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xr:revisionPtr revIDLastSave="0" documentId="8_{E4183290-9A8B-4ED7-A787-D37F084688CF}" xr6:coauthVersionLast="45" xr6:coauthVersionMax="45" xr10:uidLastSave="{00000000-0000-0000-0000-000000000000}"/>
  <bookViews>
    <workbookView xWindow="30180" yWindow="2760" windowWidth="21690" windowHeight="16500" tabRatio="773" xr2:uid="{00000000-000D-0000-FFFF-FFFF00000000}"/>
  </bookViews>
  <sheets>
    <sheet name="Índice" sheetId="34" r:id="rId1"/>
    <sheet name="c-1" sheetId="2" r:id="rId2"/>
    <sheet name="c-2" sheetId="32" r:id="rId3"/>
    <sheet name="c-3" sheetId="28" r:id="rId4"/>
    <sheet name="c-4" sheetId="33" r:id="rId5"/>
    <sheet name="c-5" sheetId="4" r:id="rId6"/>
    <sheet name="c-6" sheetId="8" r:id="rId7"/>
    <sheet name="c-7" sheetId="9" r:id="rId8"/>
    <sheet name="c-8" sheetId="10" r:id="rId9"/>
    <sheet name="c-9" sheetId="29" r:id="rId10"/>
    <sheet name="c-10" sheetId="31" r:id="rId11"/>
    <sheet name="c-11" sheetId="14" r:id="rId12"/>
    <sheet name="c-12" sheetId="19" r:id="rId13"/>
    <sheet name="c-13" sheetId="16" r:id="rId14"/>
  </sheets>
  <definedNames>
    <definedName name="_xlnm.Print_Area" localSheetId="1">'c-1'!$A$1:$O$120</definedName>
    <definedName name="_xlnm.Print_Area" localSheetId="10">'c-10'!$A$1:$N$120</definedName>
    <definedName name="_xlnm.Print_Area" localSheetId="11">'c-11'!$A$1:$P$120</definedName>
    <definedName name="_xlnm.Print_Area" localSheetId="12">'c-12'!$A$1:$H$44</definedName>
    <definedName name="_xlnm.Print_Area" localSheetId="13">'c-13'!$A$1:$F$120</definedName>
    <definedName name="_xlnm.Print_Area" localSheetId="2">'c-2'!$A$1:$I$121</definedName>
    <definedName name="_xlnm.Print_Area" localSheetId="3">'c-3'!$A$1:$O$104</definedName>
    <definedName name="_xlnm.Print_Area" localSheetId="4">'c-4'!$A$1:$I$105</definedName>
    <definedName name="_xlnm.Print_Area" localSheetId="5">'c-5'!$A$1:$W$120</definedName>
    <definedName name="_xlnm.Print_Area" localSheetId="6">'c-6'!$A$1:$F$119</definedName>
    <definedName name="_xlnm.Print_Area" localSheetId="7">'c-7'!$A$1:$AA$120</definedName>
    <definedName name="_xlnm.Print_Area" localSheetId="8">'c-8'!$A$1:$W$120</definedName>
    <definedName name="_xlnm.Print_Area" localSheetId="9">'c-9'!$A$1:$S$120</definedName>
    <definedName name="_xlnm.Print_Area" localSheetId="0">Índice!$A$1:$B$53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8" i="16" l="1"/>
  <c r="B117" i="16"/>
  <c r="B116" i="16"/>
  <c r="B115" i="16" s="1"/>
  <c r="F115" i="16"/>
  <c r="E115" i="16"/>
  <c r="D115" i="16"/>
  <c r="C115" i="16"/>
  <c r="B113" i="16"/>
  <c r="B112" i="16"/>
  <c r="B111" i="16"/>
  <c r="B110" i="16" s="1"/>
  <c r="F110" i="16"/>
  <c r="E110" i="16"/>
  <c r="D110" i="16"/>
  <c r="C110" i="16"/>
  <c r="B108" i="16"/>
  <c r="B107" i="16"/>
  <c r="B106" i="16"/>
  <c r="B105" i="16"/>
  <c r="B104" i="16"/>
  <c r="B103" i="16" s="1"/>
  <c r="F103" i="16"/>
  <c r="E103" i="16"/>
  <c r="D103" i="16"/>
  <c r="C103" i="16"/>
  <c r="B101" i="16"/>
  <c r="B100" i="16"/>
  <c r="F99" i="16"/>
  <c r="E99" i="16"/>
  <c r="D99" i="16"/>
  <c r="C99" i="16"/>
  <c r="B99" i="16"/>
  <c r="B97" i="16"/>
  <c r="B96" i="16"/>
  <c r="B95" i="16"/>
  <c r="B94" i="16"/>
  <c r="B93" i="16"/>
  <c r="B92" i="16"/>
  <c r="B91" i="16"/>
  <c r="B90" i="16"/>
  <c r="F89" i="16"/>
  <c r="E89" i="16"/>
  <c r="D89" i="16"/>
  <c r="C89" i="16"/>
  <c r="B89" i="16"/>
  <c r="B87" i="16"/>
  <c r="B86" i="16"/>
  <c r="B85" i="16"/>
  <c r="B84" i="16"/>
  <c r="B83" i="16"/>
  <c r="B82" i="16"/>
  <c r="F81" i="16"/>
  <c r="E81" i="16"/>
  <c r="D81" i="16"/>
  <c r="C81" i="16"/>
  <c r="B81" i="16"/>
  <c r="B79" i="16"/>
  <c r="B78" i="16"/>
  <c r="B77" i="16"/>
  <c r="B76" i="16"/>
  <c r="B75" i="16"/>
  <c r="B74" i="16"/>
  <c r="F73" i="16"/>
  <c r="E73" i="16"/>
  <c r="D73" i="16"/>
  <c r="C73" i="16"/>
  <c r="B73" i="16"/>
  <c r="B71" i="16"/>
  <c r="B70" i="16"/>
  <c r="B69" i="16"/>
  <c r="B68" i="16"/>
  <c r="B67" i="16"/>
  <c r="B66" i="16"/>
  <c r="B65" i="16" s="1"/>
  <c r="F65" i="16"/>
  <c r="E65" i="16"/>
  <c r="D65" i="16"/>
  <c r="C65" i="16"/>
  <c r="B63" i="16"/>
  <c r="B62" i="16"/>
  <c r="B61" i="16"/>
  <c r="B60" i="16"/>
  <c r="B59" i="16"/>
  <c r="B58" i="16"/>
  <c r="B57" i="16"/>
  <c r="F56" i="16"/>
  <c r="E56" i="16"/>
  <c r="D56" i="16"/>
  <c r="C56" i="16"/>
  <c r="B56" i="16"/>
  <c r="B54" i="16"/>
  <c r="B53" i="16"/>
  <c r="B52" i="16"/>
  <c r="B51" i="16"/>
  <c r="B50" i="16"/>
  <c r="B49" i="16"/>
  <c r="B48" i="16"/>
  <c r="F47" i="16"/>
  <c r="E47" i="16"/>
  <c r="D47" i="16"/>
  <c r="C47" i="16"/>
  <c r="B47" i="16"/>
  <c r="B45" i="16"/>
  <c r="B44" i="16"/>
  <c r="B43" i="16"/>
  <c r="B42" i="16"/>
  <c r="B40" i="16" s="1"/>
  <c r="B11" i="16" s="1"/>
  <c r="B41" i="16"/>
  <c r="F40" i="16"/>
  <c r="E40" i="16"/>
  <c r="D40" i="16"/>
  <c r="C40" i="16"/>
  <c r="B38" i="16"/>
  <c r="B37" i="16"/>
  <c r="B36" i="16"/>
  <c r="B35" i="16"/>
  <c r="B34" i="16"/>
  <c r="F33" i="16"/>
  <c r="E33" i="16"/>
  <c r="D33" i="16"/>
  <c r="C33" i="16"/>
  <c r="B33" i="16"/>
  <c r="B31" i="16"/>
  <c r="B30" i="16"/>
  <c r="B29" i="16"/>
  <c r="B28" i="16"/>
  <c r="B27" i="16"/>
  <c r="B26" i="16"/>
  <c r="B25" i="16"/>
  <c r="F24" i="16"/>
  <c r="E24" i="16"/>
  <c r="D24" i="16"/>
  <c r="C24" i="16"/>
  <c r="B24" i="16"/>
  <c r="B22" i="16"/>
  <c r="F21" i="16"/>
  <c r="E21" i="16"/>
  <c r="D21" i="16"/>
  <c r="C21" i="16"/>
  <c r="B21" i="16"/>
  <c r="B19" i="16"/>
  <c r="B18" i="16"/>
  <c r="B17" i="16"/>
  <c r="B16" i="16"/>
  <c r="B15" i="16"/>
  <c r="B14" i="16"/>
  <c r="F13" i="16"/>
  <c r="E13" i="16"/>
  <c r="D13" i="16"/>
  <c r="C13" i="16"/>
  <c r="B13" i="16"/>
  <c r="F11" i="16"/>
  <c r="E11" i="16"/>
  <c r="D11" i="16"/>
  <c r="C11" i="16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H11" i="19"/>
  <c r="G11" i="19"/>
  <c r="F11" i="19"/>
  <c r="E11" i="19"/>
  <c r="D11" i="19"/>
  <c r="C11" i="19"/>
  <c r="B11" i="19"/>
  <c r="B118" i="14"/>
  <c r="B117" i="14"/>
  <c r="B116" i="14"/>
  <c r="P115" i="14"/>
  <c r="O115" i="14"/>
  <c r="N115" i="14"/>
  <c r="M115" i="14"/>
  <c r="L115" i="14"/>
  <c r="K115" i="14"/>
  <c r="J115" i="14"/>
  <c r="I115" i="14"/>
  <c r="H115" i="14"/>
  <c r="G115" i="14"/>
  <c r="F115" i="14"/>
  <c r="E115" i="14"/>
  <c r="D115" i="14"/>
  <c r="C115" i="14"/>
  <c r="B115" i="14"/>
  <c r="B113" i="14"/>
  <c r="B112" i="14"/>
  <c r="B111" i="14"/>
  <c r="P110" i="14"/>
  <c r="O110" i="14"/>
  <c r="N110" i="14"/>
  <c r="M110" i="14"/>
  <c r="L110" i="14"/>
  <c r="K110" i="14"/>
  <c r="J110" i="14"/>
  <c r="I110" i="14"/>
  <c r="H110" i="14"/>
  <c r="G110" i="14"/>
  <c r="F110" i="14"/>
  <c r="E110" i="14"/>
  <c r="D110" i="14"/>
  <c r="C110" i="14"/>
  <c r="B110" i="14"/>
  <c r="B108" i="14"/>
  <c r="B107" i="14"/>
  <c r="B106" i="14"/>
  <c r="B105" i="14"/>
  <c r="B104" i="14"/>
  <c r="P103" i="14"/>
  <c r="O103" i="14"/>
  <c r="N103" i="14"/>
  <c r="M103" i="14"/>
  <c r="L103" i="14"/>
  <c r="K103" i="14"/>
  <c r="J103" i="14"/>
  <c r="I103" i="14"/>
  <c r="H103" i="14"/>
  <c r="G103" i="14"/>
  <c r="F103" i="14"/>
  <c r="E103" i="14"/>
  <c r="D103" i="14"/>
  <c r="C103" i="14"/>
  <c r="B103" i="14"/>
  <c r="B101" i="14"/>
  <c r="B100" i="14"/>
  <c r="P99" i="14"/>
  <c r="O99" i="14"/>
  <c r="N99" i="14"/>
  <c r="M99" i="14"/>
  <c r="L99" i="14"/>
  <c r="K99" i="14"/>
  <c r="J99" i="14"/>
  <c r="I99" i="14"/>
  <c r="H99" i="14"/>
  <c r="G99" i="14"/>
  <c r="F99" i="14"/>
  <c r="E99" i="14"/>
  <c r="D99" i="14"/>
  <c r="C99" i="14"/>
  <c r="B99" i="14"/>
  <c r="B97" i="14"/>
  <c r="B96" i="14"/>
  <c r="B95" i="14"/>
  <c r="B94" i="14"/>
  <c r="B93" i="14"/>
  <c r="B92" i="14"/>
  <c r="B91" i="14"/>
  <c r="B90" i="14"/>
  <c r="B89" i="14" s="1"/>
  <c r="B11" i="14" s="1"/>
  <c r="P89" i="14"/>
  <c r="O89" i="14"/>
  <c r="N89" i="14"/>
  <c r="M89" i="14"/>
  <c r="L89" i="14"/>
  <c r="K89" i="14"/>
  <c r="J89" i="14"/>
  <c r="I89" i="14"/>
  <c r="H89" i="14"/>
  <c r="G89" i="14"/>
  <c r="F89" i="14"/>
  <c r="E89" i="14"/>
  <c r="D89" i="14"/>
  <c r="C89" i="14"/>
  <c r="B87" i="14"/>
  <c r="B86" i="14"/>
  <c r="B85" i="14"/>
  <c r="B84" i="14"/>
  <c r="B83" i="14"/>
  <c r="B82" i="14"/>
  <c r="P81" i="14"/>
  <c r="O81" i="14"/>
  <c r="N81" i="14"/>
  <c r="M81" i="14"/>
  <c r="L81" i="14"/>
  <c r="K81" i="14"/>
  <c r="J81" i="14"/>
  <c r="I81" i="14"/>
  <c r="H81" i="14"/>
  <c r="G81" i="14"/>
  <c r="F81" i="14"/>
  <c r="E81" i="14"/>
  <c r="D81" i="14"/>
  <c r="C81" i="14"/>
  <c r="B81" i="14"/>
  <c r="B79" i="14"/>
  <c r="B78" i="14"/>
  <c r="B77" i="14"/>
  <c r="B76" i="14"/>
  <c r="B75" i="14"/>
  <c r="B74" i="14"/>
  <c r="P73" i="14"/>
  <c r="O73" i="14"/>
  <c r="N73" i="14"/>
  <c r="M73" i="14"/>
  <c r="L73" i="14"/>
  <c r="K73" i="14"/>
  <c r="J73" i="14"/>
  <c r="I73" i="14"/>
  <c r="H73" i="14"/>
  <c r="G73" i="14"/>
  <c r="F73" i="14"/>
  <c r="E73" i="14"/>
  <c r="D73" i="14"/>
  <c r="C73" i="14"/>
  <c r="B73" i="14"/>
  <c r="B71" i="14"/>
  <c r="B70" i="14"/>
  <c r="B69" i="14"/>
  <c r="B68" i="14"/>
  <c r="B67" i="14"/>
  <c r="B66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D65" i="14"/>
  <c r="C65" i="14"/>
  <c r="B65" i="14"/>
  <c r="B63" i="14"/>
  <c r="B62" i="14"/>
  <c r="B61" i="14"/>
  <c r="B60" i="14"/>
  <c r="B59" i="14"/>
  <c r="B58" i="14"/>
  <c r="B57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B56" i="14"/>
  <c r="B54" i="14"/>
  <c r="B53" i="14"/>
  <c r="B52" i="14"/>
  <c r="B51" i="14"/>
  <c r="B50" i="14"/>
  <c r="B49" i="14"/>
  <c r="B48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B45" i="14"/>
  <c r="B44" i="14"/>
  <c r="B43" i="14"/>
  <c r="B42" i="14"/>
  <c r="B41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B38" i="14"/>
  <c r="B37" i="14"/>
  <c r="B36" i="14"/>
  <c r="B35" i="14"/>
  <c r="B34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B31" i="14"/>
  <c r="B30" i="14"/>
  <c r="B29" i="14"/>
  <c r="B28" i="14"/>
  <c r="B27" i="14"/>
  <c r="B26" i="14"/>
  <c r="B25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B22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B19" i="14"/>
  <c r="B18" i="14"/>
  <c r="B17" i="14"/>
  <c r="B16" i="14"/>
  <c r="B15" i="14"/>
  <c r="B14" i="14"/>
  <c r="P13" i="14"/>
  <c r="O13" i="14"/>
  <c r="O11" i="14" s="1"/>
  <c r="N13" i="14"/>
  <c r="N11" i="14" s="1"/>
  <c r="M13" i="14"/>
  <c r="L13" i="14"/>
  <c r="K13" i="14"/>
  <c r="J13" i="14"/>
  <c r="I13" i="14"/>
  <c r="H13" i="14"/>
  <c r="G13" i="14"/>
  <c r="F13" i="14"/>
  <c r="E13" i="14"/>
  <c r="D13" i="14"/>
  <c r="C13" i="14"/>
  <c r="B13" i="14"/>
  <c r="P11" i="14"/>
  <c r="M11" i="14"/>
  <c r="L11" i="14"/>
  <c r="K11" i="14"/>
  <c r="J11" i="14"/>
  <c r="I11" i="14"/>
  <c r="H11" i="14"/>
  <c r="G11" i="14"/>
  <c r="F11" i="14"/>
  <c r="E11" i="14"/>
  <c r="D11" i="14"/>
  <c r="C11" i="14"/>
  <c r="B118" i="31"/>
  <c r="B117" i="31"/>
  <c r="B115" i="31" s="1"/>
  <c r="B116" i="31"/>
  <c r="N115" i="31"/>
  <c r="M115" i="31"/>
  <c r="L115" i="31"/>
  <c r="K115" i="31"/>
  <c r="J115" i="31"/>
  <c r="I115" i="31"/>
  <c r="H115" i="31"/>
  <c r="G115" i="31"/>
  <c r="F115" i="31"/>
  <c r="E115" i="31"/>
  <c r="D115" i="31"/>
  <c r="C115" i="31"/>
  <c r="B113" i="31"/>
  <c r="B112" i="31"/>
  <c r="B110" i="31" s="1"/>
  <c r="B11" i="31" s="1"/>
  <c r="B111" i="31"/>
  <c r="N110" i="31"/>
  <c r="M110" i="31"/>
  <c r="L110" i="31"/>
  <c r="K110" i="31"/>
  <c r="J110" i="31"/>
  <c r="I110" i="31"/>
  <c r="H110" i="31"/>
  <c r="G110" i="31"/>
  <c r="F110" i="31"/>
  <c r="E110" i="31"/>
  <c r="D110" i="31"/>
  <c r="C110" i="31"/>
  <c r="B108" i="31"/>
  <c r="B107" i="31"/>
  <c r="B106" i="31"/>
  <c r="B105" i="31"/>
  <c r="B104" i="31"/>
  <c r="N103" i="31"/>
  <c r="M103" i="31"/>
  <c r="L103" i="31"/>
  <c r="K103" i="31"/>
  <c r="J103" i="31"/>
  <c r="I103" i="31"/>
  <c r="H103" i="31"/>
  <c r="G103" i="31"/>
  <c r="F103" i="31"/>
  <c r="E103" i="31"/>
  <c r="D103" i="31"/>
  <c r="C103" i="31"/>
  <c r="B103" i="31"/>
  <c r="B101" i="31"/>
  <c r="B100" i="31"/>
  <c r="N99" i="31"/>
  <c r="M99" i="31"/>
  <c r="L99" i="31"/>
  <c r="K99" i="31"/>
  <c r="J99" i="31"/>
  <c r="I99" i="31"/>
  <c r="H99" i="31"/>
  <c r="G99" i="31"/>
  <c r="F99" i="31"/>
  <c r="E99" i="31"/>
  <c r="D99" i="31"/>
  <c r="C99" i="31"/>
  <c r="B99" i="31"/>
  <c r="B97" i="31"/>
  <c r="B96" i="31"/>
  <c r="B95" i="31"/>
  <c r="B94" i="31"/>
  <c r="B93" i="31"/>
  <c r="B92" i="31"/>
  <c r="B91" i="31"/>
  <c r="B90" i="31"/>
  <c r="N89" i="31"/>
  <c r="M89" i="31"/>
  <c r="L89" i="31"/>
  <c r="K89" i="31"/>
  <c r="J89" i="31"/>
  <c r="I89" i="31"/>
  <c r="H89" i="31"/>
  <c r="G89" i="31"/>
  <c r="F89" i="31"/>
  <c r="E89" i="31"/>
  <c r="D89" i="31"/>
  <c r="C89" i="31"/>
  <c r="B89" i="31"/>
  <c r="B87" i="31"/>
  <c r="B86" i="31"/>
  <c r="B85" i="31"/>
  <c r="B84" i="31"/>
  <c r="B83" i="31"/>
  <c r="B82" i="31"/>
  <c r="N81" i="31"/>
  <c r="M81" i="31"/>
  <c r="L81" i="31"/>
  <c r="K81" i="31"/>
  <c r="J81" i="31"/>
  <c r="I81" i="31"/>
  <c r="H81" i="31"/>
  <c r="G81" i="31"/>
  <c r="F81" i="31"/>
  <c r="E81" i="31"/>
  <c r="D81" i="31"/>
  <c r="C81" i="31"/>
  <c r="B81" i="31"/>
  <c r="B79" i="31"/>
  <c r="B78" i="31"/>
  <c r="B77" i="31"/>
  <c r="B76" i="31"/>
  <c r="B75" i="31"/>
  <c r="B74" i="31"/>
  <c r="N73" i="31"/>
  <c r="M73" i="31"/>
  <c r="L73" i="31"/>
  <c r="K73" i="31"/>
  <c r="J73" i="31"/>
  <c r="I73" i="31"/>
  <c r="H73" i="31"/>
  <c r="G73" i="31"/>
  <c r="F73" i="31"/>
  <c r="E73" i="31"/>
  <c r="D73" i="31"/>
  <c r="C73" i="31"/>
  <c r="B73" i="31"/>
  <c r="B71" i="31"/>
  <c r="B70" i="31"/>
  <c r="B69" i="31"/>
  <c r="B68" i="31"/>
  <c r="B67" i="31"/>
  <c r="B66" i="31"/>
  <c r="N65" i="31"/>
  <c r="M65" i="31"/>
  <c r="L65" i="31"/>
  <c r="K65" i="31"/>
  <c r="J65" i="31"/>
  <c r="I65" i="31"/>
  <c r="H65" i="31"/>
  <c r="G65" i="31"/>
  <c r="F65" i="31"/>
  <c r="E65" i="31"/>
  <c r="D65" i="31"/>
  <c r="C65" i="31"/>
  <c r="B65" i="31"/>
  <c r="B63" i="31"/>
  <c r="B62" i="31"/>
  <c r="B61" i="31"/>
  <c r="B60" i="31"/>
  <c r="B59" i="31"/>
  <c r="B58" i="31"/>
  <c r="B57" i="31"/>
  <c r="N56" i="31"/>
  <c r="M56" i="31"/>
  <c r="L56" i="31"/>
  <c r="K56" i="31"/>
  <c r="J56" i="31"/>
  <c r="I56" i="31"/>
  <c r="H56" i="31"/>
  <c r="G56" i="31"/>
  <c r="F56" i="31"/>
  <c r="E56" i="31"/>
  <c r="D56" i="31"/>
  <c r="C56" i="31"/>
  <c r="B56" i="31"/>
  <c r="B54" i="31"/>
  <c r="B53" i="31"/>
  <c r="B52" i="31"/>
  <c r="B51" i="31"/>
  <c r="B50" i="31"/>
  <c r="B49" i="31"/>
  <c r="B48" i="31"/>
  <c r="N47" i="31"/>
  <c r="M47" i="31"/>
  <c r="L47" i="31"/>
  <c r="K47" i="31"/>
  <c r="J47" i="31"/>
  <c r="I47" i="31"/>
  <c r="H47" i="31"/>
  <c r="G47" i="31"/>
  <c r="F47" i="31"/>
  <c r="E47" i="31"/>
  <c r="D47" i="31"/>
  <c r="C47" i="31"/>
  <c r="B47" i="31"/>
  <c r="B45" i="31"/>
  <c r="B44" i="31"/>
  <c r="B43" i="31"/>
  <c r="B42" i="31"/>
  <c r="B41" i="31"/>
  <c r="N40" i="31"/>
  <c r="M40" i="31"/>
  <c r="L40" i="31"/>
  <c r="K40" i="31"/>
  <c r="J40" i="31"/>
  <c r="I40" i="31"/>
  <c r="H40" i="31"/>
  <c r="G40" i="31"/>
  <c r="F40" i="31"/>
  <c r="E40" i="31"/>
  <c r="D40" i="31"/>
  <c r="C40" i="31"/>
  <c r="B40" i="31"/>
  <c r="B38" i="31"/>
  <c r="B37" i="31"/>
  <c r="B36" i="31"/>
  <c r="B35" i="31"/>
  <c r="B34" i="31"/>
  <c r="N33" i="31"/>
  <c r="M33" i="31"/>
  <c r="L33" i="31"/>
  <c r="K33" i="31"/>
  <c r="J33" i="31"/>
  <c r="I33" i="31"/>
  <c r="H33" i="31"/>
  <c r="G33" i="31"/>
  <c r="F33" i="31"/>
  <c r="E33" i="31"/>
  <c r="D33" i="31"/>
  <c r="C33" i="31"/>
  <c r="B33" i="31"/>
  <c r="B31" i="31"/>
  <c r="B30" i="31"/>
  <c r="B29" i="31"/>
  <c r="B28" i="31"/>
  <c r="B27" i="31"/>
  <c r="B26" i="31"/>
  <c r="B25" i="31"/>
  <c r="N24" i="31"/>
  <c r="M24" i="31"/>
  <c r="L24" i="31"/>
  <c r="K24" i="31"/>
  <c r="J24" i="31"/>
  <c r="I24" i="31"/>
  <c r="H24" i="31"/>
  <c r="G24" i="31"/>
  <c r="F24" i="31"/>
  <c r="E24" i="31"/>
  <c r="D24" i="31"/>
  <c r="C24" i="31"/>
  <c r="B24" i="31"/>
  <c r="B22" i="31"/>
  <c r="N21" i="31"/>
  <c r="M21" i="31"/>
  <c r="L21" i="31"/>
  <c r="K21" i="31"/>
  <c r="J21" i="31"/>
  <c r="I21" i="31"/>
  <c r="H21" i="31"/>
  <c r="G21" i="31"/>
  <c r="F21" i="31"/>
  <c r="E21" i="31"/>
  <c r="D21" i="31"/>
  <c r="C21" i="31"/>
  <c r="B21" i="31"/>
  <c r="B19" i="31"/>
  <c r="B18" i="31"/>
  <c r="B17" i="31"/>
  <c r="B16" i="31"/>
  <c r="B15" i="31"/>
  <c r="B14" i="31"/>
  <c r="N13" i="31"/>
  <c r="M13" i="31"/>
  <c r="L13" i="31"/>
  <c r="K13" i="31"/>
  <c r="J13" i="31"/>
  <c r="I13" i="31"/>
  <c r="H13" i="31"/>
  <c r="G13" i="31"/>
  <c r="F13" i="31"/>
  <c r="E13" i="31"/>
  <c r="D13" i="31"/>
  <c r="C13" i="31"/>
  <c r="B13" i="31"/>
  <c r="N11" i="31"/>
  <c r="M11" i="31"/>
  <c r="L11" i="31"/>
  <c r="K11" i="31"/>
  <c r="J11" i="31"/>
  <c r="I11" i="31"/>
  <c r="H11" i="31"/>
  <c r="G11" i="31"/>
  <c r="F11" i="31"/>
  <c r="E11" i="31"/>
  <c r="D11" i="31"/>
  <c r="C11" i="31"/>
  <c r="B118" i="29"/>
  <c r="B117" i="29"/>
  <c r="B116" i="29"/>
  <c r="S115" i="29"/>
  <c r="R115" i="29"/>
  <c r="Q115" i="29"/>
  <c r="P115" i="29"/>
  <c r="O115" i="29"/>
  <c r="N115" i="29"/>
  <c r="M115" i="29"/>
  <c r="L115" i="29"/>
  <c r="K115" i="29"/>
  <c r="J115" i="29"/>
  <c r="I115" i="29"/>
  <c r="H115" i="29"/>
  <c r="G115" i="29"/>
  <c r="F115" i="29"/>
  <c r="E115" i="29"/>
  <c r="D115" i="29"/>
  <c r="C115" i="29"/>
  <c r="B115" i="29"/>
  <c r="B113" i="29"/>
  <c r="B112" i="29"/>
  <c r="B111" i="29"/>
  <c r="S110" i="29"/>
  <c r="R110" i="29"/>
  <c r="Q110" i="29"/>
  <c r="P110" i="29"/>
  <c r="O110" i="29"/>
  <c r="N110" i="29"/>
  <c r="M110" i="29"/>
  <c r="L110" i="29"/>
  <c r="K110" i="29"/>
  <c r="J110" i="29"/>
  <c r="I110" i="29"/>
  <c r="H110" i="29"/>
  <c r="G110" i="29"/>
  <c r="F110" i="29"/>
  <c r="E110" i="29"/>
  <c r="D110" i="29"/>
  <c r="C110" i="29"/>
  <c r="B110" i="29"/>
  <c r="B108" i="29"/>
  <c r="B107" i="29"/>
  <c r="B106" i="29"/>
  <c r="B105" i="29"/>
  <c r="B104" i="29"/>
  <c r="B103" i="29" s="1"/>
  <c r="S103" i="29"/>
  <c r="R103" i="29"/>
  <c r="Q103" i="29"/>
  <c r="P103" i="29"/>
  <c r="O103" i="29"/>
  <c r="N103" i="29"/>
  <c r="M103" i="29"/>
  <c r="L103" i="29"/>
  <c r="K103" i="29"/>
  <c r="J103" i="29"/>
  <c r="I103" i="29"/>
  <c r="H103" i="29"/>
  <c r="G103" i="29"/>
  <c r="F103" i="29"/>
  <c r="E103" i="29"/>
  <c r="D103" i="29"/>
  <c r="C103" i="29"/>
  <c r="B101" i="29"/>
  <c r="B100" i="29"/>
  <c r="B99" i="29" s="1"/>
  <c r="B11" i="29" s="1"/>
  <c r="S99" i="29"/>
  <c r="R99" i="29"/>
  <c r="Q99" i="29"/>
  <c r="P99" i="29"/>
  <c r="O99" i="29"/>
  <c r="N99" i="29"/>
  <c r="M99" i="29"/>
  <c r="L99" i="29"/>
  <c r="K99" i="29"/>
  <c r="J99" i="29"/>
  <c r="I99" i="29"/>
  <c r="H99" i="29"/>
  <c r="G99" i="29"/>
  <c r="F99" i="29"/>
  <c r="E99" i="29"/>
  <c r="D99" i="29"/>
  <c r="C99" i="29"/>
  <c r="B97" i="29"/>
  <c r="B96" i="29"/>
  <c r="B95" i="29"/>
  <c r="B94" i="29"/>
  <c r="B93" i="29"/>
  <c r="B92" i="29"/>
  <c r="B91" i="29"/>
  <c r="B90" i="29"/>
  <c r="S89" i="29"/>
  <c r="R89" i="29"/>
  <c r="Q89" i="29"/>
  <c r="P89" i="29"/>
  <c r="O89" i="29"/>
  <c r="N89" i="29"/>
  <c r="M89" i="29"/>
  <c r="L89" i="29"/>
  <c r="K89" i="29"/>
  <c r="J89" i="29"/>
  <c r="I89" i="29"/>
  <c r="H89" i="29"/>
  <c r="G89" i="29"/>
  <c r="F89" i="29"/>
  <c r="E89" i="29"/>
  <c r="D89" i="29"/>
  <c r="C89" i="29"/>
  <c r="B89" i="29"/>
  <c r="B87" i="29"/>
  <c r="B86" i="29"/>
  <c r="B85" i="29"/>
  <c r="B84" i="29"/>
  <c r="B83" i="29"/>
  <c r="B82" i="29"/>
  <c r="S81" i="29"/>
  <c r="R81" i="29"/>
  <c r="Q81" i="29"/>
  <c r="P81" i="29"/>
  <c r="O81" i="29"/>
  <c r="N81" i="29"/>
  <c r="M81" i="29"/>
  <c r="L81" i="29"/>
  <c r="K81" i="29"/>
  <c r="J81" i="29"/>
  <c r="I81" i="29"/>
  <c r="H81" i="29"/>
  <c r="G81" i="29"/>
  <c r="F81" i="29"/>
  <c r="E81" i="29"/>
  <c r="D81" i="29"/>
  <c r="C81" i="29"/>
  <c r="B81" i="29"/>
  <c r="B79" i="29"/>
  <c r="B78" i="29"/>
  <c r="B77" i="29"/>
  <c r="B76" i="29"/>
  <c r="B75" i="29"/>
  <c r="B74" i="29"/>
  <c r="S73" i="29"/>
  <c r="R73" i="29"/>
  <c r="Q73" i="29"/>
  <c r="P73" i="29"/>
  <c r="O73" i="29"/>
  <c r="N73" i="29"/>
  <c r="M73" i="29"/>
  <c r="L73" i="29"/>
  <c r="K73" i="29"/>
  <c r="J73" i="29"/>
  <c r="I73" i="29"/>
  <c r="H73" i="29"/>
  <c r="G73" i="29"/>
  <c r="F73" i="29"/>
  <c r="E73" i="29"/>
  <c r="D73" i="29"/>
  <c r="C73" i="29"/>
  <c r="B73" i="29"/>
  <c r="B71" i="29"/>
  <c r="B70" i="29"/>
  <c r="B69" i="29"/>
  <c r="B68" i="29"/>
  <c r="B67" i="29"/>
  <c r="B66" i="29"/>
  <c r="S65" i="29"/>
  <c r="R65" i="29"/>
  <c r="Q65" i="29"/>
  <c r="P65" i="29"/>
  <c r="O65" i="29"/>
  <c r="N65" i="29"/>
  <c r="M65" i="29"/>
  <c r="L65" i="29"/>
  <c r="K65" i="29"/>
  <c r="J65" i="29"/>
  <c r="I65" i="29"/>
  <c r="H65" i="29"/>
  <c r="G65" i="29"/>
  <c r="F65" i="29"/>
  <c r="E65" i="29"/>
  <c r="D65" i="29"/>
  <c r="C65" i="29"/>
  <c r="B65" i="29"/>
  <c r="B63" i="29"/>
  <c r="B62" i="29"/>
  <c r="B61" i="29"/>
  <c r="B60" i="29"/>
  <c r="B59" i="29"/>
  <c r="B58" i="29"/>
  <c r="B57" i="29"/>
  <c r="S56" i="29"/>
  <c r="R56" i="29"/>
  <c r="Q56" i="29"/>
  <c r="P56" i="29"/>
  <c r="O56" i="29"/>
  <c r="N56" i="29"/>
  <c r="M56" i="29"/>
  <c r="L56" i="29"/>
  <c r="K56" i="29"/>
  <c r="J56" i="29"/>
  <c r="I56" i="29"/>
  <c r="H56" i="29"/>
  <c r="G56" i="29"/>
  <c r="F56" i="29"/>
  <c r="E56" i="29"/>
  <c r="D56" i="29"/>
  <c r="C56" i="29"/>
  <c r="B56" i="29"/>
  <c r="B54" i="29"/>
  <c r="B53" i="29"/>
  <c r="B52" i="29"/>
  <c r="B51" i="29"/>
  <c r="B50" i="29"/>
  <c r="B49" i="29"/>
  <c r="B48" i="29"/>
  <c r="S47" i="29"/>
  <c r="R47" i="29"/>
  <c r="Q47" i="29"/>
  <c r="P47" i="29"/>
  <c r="O47" i="29"/>
  <c r="N47" i="29"/>
  <c r="M47" i="29"/>
  <c r="L47" i="29"/>
  <c r="K47" i="29"/>
  <c r="J47" i="29"/>
  <c r="I47" i="29"/>
  <c r="H47" i="29"/>
  <c r="G47" i="29"/>
  <c r="F47" i="29"/>
  <c r="E47" i="29"/>
  <c r="D47" i="29"/>
  <c r="C47" i="29"/>
  <c r="B47" i="29"/>
  <c r="B45" i="29"/>
  <c r="B44" i="29"/>
  <c r="B43" i="29"/>
  <c r="B42" i="29"/>
  <c r="B41" i="29"/>
  <c r="S40" i="29"/>
  <c r="R40" i="29"/>
  <c r="Q40" i="29"/>
  <c r="P40" i="29"/>
  <c r="O40" i="29"/>
  <c r="N40" i="29"/>
  <c r="M40" i="29"/>
  <c r="L40" i="29"/>
  <c r="K40" i="29"/>
  <c r="J40" i="29"/>
  <c r="I40" i="29"/>
  <c r="H40" i="29"/>
  <c r="G40" i="29"/>
  <c r="F40" i="29"/>
  <c r="E40" i="29"/>
  <c r="D40" i="29"/>
  <c r="C40" i="29"/>
  <c r="B40" i="29"/>
  <c r="B38" i="29"/>
  <c r="B37" i="29"/>
  <c r="B36" i="29"/>
  <c r="B35" i="29"/>
  <c r="B34" i="29"/>
  <c r="S33" i="29"/>
  <c r="R33" i="29"/>
  <c r="Q33" i="29"/>
  <c r="P33" i="29"/>
  <c r="O33" i="29"/>
  <c r="N33" i="29"/>
  <c r="M33" i="29"/>
  <c r="L33" i="29"/>
  <c r="K33" i="29"/>
  <c r="J33" i="29"/>
  <c r="I33" i="29"/>
  <c r="H33" i="29"/>
  <c r="G33" i="29"/>
  <c r="F33" i="29"/>
  <c r="E33" i="29"/>
  <c r="D33" i="29"/>
  <c r="C33" i="29"/>
  <c r="B33" i="29"/>
  <c r="B31" i="29"/>
  <c r="B30" i="29"/>
  <c r="B29" i="29"/>
  <c r="B28" i="29"/>
  <c r="B27" i="29"/>
  <c r="B26" i="29"/>
  <c r="B25" i="29"/>
  <c r="S24" i="29"/>
  <c r="R24" i="29"/>
  <c r="Q24" i="29"/>
  <c r="P24" i="29"/>
  <c r="O24" i="29"/>
  <c r="N24" i="29"/>
  <c r="M24" i="29"/>
  <c r="L24" i="29"/>
  <c r="K24" i="29"/>
  <c r="J24" i="29"/>
  <c r="I24" i="29"/>
  <c r="H24" i="29"/>
  <c r="G24" i="29"/>
  <c r="F24" i="29"/>
  <c r="E24" i="29"/>
  <c r="D24" i="29"/>
  <c r="C24" i="29"/>
  <c r="B24" i="29"/>
  <c r="B22" i="29"/>
  <c r="S21" i="29"/>
  <c r="R21" i="29"/>
  <c r="Q21" i="29"/>
  <c r="P21" i="29"/>
  <c r="O21" i="29"/>
  <c r="N21" i="29"/>
  <c r="M21" i="29"/>
  <c r="L21" i="29"/>
  <c r="K21" i="29"/>
  <c r="J21" i="29"/>
  <c r="I21" i="29"/>
  <c r="H21" i="29"/>
  <c r="G21" i="29"/>
  <c r="F21" i="29"/>
  <c r="E21" i="29"/>
  <c r="D21" i="29"/>
  <c r="C21" i="29"/>
  <c r="B21" i="29"/>
  <c r="B19" i="29"/>
  <c r="B18" i="29"/>
  <c r="B17" i="29"/>
  <c r="B16" i="29"/>
  <c r="B15" i="29"/>
  <c r="B14" i="29"/>
  <c r="S13" i="29"/>
  <c r="R13" i="29"/>
  <c r="Q13" i="29"/>
  <c r="P13" i="29"/>
  <c r="O13" i="29"/>
  <c r="N13" i="29"/>
  <c r="M13" i="29"/>
  <c r="L13" i="29"/>
  <c r="K13" i="29"/>
  <c r="J13" i="29"/>
  <c r="I13" i="29"/>
  <c r="H13" i="29"/>
  <c r="G13" i="29"/>
  <c r="F13" i="29"/>
  <c r="E13" i="29"/>
  <c r="D13" i="29"/>
  <c r="C13" i="29"/>
  <c r="B13" i="29"/>
  <c r="S11" i="29"/>
  <c r="R11" i="29"/>
  <c r="Q11" i="29"/>
  <c r="P11" i="29"/>
  <c r="O11" i="29"/>
  <c r="N11" i="29"/>
  <c r="M11" i="29"/>
  <c r="L11" i="29"/>
  <c r="K11" i="29"/>
  <c r="J11" i="29"/>
  <c r="I11" i="29"/>
  <c r="H11" i="29"/>
  <c r="G11" i="29"/>
  <c r="F11" i="29"/>
  <c r="E11" i="29"/>
  <c r="D11" i="29"/>
  <c r="C11" i="29"/>
  <c r="B118" i="10"/>
  <c r="B117" i="10"/>
  <c r="B116" i="10"/>
  <c r="W115" i="10"/>
  <c r="V115" i="10"/>
  <c r="U115" i="10"/>
  <c r="T115" i="10"/>
  <c r="S115" i="10"/>
  <c r="R115" i="10"/>
  <c r="Q115" i="10"/>
  <c r="P115" i="10"/>
  <c r="O115" i="10"/>
  <c r="N115" i="10"/>
  <c r="M115" i="10"/>
  <c r="L115" i="10"/>
  <c r="K115" i="10"/>
  <c r="J115" i="10"/>
  <c r="I115" i="10"/>
  <c r="H115" i="10"/>
  <c r="G115" i="10"/>
  <c r="F115" i="10"/>
  <c r="E115" i="10"/>
  <c r="D115" i="10"/>
  <c r="C115" i="10"/>
  <c r="B115" i="10"/>
  <c r="B113" i="10"/>
  <c r="B112" i="10"/>
  <c r="B111" i="10"/>
  <c r="W110" i="10"/>
  <c r="V110" i="10"/>
  <c r="U110" i="10"/>
  <c r="T110" i="10"/>
  <c r="S110" i="10"/>
  <c r="R110" i="10"/>
  <c r="Q110" i="10"/>
  <c r="P110" i="10"/>
  <c r="O110" i="10"/>
  <c r="N110" i="10"/>
  <c r="M110" i="10"/>
  <c r="L110" i="10"/>
  <c r="K110" i="10"/>
  <c r="J110" i="10"/>
  <c r="I110" i="10"/>
  <c r="H110" i="10"/>
  <c r="G110" i="10"/>
  <c r="F110" i="10"/>
  <c r="E110" i="10"/>
  <c r="D110" i="10"/>
  <c r="C110" i="10"/>
  <c r="B110" i="10"/>
  <c r="B108" i="10"/>
  <c r="B107" i="10"/>
  <c r="B106" i="10"/>
  <c r="B105" i="10"/>
  <c r="B104" i="10"/>
  <c r="W103" i="10"/>
  <c r="V103" i="10"/>
  <c r="U103" i="10"/>
  <c r="T103" i="10"/>
  <c r="S103" i="10"/>
  <c r="R103" i="10"/>
  <c r="Q103" i="10"/>
  <c r="P103" i="10"/>
  <c r="O103" i="10"/>
  <c r="N103" i="10"/>
  <c r="M103" i="10"/>
  <c r="L103" i="10"/>
  <c r="K103" i="10"/>
  <c r="J103" i="10"/>
  <c r="I103" i="10"/>
  <c r="H103" i="10"/>
  <c r="G103" i="10"/>
  <c r="F103" i="10"/>
  <c r="E103" i="10"/>
  <c r="D103" i="10"/>
  <c r="C103" i="10"/>
  <c r="B103" i="10"/>
  <c r="B101" i="10"/>
  <c r="B100" i="10"/>
  <c r="B99" i="10" s="1"/>
  <c r="W99" i="10"/>
  <c r="V99" i="10"/>
  <c r="U99" i="10"/>
  <c r="T99" i="10"/>
  <c r="S99" i="10"/>
  <c r="R99" i="10"/>
  <c r="Q99" i="10"/>
  <c r="P99" i="10"/>
  <c r="O99" i="10"/>
  <c r="N99" i="10"/>
  <c r="M99" i="10"/>
  <c r="L99" i="10"/>
  <c r="K99" i="10"/>
  <c r="J99" i="10"/>
  <c r="I99" i="10"/>
  <c r="H99" i="10"/>
  <c r="G99" i="10"/>
  <c r="F99" i="10"/>
  <c r="E99" i="10"/>
  <c r="D99" i="10"/>
  <c r="C99" i="10"/>
  <c r="B97" i="10"/>
  <c r="B96" i="10"/>
  <c r="B95" i="10"/>
  <c r="B94" i="10"/>
  <c r="B93" i="10"/>
  <c r="B92" i="10"/>
  <c r="B91" i="10"/>
  <c r="B90" i="10"/>
  <c r="W89" i="10"/>
  <c r="V89" i="10"/>
  <c r="U89" i="10"/>
  <c r="T89" i="10"/>
  <c r="S89" i="10"/>
  <c r="R89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B89" i="10"/>
  <c r="B87" i="10"/>
  <c r="B86" i="10"/>
  <c r="B85" i="10"/>
  <c r="B84" i="10"/>
  <c r="B83" i="10"/>
  <c r="B82" i="10"/>
  <c r="W81" i="10"/>
  <c r="V81" i="10"/>
  <c r="U81" i="10"/>
  <c r="T81" i="10"/>
  <c r="S81" i="10"/>
  <c r="R81" i="10"/>
  <c r="Q81" i="10"/>
  <c r="P81" i="10"/>
  <c r="O81" i="10"/>
  <c r="N81" i="10"/>
  <c r="M81" i="10"/>
  <c r="L81" i="10"/>
  <c r="K81" i="10"/>
  <c r="J81" i="10"/>
  <c r="I81" i="10"/>
  <c r="H81" i="10"/>
  <c r="G81" i="10"/>
  <c r="F81" i="10"/>
  <c r="E81" i="10"/>
  <c r="D81" i="10"/>
  <c r="C81" i="10"/>
  <c r="B81" i="10"/>
  <c r="B79" i="10"/>
  <c r="B78" i="10"/>
  <c r="B77" i="10"/>
  <c r="B76" i="10"/>
  <c r="B75" i="10"/>
  <c r="B74" i="10"/>
  <c r="W73" i="10"/>
  <c r="V73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C73" i="10"/>
  <c r="B73" i="10"/>
  <c r="B71" i="10"/>
  <c r="B70" i="10"/>
  <c r="B69" i="10"/>
  <c r="B68" i="10"/>
  <c r="B67" i="10"/>
  <c r="B66" i="10"/>
  <c r="W65" i="10"/>
  <c r="V65" i="10"/>
  <c r="U65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B65" i="10"/>
  <c r="B63" i="10"/>
  <c r="B62" i="10"/>
  <c r="B61" i="10"/>
  <c r="B60" i="10"/>
  <c r="B59" i="10"/>
  <c r="B58" i="10"/>
  <c r="B57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B54" i="10"/>
  <c r="B53" i="10"/>
  <c r="B52" i="10"/>
  <c r="B51" i="10"/>
  <c r="B50" i="10"/>
  <c r="B49" i="10"/>
  <c r="B48" i="10"/>
  <c r="B47" i="10" s="1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B45" i="10"/>
  <c r="B44" i="10"/>
  <c r="B43" i="10"/>
  <c r="B42" i="10"/>
  <c r="B41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B40" i="10"/>
  <c r="B38" i="10"/>
  <c r="B37" i="10"/>
  <c r="B36" i="10"/>
  <c r="B35" i="10"/>
  <c r="B34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B33" i="10"/>
  <c r="B31" i="10"/>
  <c r="B30" i="10"/>
  <c r="B29" i="10"/>
  <c r="B28" i="10"/>
  <c r="B27" i="10"/>
  <c r="B26" i="10"/>
  <c r="B25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B24" i="10"/>
  <c r="B22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B19" i="10"/>
  <c r="B18" i="10"/>
  <c r="B17" i="10"/>
  <c r="B16" i="10"/>
  <c r="B15" i="10"/>
  <c r="B14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18" i="9"/>
  <c r="B117" i="9"/>
  <c r="B116" i="9"/>
  <c r="AA115" i="9"/>
  <c r="Z115" i="9"/>
  <c r="Y115" i="9"/>
  <c r="X115" i="9"/>
  <c r="W115" i="9"/>
  <c r="V115" i="9"/>
  <c r="U115" i="9"/>
  <c r="T115" i="9"/>
  <c r="S115" i="9"/>
  <c r="R115" i="9"/>
  <c r="Q115" i="9"/>
  <c r="P115" i="9"/>
  <c r="O115" i="9"/>
  <c r="N115" i="9"/>
  <c r="M115" i="9"/>
  <c r="L115" i="9"/>
  <c r="K115" i="9"/>
  <c r="J115" i="9"/>
  <c r="I115" i="9"/>
  <c r="H115" i="9"/>
  <c r="G115" i="9"/>
  <c r="F115" i="9"/>
  <c r="E115" i="9"/>
  <c r="D115" i="9"/>
  <c r="C115" i="9"/>
  <c r="B115" i="9"/>
  <c r="B113" i="9"/>
  <c r="B112" i="9"/>
  <c r="B111" i="9"/>
  <c r="AA110" i="9"/>
  <c r="Z110" i="9"/>
  <c r="Y110" i="9"/>
  <c r="X110" i="9"/>
  <c r="W110" i="9"/>
  <c r="V110" i="9"/>
  <c r="U110" i="9"/>
  <c r="T110" i="9"/>
  <c r="S110" i="9"/>
  <c r="R110" i="9"/>
  <c r="Q110" i="9"/>
  <c r="P110" i="9"/>
  <c r="O110" i="9"/>
  <c r="N110" i="9"/>
  <c r="M110" i="9"/>
  <c r="L110" i="9"/>
  <c r="K110" i="9"/>
  <c r="J110" i="9"/>
  <c r="I110" i="9"/>
  <c r="H110" i="9"/>
  <c r="G110" i="9"/>
  <c r="F110" i="9"/>
  <c r="E110" i="9"/>
  <c r="D110" i="9"/>
  <c r="C110" i="9"/>
  <c r="B110" i="9"/>
  <c r="B108" i="9"/>
  <c r="B107" i="9"/>
  <c r="B106" i="9"/>
  <c r="B105" i="9"/>
  <c r="B104" i="9"/>
  <c r="AA103" i="9"/>
  <c r="Z103" i="9"/>
  <c r="Y103" i="9"/>
  <c r="X103" i="9"/>
  <c r="W103" i="9"/>
  <c r="V103" i="9"/>
  <c r="U103" i="9"/>
  <c r="T103" i="9"/>
  <c r="S103" i="9"/>
  <c r="R103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E103" i="9"/>
  <c r="D103" i="9"/>
  <c r="C103" i="9"/>
  <c r="B103" i="9"/>
  <c r="B101" i="9"/>
  <c r="B100" i="9"/>
  <c r="AA99" i="9"/>
  <c r="Z99" i="9"/>
  <c r="Y99" i="9"/>
  <c r="X99" i="9"/>
  <c r="W99" i="9"/>
  <c r="V99" i="9"/>
  <c r="U99" i="9"/>
  <c r="T99" i="9"/>
  <c r="S99" i="9"/>
  <c r="R99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C99" i="9"/>
  <c r="B99" i="9"/>
  <c r="B97" i="9"/>
  <c r="B96" i="9"/>
  <c r="B95" i="9"/>
  <c r="B94" i="9"/>
  <c r="B93" i="9"/>
  <c r="B92" i="9"/>
  <c r="B91" i="9"/>
  <c r="B90" i="9"/>
  <c r="AA89" i="9"/>
  <c r="Z89" i="9"/>
  <c r="Y89" i="9"/>
  <c r="X89" i="9"/>
  <c r="W89" i="9"/>
  <c r="V89" i="9"/>
  <c r="U89" i="9"/>
  <c r="T89" i="9"/>
  <c r="S89" i="9"/>
  <c r="R89" i="9"/>
  <c r="Q89" i="9"/>
  <c r="P89" i="9"/>
  <c r="O89" i="9"/>
  <c r="N89" i="9"/>
  <c r="M89" i="9"/>
  <c r="L89" i="9"/>
  <c r="K89" i="9"/>
  <c r="J89" i="9"/>
  <c r="I89" i="9"/>
  <c r="H89" i="9"/>
  <c r="G89" i="9"/>
  <c r="F89" i="9"/>
  <c r="E89" i="9"/>
  <c r="D89" i="9"/>
  <c r="C89" i="9"/>
  <c r="B89" i="9"/>
  <c r="B87" i="9"/>
  <c r="B86" i="9"/>
  <c r="B85" i="9"/>
  <c r="B84" i="9"/>
  <c r="B83" i="9"/>
  <c r="B82" i="9"/>
  <c r="AA81" i="9"/>
  <c r="Z81" i="9"/>
  <c r="Y81" i="9"/>
  <c r="X81" i="9"/>
  <c r="W81" i="9"/>
  <c r="V81" i="9"/>
  <c r="U81" i="9"/>
  <c r="T81" i="9"/>
  <c r="S81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B81" i="9"/>
  <c r="B79" i="9"/>
  <c r="B78" i="9"/>
  <c r="B77" i="9"/>
  <c r="B76" i="9"/>
  <c r="B75" i="9"/>
  <c r="B74" i="9"/>
  <c r="AA73" i="9"/>
  <c r="Z73" i="9"/>
  <c r="Y73" i="9"/>
  <c r="X73" i="9"/>
  <c r="W73" i="9"/>
  <c r="V73" i="9"/>
  <c r="U73" i="9"/>
  <c r="T73" i="9"/>
  <c r="S73" i="9"/>
  <c r="R73" i="9"/>
  <c r="Q73" i="9"/>
  <c r="P73" i="9"/>
  <c r="O73" i="9"/>
  <c r="N73" i="9"/>
  <c r="M73" i="9"/>
  <c r="L73" i="9"/>
  <c r="K73" i="9"/>
  <c r="J73" i="9"/>
  <c r="I73" i="9"/>
  <c r="H73" i="9"/>
  <c r="G73" i="9"/>
  <c r="F73" i="9"/>
  <c r="E73" i="9"/>
  <c r="D73" i="9"/>
  <c r="C73" i="9"/>
  <c r="B73" i="9"/>
  <c r="B71" i="9"/>
  <c r="B70" i="9"/>
  <c r="B69" i="9"/>
  <c r="B68" i="9"/>
  <c r="B67" i="9"/>
  <c r="B66" i="9"/>
  <c r="AA65" i="9"/>
  <c r="Z65" i="9"/>
  <c r="Y65" i="9"/>
  <c r="X65" i="9"/>
  <c r="W65" i="9"/>
  <c r="V65" i="9"/>
  <c r="U65" i="9"/>
  <c r="T65" i="9"/>
  <c r="S65" i="9"/>
  <c r="R65" i="9"/>
  <c r="Q65" i="9"/>
  <c r="P65" i="9"/>
  <c r="O65" i="9"/>
  <c r="N65" i="9"/>
  <c r="M65" i="9"/>
  <c r="L65" i="9"/>
  <c r="K65" i="9"/>
  <c r="J65" i="9"/>
  <c r="I65" i="9"/>
  <c r="H65" i="9"/>
  <c r="G65" i="9"/>
  <c r="F65" i="9"/>
  <c r="E65" i="9"/>
  <c r="D65" i="9"/>
  <c r="C65" i="9"/>
  <c r="B65" i="9"/>
  <c r="B63" i="9"/>
  <c r="B62" i="9"/>
  <c r="B61" i="9"/>
  <c r="B60" i="9"/>
  <c r="B59" i="9"/>
  <c r="B58" i="9"/>
  <c r="B57" i="9"/>
  <c r="AA56" i="9"/>
  <c r="Z56" i="9"/>
  <c r="Y56" i="9"/>
  <c r="X56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C56" i="9"/>
  <c r="B56" i="9"/>
  <c r="B54" i="9"/>
  <c r="B53" i="9"/>
  <c r="B52" i="9"/>
  <c r="B51" i="9"/>
  <c r="B50" i="9"/>
  <c r="B49" i="9"/>
  <c r="B48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B45" i="9"/>
  <c r="B44" i="9"/>
  <c r="B43" i="9"/>
  <c r="B42" i="9"/>
  <c r="B41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B38" i="9"/>
  <c r="B37" i="9"/>
  <c r="B36" i="9"/>
  <c r="B35" i="9"/>
  <c r="B34" i="9"/>
  <c r="B33" i="9" s="1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1" i="9"/>
  <c r="B30" i="9"/>
  <c r="B29" i="9"/>
  <c r="B28" i="9"/>
  <c r="B27" i="9"/>
  <c r="B26" i="9"/>
  <c r="B24" i="9" s="1"/>
  <c r="B25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2" i="9"/>
  <c r="B21" i="9" s="1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19" i="9"/>
  <c r="B18" i="9"/>
  <c r="B17" i="9"/>
  <c r="B16" i="9"/>
  <c r="B15" i="9"/>
  <c r="B14" i="9"/>
  <c r="B13" i="9" s="1"/>
  <c r="AA13" i="9"/>
  <c r="Z13" i="9"/>
  <c r="Y13" i="9"/>
  <c r="X13" i="9"/>
  <c r="X11" i="9" s="1"/>
  <c r="W13" i="9"/>
  <c r="V13" i="9"/>
  <c r="U13" i="9"/>
  <c r="T13" i="9"/>
  <c r="T11" i="9" s="1"/>
  <c r="S13" i="9"/>
  <c r="R13" i="9"/>
  <c r="Q13" i="9"/>
  <c r="P13" i="9"/>
  <c r="P11" i="9" s="1"/>
  <c r="O13" i="9"/>
  <c r="N13" i="9"/>
  <c r="M13" i="9"/>
  <c r="L13" i="9"/>
  <c r="L11" i="9" s="1"/>
  <c r="K13" i="9"/>
  <c r="J13" i="9"/>
  <c r="I13" i="9"/>
  <c r="H13" i="9"/>
  <c r="H11" i="9" s="1"/>
  <c r="G13" i="9"/>
  <c r="F13" i="9"/>
  <c r="E13" i="9"/>
  <c r="D13" i="9"/>
  <c r="D11" i="9" s="1"/>
  <c r="C13" i="9"/>
  <c r="AA11" i="9"/>
  <c r="Z11" i="9"/>
  <c r="Y11" i="9"/>
  <c r="W11" i="9"/>
  <c r="V11" i="9"/>
  <c r="U11" i="9"/>
  <c r="S11" i="9"/>
  <c r="R11" i="9"/>
  <c r="Q11" i="9"/>
  <c r="O11" i="9"/>
  <c r="N11" i="9"/>
  <c r="M11" i="9"/>
  <c r="K11" i="9"/>
  <c r="J11" i="9"/>
  <c r="I11" i="9"/>
  <c r="G11" i="9"/>
  <c r="F11" i="9"/>
  <c r="E11" i="9"/>
  <c r="C11" i="9"/>
  <c r="F114" i="8"/>
  <c r="E114" i="8"/>
  <c r="D114" i="8"/>
  <c r="C114" i="8"/>
  <c r="B114" i="8"/>
  <c r="F109" i="8"/>
  <c r="E109" i="8"/>
  <c r="D109" i="8"/>
  <c r="C109" i="8"/>
  <c r="B109" i="8"/>
  <c r="F102" i="8"/>
  <c r="E102" i="8"/>
  <c r="D102" i="8"/>
  <c r="C102" i="8"/>
  <c r="B102" i="8"/>
  <c r="F98" i="8"/>
  <c r="E98" i="8"/>
  <c r="D98" i="8"/>
  <c r="C98" i="8"/>
  <c r="B98" i="8"/>
  <c r="F88" i="8"/>
  <c r="E88" i="8"/>
  <c r="D88" i="8"/>
  <c r="C88" i="8"/>
  <c r="B88" i="8"/>
  <c r="F80" i="8"/>
  <c r="E80" i="8"/>
  <c r="D80" i="8"/>
  <c r="C80" i="8"/>
  <c r="B80" i="8"/>
  <c r="F72" i="8"/>
  <c r="E72" i="8"/>
  <c r="D72" i="8"/>
  <c r="C72" i="8"/>
  <c r="B72" i="8"/>
  <c r="F64" i="8"/>
  <c r="E64" i="8"/>
  <c r="D64" i="8"/>
  <c r="C64" i="8"/>
  <c r="B64" i="8"/>
  <c r="F55" i="8"/>
  <c r="E55" i="8"/>
  <c r="D55" i="8"/>
  <c r="C55" i="8"/>
  <c r="B55" i="8"/>
  <c r="F46" i="8"/>
  <c r="E46" i="8"/>
  <c r="D46" i="8"/>
  <c r="C46" i="8"/>
  <c r="B46" i="8"/>
  <c r="F39" i="8"/>
  <c r="E39" i="8"/>
  <c r="D39" i="8"/>
  <c r="C39" i="8"/>
  <c r="B39" i="8"/>
  <c r="F32" i="8"/>
  <c r="E32" i="8"/>
  <c r="D32" i="8"/>
  <c r="C32" i="8"/>
  <c r="B32" i="8"/>
  <c r="F23" i="8"/>
  <c r="E23" i="8"/>
  <c r="D23" i="8"/>
  <c r="C23" i="8"/>
  <c r="B23" i="8"/>
  <c r="F20" i="8"/>
  <c r="E20" i="8"/>
  <c r="D20" i="8"/>
  <c r="C20" i="8"/>
  <c r="B20" i="8"/>
  <c r="F12" i="8"/>
  <c r="E12" i="8"/>
  <c r="D12" i="8"/>
  <c r="D10" i="8" s="1"/>
  <c r="C12" i="8"/>
  <c r="B12" i="8"/>
  <c r="F10" i="8"/>
  <c r="E10" i="8"/>
  <c r="C10" i="8"/>
  <c r="B10" i="8"/>
  <c r="B118" i="4"/>
  <c r="B117" i="4"/>
  <c r="B116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B115" i="4"/>
  <c r="B113" i="4"/>
  <c r="B112" i="4"/>
  <c r="B111" i="4"/>
  <c r="B110" i="4" s="1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B108" i="4"/>
  <c r="B107" i="4"/>
  <c r="B106" i="4"/>
  <c r="B105" i="4"/>
  <c r="B104" i="4"/>
  <c r="B103" i="4" s="1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B101" i="4"/>
  <c r="B100" i="4"/>
  <c r="B99" i="4" s="1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B97" i="4"/>
  <c r="B96" i="4"/>
  <c r="B95" i="4"/>
  <c r="B94" i="4"/>
  <c r="B93" i="4"/>
  <c r="B92" i="4"/>
  <c r="B91" i="4"/>
  <c r="B90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B89" i="4"/>
  <c r="B87" i="4"/>
  <c r="B86" i="4"/>
  <c r="B85" i="4"/>
  <c r="N84" i="4"/>
  <c r="B84" i="4" s="1"/>
  <c r="B81" i="4" s="1"/>
  <c r="B83" i="4"/>
  <c r="B82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B79" i="4"/>
  <c r="B78" i="4"/>
  <c r="B77" i="4"/>
  <c r="B76" i="4"/>
  <c r="B75" i="4"/>
  <c r="W74" i="4"/>
  <c r="B74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B73" i="4"/>
  <c r="B71" i="4"/>
  <c r="B70" i="4"/>
  <c r="B69" i="4"/>
  <c r="B68" i="4"/>
  <c r="B67" i="4"/>
  <c r="B66" i="4"/>
  <c r="B65" i="4" s="1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B63" i="4"/>
  <c r="B62" i="4"/>
  <c r="B61" i="4"/>
  <c r="B60" i="4"/>
  <c r="B59" i="4"/>
  <c r="B58" i="4"/>
  <c r="B57" i="4"/>
  <c r="B56" i="4" s="1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54" i="4"/>
  <c r="B53" i="4"/>
  <c r="B52" i="4"/>
  <c r="N51" i="4"/>
  <c r="B51" i="4"/>
  <c r="B50" i="4"/>
  <c r="B49" i="4"/>
  <c r="B48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B45" i="4"/>
  <c r="B44" i="4"/>
  <c r="B43" i="4"/>
  <c r="B42" i="4"/>
  <c r="B41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B38" i="4"/>
  <c r="B37" i="4"/>
  <c r="N36" i="4"/>
  <c r="B36" i="4"/>
  <c r="B35" i="4"/>
  <c r="B34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B31" i="4"/>
  <c r="B30" i="4"/>
  <c r="B29" i="4"/>
  <c r="B28" i="4"/>
  <c r="B27" i="4"/>
  <c r="B26" i="4"/>
  <c r="B25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B22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B19" i="4"/>
  <c r="B18" i="4"/>
  <c r="B17" i="4"/>
  <c r="B16" i="4"/>
  <c r="B15" i="4"/>
  <c r="B14" i="4"/>
  <c r="W13" i="4"/>
  <c r="V13" i="4"/>
  <c r="U13" i="4"/>
  <c r="U11" i="4" s="1"/>
  <c r="T13" i="4"/>
  <c r="S13" i="4"/>
  <c r="R13" i="4"/>
  <c r="Q13" i="4"/>
  <c r="Q11" i="4" s="1"/>
  <c r="P13" i="4"/>
  <c r="O13" i="4"/>
  <c r="N13" i="4"/>
  <c r="M13" i="4"/>
  <c r="M11" i="4" s="1"/>
  <c r="L13" i="4"/>
  <c r="K13" i="4"/>
  <c r="J13" i="4"/>
  <c r="I13" i="4"/>
  <c r="I11" i="4" s="1"/>
  <c r="H13" i="4"/>
  <c r="G13" i="4"/>
  <c r="F13" i="4"/>
  <c r="E13" i="4"/>
  <c r="E11" i="4" s="1"/>
  <c r="D13" i="4"/>
  <c r="C13" i="4"/>
  <c r="B13" i="4"/>
  <c r="W11" i="4"/>
  <c r="V11" i="4"/>
  <c r="T11" i="4"/>
  <c r="S11" i="4"/>
  <c r="R11" i="4"/>
  <c r="P11" i="4"/>
  <c r="O11" i="4"/>
  <c r="N11" i="4"/>
  <c r="L11" i="4"/>
  <c r="K11" i="4"/>
  <c r="J11" i="4"/>
  <c r="H11" i="4"/>
  <c r="G11" i="4"/>
  <c r="F11" i="4"/>
  <c r="D11" i="4"/>
  <c r="C11" i="4"/>
  <c r="B103" i="33"/>
  <c r="B102" i="33"/>
  <c r="B101" i="33"/>
  <c r="B100" i="33"/>
  <c r="B97" i="33" s="1"/>
  <c r="B99" i="33"/>
  <c r="B98" i="33"/>
  <c r="I97" i="33"/>
  <c r="H97" i="33"/>
  <c r="G97" i="33"/>
  <c r="F97" i="33"/>
  <c r="E97" i="33"/>
  <c r="D97" i="33"/>
  <c r="C97" i="33"/>
  <c r="B95" i="33"/>
  <c r="B94" i="33"/>
  <c r="B93" i="33"/>
  <c r="B92" i="33"/>
  <c r="B91" i="33"/>
  <c r="B90" i="33"/>
  <c r="B89" i="33"/>
  <c r="B88" i="33"/>
  <c r="B87" i="33"/>
  <c r="B86" i="33"/>
  <c r="B85" i="33"/>
  <c r="B84" i="33"/>
  <c r="B83" i="33"/>
  <c r="B82" i="33"/>
  <c r="I81" i="33"/>
  <c r="H81" i="33"/>
  <c r="G81" i="33"/>
  <c r="F81" i="33"/>
  <c r="E81" i="33"/>
  <c r="D81" i="33"/>
  <c r="C81" i="33"/>
  <c r="B81" i="33"/>
  <c r="B79" i="33"/>
  <c r="B78" i="33"/>
  <c r="B77" i="33"/>
  <c r="B76" i="33"/>
  <c r="B75" i="33"/>
  <c r="B74" i="33"/>
  <c r="B73" i="33"/>
  <c r="B72" i="33"/>
  <c r="B71" i="33"/>
  <c r="B70" i="33"/>
  <c r="B69" i="33"/>
  <c r="B68" i="33"/>
  <c r="I67" i="33"/>
  <c r="H67" i="33"/>
  <c r="G67" i="33"/>
  <c r="F67" i="33"/>
  <c r="E67" i="33"/>
  <c r="D67" i="33"/>
  <c r="C67" i="33"/>
  <c r="B67" i="33"/>
  <c r="B65" i="33"/>
  <c r="B64" i="33"/>
  <c r="B63" i="33"/>
  <c r="B62" i="33"/>
  <c r="B59" i="33" s="1"/>
  <c r="B61" i="33"/>
  <c r="B60" i="33"/>
  <c r="I59" i="33"/>
  <c r="H59" i="33"/>
  <c r="G59" i="33"/>
  <c r="F59" i="33"/>
  <c r="E59" i="33"/>
  <c r="D59" i="33"/>
  <c r="C59" i="33"/>
  <c r="B57" i="33"/>
  <c r="B56" i="33"/>
  <c r="B55" i="33"/>
  <c r="B54" i="33"/>
  <c r="B53" i="33"/>
  <c r="B52" i="33"/>
  <c r="B50" i="33" s="1"/>
  <c r="B51" i="33"/>
  <c r="I50" i="33"/>
  <c r="H50" i="33"/>
  <c r="G50" i="33"/>
  <c r="F50" i="33"/>
  <c r="E50" i="33"/>
  <c r="D50" i="33"/>
  <c r="C50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1" i="33" s="1"/>
  <c r="B33" i="33"/>
  <c r="B32" i="33"/>
  <c r="I31" i="33"/>
  <c r="I12" i="33" s="1"/>
  <c r="H31" i="33"/>
  <c r="G31" i="33"/>
  <c r="F31" i="33"/>
  <c r="F12" i="33" s="1"/>
  <c r="E31" i="33"/>
  <c r="E12" i="33" s="1"/>
  <c r="D31" i="33"/>
  <c r="C31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4" i="33" s="1"/>
  <c r="B12" i="33" s="1"/>
  <c r="B15" i="33"/>
  <c r="I14" i="33"/>
  <c r="H14" i="33"/>
  <c r="G14" i="33"/>
  <c r="F14" i="33"/>
  <c r="E14" i="33"/>
  <c r="D14" i="33"/>
  <c r="C14" i="33"/>
  <c r="H12" i="33"/>
  <c r="G12" i="33"/>
  <c r="D12" i="33"/>
  <c r="C12" i="33"/>
  <c r="O96" i="28"/>
  <c r="N96" i="28"/>
  <c r="M96" i="28"/>
  <c r="L96" i="28"/>
  <c r="K96" i="28"/>
  <c r="J96" i="28"/>
  <c r="I96" i="28"/>
  <c r="H96" i="28"/>
  <c r="G96" i="28"/>
  <c r="F96" i="28"/>
  <c r="E96" i="28"/>
  <c r="D96" i="28"/>
  <c r="C96" i="28"/>
  <c r="B96" i="28"/>
  <c r="O79" i="28"/>
  <c r="N79" i="28"/>
  <c r="M79" i="28"/>
  <c r="L79" i="28"/>
  <c r="K79" i="28"/>
  <c r="J79" i="28"/>
  <c r="I79" i="28"/>
  <c r="H79" i="28"/>
  <c r="G79" i="28"/>
  <c r="F79" i="28"/>
  <c r="E79" i="28"/>
  <c r="D79" i="28"/>
  <c r="C79" i="28"/>
  <c r="B79" i="28"/>
  <c r="O66" i="28"/>
  <c r="N66" i="28"/>
  <c r="M66" i="28"/>
  <c r="L66" i="28"/>
  <c r="K66" i="28"/>
  <c r="J66" i="28"/>
  <c r="I66" i="28"/>
  <c r="H66" i="28"/>
  <c r="G66" i="28"/>
  <c r="F66" i="28"/>
  <c r="E66" i="28"/>
  <c r="D66" i="28"/>
  <c r="C66" i="28"/>
  <c r="B66" i="28"/>
  <c r="O58" i="28"/>
  <c r="N58" i="28"/>
  <c r="M58" i="28"/>
  <c r="L58" i="28"/>
  <c r="K58" i="28"/>
  <c r="J58" i="28"/>
  <c r="I58" i="28"/>
  <c r="H58" i="28"/>
  <c r="G58" i="28"/>
  <c r="F58" i="28"/>
  <c r="E58" i="28"/>
  <c r="D58" i="28"/>
  <c r="C58" i="28"/>
  <c r="B58" i="28"/>
  <c r="O50" i="28"/>
  <c r="N50" i="28"/>
  <c r="M50" i="28"/>
  <c r="L50" i="28"/>
  <c r="K50" i="28"/>
  <c r="J50" i="28"/>
  <c r="I50" i="28"/>
  <c r="H50" i="28"/>
  <c r="G50" i="28"/>
  <c r="F50" i="28"/>
  <c r="E50" i="28"/>
  <c r="D50" i="28"/>
  <c r="C50" i="28"/>
  <c r="B50" i="28"/>
  <c r="O31" i="28"/>
  <c r="N31" i="28"/>
  <c r="M31" i="28"/>
  <c r="L31" i="28"/>
  <c r="K31" i="28"/>
  <c r="J31" i="28"/>
  <c r="I31" i="28"/>
  <c r="H31" i="28"/>
  <c r="G31" i="28"/>
  <c r="F31" i="28"/>
  <c r="E31" i="28"/>
  <c r="D31" i="28"/>
  <c r="C31" i="28"/>
  <c r="B31" i="28"/>
  <c r="O13" i="28"/>
  <c r="N13" i="28"/>
  <c r="N11" i="28" s="1"/>
  <c r="M13" i="28"/>
  <c r="M11" i="28" s="1"/>
  <c r="L13" i="28"/>
  <c r="K13" i="28"/>
  <c r="J13" i="28"/>
  <c r="J11" i="28" s="1"/>
  <c r="I13" i="28"/>
  <c r="I11" i="28" s="1"/>
  <c r="H13" i="28"/>
  <c r="G13" i="28"/>
  <c r="F13" i="28"/>
  <c r="F11" i="28" s="1"/>
  <c r="E13" i="28"/>
  <c r="E11" i="28" s="1"/>
  <c r="D13" i="28"/>
  <c r="C13" i="28"/>
  <c r="B13" i="28"/>
  <c r="B11" i="28" s="1"/>
  <c r="O11" i="28"/>
  <c r="L11" i="28"/>
  <c r="K11" i="28"/>
  <c r="H11" i="28"/>
  <c r="G11" i="28"/>
  <c r="D11" i="28"/>
  <c r="C11" i="28"/>
  <c r="B119" i="32"/>
  <c r="B118" i="32"/>
  <c r="B117" i="32"/>
  <c r="I116" i="32"/>
  <c r="H116" i="32"/>
  <c r="G116" i="32"/>
  <c r="F116" i="32"/>
  <c r="E116" i="32"/>
  <c r="D116" i="32"/>
  <c r="C116" i="32"/>
  <c r="B116" i="32"/>
  <c r="B114" i="32"/>
  <c r="B113" i="32"/>
  <c r="B112" i="32"/>
  <c r="I111" i="32"/>
  <c r="H111" i="32"/>
  <c r="G111" i="32"/>
  <c r="F111" i="32"/>
  <c r="E111" i="32"/>
  <c r="D111" i="32"/>
  <c r="C111" i="32"/>
  <c r="B111" i="32"/>
  <c r="B109" i="32"/>
  <c r="B108" i="32"/>
  <c r="B107" i="32"/>
  <c r="B106" i="32"/>
  <c r="B105" i="32"/>
  <c r="I104" i="32"/>
  <c r="H104" i="32"/>
  <c r="G104" i="32"/>
  <c r="F104" i="32"/>
  <c r="E104" i="32"/>
  <c r="D104" i="32"/>
  <c r="C104" i="32"/>
  <c r="B104" i="32"/>
  <c r="B102" i="32"/>
  <c r="B101" i="32"/>
  <c r="I100" i="32"/>
  <c r="H100" i="32"/>
  <c r="G100" i="32"/>
  <c r="F100" i="32"/>
  <c r="E100" i="32"/>
  <c r="D100" i="32"/>
  <c r="C100" i="32"/>
  <c r="B100" i="32"/>
  <c r="B98" i="32"/>
  <c r="B97" i="32"/>
  <c r="B96" i="32"/>
  <c r="B95" i="32"/>
  <c r="B94" i="32"/>
  <c r="B93" i="32"/>
  <c r="B90" i="32" s="1"/>
  <c r="B92" i="32"/>
  <c r="B91" i="32"/>
  <c r="I90" i="32"/>
  <c r="H90" i="32"/>
  <c r="G90" i="32"/>
  <c r="F90" i="32"/>
  <c r="E90" i="32"/>
  <c r="D90" i="32"/>
  <c r="C90" i="32"/>
  <c r="B88" i="32"/>
  <c r="B87" i="32"/>
  <c r="B86" i="32"/>
  <c r="B85" i="32"/>
  <c r="B84" i="32"/>
  <c r="B83" i="32"/>
  <c r="I82" i="32"/>
  <c r="H82" i="32"/>
  <c r="G82" i="32"/>
  <c r="F82" i="32"/>
  <c r="E82" i="32"/>
  <c r="D82" i="32"/>
  <c r="C82" i="32"/>
  <c r="B82" i="32"/>
  <c r="B80" i="32"/>
  <c r="B79" i="32"/>
  <c r="B78" i="32"/>
  <c r="B77" i="32"/>
  <c r="B74" i="32" s="1"/>
  <c r="B76" i="32"/>
  <c r="B75" i="32"/>
  <c r="I74" i="32"/>
  <c r="H74" i="32"/>
  <c r="G74" i="32"/>
  <c r="F74" i="32"/>
  <c r="E74" i="32"/>
  <c r="D74" i="32"/>
  <c r="C74" i="32"/>
  <c r="B72" i="32"/>
  <c r="B71" i="32"/>
  <c r="B70" i="32"/>
  <c r="B69" i="32"/>
  <c r="B68" i="32"/>
  <c r="B67" i="32"/>
  <c r="I66" i="32"/>
  <c r="H66" i="32"/>
  <c r="G66" i="32"/>
  <c r="F66" i="32"/>
  <c r="E66" i="32"/>
  <c r="D66" i="32"/>
  <c r="C66" i="32"/>
  <c r="B66" i="32"/>
  <c r="B64" i="32"/>
  <c r="B63" i="32"/>
  <c r="B62" i="32"/>
  <c r="B61" i="32"/>
  <c r="B60" i="32"/>
  <c r="B59" i="32"/>
  <c r="B58" i="32"/>
  <c r="I57" i="32"/>
  <c r="H57" i="32"/>
  <c r="G57" i="32"/>
  <c r="F57" i="32"/>
  <c r="E57" i="32"/>
  <c r="D57" i="32"/>
  <c r="C57" i="32"/>
  <c r="B57" i="32"/>
  <c r="B55" i="32"/>
  <c r="B54" i="32"/>
  <c r="B53" i="32"/>
  <c r="B52" i="32"/>
  <c r="B51" i="32"/>
  <c r="B48" i="32" s="1"/>
  <c r="B50" i="32"/>
  <c r="B49" i="32"/>
  <c r="I48" i="32"/>
  <c r="H48" i="32"/>
  <c r="G48" i="32"/>
  <c r="F48" i="32"/>
  <c r="E48" i="32"/>
  <c r="D48" i="32"/>
  <c r="C48" i="32"/>
  <c r="B46" i="32"/>
  <c r="B45" i="32"/>
  <c r="B44" i="32"/>
  <c r="B43" i="32"/>
  <c r="B42" i="32"/>
  <c r="I41" i="32"/>
  <c r="H41" i="32"/>
  <c r="G41" i="32"/>
  <c r="F41" i="32"/>
  <c r="E41" i="32"/>
  <c r="D41" i="32"/>
  <c r="C41" i="32"/>
  <c r="B41" i="32"/>
  <c r="B39" i="32"/>
  <c r="B38" i="32"/>
  <c r="B37" i="32"/>
  <c r="B36" i="32"/>
  <c r="B35" i="32"/>
  <c r="I34" i="32"/>
  <c r="H34" i="32"/>
  <c r="G34" i="32"/>
  <c r="F34" i="32"/>
  <c r="E34" i="32"/>
  <c r="D34" i="32"/>
  <c r="C34" i="32"/>
  <c r="B34" i="32"/>
  <c r="B32" i="32"/>
  <c r="B31" i="32"/>
  <c r="B30" i="32"/>
  <c r="B29" i="32"/>
  <c r="B28" i="32"/>
  <c r="B27" i="32"/>
  <c r="B26" i="32"/>
  <c r="I25" i="32"/>
  <c r="H25" i="32"/>
  <c r="G25" i="32"/>
  <c r="F25" i="32"/>
  <c r="E25" i="32"/>
  <c r="D25" i="32"/>
  <c r="C25" i="32"/>
  <c r="B25" i="32"/>
  <c r="B23" i="32"/>
  <c r="I22" i="32"/>
  <c r="H22" i="32"/>
  <c r="G22" i="32"/>
  <c r="G12" i="32" s="1"/>
  <c r="F22" i="32"/>
  <c r="F12" i="32" s="1"/>
  <c r="E22" i="32"/>
  <c r="D22" i="32"/>
  <c r="C22" i="32"/>
  <c r="C12" i="32" s="1"/>
  <c r="B22" i="32"/>
  <c r="B20" i="32"/>
  <c r="B19" i="32"/>
  <c r="B18" i="32"/>
  <c r="B17" i="32"/>
  <c r="B14" i="32" s="1"/>
  <c r="B16" i="32"/>
  <c r="B15" i="32"/>
  <c r="I14" i="32"/>
  <c r="H14" i="32"/>
  <c r="G14" i="32"/>
  <c r="F14" i="32"/>
  <c r="E14" i="32"/>
  <c r="D14" i="32"/>
  <c r="C14" i="32"/>
  <c r="I12" i="32"/>
  <c r="H12" i="32"/>
  <c r="E12" i="32"/>
  <c r="D12" i="32"/>
  <c r="O115" i="2"/>
  <c r="N115" i="2"/>
  <c r="M115" i="2"/>
  <c r="L115" i="2"/>
  <c r="K115" i="2"/>
  <c r="J115" i="2"/>
  <c r="I115" i="2"/>
  <c r="H115" i="2"/>
  <c r="G115" i="2"/>
  <c r="F115" i="2"/>
  <c r="E115" i="2"/>
  <c r="D115" i="2"/>
  <c r="C115" i="2"/>
  <c r="B115" i="2"/>
  <c r="O110" i="2"/>
  <c r="N110" i="2"/>
  <c r="M110" i="2"/>
  <c r="L110" i="2"/>
  <c r="K110" i="2"/>
  <c r="J110" i="2"/>
  <c r="I110" i="2"/>
  <c r="H110" i="2"/>
  <c r="G110" i="2"/>
  <c r="F110" i="2"/>
  <c r="E110" i="2"/>
  <c r="D110" i="2"/>
  <c r="C110" i="2"/>
  <c r="B110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B103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O13" i="2"/>
  <c r="O11" i="2" s="1"/>
  <c r="N13" i="2"/>
  <c r="N11" i="2" s="1"/>
  <c r="M13" i="2"/>
  <c r="L13" i="2"/>
  <c r="K13" i="2"/>
  <c r="K11" i="2" s="1"/>
  <c r="J13" i="2"/>
  <c r="J11" i="2" s="1"/>
  <c r="I13" i="2"/>
  <c r="H13" i="2"/>
  <c r="G13" i="2"/>
  <c r="G11" i="2" s="1"/>
  <c r="F13" i="2"/>
  <c r="F11" i="2" s="1"/>
  <c r="E13" i="2"/>
  <c r="D13" i="2"/>
  <c r="C13" i="2"/>
  <c r="C11" i="2" s="1"/>
  <c r="B13" i="2"/>
  <c r="B11" i="2" s="1"/>
  <c r="M11" i="2"/>
  <c r="L11" i="2"/>
  <c r="I11" i="2"/>
  <c r="H11" i="2"/>
  <c r="E11" i="2"/>
  <c r="D11" i="2"/>
  <c r="B11" i="10" l="1"/>
  <c r="B11" i="4"/>
  <c r="B12" i="32"/>
  <c r="B11" i="9"/>
</calcChain>
</file>

<file path=xl/sharedStrings.xml><?xml version="1.0" encoding="utf-8"?>
<sst xmlns="http://schemas.openxmlformats.org/spreadsheetml/2006/main" count="1462" uniqueCount="387">
  <si>
    <t>CUADRO N° 1</t>
  </si>
  <si>
    <t>ENTRADOS</t>
  </si>
  <si>
    <t>TERMINADOS</t>
  </si>
  <si>
    <t>INACTIVOS</t>
  </si>
  <si>
    <t>En Trámite</t>
  </si>
  <si>
    <t>Suspendidos</t>
  </si>
  <si>
    <t>Demanda</t>
  </si>
  <si>
    <t>Demostrativa</t>
  </si>
  <si>
    <t>Conclusiva</t>
  </si>
  <si>
    <t>Ejecución activa</t>
  </si>
  <si>
    <t>Ejecución pasiva</t>
  </si>
  <si>
    <t>TOTAL</t>
  </si>
  <si>
    <t>Circuito Judicial de Cartago</t>
  </si>
  <si>
    <t>Circuito Judicial de Heredia</t>
  </si>
  <si>
    <t>Circuito Judicial de Puntarenas</t>
  </si>
  <si>
    <t>Total</t>
  </si>
  <si>
    <t>CUADRO N° 2</t>
  </si>
  <si>
    <t>SEGÚN: PROVINCIA Y DESPACHO</t>
  </si>
  <si>
    <t>ALAJUELA</t>
  </si>
  <si>
    <t>CARTAGO</t>
  </si>
  <si>
    <t>HEREDIA</t>
  </si>
  <si>
    <t>GUANACASTE</t>
  </si>
  <si>
    <t>PUNTARENAS</t>
  </si>
  <si>
    <t>CUADRO N° 3</t>
  </si>
  <si>
    <r>
      <t xml:space="preserve">Sin fase </t>
    </r>
    <r>
      <rPr>
        <b/>
        <vertAlign val="superscript"/>
        <sz val="12"/>
        <rFont val="Times New Roman"/>
        <family val="1"/>
      </rPr>
      <t>(1)</t>
    </r>
  </si>
  <si>
    <t>SAN JOSÉ</t>
  </si>
  <si>
    <t>LIMÓN</t>
  </si>
  <si>
    <t>PROVINCIA Y DESPACHO</t>
  </si>
  <si>
    <t>REENTRADOS</t>
  </si>
  <si>
    <t>POR: MOTIVO DE TÉRMINO</t>
  </si>
  <si>
    <t>CUADRO N° 4</t>
  </si>
  <si>
    <t>CUADRO N° 5</t>
  </si>
  <si>
    <t>ACTIVOS AL INCIAR PERÍODO</t>
  </si>
  <si>
    <t>ACTIVOS AL FINALIZAR  PERÍODO</t>
  </si>
  <si>
    <t>I Circuito Judicial de San José</t>
  </si>
  <si>
    <t>II Circuito Judicial de San José</t>
  </si>
  <si>
    <t>III Circuito Judicial de San José</t>
  </si>
  <si>
    <t>I Circuito Judicial de Alajuela</t>
  </si>
  <si>
    <t>II Circuito Judicial de Alajuela</t>
  </si>
  <si>
    <t>III Circuito Judicial de Alajuela</t>
  </si>
  <si>
    <t>I Circuito Judicial de Guanacaste</t>
  </si>
  <si>
    <t>II Circuito Judicial de Guanacaste</t>
  </si>
  <si>
    <t>I Circuito Judicial de la Zona Sur</t>
  </si>
  <si>
    <t>II Circuito Judicial de la Zona Sur</t>
  </si>
  <si>
    <t>I Circuito Judicial de la Zona Atlántica</t>
  </si>
  <si>
    <t>II Circuito Judicial de la Zona Atlántica</t>
  </si>
  <si>
    <t>ESTADO DE LOS ACTIVOS</t>
  </si>
  <si>
    <t>MOTIVO DE TÉRMINO</t>
  </si>
  <si>
    <t>En Alzada</t>
  </si>
  <si>
    <t>A Efectum Videndi</t>
  </si>
  <si>
    <t>En consulta a Sala</t>
  </si>
  <si>
    <t>Acumulado</t>
  </si>
  <si>
    <t>Archivo</t>
  </si>
  <si>
    <t>Archivo por Acuerdo de Partes</t>
  </si>
  <si>
    <t>Archivo a Solicitud de la Parte Actora</t>
  </si>
  <si>
    <t>Archivo Transcurrido tres meses</t>
  </si>
  <si>
    <t>Archivo Fallecimiento del acreedor o deudor</t>
  </si>
  <si>
    <t>Desistimiento</t>
  </si>
  <si>
    <t>Devuelto a solicitud del despacho de origen</t>
  </si>
  <si>
    <t>Ejecución Cumplida</t>
  </si>
  <si>
    <t>Homologación de acuerdos</t>
  </si>
  <si>
    <t>Incompetencia</t>
  </si>
  <si>
    <t>Medida de protección comunicada</t>
  </si>
  <si>
    <t>No cumplió con prevención</t>
  </si>
  <si>
    <t>Resuelto por el Centro de Conciliación</t>
  </si>
  <si>
    <t>Archivo de Consignación Voluntaria</t>
  </si>
  <si>
    <t>En conciliación</t>
  </si>
  <si>
    <t>Con lugar</t>
  </si>
  <si>
    <t>Sin lugar</t>
  </si>
  <si>
    <t>CUADRO N° 7</t>
  </si>
  <si>
    <t>CUADRO N° 9</t>
  </si>
  <si>
    <t>EXPEDIENTES PASADOS A LA OCJ</t>
  </si>
  <si>
    <t>CÉDULAS DE NOTIFICACIÓN PASADAS A LA OCJ</t>
  </si>
  <si>
    <t>NOTIFICACIONES REALIZADAS POSITIVAS POR EL DESPACHO</t>
  </si>
  <si>
    <t>COMISIONES RECIBIDAS</t>
  </si>
  <si>
    <t>Revocada</t>
  </si>
  <si>
    <t>ACTIVOS AL INICIAR PERÍODO</t>
  </si>
  <si>
    <t>ACTIVOS AL FINALIZAR PERÍODO</t>
  </si>
  <si>
    <t>CLASE DE ASUNTO</t>
  </si>
  <si>
    <t>POR: CLASE DE ASUNTO</t>
  </si>
  <si>
    <t>Aumento</t>
  </si>
  <si>
    <t>Consignación Voluntaria</t>
  </si>
  <si>
    <t>Fijación Alimentaria</t>
  </si>
  <si>
    <t>Homologación y Ejec. Acuerdos Alimentarios</t>
  </si>
  <si>
    <t>Inc. Cobro Aguinaldo</t>
  </si>
  <si>
    <t>Inc. Cobro Gastos Extraordinarios</t>
  </si>
  <si>
    <t>Inc. Cobro Honorarios Abogado</t>
  </si>
  <si>
    <t>Inc. Defecto Embargo</t>
  </si>
  <si>
    <t>Inc. Exclusión Beneficiario</t>
  </si>
  <si>
    <t>Inc. Inclusión Beneficiario</t>
  </si>
  <si>
    <t>Inc. Reposición Plazos</t>
  </si>
  <si>
    <t>Inc. Restitución Montos Alimentarios</t>
  </si>
  <si>
    <t>Legajo de Apremios</t>
  </si>
  <si>
    <t>Otras Jurisdicciones</t>
  </si>
  <si>
    <t>Rebajo</t>
  </si>
  <si>
    <t>Rebajo y Exclusión Beneficiario</t>
  </si>
  <si>
    <t>Salario Escolar</t>
  </si>
  <si>
    <t>Título Ejecutivo</t>
  </si>
  <si>
    <t>CUADRO N° 8</t>
  </si>
  <si>
    <t>Aumento e Inclusión Beneficiario</t>
  </si>
  <si>
    <t>Ejecución Medidas Protección</t>
  </si>
  <si>
    <t>Ejecución Sentencia Divorcio</t>
  </si>
  <si>
    <t>Ejecución Sentencia y Aumento</t>
  </si>
  <si>
    <t>Ejecución Sentencia y Rebajo</t>
  </si>
  <si>
    <t>Devuelto a Solicitud del Despacho de Origen</t>
  </si>
  <si>
    <t>Incompetencias</t>
  </si>
  <si>
    <t>Medida de protección Comunicada</t>
  </si>
  <si>
    <t>Sentencias</t>
  </si>
  <si>
    <t>Acuerdo de partes</t>
  </si>
  <si>
    <t>MOTIVOS DE TÉRMINO</t>
  </si>
  <si>
    <t>Sin Efecto</t>
  </si>
  <si>
    <t>POR: TRÁMITE EFECTUADO</t>
  </si>
  <si>
    <t>Acción de Inconstitucionalidad</t>
  </si>
  <si>
    <t>Actividad Procesal Defectuosa</t>
  </si>
  <si>
    <t>Archivo del Expediente</t>
  </si>
  <si>
    <t>Cambio Fecha de señalamiento</t>
  </si>
  <si>
    <t>Cambio Fecha de señalamiento a solicitud de parte</t>
  </si>
  <si>
    <t>Desistimiento del proceso</t>
  </si>
  <si>
    <t>Enfermedad del Perito/a</t>
  </si>
  <si>
    <t>Inasistencia de las partes</t>
  </si>
  <si>
    <t>Inasistencia de testigos</t>
  </si>
  <si>
    <t>Inasistencia declarante</t>
  </si>
  <si>
    <t>Inasistencia justificada de la parte o abogado/a</t>
  </si>
  <si>
    <t>Inasistencia parte Actora</t>
  </si>
  <si>
    <t>Inasistencia parte Demandada</t>
  </si>
  <si>
    <t>Motivo o fuerza mayor</t>
  </si>
  <si>
    <t>Muerte de una de las partes</t>
  </si>
  <si>
    <t>No se citó o notificó a las partes</t>
  </si>
  <si>
    <t>Petición o solicitud de partes</t>
  </si>
  <si>
    <t>Se presentó solo una parte</t>
  </si>
  <si>
    <t>Superposición de audiencias</t>
  </si>
  <si>
    <t>Suspensión del proceso</t>
  </si>
  <si>
    <t>No Realizada</t>
  </si>
  <si>
    <t>Juzgado Contravencional y Men Cuant. Tarrazú, Dota, y León Cortés</t>
  </si>
  <si>
    <t>Juzgado Contravencional y Menor Cuantía de Osa</t>
  </si>
  <si>
    <t>Juzgado Contravencional y Menor Cuantía Nandayure</t>
  </si>
  <si>
    <t>Juzgado Pensiones y Violencia Doméstica Escazú</t>
  </si>
  <si>
    <t>Juzgado Contravencional y Menor Cuantía Santa Ana</t>
  </si>
  <si>
    <t>Juzgado Contravencional y Menor Cuantía Mora</t>
  </si>
  <si>
    <t>Juzgado Contravencional y Menor Cuantía Puriscal</t>
  </si>
  <si>
    <t>Juzgado Contravencional y Menor Cuantía Turrubares</t>
  </si>
  <si>
    <t>Juzgado Contravencional y Menor Cuantía Hatillo</t>
  </si>
  <si>
    <t>Juzgado Contravencional y Menor Cuantía San Sebastián</t>
  </si>
  <si>
    <t>Juzgado Contravencional y Menor Cuantía Alajuelita</t>
  </si>
  <si>
    <t>Juzgado Contravencional y Menor Cuantía Aserrí</t>
  </si>
  <si>
    <t>Juzgado Contravencional y Menor Cuantía Acosta</t>
  </si>
  <si>
    <t>Juzgado Contravencional y Menor Cuantía Poás</t>
  </si>
  <si>
    <t>Juzgado Contravencional y Menor Cuantía Atenas</t>
  </si>
  <si>
    <t>Juzgado Contravencional y Menor Cuantía Upala</t>
  </si>
  <si>
    <t>Juzgado Contravencional y Menor Cuantía Los Chiles</t>
  </si>
  <si>
    <t>Juzgado Contravencional y Menor Cuantía San Mateo</t>
  </si>
  <si>
    <t>Juzgado Contravencional y Menor Cuantía Orotina</t>
  </si>
  <si>
    <t>Juzgado Contravencional y Menor Cuantía Guatuso</t>
  </si>
  <si>
    <t>Juzgado Contravencional y Menor Cuantía La Fortuna</t>
  </si>
  <si>
    <t>Juzgado Contravencional y Menor Cuantía Valverde Vega</t>
  </si>
  <si>
    <t>Juzgado Contravencional y Menor Cuantía Zarcero</t>
  </si>
  <si>
    <t>Juzgado Contravencional y Menor Cuantía Naranjo</t>
  </si>
  <si>
    <t>Juzgado Contravencional y Menor Cuantía Palmares</t>
  </si>
  <si>
    <t>Juzgado Contravencional y Menor Cuantía Paraíso</t>
  </si>
  <si>
    <t>Juzgado Contravencional y Menor Cuantía Alvarado</t>
  </si>
  <si>
    <t>Juzgado Contravencional y Menor Cuantía Turrialba</t>
  </si>
  <si>
    <t>Juzgado Contravencional y Menor Cuantía Jiménez</t>
  </si>
  <si>
    <t>Juzgado Contravencional y Menor Cuantía San Rafael</t>
  </si>
  <si>
    <t>Juzgado Contravencional y Menor Cuantía San Isidro</t>
  </si>
  <si>
    <t>Juzgado Contravencional y Menor Cuantía Santo Domingo</t>
  </si>
  <si>
    <t>Juzgado Contravencional y Menor Cuantía Bagaces</t>
  </si>
  <si>
    <t>Juzgado Contravencional y Menor Cuantía La Cruz</t>
  </si>
  <si>
    <t>Juzgado Contravencional y Menor Cuantía Cañas</t>
  </si>
  <si>
    <t>Juzgado Contravencional y Menor Cuantía Tilarán</t>
  </si>
  <si>
    <t>Juzgado Contravencional y Menor Cuantía Abangares</t>
  </si>
  <si>
    <t>Juzgado Contravencional y Menor Cuantía Carrillo</t>
  </si>
  <si>
    <t>Juzgado Contravencional y Menor Cuantía Hojancha</t>
  </si>
  <si>
    <t>Juzgado Contravencional y Menor Cuantía Jicaral</t>
  </si>
  <si>
    <t>Juzgado Contravencional y Menor Cuantía Esparza</t>
  </si>
  <si>
    <t>Juzgado Contravencional y Menor Cuantía Montes de Oro</t>
  </si>
  <si>
    <t>Juzgado Contravencional y Menor Cuantía Garabito</t>
  </si>
  <si>
    <t>Juzgado Contravencional y Menor Cuantía Cóbano</t>
  </si>
  <si>
    <t>Juzgado Contravencional y Menor Cuantía Aguirre</t>
  </si>
  <si>
    <t>Juzgado Contravencional y Menor Cuantía Parrita</t>
  </si>
  <si>
    <t>Juzgado Contravencional y Menor Cuantía Monteverde</t>
  </si>
  <si>
    <t>Juzgado Contravencional y Menor Cuantía Buenos Aires</t>
  </si>
  <si>
    <t>Juzgado de Cobro, Menor Cuantía y Contravencional Golfito</t>
  </si>
  <si>
    <t>Juzgado Contravencional y Menor Cuantía Coto Brus</t>
  </si>
  <si>
    <t>Juzgado Contravencional y Menor Cuantía Bribrí</t>
  </si>
  <si>
    <t>Juzgado Contravencional y Menor Cuantía Matina</t>
  </si>
  <si>
    <t>Juzgado Contravencional y Menor Cuantía Guácimo</t>
  </si>
  <si>
    <t>Juzgado Pensiones y Violencia Doméstica Pavas- Pisav</t>
  </si>
  <si>
    <t>Juzgado Pensiones Alimentarias Cartago</t>
  </si>
  <si>
    <t>Juzgado Pensiones Alimentarias Heredia</t>
  </si>
  <si>
    <t>Juzgado Pensiones Alimentarias Sarapiquí</t>
  </si>
  <si>
    <t>Juzgado Contravencional y Pensiones Alimentarias Santa Cruz</t>
  </si>
  <si>
    <t>Juzgado Pensiones Alimentarias Puntarenas</t>
  </si>
  <si>
    <t>Juzgado Pensiones y Violencia Doméstica Siquirres</t>
  </si>
  <si>
    <t>Juzgado de Cobro, Contravencional y Menor Cuantía Grecia</t>
  </si>
  <si>
    <t>Juzgado Pensiones y Violencia Doméstica San Joaquín de Flores</t>
  </si>
  <si>
    <t>Inactivo</t>
  </si>
  <si>
    <t>Ejecución</t>
  </si>
  <si>
    <t>Exoneración</t>
  </si>
  <si>
    <t>Otros incidentes ó PMF</t>
  </si>
  <si>
    <t>Sin efecto</t>
  </si>
  <si>
    <t>AUDIENCIAS PRELIMINARES</t>
  </si>
  <si>
    <t>Conciliada</t>
  </si>
  <si>
    <t>Suspendida</t>
  </si>
  <si>
    <t>Pendiente</t>
  </si>
  <si>
    <t>POR: TIPO Y ESTADO DE LAS AUDIENCIAS</t>
  </si>
  <si>
    <t>SEGÚN: MOTIVO DE CANCELACIÓN</t>
  </si>
  <si>
    <t>MOTIVO DE CANCELACIÓN</t>
  </si>
  <si>
    <t>AUDIENCIAS DE RECEPCIÓN DE PRUEBA (FONDO)</t>
  </si>
  <si>
    <t>Acumulación Procesal</t>
  </si>
  <si>
    <t>Anulado todo lo actuado</t>
  </si>
  <si>
    <t>Ausencia parte Imputada</t>
  </si>
  <si>
    <t>Ausencia partes</t>
  </si>
  <si>
    <t>Error en notificación</t>
  </si>
  <si>
    <t>Error en tramitación</t>
  </si>
  <si>
    <t>Incapacidad médica defensor/a</t>
  </si>
  <si>
    <t>Realizado en la primera audiencia</t>
  </si>
  <si>
    <t>Señalamiento fracasado</t>
  </si>
  <si>
    <t>Confirmada</t>
  </si>
  <si>
    <t>Anulada</t>
  </si>
  <si>
    <t>Modificada</t>
  </si>
  <si>
    <t>Mal Admitida</t>
  </si>
  <si>
    <t>Desistida</t>
  </si>
  <si>
    <t>Inadmisible</t>
  </si>
  <si>
    <t xml:space="preserve">Suspensión </t>
  </si>
  <si>
    <t xml:space="preserve">TOTAL </t>
  </si>
  <si>
    <t>Adición y Aclaración</t>
  </si>
  <si>
    <t>Autosentencias</t>
  </si>
  <si>
    <t>Homologación en principal</t>
  </si>
  <si>
    <t>Sentencia en Apel. Adhesiva</t>
  </si>
  <si>
    <t xml:space="preserve">Sentencia en Apel. por inadmisión </t>
  </si>
  <si>
    <t xml:space="preserve">Sentencia en Conflic. De Competenc. </t>
  </si>
  <si>
    <t>Sentencia en Excepciones</t>
  </si>
  <si>
    <t>Sentencia en Incidente</t>
  </si>
  <si>
    <t>Sentencia en Principal</t>
  </si>
  <si>
    <t>Sentencia en II Instancia</t>
  </si>
  <si>
    <t>Realizada</t>
  </si>
  <si>
    <t>Parcialmente con lugar</t>
  </si>
  <si>
    <t xml:space="preserve">Sentencia en Ejecución </t>
  </si>
  <si>
    <t>Sentencia en Principal (oral)</t>
  </si>
  <si>
    <t>Sentencia en Tercerías</t>
  </si>
  <si>
    <t>Juzgado Pensiones y Violencia Doméstica La Unión-Pisav</t>
  </si>
  <si>
    <t>Homologación de acuerdo / Conciliación</t>
  </si>
  <si>
    <t>Juzgado Contr. y Pens. Alimen. III Circ. Jud. Alajuela (San Ramón) (0693)</t>
  </si>
  <si>
    <t>Juzgado Contr. y Pens. Alimen. III Circ. Jud. Alajuela (San Ramón) (1293)</t>
  </si>
  <si>
    <t xml:space="preserve">Auto </t>
  </si>
  <si>
    <t xml:space="preserve">Medida cautelar </t>
  </si>
  <si>
    <t xml:space="preserve">Juzgado Pensiones Alimentarias I Circ. Jud. San José </t>
  </si>
  <si>
    <t>Juzgado Pensiones Alimentarias III Circ. Jud. San José (Desamparados)</t>
  </si>
  <si>
    <t xml:space="preserve">Juzgado Pensiones Alimentarias I Circ. Jud. Alajuela </t>
  </si>
  <si>
    <t>Juzgado Contravencional y Pens. Alimen. II Circ. Jud. Alajuela (San Carlos)</t>
  </si>
  <si>
    <t>Juzgado Contravencional y Pens. Alimen.II Circ. Jud. Guanacaste (Nicoya)</t>
  </si>
  <si>
    <t>Juzgado Pensiones Alimentarias I Circ. Jud. Zona Sur (Pérez Zeledón)</t>
  </si>
  <si>
    <t>Juzgado Contravencional y Menor Cuantía II Circ. Jud. Zona Sur (Corredores)</t>
  </si>
  <si>
    <t xml:space="preserve">Juzgado de Cobro, Menor Cuantía y Contrav. Golfito (Puerto Jiménez) </t>
  </si>
  <si>
    <t xml:space="preserve">Juzgado Pensiones Alimentarias I Circ. Jud. Zona Atlántica (Limón) </t>
  </si>
  <si>
    <t>Juzgado Pensiones Alimentarias II Circ. Jud. Zona Atlántica (Pococí)</t>
  </si>
  <si>
    <t xml:space="preserve">Juzgado Pensiones Alimentarias  I Circ. Jud. San José </t>
  </si>
  <si>
    <t>Juzgado Pensiones Alimentarias I Circ. Jud. Zona Atlántica (Limón)</t>
  </si>
  <si>
    <t>Juzgado Pensiones Alimentarias I Circ. Jud. Alajuela</t>
  </si>
  <si>
    <t>Juzgado Pensiones y Violencia Doméstica San Joaquín de Flores (PISAV)</t>
  </si>
  <si>
    <t>Juzgado Contravencional y Menor Cuantía Quepos</t>
  </si>
  <si>
    <t>Rechazado de Plano</t>
  </si>
  <si>
    <t>Caducidad</t>
  </si>
  <si>
    <t>Sentencia dictada (Sin Lugar)</t>
  </si>
  <si>
    <t>Sentencia Dictada</t>
  </si>
  <si>
    <t>Elaborado por: Subproceso de Estadística, Dirección de Planificación</t>
  </si>
  <si>
    <t>Juzgado Pensiones Alimentarias II Circ. Jud. San José (Goicoechea)</t>
  </si>
  <si>
    <t>Juzgado Contravencional y Pensiones Alimentarias I Circ. Jud. Guanacaste  (Liberia)</t>
  </si>
  <si>
    <t>Juzgado Contravencional y Pensiones Alimentarias I Circ. Jud. Guanacaste (Liberia)</t>
  </si>
  <si>
    <t xml:space="preserve">Juzgado Contravencional y Menor Cuantía Hatillo </t>
  </si>
  <si>
    <t xml:space="preserve">Juzgado Contravencional y Menor Cuantía San Sebastián </t>
  </si>
  <si>
    <t xml:space="preserve">Juzgado Contravencional y Menor Cuantía Alajuelita </t>
  </si>
  <si>
    <t xml:space="preserve">Juzgado Contravencional y Menor Cuantía Aserrí </t>
  </si>
  <si>
    <t xml:space="preserve">Juzgado Contravencional y Menor Cuantía Poás </t>
  </si>
  <si>
    <t xml:space="preserve">Juzgado Contravencional y Menor Cuantía San Mateo </t>
  </si>
  <si>
    <t xml:space="preserve">Juzgado Contravencional y Menor Cuantía Orotina </t>
  </si>
  <si>
    <t xml:space="preserve">Juzgado Contravencional y Menor Cuantía Upala </t>
  </si>
  <si>
    <t xml:space="preserve">Juzgado Contravencional y Menor Cuantía Los Chiles </t>
  </si>
  <si>
    <t xml:space="preserve">Juzgado Contravencional y Menor Cuantía Guatuso </t>
  </si>
  <si>
    <t xml:space="preserve">Juzgado Contravencional y Menor Cuantía La Fortuna </t>
  </si>
  <si>
    <t xml:space="preserve">Juzgado Contravencional y Menor Cuantía Zarcero </t>
  </si>
  <si>
    <t xml:space="preserve">Juzgado Contravencional y Menor Cuantía Valverde Vega </t>
  </si>
  <si>
    <t xml:space="preserve">Juzgado Contravencional y Menor Cuantía Naranjo </t>
  </si>
  <si>
    <t xml:space="preserve">Juzgado Contravencional y Menor Cuantía Palmares </t>
  </si>
  <si>
    <t xml:space="preserve">Juzgado Contravencional y Menor Cuantía Paraíso </t>
  </si>
  <si>
    <t xml:space="preserve">Juzgado Contravencional y Menor Cuantía Alvarado </t>
  </si>
  <si>
    <t xml:space="preserve">Juzgado Contravencional y Menor Cuantía Jiménez </t>
  </si>
  <si>
    <t xml:space="preserve">Juzgado Contravencional y Menor Cuantía San Rafael </t>
  </si>
  <si>
    <t xml:space="preserve">Juzgado Contravencional y Menor Cuantía San Isidro </t>
  </si>
  <si>
    <t xml:space="preserve">Juzgado Contravencional y Menor Cuantía Santo Domingo </t>
  </si>
  <si>
    <t xml:space="preserve">Juzgado Contravencional y Menor Cuantía Bagaces </t>
  </si>
  <si>
    <t xml:space="preserve">Juzgado Contravencional y Menor Cuantía La Cruz </t>
  </si>
  <si>
    <t xml:space="preserve">Juzgado Contravencional y Menor Cuantía Cañas </t>
  </si>
  <si>
    <t xml:space="preserve">Juzgado Contravencional y Menor Cuantía Tilarán </t>
  </si>
  <si>
    <t xml:space="preserve">Juzgado Contravencional y Menor Cuantía Abangares </t>
  </si>
  <si>
    <t xml:space="preserve">Juzgado Contravencional y Menor Cuantía Nandayure </t>
  </si>
  <si>
    <t xml:space="preserve">Juzgado Contravencional y Menor Cuantía Carrillo </t>
  </si>
  <si>
    <t xml:space="preserve">Juzgado Contravencional y Menor Cuantía Hojancha </t>
  </si>
  <si>
    <t xml:space="preserve">Juzgado Pensiones Alimentarias Puntarenas </t>
  </si>
  <si>
    <t xml:space="preserve">Juzgado Contravencional y Menor Cuantía Esparza </t>
  </si>
  <si>
    <t xml:space="preserve">Juzgado Contravencional y Menor Cuantía Montes de Oro </t>
  </si>
  <si>
    <t xml:space="preserve">Juzgado Contravencional y Menor Cuantía Garabito </t>
  </si>
  <si>
    <t xml:space="preserve">Juzgado Contravencional y Menor Cuantía Cóbano </t>
  </si>
  <si>
    <t xml:space="preserve">Juzgado Contravencional y Menor Cuantía Quepos </t>
  </si>
  <si>
    <t xml:space="preserve">Juzgado Contravencional y Menor Cuantía Parrita </t>
  </si>
  <si>
    <t xml:space="preserve">Juzgado Contravencional y Menor Cuantía Monteverde </t>
  </si>
  <si>
    <t xml:space="preserve">Juzgado Contravencional y Menor Cuantía Buenos Aires </t>
  </si>
  <si>
    <t xml:space="preserve">Juzgado Contravencional y Menor Cuantía Coto Brus </t>
  </si>
  <si>
    <t xml:space="preserve">Juzgado Contravencional y Menor Cuantía Bribrí </t>
  </si>
  <si>
    <t xml:space="preserve">Juzgado Contravencional y Menor Cuantía Matina </t>
  </si>
  <si>
    <t xml:space="preserve">Juzgado Contravencional y Menor Cuantía Guácimo </t>
  </si>
  <si>
    <t xml:space="preserve">Juzgado Pensiones y Violencia Doméstica Siquirres </t>
  </si>
  <si>
    <t xml:space="preserve">Juzgado Pensiones y Violencia Doméstica Escazú </t>
  </si>
  <si>
    <t xml:space="preserve">Juzgado Contravencional y Menor Cuantía Acosta </t>
  </si>
  <si>
    <t>Enviado a Centro de Conciliación</t>
  </si>
  <si>
    <r>
      <t>Juzgado Pensiones Alimentarias II Circ. Jud. San José (Goicoechea)</t>
    </r>
    <r>
      <rPr>
        <vertAlign val="superscript"/>
        <sz val="12"/>
        <rFont val="Times New Roman"/>
        <family val="1"/>
      </rPr>
      <t xml:space="preserve"> </t>
    </r>
  </si>
  <si>
    <t xml:space="preserve">Juzgado Contravencional y Men Cuant. Tarrazú, Dota, y León Cortés </t>
  </si>
  <si>
    <t xml:space="preserve">Juzgado Pensiones y Violencia Doméstica San Joaquín de Flores </t>
  </si>
  <si>
    <t xml:space="preserve">Juzgado Contravencional y Menor Cuantía Jicaral </t>
  </si>
  <si>
    <t xml:space="preserve">Sentencia en Conciliación </t>
  </si>
  <si>
    <t>DURANTE: 2018</t>
  </si>
  <si>
    <t>Otros</t>
  </si>
  <si>
    <t>Enviado al Centro de Conciliación</t>
  </si>
  <si>
    <t>Elaborado por: Subproceso de Estadística, Dirección de Planificación.</t>
  </si>
  <si>
    <t>MATERIA DE PENSIONES ALIMENTARIAS: MOVIMIENTO DE TRABAJO EN LOS JUZGADOS</t>
  </si>
  <si>
    <t>POR: FASE DEL EXPEDIENTE</t>
  </si>
  <si>
    <t>Sentencia Dictada (Sin Lugar)</t>
  </si>
  <si>
    <t xml:space="preserve"> Testimonios de piezas remitidos a otras oficinas</t>
  </si>
  <si>
    <t>Otros motivos</t>
  </si>
  <si>
    <t>MATERIA DE PENSIONES ALIMENTARIAS: CASOS TERMINADOS EN LOS JUZGADOS</t>
  </si>
  <si>
    <t>MATERIA DE PENSIONES ALIMENTARIAS: MOVIMIENTO DE TRABAJO DE PROCESOS DE MODIFICACIÓN DE FALLO EN LOS JUZGADOS</t>
  </si>
  <si>
    <t>MATERIA DE PENSIONES ALIMENTARIAS: PROCESOS DE MODIFICACIÓN DE FALLO ENTRADOS EN LOS JUZGADOS</t>
  </si>
  <si>
    <t xml:space="preserve">MATERIA DE PENSIONES ALIMENTARIAS: PROCESOS DE MODIFICACIÓN DE FALLO TERMINADOS EN LOS JUZGADOS </t>
  </si>
  <si>
    <t>CUADRO N° 13</t>
  </si>
  <si>
    <t>MATERIA DE PENSIONES ALIMENTARIAS: AUDIENCIAS SEÑALADAS EN LOS JUZGADOS</t>
  </si>
  <si>
    <t>Continúa</t>
  </si>
  <si>
    <t xml:space="preserve">Elaborado por: Subproceso de Estadística, Dirección de Planificación. </t>
  </si>
  <si>
    <t>MATERIA DE PENSIONES ALIMENTARIAS: AUDIENCIAS CANCELADAS EN LOS JUZGADOS</t>
  </si>
  <si>
    <t>MATERIA DE PENSIONES ALIMENTARIAS: COMISIONES Y NOTIFICACIONES TRAMITADAS EN LOS JUZGADOS</t>
  </si>
  <si>
    <t>MATERIA DE PENSIONES ALIMENTARIAS: CIRCULANTE AL FINALIZAR EL AÑO EN LOS JUZGADOS</t>
  </si>
  <si>
    <t>FASE DEL EXPEDIENTE</t>
  </si>
  <si>
    <t>SEGÚN: CIRCUITO JUDICIAL Y DESPACHO</t>
  </si>
  <si>
    <t>San José</t>
  </si>
  <si>
    <t>TESTIMONIOS DE PIEZAS</t>
  </si>
  <si>
    <t>Alajuela</t>
  </si>
  <si>
    <t>Cartago</t>
  </si>
  <si>
    <t>Heredia</t>
  </si>
  <si>
    <t>Guanacaste</t>
  </si>
  <si>
    <t>Puntarenas</t>
  </si>
  <si>
    <t>Limón</t>
  </si>
  <si>
    <t>CUADRO N° 11</t>
  </si>
  <si>
    <t>MATERIA DE PENSIONES ALIMENTARIAS: RESOLUCIONES DICTADAS EN LOS JUZGADOS</t>
  </si>
  <si>
    <t>POR: TIPO DE RESOLUCIÓN</t>
  </si>
  <si>
    <t>Otro tipo de sentencia</t>
  </si>
  <si>
    <t>CUADRO N° 12</t>
  </si>
  <si>
    <t>POR: RESULTADO DE LA RESOLUCIÓN</t>
  </si>
  <si>
    <t>Sin fase</t>
  </si>
  <si>
    <t>Cuadro Nº</t>
  </si>
  <si>
    <t xml:space="preserve">Descripción </t>
  </si>
  <si>
    <t>CUADRO N° 6</t>
  </si>
  <si>
    <t>CUADRO N° 10</t>
  </si>
  <si>
    <t>Materia de Pensiones Alimentarias: Movimiento de trabajo en los juzgados</t>
  </si>
  <si>
    <t>Según: Circuito Judicial y despacho</t>
  </si>
  <si>
    <t xml:space="preserve">Durante: 2018 </t>
  </si>
  <si>
    <t>Materia de Pensiones Alimentarias: Circulante al finalizar el año en los juzgados</t>
  </si>
  <si>
    <t>Por: Fase del expediente</t>
  </si>
  <si>
    <t>Según: Provincia y despacho</t>
  </si>
  <si>
    <t>Materia de Pensiones Alimentarias: Casos terminados en los juzgados</t>
  </si>
  <si>
    <t>Por: Motivo de término</t>
  </si>
  <si>
    <t>Materia de Pensiones Alimentarias: Movimiento de trabajo de procesos de modificación de fallo en los juzgados</t>
  </si>
  <si>
    <t>Materia de Pensiones Alimentarias: Procesos de modificación de fallo entrados en los juzgados</t>
  </si>
  <si>
    <t>Por: Clase de asunto</t>
  </si>
  <si>
    <t xml:space="preserve">Materia de Pensiones Alimentarias: Procesos de modificación de fallo terminados en los juzgados </t>
  </si>
  <si>
    <t>Materia de Pensiones Alimentarias: Resoluciones dictadas en los juzgados</t>
  </si>
  <si>
    <t>Por: Tipo de resolución</t>
  </si>
  <si>
    <t>Por: Resultado de la resolución</t>
  </si>
  <si>
    <t>Materia de Pensiones Alimentarias: Audiencias señaladas en los juzgados</t>
  </si>
  <si>
    <t>Por: Tipo y estado de las audiencias</t>
  </si>
  <si>
    <t>Materia de Pensiones Alimentarias: Audiencias canceladas en los juzgados</t>
  </si>
  <si>
    <t>Según: Motivo de cancelación</t>
  </si>
  <si>
    <t>Materia de Pensiones Alimentarias: Comisiones y notificaciones tramitadas en los juzgados</t>
  </si>
  <si>
    <t>Por: Trámite efectuado</t>
  </si>
  <si>
    <t>TIPO DE RESOLUCIÓN</t>
  </si>
  <si>
    <t>RESULTADO DE LA RESOLUCIÓN</t>
  </si>
  <si>
    <t>CIRCUITO JUDICIAL Y DESPACHO</t>
  </si>
  <si>
    <t>Índice de cuadros estadísticos</t>
  </si>
  <si>
    <t>Juzgado de Pensiones Alimentarias durante 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</si>
</sst>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"/>
    <numFmt numFmtId="165" formatCode="0.00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2"/>
      <color indexed="10"/>
      <name val="Times New Roman"/>
      <family val="1"/>
    </font>
    <font>
      <vertAlign val="superscript"/>
      <sz val="12"/>
      <name val="Times New Roman"/>
      <family val="1"/>
    </font>
    <font>
      <b/>
      <vertAlign val="superscript"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"/>
      <family val="1"/>
    </font>
    <font>
      <b/>
      <sz val="12"/>
      <color indexed="10"/>
      <name val="Times"/>
      <family val="1"/>
    </font>
    <font>
      <sz val="12"/>
      <name val="Times"/>
      <family val="1"/>
    </font>
    <font>
      <sz val="11"/>
      <color rgb="FF9C0006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name val="Calibri"/>
      <family val="2"/>
      <scheme val="minor"/>
    </font>
    <font>
      <sz val="12"/>
      <name val="Times"/>
    </font>
    <font>
      <b/>
      <sz val="12"/>
      <name val="Times"/>
    </font>
    <font>
      <b/>
      <sz val="12"/>
      <name val="Times New Roman"/>
      <family val="1"/>
      <charset val="1"/>
    </font>
    <font>
      <sz val="12"/>
      <name val="Times New Roman"/>
      <family val="1"/>
      <charset val="1"/>
    </font>
    <font>
      <sz val="11"/>
      <color rgb="FF9C0006"/>
      <name val="Calibri"/>
      <family val="2"/>
      <charset val="1"/>
    </font>
    <font>
      <b/>
      <sz val="12"/>
      <color rgb="FF000000"/>
      <name val="Times New Roman"/>
      <family val="1"/>
      <charset val="1"/>
    </font>
    <font>
      <b/>
      <sz val="14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C7CE"/>
        <bgColor rgb="FFFCD5B5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/>
    <xf numFmtId="0" fontId="6" fillId="0" borderId="0"/>
    <xf numFmtId="0" fontId="19" fillId="3" borderId="0" applyNumberFormat="0" applyBorder="0" applyAlignment="0" applyProtection="0"/>
    <xf numFmtId="0" fontId="18" fillId="0" borderId="0" applyBorder="0" applyProtection="0"/>
    <xf numFmtId="0" fontId="16" fillId="2" borderId="0" applyNumberFormat="0" applyBorder="0" applyAlignment="0" applyProtection="0"/>
    <xf numFmtId="0" fontId="2" fillId="0" borderId="0"/>
    <xf numFmtId="0" fontId="17" fillId="0" borderId="0"/>
    <xf numFmtId="0" fontId="18" fillId="0" borderId="0"/>
    <xf numFmtId="0" fontId="24" fillId="4" borderId="0" applyBorder="0" applyProtection="0"/>
    <xf numFmtId="0" fontId="1" fillId="0" borderId="0"/>
  </cellStyleXfs>
  <cellXfs count="248">
    <xf numFmtId="0" fontId="0" fillId="0" borderId="0" xfId="0"/>
    <xf numFmtId="0" fontId="5" fillId="0" borderId="0" xfId="1" applyFont="1"/>
    <xf numFmtId="3" fontId="5" fillId="0" borderId="24" xfId="1" applyNumberFormat="1" applyFont="1" applyBorder="1" applyAlignment="1">
      <alignment horizontal="center"/>
    </xf>
    <xf numFmtId="3" fontId="7" fillId="0" borderId="23" xfId="1" applyNumberFormat="1" applyFont="1" applyBorder="1" applyAlignment="1">
      <alignment horizontal="center"/>
    </xf>
    <xf numFmtId="3" fontId="7" fillId="0" borderId="24" xfId="1" applyNumberFormat="1" applyFont="1" applyBorder="1" applyAlignment="1">
      <alignment horizontal="center"/>
    </xf>
    <xf numFmtId="164" fontId="5" fillId="0" borderId="0" xfId="0" applyNumberFormat="1" applyFont="1" applyFill="1" applyBorder="1"/>
    <xf numFmtId="0" fontId="5" fillId="0" borderId="0" xfId="0" applyFont="1" applyFill="1"/>
    <xf numFmtId="0" fontId="8" fillId="0" borderId="0" xfId="0" applyFont="1" applyFill="1"/>
    <xf numFmtId="0" fontId="7" fillId="0" borderId="0" xfId="0" applyFont="1" applyFill="1"/>
    <xf numFmtId="0" fontId="5" fillId="0" borderId="0" xfId="0" applyFont="1" applyFill="1" applyAlignment="1">
      <alignment horizontal="centerContinuous"/>
    </xf>
    <xf numFmtId="0" fontId="8" fillId="0" borderId="0" xfId="0" applyFont="1" applyFill="1" applyBorder="1"/>
    <xf numFmtId="0" fontId="23" fillId="0" borderId="0" xfId="1" applyFont="1"/>
    <xf numFmtId="0" fontId="22" fillId="0" borderId="0" xfId="1" applyFont="1" applyFill="1" applyAlignment="1">
      <alignment horizontal="center"/>
    </xf>
    <xf numFmtId="0" fontId="22" fillId="0" borderId="29" xfId="1" applyFont="1" applyFill="1" applyBorder="1" applyAlignment="1">
      <alignment horizontal="fill"/>
    </xf>
    <xf numFmtId="164" fontId="23" fillId="0" borderId="0" xfId="1" applyNumberFormat="1" applyFont="1"/>
    <xf numFmtId="164" fontId="23" fillId="0" borderId="23" xfId="1" applyNumberFormat="1" applyFont="1" applyBorder="1" applyAlignment="1">
      <alignment horizontal="center"/>
    </xf>
    <xf numFmtId="164" fontId="23" fillId="0" borderId="24" xfId="1" applyNumberFormat="1" applyFont="1" applyBorder="1" applyAlignment="1">
      <alignment horizontal="center"/>
    </xf>
    <xf numFmtId="164" fontId="23" fillId="0" borderId="23" xfId="1" applyNumberFormat="1" applyFont="1" applyFill="1" applyBorder="1" applyAlignment="1">
      <alignment horizontal="center"/>
    </xf>
    <xf numFmtId="164" fontId="22" fillId="0" borderId="2" xfId="1" applyNumberFormat="1" applyFont="1" applyBorder="1" applyAlignment="1">
      <alignment horizontal="left"/>
    </xf>
    <xf numFmtId="0" fontId="23" fillId="0" borderId="0" xfId="1" applyFont="1" applyAlignment="1">
      <alignment horizontal="left"/>
    </xf>
    <xf numFmtId="164" fontId="23" fillId="0" borderId="2" xfId="1" applyNumberFormat="1" applyFont="1" applyBorder="1" applyAlignment="1">
      <alignment horizontal="left"/>
    </xf>
    <xf numFmtId="0" fontId="23" fillId="0" borderId="2" xfId="1" applyFont="1" applyBorder="1"/>
    <xf numFmtId="0" fontId="23" fillId="0" borderId="31" xfId="1" applyFont="1" applyBorder="1"/>
    <xf numFmtId="0" fontId="23" fillId="0" borderId="0" xfId="1" applyFont="1" applyFill="1"/>
    <xf numFmtId="0" fontId="23" fillId="0" borderId="0" xfId="1" applyFont="1" applyProtection="1">
      <protection locked="0"/>
    </xf>
    <xf numFmtId="0" fontId="6" fillId="0" borderId="0" xfId="1"/>
    <xf numFmtId="0" fontId="23" fillId="0" borderId="34" xfId="1" applyFont="1" applyBorder="1"/>
    <xf numFmtId="0" fontId="23" fillId="0" borderId="34" xfId="1" applyFont="1" applyBorder="1" applyAlignment="1">
      <alignment horizontal="center"/>
    </xf>
    <xf numFmtId="0" fontId="23" fillId="0" borderId="34" xfId="1" applyFont="1" applyFill="1" applyBorder="1"/>
    <xf numFmtId="0" fontId="23" fillId="0" borderId="30" xfId="1" applyFont="1" applyBorder="1"/>
    <xf numFmtId="0" fontId="23" fillId="0" borderId="32" xfId="1" applyFont="1" applyBorder="1" applyAlignment="1">
      <alignment horizontal="center"/>
    </xf>
    <xf numFmtId="0" fontId="23" fillId="0" borderId="33" xfId="1" applyFont="1" applyBorder="1" applyAlignment="1">
      <alignment horizontal="center"/>
    </xf>
    <xf numFmtId="0" fontId="23" fillId="0" borderId="32" xfId="1" applyFont="1" applyFill="1" applyBorder="1" applyAlignment="1">
      <alignment horizontal="center"/>
    </xf>
    <xf numFmtId="164" fontId="22" fillId="0" borderId="0" xfId="1" applyNumberFormat="1" applyFont="1" applyAlignment="1">
      <alignment horizontal="left"/>
    </xf>
    <xf numFmtId="0" fontId="23" fillId="0" borderId="0" xfId="1" applyFont="1" applyBorder="1"/>
    <xf numFmtId="0" fontId="22" fillId="0" borderId="26" xfId="1" applyFont="1" applyFill="1" applyBorder="1" applyAlignment="1" applyProtection="1">
      <alignment horizontal="center" vertical="center" wrapText="1"/>
      <protection locked="0"/>
    </xf>
    <xf numFmtId="0" fontId="22" fillId="0" borderId="27" xfId="1" applyFont="1" applyFill="1" applyBorder="1" applyAlignment="1" applyProtection="1">
      <alignment horizontal="center" vertical="center" wrapText="1"/>
      <protection locked="0"/>
    </xf>
    <xf numFmtId="0" fontId="23" fillId="0" borderId="33" xfId="1" applyFont="1" applyFill="1" applyBorder="1"/>
    <xf numFmtId="3" fontId="5" fillId="0" borderId="23" xfId="1" applyNumberFormat="1" applyFont="1" applyBorder="1" applyAlignment="1">
      <alignment horizontal="center"/>
    </xf>
    <xf numFmtId="0" fontId="25" fillId="0" borderId="27" xfId="8" applyFont="1" applyFill="1" applyBorder="1" applyAlignment="1" applyProtection="1">
      <alignment horizontal="center" vertical="center" wrapText="1"/>
      <protection locked="0"/>
    </xf>
    <xf numFmtId="0" fontId="25" fillId="0" borderId="26" xfId="8" applyFont="1" applyFill="1" applyBorder="1" applyAlignment="1" applyProtection="1">
      <alignment horizontal="center" vertical="center" wrapText="1"/>
      <protection locked="0"/>
    </xf>
    <xf numFmtId="0" fontId="25" fillId="0" borderId="27" xfId="8" applyFont="1" applyFill="1" applyBorder="1" applyAlignment="1" applyProtection="1">
      <alignment horizontal="center" vertical="center" wrapText="1"/>
      <protection locked="0"/>
    </xf>
    <xf numFmtId="3" fontId="7" fillId="0" borderId="0" xfId="0" applyNumberFormat="1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0" fontId="5" fillId="0" borderId="0" xfId="0" applyFont="1" applyFill="1" applyProtection="1">
      <protection locked="0"/>
    </xf>
    <xf numFmtId="0" fontId="5" fillId="0" borderId="1" xfId="0" applyFont="1" applyFill="1" applyBorder="1" applyAlignment="1">
      <alignment horizontal="fill"/>
    </xf>
    <xf numFmtId="164" fontId="7" fillId="0" borderId="9" xfId="0" applyNumberFormat="1" applyFont="1" applyFill="1" applyBorder="1" applyAlignment="1">
      <alignment horizontal="center"/>
    </xf>
    <xf numFmtId="164" fontId="7" fillId="0" borderId="13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left"/>
    </xf>
    <xf numFmtId="3" fontId="5" fillId="0" borderId="23" xfId="0" applyNumberFormat="1" applyFont="1" applyFill="1" applyBorder="1" applyAlignment="1">
      <alignment horizontal="center"/>
    </xf>
    <xf numFmtId="3" fontId="5" fillId="0" borderId="24" xfId="0" applyNumberFormat="1" applyFont="1" applyFill="1" applyBorder="1" applyAlignment="1">
      <alignment horizontal="center"/>
    </xf>
    <xf numFmtId="164" fontId="7" fillId="0" borderId="2" xfId="0" applyNumberFormat="1" applyFont="1" applyFill="1" applyBorder="1"/>
    <xf numFmtId="3" fontId="7" fillId="0" borderId="23" xfId="0" applyNumberFormat="1" applyFont="1" applyFill="1" applyBorder="1" applyAlignment="1">
      <alignment horizontal="center"/>
    </xf>
    <xf numFmtId="3" fontId="7" fillId="0" borderId="0" xfId="0" applyNumberFormat="1" applyFont="1" applyFill="1"/>
    <xf numFmtId="3" fontId="7" fillId="0" borderId="24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164" fontId="7" fillId="0" borderId="2" xfId="0" applyNumberFormat="1" applyFont="1" applyFill="1" applyBorder="1" applyAlignment="1">
      <alignment horizontal="left"/>
    </xf>
    <xf numFmtId="0" fontId="7" fillId="0" borderId="2" xfId="0" applyFont="1" applyFill="1" applyBorder="1"/>
    <xf numFmtId="0" fontId="7" fillId="0" borderId="5" xfId="0" applyFont="1" applyFill="1" applyBorder="1"/>
    <xf numFmtId="164" fontId="7" fillId="0" borderId="6" xfId="0" applyNumberFormat="1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0" xfId="0" applyFont="1" applyFill="1" applyProtection="1"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3" fontId="7" fillId="0" borderId="0" xfId="0" applyNumberFormat="1" applyFont="1" applyFill="1" applyAlignment="1" applyProtection="1">
      <alignment horizontal="center"/>
      <protection locked="0"/>
    </xf>
    <xf numFmtId="0" fontId="0" fillId="0" borderId="0" xfId="0" applyFill="1"/>
    <xf numFmtId="164" fontId="9" fillId="0" borderId="9" xfId="0" applyNumberFormat="1" applyFont="1" applyFill="1" applyBorder="1" applyAlignment="1">
      <alignment horizontal="center"/>
    </xf>
    <xf numFmtId="164" fontId="9" fillId="0" borderId="13" xfId="0" applyNumberFormat="1" applyFont="1" applyFill="1" applyBorder="1" applyAlignment="1">
      <alignment horizontal="center"/>
    </xf>
    <xf numFmtId="164" fontId="5" fillId="0" borderId="0" xfId="0" applyNumberFormat="1" applyFont="1" applyFill="1" applyAlignment="1">
      <alignment horizontal="left"/>
    </xf>
    <xf numFmtId="164" fontId="7" fillId="0" borderId="0" xfId="0" applyNumberFormat="1" applyFont="1" applyFill="1"/>
    <xf numFmtId="0" fontId="7" fillId="0" borderId="8" xfId="0" applyFont="1" applyFill="1" applyBorder="1"/>
    <xf numFmtId="0" fontId="7" fillId="0" borderId="0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64" fontId="5" fillId="0" borderId="2" xfId="0" applyNumberFormat="1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5" fillId="0" borderId="34" xfId="0" applyFont="1" applyFill="1" applyBorder="1"/>
    <xf numFmtId="0" fontId="4" fillId="0" borderId="0" xfId="0" applyFont="1" applyFill="1" applyProtection="1">
      <protection hidden="1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3" fontId="5" fillId="0" borderId="3" xfId="0" applyNumberFormat="1" applyFont="1" applyFill="1" applyBorder="1" applyAlignment="1">
      <alignment horizontal="center"/>
    </xf>
    <xf numFmtId="3" fontId="7" fillId="0" borderId="3" xfId="0" applyNumberFormat="1" applyFont="1" applyFill="1" applyBorder="1" applyAlignment="1">
      <alignment horizontal="center"/>
    </xf>
    <xf numFmtId="164" fontId="7" fillId="0" borderId="7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/>
    </xf>
    <xf numFmtId="0" fontId="22" fillId="0" borderId="0" xfId="1" applyFont="1" applyBorder="1" applyAlignment="1">
      <alignment horizontal="center"/>
    </xf>
    <xf numFmtId="0" fontId="5" fillId="0" borderId="0" xfId="0" applyFont="1" applyFill="1" applyAlignment="1">
      <alignment horizontal="left"/>
    </xf>
    <xf numFmtId="0" fontId="9" fillId="0" borderId="9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center" wrapText="1"/>
    </xf>
    <xf numFmtId="3" fontId="15" fillId="0" borderId="0" xfId="0" applyNumberFormat="1" applyFont="1" applyFill="1" applyAlignment="1">
      <alignment horizontal="center"/>
    </xf>
    <xf numFmtId="0" fontId="13" fillId="0" borderId="0" xfId="0" applyFont="1" applyFill="1" applyProtection="1">
      <protection locked="0"/>
    </xf>
    <xf numFmtId="0" fontId="15" fillId="0" borderId="0" xfId="0" applyFont="1" applyFill="1"/>
    <xf numFmtId="0" fontId="13" fillId="0" borderId="0" xfId="0" applyFont="1" applyFill="1" applyAlignment="1">
      <alignment horizontal="centerContinuous"/>
    </xf>
    <xf numFmtId="0" fontId="13" fillId="0" borderId="0" xfId="0" applyFont="1" applyFill="1"/>
    <xf numFmtId="0" fontId="13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fill"/>
    </xf>
    <xf numFmtId="0" fontId="15" fillId="0" borderId="3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164" fontId="14" fillId="0" borderId="9" xfId="0" applyNumberFormat="1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164" fontId="13" fillId="0" borderId="2" xfId="0" applyNumberFormat="1" applyFont="1" applyFill="1" applyBorder="1" applyAlignment="1">
      <alignment horizontal="left"/>
    </xf>
    <xf numFmtId="3" fontId="21" fillId="0" borderId="3" xfId="0" applyNumberFormat="1" applyFont="1" applyFill="1" applyBorder="1" applyAlignment="1">
      <alignment horizontal="center"/>
    </xf>
    <xf numFmtId="3" fontId="21" fillId="0" borderId="24" xfId="0" applyNumberFormat="1" applyFont="1" applyFill="1" applyBorder="1" applyAlignment="1">
      <alignment horizontal="center"/>
    </xf>
    <xf numFmtId="164" fontId="15" fillId="0" borderId="2" xfId="0" applyNumberFormat="1" applyFont="1" applyFill="1" applyBorder="1"/>
    <xf numFmtId="3" fontId="20" fillId="0" borderId="3" xfId="0" applyNumberFormat="1" applyFont="1" applyFill="1" applyBorder="1" applyAlignment="1">
      <alignment horizontal="center"/>
    </xf>
    <xf numFmtId="3" fontId="20" fillId="0" borderId="24" xfId="0" applyNumberFormat="1" applyFont="1" applyFill="1" applyBorder="1" applyAlignment="1">
      <alignment horizontal="center"/>
    </xf>
    <xf numFmtId="0" fontId="15" fillId="0" borderId="5" xfId="0" applyFont="1" applyFill="1" applyBorder="1"/>
    <xf numFmtId="164" fontId="15" fillId="0" borderId="6" xfId="0" applyNumberFormat="1" applyFont="1" applyFill="1" applyBorder="1" applyAlignment="1">
      <alignment horizontal="center"/>
    </xf>
    <xf numFmtId="164" fontId="15" fillId="0" borderId="7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3" fontId="7" fillId="0" borderId="0" xfId="1" applyNumberFormat="1" applyFont="1" applyFill="1" applyAlignment="1" applyProtection="1">
      <alignment horizontal="center"/>
      <protection locked="0"/>
    </xf>
    <xf numFmtId="3" fontId="7" fillId="0" borderId="0" xfId="1" applyNumberFormat="1" applyFont="1" applyFill="1" applyBorder="1" applyAlignment="1" applyProtection="1">
      <alignment horizontal="center"/>
      <protection locked="0"/>
    </xf>
    <xf numFmtId="3" fontId="7" fillId="0" borderId="0" xfId="1" applyNumberFormat="1" applyFont="1" applyFill="1" applyAlignment="1">
      <alignment horizontal="center"/>
    </xf>
    <xf numFmtId="0" fontId="22" fillId="0" borderId="0" xfId="1" applyFont="1" applyFill="1" applyProtection="1">
      <protection locked="0"/>
    </xf>
    <xf numFmtId="0" fontId="23" fillId="0" borderId="0" xfId="1" applyFont="1" applyFill="1" applyBorder="1"/>
    <xf numFmtId="0" fontId="6" fillId="0" borderId="0" xfId="1" applyFill="1"/>
    <xf numFmtId="0" fontId="22" fillId="0" borderId="0" xfId="1" applyFont="1" applyFill="1" applyBorder="1" applyAlignment="1">
      <alignment horizontal="centerContinuous"/>
    </xf>
    <xf numFmtId="0" fontId="22" fillId="0" borderId="28" xfId="1" applyFont="1" applyFill="1" applyBorder="1" applyAlignment="1">
      <alignment horizontal="fill"/>
    </xf>
    <xf numFmtId="0" fontId="22" fillId="0" borderId="30" xfId="1" applyFont="1" applyFill="1" applyBorder="1" applyAlignment="1">
      <alignment horizontal="fill"/>
    </xf>
    <xf numFmtId="164" fontId="22" fillId="0" borderId="0" xfId="1" applyNumberFormat="1" applyFont="1" applyFill="1" applyAlignment="1">
      <alignment horizontal="left"/>
    </xf>
    <xf numFmtId="3" fontId="5" fillId="0" borderId="23" xfId="1" applyNumberFormat="1" applyFont="1" applyFill="1" applyBorder="1" applyAlignment="1">
      <alignment horizontal="center"/>
    </xf>
    <xf numFmtId="3" fontId="5" fillId="0" borderId="24" xfId="1" applyNumberFormat="1" applyFont="1" applyFill="1" applyBorder="1" applyAlignment="1">
      <alignment horizontal="center"/>
    </xf>
    <xf numFmtId="164" fontId="23" fillId="0" borderId="0" xfId="1" applyNumberFormat="1" applyFont="1" applyFill="1"/>
    <xf numFmtId="3" fontId="7" fillId="0" borderId="23" xfId="1" applyNumberFormat="1" applyFont="1" applyFill="1" applyBorder="1" applyAlignment="1">
      <alignment horizontal="center"/>
    </xf>
    <xf numFmtId="3" fontId="7" fillId="0" borderId="24" xfId="1" applyNumberFormat="1" applyFont="1" applyFill="1" applyBorder="1" applyAlignment="1">
      <alignment horizontal="center"/>
    </xf>
    <xf numFmtId="164" fontId="22" fillId="0" borderId="2" xfId="1" applyNumberFormat="1" applyFont="1" applyFill="1" applyBorder="1" applyAlignment="1">
      <alignment horizontal="left"/>
    </xf>
    <xf numFmtId="0" fontId="23" fillId="0" borderId="0" xfId="1" applyFont="1" applyFill="1" applyAlignment="1">
      <alignment horizontal="left"/>
    </xf>
    <xf numFmtId="164" fontId="23" fillId="0" borderId="2" xfId="1" applyNumberFormat="1" applyFont="1" applyFill="1" applyBorder="1" applyAlignment="1">
      <alignment horizontal="left"/>
    </xf>
    <xf numFmtId="0" fontId="23" fillId="0" borderId="2" xfId="1" applyFont="1" applyFill="1" applyBorder="1"/>
    <xf numFmtId="0" fontId="22" fillId="0" borderId="0" xfId="1" applyFont="1" applyBorder="1" applyAlignment="1">
      <alignment horizontal="fill"/>
    </xf>
    <xf numFmtId="3" fontId="23" fillId="0" borderId="0" xfId="1" applyNumberFormat="1" applyFont="1" applyFill="1" applyAlignment="1">
      <alignment horizont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fill"/>
    </xf>
    <xf numFmtId="0" fontId="5" fillId="0" borderId="13" xfId="0" applyFont="1" applyFill="1" applyBorder="1" applyAlignment="1">
      <alignment horizontal="fill"/>
    </xf>
    <xf numFmtId="0" fontId="5" fillId="0" borderId="18" xfId="0" applyFont="1" applyFill="1" applyBorder="1" applyAlignment="1">
      <alignment horizontal="fill"/>
    </xf>
    <xf numFmtId="3" fontId="5" fillId="0" borderId="15" xfId="0" applyNumberFormat="1" applyFont="1" applyFill="1" applyBorder="1" applyAlignment="1">
      <alignment horizontal="center"/>
    </xf>
    <xf numFmtId="3" fontId="7" fillId="0" borderId="15" xfId="0" applyNumberFormat="1" applyFont="1" applyFill="1" applyBorder="1" applyAlignment="1">
      <alignment horizontal="center"/>
    </xf>
    <xf numFmtId="0" fontId="7" fillId="0" borderId="16" xfId="0" applyFont="1" applyFill="1" applyBorder="1"/>
    <xf numFmtId="0" fontId="5" fillId="0" borderId="29" xfId="0" applyFont="1" applyFill="1" applyBorder="1" applyAlignment="1">
      <alignment horizontal="fill"/>
    </xf>
    <xf numFmtId="0" fontId="7" fillId="0" borderId="31" xfId="0" applyFont="1" applyFill="1" applyBorder="1"/>
    <xf numFmtId="0" fontId="5" fillId="0" borderId="0" xfId="1" applyFont="1" applyFill="1" applyAlignment="1" applyProtection="1">
      <alignment horizontal="left" vertical="center"/>
      <protection locked="0"/>
    </xf>
    <xf numFmtId="0" fontId="7" fillId="0" borderId="0" xfId="1" applyFont="1" applyFill="1"/>
    <xf numFmtId="0" fontId="7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Continuous"/>
    </xf>
    <xf numFmtId="0" fontId="5" fillId="0" borderId="12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/>
    </xf>
    <xf numFmtId="0" fontId="7" fillId="0" borderId="2" xfId="1" applyFont="1" applyFill="1" applyBorder="1"/>
    <xf numFmtId="0" fontId="7" fillId="0" borderId="4" xfId="1" applyFont="1" applyFill="1" applyBorder="1"/>
    <xf numFmtId="0" fontId="7" fillId="0" borderId="3" xfId="1" applyFont="1" applyFill="1" applyBorder="1"/>
    <xf numFmtId="0" fontId="7" fillId="0" borderId="24" xfId="1" applyFont="1" applyFill="1" applyBorder="1"/>
    <xf numFmtId="0" fontId="5" fillId="0" borderId="0" xfId="1" applyFont="1" applyFill="1"/>
    <xf numFmtId="0" fontId="7" fillId="0" borderId="0" xfId="1" applyFont="1" applyFill="1" applyBorder="1"/>
    <xf numFmtId="0" fontId="5" fillId="0" borderId="0" xfId="1" applyFont="1" applyFill="1" applyAlignment="1">
      <alignment horizontal="left"/>
    </xf>
    <xf numFmtId="3" fontId="7" fillId="0" borderId="23" xfId="1" applyNumberFormat="1" applyFont="1" applyFill="1" applyBorder="1"/>
    <xf numFmtId="0" fontId="7" fillId="0" borderId="0" xfId="1" applyFont="1" applyFill="1" applyAlignment="1">
      <alignment horizontal="left"/>
    </xf>
    <xf numFmtId="3" fontId="7" fillId="0" borderId="3" xfId="1" applyNumberFormat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7" fillId="0" borderId="34" xfId="0" applyFont="1" applyFill="1" applyBorder="1"/>
    <xf numFmtId="0" fontId="5" fillId="0" borderId="11" xfId="0" applyFont="1" applyFill="1" applyBorder="1" applyAlignment="1">
      <alignment horizontal="fill"/>
    </xf>
    <xf numFmtId="0" fontId="7" fillId="0" borderId="9" xfId="0" applyFont="1" applyFill="1" applyBorder="1"/>
    <xf numFmtId="0" fontId="7" fillId="0" borderId="13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26" fillId="0" borderId="0" xfId="9" applyFont="1" applyAlignment="1">
      <alignment horizontal="centerContinuous"/>
    </xf>
    <xf numFmtId="0" fontId="5" fillId="0" borderId="0" xfId="9" applyFont="1" applyAlignment="1">
      <alignment horizontal="centerContinuous"/>
    </xf>
    <xf numFmtId="0" fontId="1" fillId="0" borderId="0" xfId="9"/>
    <xf numFmtId="0" fontId="27" fillId="0" borderId="0" xfId="9" applyFont="1" applyAlignment="1">
      <alignment horizontal="center"/>
    </xf>
    <xf numFmtId="0" fontId="27" fillId="0" borderId="0" xfId="9" applyFont="1"/>
    <xf numFmtId="0" fontId="22" fillId="0" borderId="0" xfId="1" applyFont="1" applyBorder="1" applyAlignment="1">
      <alignment horizontal="centerContinuous"/>
    </xf>
    <xf numFmtId="0" fontId="27" fillId="0" borderId="30" xfId="9" applyFont="1" applyBorder="1"/>
    <xf numFmtId="0" fontId="27" fillId="0" borderId="24" xfId="9" applyFont="1" applyBorder="1"/>
    <xf numFmtId="0" fontId="27" fillId="0" borderId="33" xfId="9" applyFont="1" applyBorder="1"/>
    <xf numFmtId="0" fontId="5" fillId="5" borderId="0" xfId="9" applyFont="1" applyFill="1" applyAlignment="1">
      <alignment horizontal="center"/>
    </xf>
    <xf numFmtId="0" fontId="5" fillId="5" borderId="24" xfId="9" applyFont="1" applyFill="1" applyBorder="1" applyAlignment="1">
      <alignment horizontal="center"/>
    </xf>
    <xf numFmtId="0" fontId="27" fillId="0" borderId="36" xfId="9" applyFont="1" applyBorder="1" applyAlignment="1">
      <alignment horizontal="center" vertical="center"/>
    </xf>
    <xf numFmtId="0" fontId="27" fillId="0" borderId="0" xfId="9" applyFont="1" applyBorder="1" applyAlignment="1">
      <alignment horizontal="center" vertical="center"/>
    </xf>
    <xf numFmtId="0" fontId="27" fillId="0" borderId="34" xfId="9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4" fontId="5" fillId="0" borderId="9" xfId="0" applyNumberFormat="1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14" fontId="5" fillId="0" borderId="13" xfId="0" applyNumberFormat="1" applyFont="1" applyFill="1" applyBorder="1" applyAlignment="1">
      <alignment horizontal="center" vertical="center" wrapText="1"/>
    </xf>
    <xf numFmtId="14" fontId="5" fillId="0" borderId="7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4" fontId="5" fillId="0" borderId="23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165" fontId="22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22" fillId="0" borderId="31" xfId="1" applyNumberFormat="1" applyFont="1" applyFill="1" applyBorder="1" applyAlignment="1" applyProtection="1">
      <alignment horizontal="center" vertical="center" wrapText="1"/>
      <protection locked="0"/>
    </xf>
    <xf numFmtId="165" fontId="22" fillId="0" borderId="28" xfId="1" applyNumberFormat="1" applyFont="1" applyFill="1" applyBorder="1" applyAlignment="1" applyProtection="1">
      <alignment horizontal="center" vertical="center" wrapText="1"/>
      <protection locked="0"/>
    </xf>
    <xf numFmtId="165" fontId="22" fillId="0" borderId="32" xfId="1" applyNumberFormat="1" applyFont="1" applyFill="1" applyBorder="1" applyAlignment="1" applyProtection="1">
      <alignment horizontal="center" vertical="center" wrapText="1"/>
      <protection locked="0"/>
    </xf>
    <xf numFmtId="0" fontId="22" fillId="0" borderId="27" xfId="1" applyFont="1" applyFill="1" applyBorder="1" applyAlignment="1" applyProtection="1">
      <alignment horizontal="center" vertical="center" wrapText="1"/>
      <protection locked="0"/>
    </xf>
    <xf numFmtId="0" fontId="22" fillId="0" borderId="36" xfId="8" applyFont="1" applyFill="1" applyBorder="1" applyAlignment="1">
      <alignment horizontal="center" vertical="center" wrapText="1"/>
    </xf>
    <xf numFmtId="0" fontId="22" fillId="0" borderId="34" xfId="8" applyFont="1" applyFill="1" applyBorder="1" applyAlignment="1">
      <alignment horizontal="center" vertical="center" wrapText="1"/>
    </xf>
    <xf numFmtId="0" fontId="25" fillId="0" borderId="28" xfId="8" applyFont="1" applyFill="1" applyBorder="1" applyAlignment="1" applyProtection="1">
      <alignment horizontal="center" vertical="center" wrapText="1"/>
      <protection locked="0"/>
    </xf>
    <xf numFmtId="0" fontId="25" fillId="0" borderId="32" xfId="8" applyFont="1" applyFill="1" applyBorder="1" applyAlignment="1" applyProtection="1">
      <alignment horizontal="center" vertical="center" wrapText="1"/>
      <protection locked="0"/>
    </xf>
    <xf numFmtId="0" fontId="25" fillId="0" borderId="27" xfId="8" applyFont="1" applyFill="1" applyBorder="1" applyAlignment="1" applyProtection="1">
      <alignment horizontal="center" vertical="center" wrapText="1"/>
      <protection locked="0"/>
    </xf>
    <xf numFmtId="165" fontId="5" fillId="0" borderId="29" xfId="0" applyNumberFormat="1" applyFont="1" applyFill="1" applyBorder="1" applyAlignment="1">
      <alignment horizontal="center" vertical="center" wrapText="1"/>
    </xf>
    <xf numFmtId="165" fontId="5" fillId="0" borderId="31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14" fontId="5" fillId="0" borderId="9" xfId="1" applyNumberFormat="1" applyFont="1" applyFill="1" applyBorder="1" applyAlignment="1">
      <alignment horizontal="center" vertical="center" wrapText="1"/>
    </xf>
    <xf numFmtId="14" fontId="5" fillId="0" borderId="6" xfId="1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</cellXfs>
  <cellStyles count="10">
    <cellStyle name="Bad 2" xfId="4" xr:uid="{00000000-0005-0000-0000-000000000000}"/>
    <cellStyle name="Bueno" xfId="2" builtinId="26" customBuiltin="1"/>
    <cellStyle name="Normal" xfId="0" builtinId="0"/>
    <cellStyle name="Normal 2" xfId="3" xr:uid="{00000000-0005-0000-0000-000003000000}"/>
    <cellStyle name="Normal 3" xfId="1" xr:uid="{00000000-0005-0000-0000-000004000000}"/>
    <cellStyle name="Normal 3 2" xfId="5" xr:uid="{00000000-0005-0000-0000-000005000000}"/>
    <cellStyle name="Normal 4" xfId="6" xr:uid="{00000000-0005-0000-0000-000006000000}"/>
    <cellStyle name="Normal 4 2" xfId="9" xr:uid="{00000000-0005-0000-0000-000007000000}"/>
    <cellStyle name="Normal 6" xfId="7" xr:uid="{00000000-0005-0000-0000-000008000000}"/>
    <cellStyle name="Texto explicativo 2" xfId="8" xr:uid="{00000000-0005-0000-0000-000009000000}"/>
  </cellStyles>
  <dxfs count="1">
    <dxf>
      <fill>
        <patternFill>
          <bgColor indexed="41"/>
        </patternFill>
      </fill>
    </dxf>
  </dxfs>
  <tableStyles count="0" defaultTableStyle="TableStyleMedium9" defaultPivotStyle="PivotStyleLight16"/>
  <colors>
    <mruColors>
      <color rgb="FFFFFFCC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5"/>
  <sheetViews>
    <sheetView tabSelected="1" zoomScaleNormal="100" zoomScaleSheetLayoutView="90" workbookViewId="0">
      <pane ySplit="4" topLeftCell="A29" activePane="bottomLeft" state="frozen"/>
      <selection pane="bottomLeft" activeCell="B40" sqref="B40"/>
    </sheetView>
  </sheetViews>
  <sheetFormatPr baseColWidth="10" defaultColWidth="0" defaultRowHeight="15" customHeight="1" zeroHeight="1" x14ac:dyDescent="0.25"/>
  <cols>
    <col min="1" max="1" width="16" style="183" customWidth="1"/>
    <col min="2" max="2" width="102.85546875" style="183" bestFit="1" customWidth="1"/>
    <col min="3" max="16384" width="11.42578125" style="183" hidden="1"/>
  </cols>
  <sheetData>
    <row r="1" spans="1:2" ht="18.75" x14ac:dyDescent="0.3">
      <c r="A1" s="181"/>
      <c r="B1" s="182" t="s">
        <v>385</v>
      </c>
    </row>
    <row r="2" spans="1:2" ht="18.75" x14ac:dyDescent="0.3">
      <c r="A2" s="181"/>
      <c r="B2" s="182" t="s">
        <v>386</v>
      </c>
    </row>
    <row r="3" spans="1:2" ht="15.75" x14ac:dyDescent="0.25">
      <c r="A3" s="184"/>
      <c r="B3" s="185"/>
    </row>
    <row r="4" spans="1:2" ht="15.75" x14ac:dyDescent="0.25">
      <c r="A4" s="190" t="s">
        <v>357</v>
      </c>
      <c r="B4" s="191" t="s">
        <v>358</v>
      </c>
    </row>
    <row r="5" spans="1:2" ht="15" customHeight="1" x14ac:dyDescent="0.25">
      <c r="A5" s="192">
        <v>1</v>
      </c>
      <c r="B5" s="187" t="s">
        <v>361</v>
      </c>
    </row>
    <row r="6" spans="1:2" ht="15" customHeight="1" x14ac:dyDescent="0.25">
      <c r="A6" s="193"/>
      <c r="B6" s="188" t="s">
        <v>362</v>
      </c>
    </row>
    <row r="7" spans="1:2" ht="15" customHeight="1" x14ac:dyDescent="0.25">
      <c r="A7" s="194"/>
      <c r="B7" s="189" t="s">
        <v>363</v>
      </c>
    </row>
    <row r="8" spans="1:2" ht="15" customHeight="1" x14ac:dyDescent="0.25">
      <c r="A8" s="192">
        <v>2</v>
      </c>
      <c r="B8" s="187" t="s">
        <v>364</v>
      </c>
    </row>
    <row r="9" spans="1:2" ht="15" customHeight="1" x14ac:dyDescent="0.25">
      <c r="A9" s="193"/>
      <c r="B9" s="188" t="s">
        <v>362</v>
      </c>
    </row>
    <row r="10" spans="1:2" ht="15" customHeight="1" x14ac:dyDescent="0.25">
      <c r="A10" s="193"/>
      <c r="B10" s="188" t="s">
        <v>365</v>
      </c>
    </row>
    <row r="11" spans="1:2" ht="15" customHeight="1" x14ac:dyDescent="0.25">
      <c r="A11" s="194"/>
      <c r="B11" s="189" t="s">
        <v>363</v>
      </c>
    </row>
    <row r="12" spans="1:2" ht="15" customHeight="1" x14ac:dyDescent="0.25">
      <c r="A12" s="192">
        <v>3</v>
      </c>
      <c r="B12" s="187" t="s">
        <v>361</v>
      </c>
    </row>
    <row r="13" spans="1:2" ht="15" customHeight="1" x14ac:dyDescent="0.25">
      <c r="A13" s="193"/>
      <c r="B13" s="188" t="s">
        <v>366</v>
      </c>
    </row>
    <row r="14" spans="1:2" ht="15" customHeight="1" x14ac:dyDescent="0.25">
      <c r="A14" s="194"/>
      <c r="B14" s="189" t="s">
        <v>363</v>
      </c>
    </row>
    <row r="15" spans="1:2" ht="15" customHeight="1" x14ac:dyDescent="0.25">
      <c r="A15" s="192">
        <v>4</v>
      </c>
      <c r="B15" s="187" t="s">
        <v>364</v>
      </c>
    </row>
    <row r="16" spans="1:2" ht="15" customHeight="1" x14ac:dyDescent="0.25">
      <c r="A16" s="193"/>
      <c r="B16" s="188" t="s">
        <v>366</v>
      </c>
    </row>
    <row r="17" spans="1:2" ht="15" customHeight="1" x14ac:dyDescent="0.25">
      <c r="A17" s="193"/>
      <c r="B17" s="188" t="s">
        <v>365</v>
      </c>
    </row>
    <row r="18" spans="1:2" ht="15" customHeight="1" x14ac:dyDescent="0.25">
      <c r="A18" s="194"/>
      <c r="B18" s="189" t="s">
        <v>363</v>
      </c>
    </row>
    <row r="19" spans="1:2" ht="15" customHeight="1" x14ac:dyDescent="0.25">
      <c r="A19" s="192">
        <v>5</v>
      </c>
      <c r="B19" s="187" t="s">
        <v>367</v>
      </c>
    </row>
    <row r="20" spans="1:2" ht="15" customHeight="1" x14ac:dyDescent="0.25">
      <c r="A20" s="193"/>
      <c r="B20" s="188" t="s">
        <v>362</v>
      </c>
    </row>
    <row r="21" spans="1:2" ht="15" customHeight="1" x14ac:dyDescent="0.25">
      <c r="A21" s="193"/>
      <c r="B21" s="188" t="s">
        <v>368</v>
      </c>
    </row>
    <row r="22" spans="1:2" ht="15" customHeight="1" x14ac:dyDescent="0.25">
      <c r="A22" s="194"/>
      <c r="B22" s="189" t="s">
        <v>363</v>
      </c>
    </row>
    <row r="23" spans="1:2" ht="15" customHeight="1" x14ac:dyDescent="0.25">
      <c r="A23" s="192">
        <v>6</v>
      </c>
      <c r="B23" s="187" t="s">
        <v>369</v>
      </c>
    </row>
    <row r="24" spans="1:2" ht="15" customHeight="1" x14ac:dyDescent="0.25">
      <c r="A24" s="193"/>
      <c r="B24" s="188" t="s">
        <v>362</v>
      </c>
    </row>
    <row r="25" spans="1:2" ht="15" customHeight="1" x14ac:dyDescent="0.25">
      <c r="A25" s="194"/>
      <c r="B25" s="189" t="s">
        <v>363</v>
      </c>
    </row>
    <row r="26" spans="1:2" ht="15" customHeight="1" x14ac:dyDescent="0.25">
      <c r="A26" s="192">
        <v>7</v>
      </c>
      <c r="B26" s="187" t="s">
        <v>370</v>
      </c>
    </row>
    <row r="27" spans="1:2" ht="15" customHeight="1" x14ac:dyDescent="0.25">
      <c r="A27" s="193"/>
      <c r="B27" s="188" t="s">
        <v>362</v>
      </c>
    </row>
    <row r="28" spans="1:2" ht="15" customHeight="1" x14ac:dyDescent="0.25">
      <c r="A28" s="193"/>
      <c r="B28" s="188" t="s">
        <v>371</v>
      </c>
    </row>
    <row r="29" spans="1:2" ht="15" customHeight="1" x14ac:dyDescent="0.25">
      <c r="A29" s="194"/>
      <c r="B29" s="189" t="s">
        <v>363</v>
      </c>
    </row>
    <row r="30" spans="1:2" ht="15" customHeight="1" x14ac:dyDescent="0.25">
      <c r="A30" s="192">
        <v>8</v>
      </c>
      <c r="B30" s="187" t="s">
        <v>372</v>
      </c>
    </row>
    <row r="31" spans="1:2" ht="15" customHeight="1" x14ac:dyDescent="0.25">
      <c r="A31" s="193"/>
      <c r="B31" s="188" t="s">
        <v>362</v>
      </c>
    </row>
    <row r="32" spans="1:2" ht="15" customHeight="1" x14ac:dyDescent="0.25">
      <c r="A32" s="193"/>
      <c r="B32" s="188" t="s">
        <v>368</v>
      </c>
    </row>
    <row r="33" spans="1:2" ht="15" customHeight="1" x14ac:dyDescent="0.25">
      <c r="A33" s="194"/>
      <c r="B33" s="189" t="s">
        <v>363</v>
      </c>
    </row>
    <row r="34" spans="1:2" ht="15" customHeight="1" x14ac:dyDescent="0.25">
      <c r="A34" s="192">
        <v>9</v>
      </c>
      <c r="B34" s="187" t="s">
        <v>373</v>
      </c>
    </row>
    <row r="35" spans="1:2" ht="15" customHeight="1" x14ac:dyDescent="0.25">
      <c r="A35" s="193"/>
      <c r="B35" s="188" t="s">
        <v>362</v>
      </c>
    </row>
    <row r="36" spans="1:2" ht="15" customHeight="1" x14ac:dyDescent="0.25">
      <c r="A36" s="193"/>
      <c r="B36" s="188" t="s">
        <v>374</v>
      </c>
    </row>
    <row r="37" spans="1:2" ht="15" customHeight="1" x14ac:dyDescent="0.25">
      <c r="A37" s="194"/>
      <c r="B37" s="189" t="s">
        <v>363</v>
      </c>
    </row>
    <row r="38" spans="1:2" ht="15" customHeight="1" x14ac:dyDescent="0.25">
      <c r="A38" s="192">
        <v>10</v>
      </c>
      <c r="B38" s="187" t="s">
        <v>373</v>
      </c>
    </row>
    <row r="39" spans="1:2" ht="15" customHeight="1" x14ac:dyDescent="0.25">
      <c r="A39" s="193"/>
      <c r="B39" s="188" t="s">
        <v>362</v>
      </c>
    </row>
    <row r="40" spans="1:2" ht="15" customHeight="1" x14ac:dyDescent="0.25">
      <c r="A40" s="193"/>
      <c r="B40" s="188" t="s">
        <v>375</v>
      </c>
    </row>
    <row r="41" spans="1:2" ht="15" customHeight="1" x14ac:dyDescent="0.25">
      <c r="A41" s="194"/>
      <c r="B41" s="189" t="s">
        <v>363</v>
      </c>
    </row>
    <row r="42" spans="1:2" ht="15" customHeight="1" x14ac:dyDescent="0.25">
      <c r="A42" s="192">
        <v>11</v>
      </c>
      <c r="B42" s="187" t="s">
        <v>376</v>
      </c>
    </row>
    <row r="43" spans="1:2" ht="15" customHeight="1" x14ac:dyDescent="0.25">
      <c r="A43" s="193"/>
      <c r="B43" s="188" t="s">
        <v>362</v>
      </c>
    </row>
    <row r="44" spans="1:2" ht="15" customHeight="1" x14ac:dyDescent="0.25">
      <c r="A44" s="193"/>
      <c r="B44" s="188" t="s">
        <v>377</v>
      </c>
    </row>
    <row r="45" spans="1:2" ht="15" customHeight="1" x14ac:dyDescent="0.25">
      <c r="A45" s="194"/>
      <c r="B45" s="189" t="s">
        <v>363</v>
      </c>
    </row>
    <row r="46" spans="1:2" ht="15" customHeight="1" x14ac:dyDescent="0.25">
      <c r="A46" s="192">
        <v>12</v>
      </c>
      <c r="B46" s="187" t="s">
        <v>378</v>
      </c>
    </row>
    <row r="47" spans="1:2" ht="15" customHeight="1" x14ac:dyDescent="0.25">
      <c r="A47" s="193"/>
      <c r="B47" s="188" t="s">
        <v>379</v>
      </c>
    </row>
    <row r="48" spans="1:2" ht="15" customHeight="1" x14ac:dyDescent="0.25">
      <c r="A48" s="193"/>
      <c r="B48" s="188" t="s">
        <v>377</v>
      </c>
    </row>
    <row r="49" spans="1:2" ht="15" customHeight="1" x14ac:dyDescent="0.25">
      <c r="A49" s="194"/>
      <c r="B49" s="189" t="s">
        <v>363</v>
      </c>
    </row>
    <row r="50" spans="1:2" ht="15" customHeight="1" x14ac:dyDescent="0.25">
      <c r="A50" s="192">
        <v>13</v>
      </c>
      <c r="B50" s="187" t="s">
        <v>380</v>
      </c>
    </row>
    <row r="51" spans="1:2" ht="15" customHeight="1" x14ac:dyDescent="0.25">
      <c r="A51" s="193"/>
      <c r="B51" s="188" t="s">
        <v>362</v>
      </c>
    </row>
    <row r="52" spans="1:2" ht="15" customHeight="1" x14ac:dyDescent="0.25">
      <c r="A52" s="193"/>
      <c r="B52" s="188" t="s">
        <v>381</v>
      </c>
    </row>
    <row r="53" spans="1:2" ht="15" customHeight="1" x14ac:dyDescent="0.25">
      <c r="A53" s="194"/>
      <c r="B53" s="189" t="s">
        <v>363</v>
      </c>
    </row>
    <row r="54" spans="1:2" ht="15" customHeight="1" x14ac:dyDescent="0.25"/>
    <row r="55" spans="1:2" ht="15" customHeight="1" x14ac:dyDescent="0.25"/>
  </sheetData>
  <mergeCells count="13">
    <mergeCell ref="A50:A53"/>
    <mergeCell ref="A26:A29"/>
    <mergeCell ref="A30:A33"/>
    <mergeCell ref="A34:A37"/>
    <mergeCell ref="A38:A41"/>
    <mergeCell ref="A42:A45"/>
    <mergeCell ref="A46:A49"/>
    <mergeCell ref="A23:A25"/>
    <mergeCell ref="A5:A7"/>
    <mergeCell ref="A8:A11"/>
    <mergeCell ref="A12:A14"/>
    <mergeCell ref="A15:A18"/>
    <mergeCell ref="A19:A22"/>
  </mergeCells>
  <printOptions horizontalCentered="1" verticalCentered="1"/>
  <pageMargins left="0" right="0" top="0" bottom="0" header="0" footer="0"/>
  <pageSetup scale="70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I120"/>
  <sheetViews>
    <sheetView zoomScale="80" zoomScaleNormal="80" zoomScaleSheetLayoutView="70" workbookViewId="0">
      <pane ySplit="9" topLeftCell="A10" activePane="bottomLeft" state="frozen"/>
      <selection pane="bottomLeft" activeCell="N16" sqref="N16"/>
    </sheetView>
  </sheetViews>
  <sheetFormatPr baseColWidth="10" defaultColWidth="0" defaultRowHeight="15.75" zeroHeight="1" x14ac:dyDescent="0.25"/>
  <cols>
    <col min="1" max="1" width="80" style="23" customWidth="1"/>
    <col min="2" max="2" width="10.85546875" style="23" customWidth="1"/>
    <col min="3" max="3" width="12" style="23" customWidth="1"/>
    <col min="4" max="4" width="11" style="23" customWidth="1"/>
    <col min="5" max="5" width="9.140625" style="23" customWidth="1"/>
    <col min="6" max="6" width="11.42578125" style="23" customWidth="1"/>
    <col min="7" max="7" width="12" style="23" customWidth="1"/>
    <col min="8" max="8" width="12.7109375" style="23" customWidth="1"/>
    <col min="9" max="9" width="14.7109375" style="23" customWidth="1"/>
    <col min="10" max="10" width="14.28515625" style="23" customWidth="1"/>
    <col min="11" max="11" width="12" style="23" customWidth="1"/>
    <col min="12" max="12" width="13.85546875" style="23" customWidth="1"/>
    <col min="13" max="13" width="12.7109375" style="23" customWidth="1"/>
    <col min="14" max="14" width="11.5703125" style="23" customWidth="1"/>
    <col min="15" max="15" width="12" style="23" customWidth="1"/>
    <col min="16" max="16" width="11.7109375" style="23" customWidth="1"/>
    <col min="17" max="17" width="10.85546875" style="23" customWidth="1"/>
    <col min="18" max="18" width="11.28515625" style="23" customWidth="1"/>
    <col min="19" max="19" width="11.85546875" style="23" customWidth="1"/>
    <col min="20" max="20" width="9.140625" style="132" hidden="1" customWidth="1"/>
    <col min="21" max="945" width="9.140625" style="23" hidden="1" customWidth="1"/>
    <col min="946" max="16384" width="9.140625" style="133" hidden="1"/>
  </cols>
  <sheetData>
    <row r="1" spans="1:19" x14ac:dyDescent="0.25">
      <c r="A1" s="131" t="s">
        <v>70</v>
      </c>
      <c r="B1" s="128"/>
      <c r="C1" s="128"/>
      <c r="D1" s="128"/>
      <c r="E1" s="129"/>
      <c r="F1" s="129"/>
      <c r="G1" s="129"/>
      <c r="H1" s="129"/>
      <c r="I1" s="128"/>
      <c r="J1" s="128"/>
      <c r="K1" s="130"/>
      <c r="L1" s="130"/>
      <c r="M1" s="130"/>
      <c r="N1" s="130"/>
      <c r="O1" s="130"/>
      <c r="P1" s="130"/>
      <c r="Q1" s="130"/>
      <c r="R1" s="130"/>
      <c r="S1" s="130"/>
    </row>
    <row r="2" spans="1:19" x14ac:dyDescent="0.25">
      <c r="A2" s="131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x14ac:dyDescent="0.25">
      <c r="A3" s="134" t="s">
        <v>351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</row>
    <row r="4" spans="1:19" x14ac:dyDescent="0.25">
      <c r="A4" s="134" t="s">
        <v>341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</row>
    <row r="5" spans="1:19" x14ac:dyDescent="0.25">
      <c r="A5" s="134" t="s">
        <v>352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</row>
    <row r="6" spans="1:19" x14ac:dyDescent="0.25">
      <c r="A6" s="134" t="s">
        <v>320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</row>
    <row r="7" spans="1:19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9" x14ac:dyDescent="0.25">
      <c r="A8" s="225" t="s">
        <v>384</v>
      </c>
      <c r="B8" s="227" t="s">
        <v>224</v>
      </c>
      <c r="C8" s="229" t="s">
        <v>382</v>
      </c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</row>
    <row r="9" spans="1:19" ht="69" customHeight="1" x14ac:dyDescent="0.25">
      <c r="A9" s="226"/>
      <c r="B9" s="228"/>
      <c r="C9" s="35" t="s">
        <v>225</v>
      </c>
      <c r="D9" s="35" t="s">
        <v>244</v>
      </c>
      <c r="E9" s="35" t="s">
        <v>226</v>
      </c>
      <c r="F9" s="35" t="s">
        <v>227</v>
      </c>
      <c r="G9" s="35" t="s">
        <v>228</v>
      </c>
      <c r="H9" s="35" t="s">
        <v>229</v>
      </c>
      <c r="I9" s="35" t="s">
        <v>230</v>
      </c>
      <c r="J9" s="35" t="s">
        <v>319</v>
      </c>
      <c r="K9" s="35" t="s">
        <v>237</v>
      </c>
      <c r="L9" s="35" t="s">
        <v>231</v>
      </c>
      <c r="M9" s="35" t="s">
        <v>232</v>
      </c>
      <c r="N9" s="35" t="s">
        <v>233</v>
      </c>
      <c r="O9" s="35" t="s">
        <v>238</v>
      </c>
      <c r="P9" s="35" t="s">
        <v>234</v>
      </c>
      <c r="Q9" s="36" t="s">
        <v>245</v>
      </c>
      <c r="R9" s="36" t="s">
        <v>353</v>
      </c>
      <c r="S9" s="36" t="s">
        <v>239</v>
      </c>
    </row>
    <row r="10" spans="1:19" x14ac:dyDescent="0.25">
      <c r="A10" s="13"/>
      <c r="B10" s="13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6"/>
      <c r="R10" s="136"/>
      <c r="S10" s="136"/>
    </row>
    <row r="11" spans="1:19" x14ac:dyDescent="0.25">
      <c r="A11" s="137" t="s">
        <v>11</v>
      </c>
      <c r="B11" s="138">
        <f>SUM(B13,B21,B24,B33,B40,B47,B56,B65,B73,B81,B89,B99,B103,B110,B115)</f>
        <v>20699</v>
      </c>
      <c r="C11" s="138">
        <f t="shared" ref="C11:S11" si="0">SUM(C13,C21,C24,C33,C40,C47,C56,C65,C73,C81,C89,C99,C103,C110,C115)</f>
        <v>0</v>
      </c>
      <c r="D11" s="138">
        <f t="shared" si="0"/>
        <v>1125</v>
      </c>
      <c r="E11" s="138">
        <f t="shared" si="0"/>
        <v>436</v>
      </c>
      <c r="F11" s="138">
        <f t="shared" si="0"/>
        <v>15</v>
      </c>
      <c r="G11" s="138">
        <f t="shared" si="0"/>
        <v>0</v>
      </c>
      <c r="H11" s="138">
        <f t="shared" si="0"/>
        <v>0</v>
      </c>
      <c r="I11" s="138">
        <f t="shared" si="0"/>
        <v>0</v>
      </c>
      <c r="J11" s="138">
        <f t="shared" si="0"/>
        <v>9255</v>
      </c>
      <c r="K11" s="138">
        <f t="shared" si="0"/>
        <v>17</v>
      </c>
      <c r="L11" s="138">
        <f t="shared" si="0"/>
        <v>0</v>
      </c>
      <c r="M11" s="138">
        <f t="shared" si="0"/>
        <v>296</v>
      </c>
      <c r="N11" s="138">
        <f t="shared" si="0"/>
        <v>9516</v>
      </c>
      <c r="O11" s="138">
        <f t="shared" si="0"/>
        <v>26</v>
      </c>
      <c r="P11" s="138">
        <f t="shared" si="0"/>
        <v>12</v>
      </c>
      <c r="Q11" s="138">
        <f t="shared" si="0"/>
        <v>0</v>
      </c>
      <c r="R11" s="138">
        <f t="shared" si="0"/>
        <v>1</v>
      </c>
      <c r="S11" s="139">
        <f t="shared" si="0"/>
        <v>0</v>
      </c>
    </row>
    <row r="12" spans="1:19" x14ac:dyDescent="0.25">
      <c r="A12" s="140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2"/>
    </row>
    <row r="13" spans="1:19" x14ac:dyDescent="0.25">
      <c r="A13" s="143" t="s">
        <v>34</v>
      </c>
      <c r="B13" s="138">
        <f>SUM(B14:B19)</f>
        <v>1303</v>
      </c>
      <c r="C13" s="138">
        <f t="shared" ref="C13:S13" si="1">SUM(C14:C19)</f>
        <v>0</v>
      </c>
      <c r="D13" s="138">
        <f t="shared" si="1"/>
        <v>104</v>
      </c>
      <c r="E13" s="138">
        <f t="shared" si="1"/>
        <v>156</v>
      </c>
      <c r="F13" s="138">
        <f t="shared" si="1"/>
        <v>0</v>
      </c>
      <c r="G13" s="138">
        <f t="shared" si="1"/>
        <v>0</v>
      </c>
      <c r="H13" s="138">
        <f t="shared" si="1"/>
        <v>0</v>
      </c>
      <c r="I13" s="138">
        <f t="shared" si="1"/>
        <v>0</v>
      </c>
      <c r="J13" s="138">
        <f t="shared" si="1"/>
        <v>520</v>
      </c>
      <c r="K13" s="138">
        <f t="shared" si="1"/>
        <v>2</v>
      </c>
      <c r="L13" s="138">
        <f t="shared" si="1"/>
        <v>0</v>
      </c>
      <c r="M13" s="138">
        <f t="shared" si="1"/>
        <v>54</v>
      </c>
      <c r="N13" s="138">
        <f t="shared" si="1"/>
        <v>467</v>
      </c>
      <c r="O13" s="138">
        <f t="shared" si="1"/>
        <v>0</v>
      </c>
      <c r="P13" s="138">
        <f t="shared" si="1"/>
        <v>0</v>
      </c>
      <c r="Q13" s="138">
        <f t="shared" si="1"/>
        <v>0</v>
      </c>
      <c r="R13" s="138">
        <f t="shared" si="1"/>
        <v>0</v>
      </c>
      <c r="S13" s="139">
        <f t="shared" si="1"/>
        <v>0</v>
      </c>
    </row>
    <row r="14" spans="1:19" x14ac:dyDescent="0.25">
      <c r="A14" s="23" t="s">
        <v>246</v>
      </c>
      <c r="B14" s="141">
        <f t="shared" ref="B14:B77" si="2">SUM(C14:S14)</f>
        <v>762</v>
      </c>
      <c r="C14" s="141">
        <v>0</v>
      </c>
      <c r="D14" s="141">
        <v>82</v>
      </c>
      <c r="E14" s="141">
        <v>13</v>
      </c>
      <c r="F14" s="141">
        <v>0</v>
      </c>
      <c r="G14" s="141">
        <v>0</v>
      </c>
      <c r="H14" s="141">
        <v>0</v>
      </c>
      <c r="I14" s="141">
        <v>0</v>
      </c>
      <c r="J14" s="141">
        <v>421</v>
      </c>
      <c r="K14" s="141">
        <v>0</v>
      </c>
      <c r="L14" s="141">
        <v>0</v>
      </c>
      <c r="M14" s="141">
        <v>3</v>
      </c>
      <c r="N14" s="141">
        <v>243</v>
      </c>
      <c r="O14" s="141">
        <v>0</v>
      </c>
      <c r="P14" s="141">
        <v>0</v>
      </c>
      <c r="Q14" s="141">
        <v>0</v>
      </c>
      <c r="R14" s="141">
        <v>0</v>
      </c>
      <c r="S14" s="142">
        <v>0</v>
      </c>
    </row>
    <row r="15" spans="1:19" x14ac:dyDescent="0.25">
      <c r="A15" s="144" t="s">
        <v>136</v>
      </c>
      <c r="B15" s="141">
        <f t="shared" si="2"/>
        <v>189</v>
      </c>
      <c r="C15" s="141">
        <v>0</v>
      </c>
      <c r="D15" s="141">
        <v>21</v>
      </c>
      <c r="E15" s="141">
        <v>1</v>
      </c>
      <c r="F15" s="141">
        <v>0</v>
      </c>
      <c r="G15" s="141">
        <v>0</v>
      </c>
      <c r="H15" s="141">
        <v>0</v>
      </c>
      <c r="I15" s="141">
        <v>0</v>
      </c>
      <c r="J15" s="141">
        <v>70</v>
      </c>
      <c r="K15" s="141">
        <v>2</v>
      </c>
      <c r="L15" s="141">
        <v>0</v>
      </c>
      <c r="M15" s="141">
        <v>30</v>
      </c>
      <c r="N15" s="141">
        <v>65</v>
      </c>
      <c r="O15" s="141">
        <v>0</v>
      </c>
      <c r="P15" s="141">
        <v>0</v>
      </c>
      <c r="Q15" s="141">
        <v>0</v>
      </c>
      <c r="R15" s="141">
        <v>0</v>
      </c>
      <c r="S15" s="142">
        <v>0</v>
      </c>
    </row>
    <row r="16" spans="1:19" x14ac:dyDescent="0.25">
      <c r="A16" s="23" t="s">
        <v>137</v>
      </c>
      <c r="B16" s="141">
        <f t="shared" si="2"/>
        <v>67</v>
      </c>
      <c r="C16" s="141">
        <v>0</v>
      </c>
      <c r="D16" s="141">
        <v>1</v>
      </c>
      <c r="E16" s="141">
        <v>1</v>
      </c>
      <c r="F16" s="141">
        <v>0</v>
      </c>
      <c r="G16" s="141">
        <v>0</v>
      </c>
      <c r="H16" s="141">
        <v>0</v>
      </c>
      <c r="I16" s="141">
        <v>0</v>
      </c>
      <c r="J16" s="141">
        <v>0</v>
      </c>
      <c r="K16" s="141">
        <v>0</v>
      </c>
      <c r="L16" s="141">
        <v>0</v>
      </c>
      <c r="M16" s="141">
        <v>13</v>
      </c>
      <c r="N16" s="141">
        <v>52</v>
      </c>
      <c r="O16" s="141">
        <v>0</v>
      </c>
      <c r="P16" s="141">
        <v>0</v>
      </c>
      <c r="Q16" s="141">
        <v>0</v>
      </c>
      <c r="R16" s="141">
        <v>0</v>
      </c>
      <c r="S16" s="142">
        <v>0</v>
      </c>
    </row>
    <row r="17" spans="1:19" x14ac:dyDescent="0.25">
      <c r="A17" s="23" t="s">
        <v>138</v>
      </c>
      <c r="B17" s="141">
        <f t="shared" si="2"/>
        <v>112</v>
      </c>
      <c r="C17" s="141">
        <v>0</v>
      </c>
      <c r="D17" s="141">
        <v>0</v>
      </c>
      <c r="E17" s="141">
        <v>101</v>
      </c>
      <c r="F17" s="141">
        <v>0</v>
      </c>
      <c r="G17" s="141">
        <v>0</v>
      </c>
      <c r="H17" s="141">
        <v>0</v>
      </c>
      <c r="I17" s="141">
        <v>0</v>
      </c>
      <c r="J17" s="141">
        <v>0</v>
      </c>
      <c r="K17" s="141">
        <v>0</v>
      </c>
      <c r="L17" s="141">
        <v>0</v>
      </c>
      <c r="M17" s="141">
        <v>1</v>
      </c>
      <c r="N17" s="141">
        <v>10</v>
      </c>
      <c r="O17" s="141">
        <v>0</v>
      </c>
      <c r="P17" s="141">
        <v>0</v>
      </c>
      <c r="Q17" s="141">
        <v>0</v>
      </c>
      <c r="R17" s="141">
        <v>0</v>
      </c>
      <c r="S17" s="142">
        <v>0</v>
      </c>
    </row>
    <row r="18" spans="1:19" x14ac:dyDescent="0.25">
      <c r="A18" s="23" t="s">
        <v>139</v>
      </c>
      <c r="B18" s="141">
        <f t="shared" si="2"/>
        <v>133</v>
      </c>
      <c r="C18" s="141">
        <v>0</v>
      </c>
      <c r="D18" s="141">
        <v>0</v>
      </c>
      <c r="E18" s="141">
        <v>12</v>
      </c>
      <c r="F18" s="141">
        <v>0</v>
      </c>
      <c r="G18" s="141">
        <v>0</v>
      </c>
      <c r="H18" s="141">
        <v>0</v>
      </c>
      <c r="I18" s="141">
        <v>0</v>
      </c>
      <c r="J18" s="141">
        <v>28</v>
      </c>
      <c r="K18" s="141">
        <v>0</v>
      </c>
      <c r="L18" s="141">
        <v>0</v>
      </c>
      <c r="M18" s="141">
        <v>6</v>
      </c>
      <c r="N18" s="141">
        <v>87</v>
      </c>
      <c r="O18" s="141">
        <v>0</v>
      </c>
      <c r="P18" s="141">
        <v>0</v>
      </c>
      <c r="Q18" s="141">
        <v>0</v>
      </c>
      <c r="R18" s="141">
        <v>0</v>
      </c>
      <c r="S18" s="142">
        <v>0</v>
      </c>
    </row>
    <row r="19" spans="1:19" x14ac:dyDescent="0.25">
      <c r="A19" s="23" t="s">
        <v>140</v>
      </c>
      <c r="B19" s="141">
        <f t="shared" si="2"/>
        <v>40</v>
      </c>
      <c r="C19" s="141">
        <v>0</v>
      </c>
      <c r="D19" s="141">
        <v>0</v>
      </c>
      <c r="E19" s="141">
        <v>28</v>
      </c>
      <c r="F19" s="141">
        <v>0</v>
      </c>
      <c r="G19" s="141">
        <v>0</v>
      </c>
      <c r="H19" s="141">
        <v>0</v>
      </c>
      <c r="I19" s="141">
        <v>0</v>
      </c>
      <c r="J19" s="141">
        <v>1</v>
      </c>
      <c r="K19" s="141">
        <v>0</v>
      </c>
      <c r="L19" s="141">
        <v>0</v>
      </c>
      <c r="M19" s="141">
        <v>1</v>
      </c>
      <c r="N19" s="141">
        <v>10</v>
      </c>
      <c r="O19" s="141">
        <v>0</v>
      </c>
      <c r="P19" s="141">
        <v>0</v>
      </c>
      <c r="Q19" s="141">
        <v>0</v>
      </c>
      <c r="R19" s="141">
        <v>0</v>
      </c>
      <c r="S19" s="142">
        <v>0</v>
      </c>
    </row>
    <row r="20" spans="1:19" x14ac:dyDescent="0.25">
      <c r="A20" s="145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2"/>
    </row>
    <row r="21" spans="1:19" x14ac:dyDescent="0.25">
      <c r="A21" s="143" t="s">
        <v>35</v>
      </c>
      <c r="B21" s="138">
        <f>SUM(B22)</f>
        <v>2299</v>
      </c>
      <c r="C21" s="138">
        <f t="shared" ref="C21:S21" si="3">SUM(C22)</f>
        <v>0</v>
      </c>
      <c r="D21" s="138">
        <f t="shared" si="3"/>
        <v>107</v>
      </c>
      <c r="E21" s="138">
        <f t="shared" si="3"/>
        <v>2</v>
      </c>
      <c r="F21" s="138">
        <f t="shared" si="3"/>
        <v>0</v>
      </c>
      <c r="G21" s="138">
        <f t="shared" si="3"/>
        <v>0</v>
      </c>
      <c r="H21" s="138">
        <f t="shared" si="3"/>
        <v>0</v>
      </c>
      <c r="I21" s="138">
        <f t="shared" si="3"/>
        <v>0</v>
      </c>
      <c r="J21" s="138">
        <f t="shared" si="3"/>
        <v>1540</v>
      </c>
      <c r="K21" s="138">
        <f t="shared" si="3"/>
        <v>4</v>
      </c>
      <c r="L21" s="138">
        <f t="shared" si="3"/>
        <v>0</v>
      </c>
      <c r="M21" s="138">
        <f t="shared" si="3"/>
        <v>34</v>
      </c>
      <c r="N21" s="138">
        <f t="shared" si="3"/>
        <v>608</v>
      </c>
      <c r="O21" s="138">
        <f t="shared" si="3"/>
        <v>0</v>
      </c>
      <c r="P21" s="138">
        <f t="shared" si="3"/>
        <v>4</v>
      </c>
      <c r="Q21" s="138">
        <f t="shared" si="3"/>
        <v>0</v>
      </c>
      <c r="R21" s="138">
        <f t="shared" si="3"/>
        <v>0</v>
      </c>
      <c r="S21" s="139">
        <f t="shared" si="3"/>
        <v>0</v>
      </c>
    </row>
    <row r="22" spans="1:19" x14ac:dyDescent="0.25">
      <c r="A22" s="144" t="s">
        <v>266</v>
      </c>
      <c r="B22" s="141">
        <f t="shared" si="2"/>
        <v>2299</v>
      </c>
      <c r="C22" s="141">
        <v>0</v>
      </c>
      <c r="D22" s="141">
        <v>107</v>
      </c>
      <c r="E22" s="141">
        <v>2</v>
      </c>
      <c r="F22" s="141">
        <v>0</v>
      </c>
      <c r="G22" s="141">
        <v>0</v>
      </c>
      <c r="H22" s="141">
        <v>0</v>
      </c>
      <c r="I22" s="141">
        <v>0</v>
      </c>
      <c r="J22" s="141">
        <v>1540</v>
      </c>
      <c r="K22" s="141">
        <v>4</v>
      </c>
      <c r="L22" s="141">
        <v>0</v>
      </c>
      <c r="M22" s="141">
        <v>34</v>
      </c>
      <c r="N22" s="141">
        <v>608</v>
      </c>
      <c r="O22" s="141">
        <v>0</v>
      </c>
      <c r="P22" s="141">
        <v>4</v>
      </c>
      <c r="Q22" s="141">
        <v>0</v>
      </c>
      <c r="R22" s="141">
        <v>0</v>
      </c>
      <c r="S22" s="142">
        <v>0</v>
      </c>
    </row>
    <row r="23" spans="1:19" x14ac:dyDescent="0.25">
      <c r="A23" s="145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2"/>
    </row>
    <row r="24" spans="1:19" x14ac:dyDescent="0.25">
      <c r="A24" s="143" t="s">
        <v>36</v>
      </c>
      <c r="B24" s="138">
        <f>SUM(B25:B31)</f>
        <v>2780</v>
      </c>
      <c r="C24" s="138">
        <f t="shared" ref="C24:S24" si="4">SUM(C25:C31)</f>
        <v>0</v>
      </c>
      <c r="D24" s="138">
        <f t="shared" si="4"/>
        <v>91</v>
      </c>
      <c r="E24" s="138">
        <f t="shared" si="4"/>
        <v>71</v>
      </c>
      <c r="F24" s="138">
        <f t="shared" si="4"/>
        <v>0</v>
      </c>
      <c r="G24" s="138">
        <f t="shared" si="4"/>
        <v>0</v>
      </c>
      <c r="H24" s="138">
        <f t="shared" si="4"/>
        <v>0</v>
      </c>
      <c r="I24" s="138">
        <f t="shared" si="4"/>
        <v>0</v>
      </c>
      <c r="J24" s="138">
        <f t="shared" si="4"/>
        <v>1327</v>
      </c>
      <c r="K24" s="138">
        <f t="shared" si="4"/>
        <v>1</v>
      </c>
      <c r="L24" s="138">
        <f t="shared" si="4"/>
        <v>0</v>
      </c>
      <c r="M24" s="138">
        <f t="shared" si="4"/>
        <v>39</v>
      </c>
      <c r="N24" s="138">
        <f t="shared" si="4"/>
        <v>1238</v>
      </c>
      <c r="O24" s="138">
        <f t="shared" si="4"/>
        <v>12</v>
      </c>
      <c r="P24" s="138">
        <f t="shared" si="4"/>
        <v>0</v>
      </c>
      <c r="Q24" s="138">
        <f t="shared" si="4"/>
        <v>0</v>
      </c>
      <c r="R24" s="138">
        <f t="shared" si="4"/>
        <v>1</v>
      </c>
      <c r="S24" s="139">
        <f t="shared" si="4"/>
        <v>0</v>
      </c>
    </row>
    <row r="25" spans="1:19" x14ac:dyDescent="0.25">
      <c r="A25" s="144" t="s">
        <v>186</v>
      </c>
      <c r="B25" s="141">
        <f t="shared" si="2"/>
        <v>626</v>
      </c>
      <c r="C25" s="141">
        <v>0</v>
      </c>
      <c r="D25" s="141">
        <v>62</v>
      </c>
      <c r="E25" s="141">
        <v>24</v>
      </c>
      <c r="F25" s="141">
        <v>0</v>
      </c>
      <c r="G25" s="141">
        <v>0</v>
      </c>
      <c r="H25" s="141">
        <v>0</v>
      </c>
      <c r="I25" s="141">
        <v>0</v>
      </c>
      <c r="J25" s="141">
        <v>293</v>
      </c>
      <c r="K25" s="141">
        <v>0</v>
      </c>
      <c r="L25" s="141">
        <v>0</v>
      </c>
      <c r="M25" s="141">
        <v>3</v>
      </c>
      <c r="N25" s="141">
        <v>244</v>
      </c>
      <c r="O25" s="141">
        <v>0</v>
      </c>
      <c r="P25" s="141">
        <v>0</v>
      </c>
      <c r="Q25" s="141">
        <v>0</v>
      </c>
      <c r="R25" s="141">
        <v>0</v>
      </c>
      <c r="S25" s="142">
        <v>0</v>
      </c>
    </row>
    <row r="26" spans="1:19" x14ac:dyDescent="0.25">
      <c r="A26" s="23" t="s">
        <v>141</v>
      </c>
      <c r="B26" s="141">
        <f t="shared" si="2"/>
        <v>192</v>
      </c>
      <c r="C26" s="141">
        <v>0</v>
      </c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  <c r="J26" s="141">
        <v>83</v>
      </c>
      <c r="K26" s="141">
        <v>0</v>
      </c>
      <c r="L26" s="141">
        <v>0</v>
      </c>
      <c r="M26" s="141">
        <v>3</v>
      </c>
      <c r="N26" s="141">
        <v>106</v>
      </c>
      <c r="O26" s="141">
        <v>0</v>
      </c>
      <c r="P26" s="141">
        <v>0</v>
      </c>
      <c r="Q26" s="141">
        <v>0</v>
      </c>
      <c r="R26" s="141">
        <v>0</v>
      </c>
      <c r="S26" s="142">
        <v>0</v>
      </c>
    </row>
    <row r="27" spans="1:19" x14ac:dyDescent="0.25">
      <c r="A27" s="23" t="s">
        <v>142</v>
      </c>
      <c r="B27" s="141">
        <f t="shared" si="2"/>
        <v>110</v>
      </c>
      <c r="C27" s="141">
        <v>0</v>
      </c>
      <c r="D27" s="141">
        <v>8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2</v>
      </c>
      <c r="K27" s="141">
        <v>0</v>
      </c>
      <c r="L27" s="141">
        <v>0</v>
      </c>
      <c r="M27" s="141">
        <v>1</v>
      </c>
      <c r="N27" s="141">
        <v>99</v>
      </c>
      <c r="O27" s="141">
        <v>0</v>
      </c>
      <c r="P27" s="141">
        <v>0</v>
      </c>
      <c r="Q27" s="141">
        <v>0</v>
      </c>
      <c r="R27" s="141">
        <v>0</v>
      </c>
      <c r="S27" s="142">
        <v>0</v>
      </c>
    </row>
    <row r="28" spans="1:19" x14ac:dyDescent="0.25">
      <c r="A28" s="23" t="s">
        <v>143</v>
      </c>
      <c r="B28" s="141">
        <f t="shared" si="2"/>
        <v>298</v>
      </c>
      <c r="C28" s="141">
        <v>0</v>
      </c>
      <c r="D28" s="141">
        <v>4</v>
      </c>
      <c r="E28" s="141">
        <v>14</v>
      </c>
      <c r="F28" s="141">
        <v>0</v>
      </c>
      <c r="G28" s="141">
        <v>0</v>
      </c>
      <c r="H28" s="141">
        <v>0</v>
      </c>
      <c r="I28" s="141">
        <v>0</v>
      </c>
      <c r="J28" s="141">
        <v>41</v>
      </c>
      <c r="K28" s="141">
        <v>1</v>
      </c>
      <c r="L28" s="141">
        <v>0</v>
      </c>
      <c r="M28" s="141">
        <v>7</v>
      </c>
      <c r="N28" s="141">
        <v>231</v>
      </c>
      <c r="O28" s="141">
        <v>0</v>
      </c>
      <c r="P28" s="141">
        <v>0</v>
      </c>
      <c r="Q28" s="141">
        <v>0</v>
      </c>
      <c r="R28" s="141">
        <v>0</v>
      </c>
      <c r="S28" s="142">
        <v>0</v>
      </c>
    </row>
    <row r="29" spans="1:19" x14ac:dyDescent="0.25">
      <c r="A29" s="144" t="s">
        <v>247</v>
      </c>
      <c r="B29" s="141">
        <f t="shared" si="2"/>
        <v>1353</v>
      </c>
      <c r="C29" s="141">
        <v>0</v>
      </c>
      <c r="D29" s="141">
        <v>12</v>
      </c>
      <c r="E29" s="141">
        <v>15</v>
      </c>
      <c r="F29" s="141">
        <v>0</v>
      </c>
      <c r="G29" s="141">
        <v>0</v>
      </c>
      <c r="H29" s="141">
        <v>0</v>
      </c>
      <c r="I29" s="141">
        <v>0</v>
      </c>
      <c r="J29" s="141">
        <v>875</v>
      </c>
      <c r="K29" s="141">
        <v>0</v>
      </c>
      <c r="L29" s="141">
        <v>0</v>
      </c>
      <c r="M29" s="141">
        <v>21</v>
      </c>
      <c r="N29" s="141">
        <v>417</v>
      </c>
      <c r="O29" s="141">
        <v>12</v>
      </c>
      <c r="P29" s="141">
        <v>0</v>
      </c>
      <c r="Q29" s="141">
        <v>0</v>
      </c>
      <c r="R29" s="141">
        <v>1</v>
      </c>
      <c r="S29" s="142">
        <v>0</v>
      </c>
    </row>
    <row r="30" spans="1:19" x14ac:dyDescent="0.25">
      <c r="A30" s="23" t="s">
        <v>144</v>
      </c>
      <c r="B30" s="141">
        <f t="shared" si="2"/>
        <v>119</v>
      </c>
      <c r="C30" s="141">
        <v>0</v>
      </c>
      <c r="D30" s="141">
        <v>4</v>
      </c>
      <c r="E30" s="141">
        <v>4</v>
      </c>
      <c r="F30" s="141">
        <v>0</v>
      </c>
      <c r="G30" s="141">
        <v>0</v>
      </c>
      <c r="H30" s="141">
        <v>0</v>
      </c>
      <c r="I30" s="141">
        <v>0</v>
      </c>
      <c r="J30" s="141">
        <v>17</v>
      </c>
      <c r="K30" s="141">
        <v>0</v>
      </c>
      <c r="L30" s="141">
        <v>0</v>
      </c>
      <c r="M30" s="141">
        <v>3</v>
      </c>
      <c r="N30" s="141">
        <v>91</v>
      </c>
      <c r="O30" s="141">
        <v>0</v>
      </c>
      <c r="P30" s="141">
        <v>0</v>
      </c>
      <c r="Q30" s="141">
        <v>0</v>
      </c>
      <c r="R30" s="141">
        <v>0</v>
      </c>
      <c r="S30" s="142">
        <v>0</v>
      </c>
    </row>
    <row r="31" spans="1:19" x14ac:dyDescent="0.25">
      <c r="A31" s="23" t="s">
        <v>145</v>
      </c>
      <c r="B31" s="141">
        <f t="shared" si="2"/>
        <v>82</v>
      </c>
      <c r="C31" s="141">
        <v>0</v>
      </c>
      <c r="D31" s="141">
        <v>1</v>
      </c>
      <c r="E31" s="141">
        <v>14</v>
      </c>
      <c r="F31" s="141">
        <v>0</v>
      </c>
      <c r="G31" s="141">
        <v>0</v>
      </c>
      <c r="H31" s="141">
        <v>0</v>
      </c>
      <c r="I31" s="141">
        <v>0</v>
      </c>
      <c r="J31" s="141">
        <v>16</v>
      </c>
      <c r="K31" s="141">
        <v>0</v>
      </c>
      <c r="L31" s="141">
        <v>0</v>
      </c>
      <c r="M31" s="141">
        <v>1</v>
      </c>
      <c r="N31" s="141">
        <v>50</v>
      </c>
      <c r="O31" s="141">
        <v>0</v>
      </c>
      <c r="P31" s="141">
        <v>0</v>
      </c>
      <c r="Q31" s="141">
        <v>0</v>
      </c>
      <c r="R31" s="141">
        <v>0</v>
      </c>
      <c r="S31" s="142">
        <v>0</v>
      </c>
    </row>
    <row r="32" spans="1:19" x14ac:dyDescent="0.25">
      <c r="A32" s="146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2"/>
    </row>
    <row r="33" spans="1:19" x14ac:dyDescent="0.25">
      <c r="A33" s="143" t="s">
        <v>37</v>
      </c>
      <c r="B33" s="138">
        <f>SUM(B34:B38)</f>
        <v>1773</v>
      </c>
      <c r="C33" s="138">
        <f t="shared" ref="C33:S33" si="5">SUM(C34:C38)</f>
        <v>0</v>
      </c>
      <c r="D33" s="138">
        <f t="shared" si="5"/>
        <v>34</v>
      </c>
      <c r="E33" s="138">
        <f t="shared" si="5"/>
        <v>11</v>
      </c>
      <c r="F33" s="138">
        <f t="shared" si="5"/>
        <v>0</v>
      </c>
      <c r="G33" s="138">
        <f t="shared" si="5"/>
        <v>0</v>
      </c>
      <c r="H33" s="138">
        <f t="shared" si="5"/>
        <v>0</v>
      </c>
      <c r="I33" s="138">
        <f t="shared" si="5"/>
        <v>0</v>
      </c>
      <c r="J33" s="138">
        <f t="shared" si="5"/>
        <v>1120</v>
      </c>
      <c r="K33" s="138">
        <f t="shared" si="5"/>
        <v>1</v>
      </c>
      <c r="L33" s="138">
        <f t="shared" si="5"/>
        <v>0</v>
      </c>
      <c r="M33" s="138">
        <f t="shared" si="5"/>
        <v>28</v>
      </c>
      <c r="N33" s="138">
        <f t="shared" si="5"/>
        <v>577</v>
      </c>
      <c r="O33" s="138">
        <f t="shared" si="5"/>
        <v>0</v>
      </c>
      <c r="P33" s="138">
        <f t="shared" si="5"/>
        <v>2</v>
      </c>
      <c r="Q33" s="138">
        <f t="shared" si="5"/>
        <v>0</v>
      </c>
      <c r="R33" s="138">
        <f t="shared" si="5"/>
        <v>0</v>
      </c>
      <c r="S33" s="139">
        <f t="shared" si="5"/>
        <v>0</v>
      </c>
    </row>
    <row r="34" spans="1:19" x14ac:dyDescent="0.25">
      <c r="A34" s="144" t="s">
        <v>248</v>
      </c>
      <c r="B34" s="141">
        <f t="shared" si="2"/>
        <v>1574</v>
      </c>
      <c r="C34" s="141">
        <v>0</v>
      </c>
      <c r="D34" s="141">
        <v>32</v>
      </c>
      <c r="E34" s="141">
        <v>4</v>
      </c>
      <c r="F34" s="141">
        <v>0</v>
      </c>
      <c r="G34" s="141">
        <v>0</v>
      </c>
      <c r="H34" s="141">
        <v>0</v>
      </c>
      <c r="I34" s="141">
        <v>0</v>
      </c>
      <c r="J34" s="141">
        <v>1043</v>
      </c>
      <c r="K34" s="141">
        <v>1</v>
      </c>
      <c r="L34" s="141">
        <v>0</v>
      </c>
      <c r="M34" s="141">
        <v>27</v>
      </c>
      <c r="N34" s="141">
        <v>465</v>
      </c>
      <c r="O34" s="141">
        <v>0</v>
      </c>
      <c r="P34" s="141">
        <v>2</v>
      </c>
      <c r="Q34" s="141">
        <v>0</v>
      </c>
      <c r="R34" s="141">
        <v>0</v>
      </c>
      <c r="S34" s="142">
        <v>0</v>
      </c>
    </row>
    <row r="35" spans="1:19" x14ac:dyDescent="0.25">
      <c r="A35" s="23" t="s">
        <v>146</v>
      </c>
      <c r="B35" s="141">
        <f t="shared" si="2"/>
        <v>69</v>
      </c>
      <c r="C35" s="141">
        <v>0</v>
      </c>
      <c r="D35" s="141">
        <v>0</v>
      </c>
      <c r="E35" s="141">
        <v>4</v>
      </c>
      <c r="F35" s="141">
        <v>0</v>
      </c>
      <c r="G35" s="141">
        <v>0</v>
      </c>
      <c r="H35" s="141">
        <v>0</v>
      </c>
      <c r="I35" s="141">
        <v>0</v>
      </c>
      <c r="J35" s="141">
        <v>39</v>
      </c>
      <c r="K35" s="141">
        <v>0</v>
      </c>
      <c r="L35" s="141">
        <v>0</v>
      </c>
      <c r="M35" s="141">
        <v>1</v>
      </c>
      <c r="N35" s="141">
        <v>25</v>
      </c>
      <c r="O35" s="141">
        <v>0</v>
      </c>
      <c r="P35" s="141">
        <v>0</v>
      </c>
      <c r="Q35" s="141">
        <v>0</v>
      </c>
      <c r="R35" s="141">
        <v>0</v>
      </c>
      <c r="S35" s="142">
        <v>0</v>
      </c>
    </row>
    <row r="36" spans="1:19" x14ac:dyDescent="0.25">
      <c r="A36" s="23" t="s">
        <v>147</v>
      </c>
      <c r="B36" s="141">
        <f t="shared" si="2"/>
        <v>20</v>
      </c>
      <c r="C36" s="141">
        <v>0</v>
      </c>
      <c r="D36" s="141">
        <v>0</v>
      </c>
      <c r="E36" s="141">
        <v>0</v>
      </c>
      <c r="F36" s="141">
        <v>0</v>
      </c>
      <c r="G36" s="141">
        <v>0</v>
      </c>
      <c r="H36" s="141">
        <v>0</v>
      </c>
      <c r="I36" s="141">
        <v>0</v>
      </c>
      <c r="J36" s="141">
        <v>0</v>
      </c>
      <c r="K36" s="141">
        <v>0</v>
      </c>
      <c r="L36" s="141">
        <v>0</v>
      </c>
      <c r="M36" s="141">
        <v>0</v>
      </c>
      <c r="N36" s="141">
        <v>20</v>
      </c>
      <c r="O36" s="141">
        <v>0</v>
      </c>
      <c r="P36" s="141">
        <v>0</v>
      </c>
      <c r="Q36" s="141">
        <v>0</v>
      </c>
      <c r="R36" s="141">
        <v>0</v>
      </c>
      <c r="S36" s="142">
        <v>0</v>
      </c>
    </row>
    <row r="37" spans="1:19" x14ac:dyDescent="0.25">
      <c r="A37" s="23" t="s">
        <v>150</v>
      </c>
      <c r="B37" s="141">
        <f t="shared" si="2"/>
        <v>21</v>
      </c>
      <c r="C37" s="141">
        <v>0</v>
      </c>
      <c r="D37" s="141">
        <v>2</v>
      </c>
      <c r="E37" s="141">
        <v>0</v>
      </c>
      <c r="F37" s="141">
        <v>0</v>
      </c>
      <c r="G37" s="141">
        <v>0</v>
      </c>
      <c r="H37" s="141">
        <v>0</v>
      </c>
      <c r="I37" s="141">
        <v>0</v>
      </c>
      <c r="J37" s="141">
        <v>3</v>
      </c>
      <c r="K37" s="141">
        <v>0</v>
      </c>
      <c r="L37" s="141">
        <v>0</v>
      </c>
      <c r="M37" s="141">
        <v>0</v>
      </c>
      <c r="N37" s="141">
        <v>16</v>
      </c>
      <c r="O37" s="141">
        <v>0</v>
      </c>
      <c r="P37" s="141">
        <v>0</v>
      </c>
      <c r="Q37" s="141">
        <v>0</v>
      </c>
      <c r="R37" s="141">
        <v>0</v>
      </c>
      <c r="S37" s="142">
        <v>0</v>
      </c>
    </row>
    <row r="38" spans="1:19" x14ac:dyDescent="0.25">
      <c r="A38" s="23" t="s">
        <v>151</v>
      </c>
      <c r="B38" s="141">
        <f t="shared" si="2"/>
        <v>89</v>
      </c>
      <c r="C38" s="141">
        <v>0</v>
      </c>
      <c r="D38" s="141">
        <v>0</v>
      </c>
      <c r="E38" s="141">
        <v>3</v>
      </c>
      <c r="F38" s="141">
        <v>0</v>
      </c>
      <c r="G38" s="141">
        <v>0</v>
      </c>
      <c r="H38" s="141">
        <v>0</v>
      </c>
      <c r="I38" s="141">
        <v>0</v>
      </c>
      <c r="J38" s="141">
        <v>35</v>
      </c>
      <c r="K38" s="141">
        <v>0</v>
      </c>
      <c r="L38" s="141">
        <v>0</v>
      </c>
      <c r="M38" s="141">
        <v>0</v>
      </c>
      <c r="N38" s="141">
        <v>51</v>
      </c>
      <c r="O38" s="141">
        <v>0</v>
      </c>
      <c r="P38" s="141">
        <v>0</v>
      </c>
      <c r="Q38" s="141">
        <v>0</v>
      </c>
      <c r="R38" s="141">
        <v>0</v>
      </c>
      <c r="S38" s="142">
        <v>0</v>
      </c>
    </row>
    <row r="39" spans="1:19" x14ac:dyDescent="0.25">
      <c r="A39" s="145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2"/>
    </row>
    <row r="40" spans="1:19" x14ac:dyDescent="0.25">
      <c r="A40" s="143" t="s">
        <v>38</v>
      </c>
      <c r="B40" s="138">
        <f>SUM(B41:B45)</f>
        <v>866</v>
      </c>
      <c r="C40" s="138">
        <f t="shared" ref="C40:S40" si="6">SUM(C41:C45)</f>
        <v>0</v>
      </c>
      <c r="D40" s="138">
        <f t="shared" si="6"/>
        <v>12</v>
      </c>
      <c r="E40" s="138">
        <f t="shared" si="6"/>
        <v>24</v>
      </c>
      <c r="F40" s="138">
        <f t="shared" si="6"/>
        <v>0</v>
      </c>
      <c r="G40" s="138">
        <f t="shared" si="6"/>
        <v>0</v>
      </c>
      <c r="H40" s="138">
        <f t="shared" si="6"/>
        <v>0</v>
      </c>
      <c r="I40" s="138">
        <f t="shared" si="6"/>
        <v>0</v>
      </c>
      <c r="J40" s="138">
        <f t="shared" si="6"/>
        <v>201</v>
      </c>
      <c r="K40" s="138">
        <f t="shared" si="6"/>
        <v>1</v>
      </c>
      <c r="L40" s="138">
        <f t="shared" si="6"/>
        <v>0</v>
      </c>
      <c r="M40" s="138">
        <f t="shared" si="6"/>
        <v>7</v>
      </c>
      <c r="N40" s="138">
        <f t="shared" si="6"/>
        <v>610</v>
      </c>
      <c r="O40" s="138">
        <f t="shared" si="6"/>
        <v>9</v>
      </c>
      <c r="P40" s="138">
        <f t="shared" si="6"/>
        <v>2</v>
      </c>
      <c r="Q40" s="138">
        <f t="shared" si="6"/>
        <v>0</v>
      </c>
      <c r="R40" s="138">
        <f t="shared" si="6"/>
        <v>0</v>
      </c>
      <c r="S40" s="139">
        <f t="shared" si="6"/>
        <v>0</v>
      </c>
    </row>
    <row r="41" spans="1:19" x14ac:dyDescent="0.25">
      <c r="A41" s="144" t="s">
        <v>249</v>
      </c>
      <c r="B41" s="141">
        <f t="shared" si="2"/>
        <v>405</v>
      </c>
      <c r="C41" s="141">
        <v>0</v>
      </c>
      <c r="D41" s="141">
        <v>0</v>
      </c>
      <c r="E41" s="141">
        <v>0</v>
      </c>
      <c r="F41" s="141">
        <v>0</v>
      </c>
      <c r="G41" s="141">
        <v>0</v>
      </c>
      <c r="H41" s="141">
        <v>0</v>
      </c>
      <c r="I41" s="141">
        <v>0</v>
      </c>
      <c r="J41" s="141">
        <v>130</v>
      </c>
      <c r="K41" s="141">
        <v>1</v>
      </c>
      <c r="L41" s="141">
        <v>0</v>
      </c>
      <c r="M41" s="141">
        <v>3</v>
      </c>
      <c r="N41" s="141">
        <v>269</v>
      </c>
      <c r="O41" s="141">
        <v>0</v>
      </c>
      <c r="P41" s="141">
        <v>2</v>
      </c>
      <c r="Q41" s="141">
        <v>0</v>
      </c>
      <c r="R41" s="141">
        <v>0</v>
      </c>
      <c r="S41" s="142">
        <v>0</v>
      </c>
    </row>
    <row r="42" spans="1:19" x14ac:dyDescent="0.25">
      <c r="A42" s="23" t="s">
        <v>148</v>
      </c>
      <c r="B42" s="141">
        <f t="shared" si="2"/>
        <v>233</v>
      </c>
      <c r="C42" s="141">
        <v>0</v>
      </c>
      <c r="D42" s="141">
        <v>0</v>
      </c>
      <c r="E42" s="141">
        <v>0</v>
      </c>
      <c r="F42" s="141">
        <v>0</v>
      </c>
      <c r="G42" s="141">
        <v>0</v>
      </c>
      <c r="H42" s="141">
        <v>0</v>
      </c>
      <c r="I42" s="141">
        <v>0</v>
      </c>
      <c r="J42" s="141">
        <v>47</v>
      </c>
      <c r="K42" s="141">
        <v>0</v>
      </c>
      <c r="L42" s="141">
        <v>0</v>
      </c>
      <c r="M42" s="141">
        <v>2</v>
      </c>
      <c r="N42" s="141">
        <v>175</v>
      </c>
      <c r="O42" s="141">
        <v>9</v>
      </c>
      <c r="P42" s="141">
        <v>0</v>
      </c>
      <c r="Q42" s="141">
        <v>0</v>
      </c>
      <c r="R42" s="141">
        <v>0</v>
      </c>
      <c r="S42" s="142">
        <v>0</v>
      </c>
    </row>
    <row r="43" spans="1:19" x14ac:dyDescent="0.25">
      <c r="A43" s="23" t="s">
        <v>149</v>
      </c>
      <c r="B43" s="141">
        <f t="shared" si="2"/>
        <v>86</v>
      </c>
      <c r="C43" s="141">
        <v>0</v>
      </c>
      <c r="D43" s="141">
        <v>2</v>
      </c>
      <c r="E43" s="141">
        <v>23</v>
      </c>
      <c r="F43" s="141">
        <v>0</v>
      </c>
      <c r="G43" s="141">
        <v>0</v>
      </c>
      <c r="H43" s="141">
        <v>0</v>
      </c>
      <c r="I43" s="141">
        <v>0</v>
      </c>
      <c r="J43" s="141">
        <v>6</v>
      </c>
      <c r="K43" s="141">
        <v>0</v>
      </c>
      <c r="L43" s="141">
        <v>0</v>
      </c>
      <c r="M43" s="141">
        <v>0</v>
      </c>
      <c r="N43" s="141">
        <v>55</v>
      </c>
      <c r="O43" s="141">
        <v>0</v>
      </c>
      <c r="P43" s="141">
        <v>0</v>
      </c>
      <c r="Q43" s="141">
        <v>0</v>
      </c>
      <c r="R43" s="141">
        <v>0</v>
      </c>
      <c r="S43" s="142">
        <v>0</v>
      </c>
    </row>
    <row r="44" spans="1:19" x14ac:dyDescent="0.25">
      <c r="A44" s="23" t="s">
        <v>152</v>
      </c>
      <c r="B44" s="141">
        <f t="shared" si="2"/>
        <v>52</v>
      </c>
      <c r="C44" s="141">
        <v>0</v>
      </c>
      <c r="D44" s="141">
        <v>0</v>
      </c>
      <c r="E44" s="141">
        <v>0</v>
      </c>
      <c r="F44" s="141">
        <v>0</v>
      </c>
      <c r="G44" s="141">
        <v>0</v>
      </c>
      <c r="H44" s="141">
        <v>0</v>
      </c>
      <c r="I44" s="141">
        <v>0</v>
      </c>
      <c r="J44" s="141">
        <v>4</v>
      </c>
      <c r="K44" s="141">
        <v>0</v>
      </c>
      <c r="L44" s="141">
        <v>0</v>
      </c>
      <c r="M44" s="141">
        <v>0</v>
      </c>
      <c r="N44" s="141">
        <v>48</v>
      </c>
      <c r="O44" s="141">
        <v>0</v>
      </c>
      <c r="P44" s="141">
        <v>0</v>
      </c>
      <c r="Q44" s="141">
        <v>0</v>
      </c>
      <c r="R44" s="141">
        <v>0</v>
      </c>
      <c r="S44" s="142">
        <v>0</v>
      </c>
    </row>
    <row r="45" spans="1:19" x14ac:dyDescent="0.25">
      <c r="A45" s="23" t="s">
        <v>153</v>
      </c>
      <c r="B45" s="141">
        <f t="shared" si="2"/>
        <v>90</v>
      </c>
      <c r="C45" s="141">
        <v>0</v>
      </c>
      <c r="D45" s="141">
        <v>10</v>
      </c>
      <c r="E45" s="141">
        <v>1</v>
      </c>
      <c r="F45" s="141">
        <v>0</v>
      </c>
      <c r="G45" s="141">
        <v>0</v>
      </c>
      <c r="H45" s="141">
        <v>0</v>
      </c>
      <c r="I45" s="141">
        <v>0</v>
      </c>
      <c r="J45" s="141">
        <v>14</v>
      </c>
      <c r="K45" s="141">
        <v>0</v>
      </c>
      <c r="L45" s="141">
        <v>0</v>
      </c>
      <c r="M45" s="141">
        <v>2</v>
      </c>
      <c r="N45" s="141">
        <v>63</v>
      </c>
      <c r="O45" s="141">
        <v>0</v>
      </c>
      <c r="P45" s="141">
        <v>0</v>
      </c>
      <c r="Q45" s="141">
        <v>0</v>
      </c>
      <c r="R45" s="141">
        <v>0</v>
      </c>
      <c r="S45" s="142">
        <v>0</v>
      </c>
    </row>
    <row r="46" spans="1:19" x14ac:dyDescent="0.25">
      <c r="A46" s="145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2"/>
    </row>
    <row r="47" spans="1:19" x14ac:dyDescent="0.25">
      <c r="A47" s="143" t="s">
        <v>39</v>
      </c>
      <c r="B47" s="138">
        <f>SUM(B48:B54)</f>
        <v>783</v>
      </c>
      <c r="C47" s="138">
        <f t="shared" ref="C47:S47" si="7">SUM(C48:C54)</f>
        <v>0</v>
      </c>
      <c r="D47" s="138">
        <f t="shared" si="7"/>
        <v>99</v>
      </c>
      <c r="E47" s="138">
        <f t="shared" si="7"/>
        <v>18</v>
      </c>
      <c r="F47" s="138">
        <f t="shared" si="7"/>
        <v>0</v>
      </c>
      <c r="G47" s="138">
        <f t="shared" si="7"/>
        <v>0</v>
      </c>
      <c r="H47" s="138">
        <f t="shared" si="7"/>
        <v>0</v>
      </c>
      <c r="I47" s="138">
        <f t="shared" si="7"/>
        <v>0</v>
      </c>
      <c r="J47" s="138">
        <f t="shared" si="7"/>
        <v>67</v>
      </c>
      <c r="K47" s="138">
        <f t="shared" si="7"/>
        <v>0</v>
      </c>
      <c r="L47" s="138">
        <f t="shared" si="7"/>
        <v>0</v>
      </c>
      <c r="M47" s="138">
        <f t="shared" si="7"/>
        <v>20</v>
      </c>
      <c r="N47" s="138">
        <f t="shared" si="7"/>
        <v>579</v>
      </c>
      <c r="O47" s="138">
        <f t="shared" si="7"/>
        <v>0</v>
      </c>
      <c r="P47" s="138">
        <f t="shared" si="7"/>
        <v>0</v>
      </c>
      <c r="Q47" s="138">
        <f t="shared" si="7"/>
        <v>0</v>
      </c>
      <c r="R47" s="138">
        <f t="shared" si="7"/>
        <v>0</v>
      </c>
      <c r="S47" s="139">
        <f t="shared" si="7"/>
        <v>0</v>
      </c>
    </row>
    <row r="48" spans="1:19" x14ac:dyDescent="0.25">
      <c r="A48" s="23" t="s">
        <v>193</v>
      </c>
      <c r="B48" s="141">
        <f t="shared" si="2"/>
        <v>269</v>
      </c>
      <c r="C48" s="141">
        <v>0</v>
      </c>
      <c r="D48" s="141">
        <v>26</v>
      </c>
      <c r="E48" s="141">
        <v>6</v>
      </c>
      <c r="F48" s="141">
        <v>0</v>
      </c>
      <c r="G48" s="141">
        <v>0</v>
      </c>
      <c r="H48" s="141">
        <v>0</v>
      </c>
      <c r="I48" s="141">
        <v>0</v>
      </c>
      <c r="J48" s="141">
        <v>3</v>
      </c>
      <c r="K48" s="141">
        <v>0</v>
      </c>
      <c r="L48" s="141">
        <v>0</v>
      </c>
      <c r="M48" s="141">
        <v>6</v>
      </c>
      <c r="N48" s="141">
        <v>228</v>
      </c>
      <c r="O48" s="141">
        <v>0</v>
      </c>
      <c r="P48" s="141">
        <v>0</v>
      </c>
      <c r="Q48" s="141">
        <v>0</v>
      </c>
      <c r="R48" s="141">
        <v>0</v>
      </c>
      <c r="S48" s="142">
        <v>0</v>
      </c>
    </row>
    <row r="49" spans="1:19" x14ac:dyDescent="0.25">
      <c r="A49" s="23" t="s">
        <v>155</v>
      </c>
      <c r="B49" s="141">
        <f t="shared" si="2"/>
        <v>38</v>
      </c>
      <c r="C49" s="141">
        <v>0</v>
      </c>
      <c r="D49" s="141">
        <v>0</v>
      </c>
      <c r="E49" s="141">
        <v>6</v>
      </c>
      <c r="F49" s="141">
        <v>0</v>
      </c>
      <c r="G49" s="141">
        <v>0</v>
      </c>
      <c r="H49" s="141">
        <v>0</v>
      </c>
      <c r="I49" s="141">
        <v>0</v>
      </c>
      <c r="J49" s="141">
        <v>3</v>
      </c>
      <c r="K49" s="141">
        <v>0</v>
      </c>
      <c r="L49" s="141">
        <v>0</v>
      </c>
      <c r="M49" s="141">
        <v>1</v>
      </c>
      <c r="N49" s="141">
        <v>28</v>
      </c>
      <c r="O49" s="141">
        <v>0</v>
      </c>
      <c r="P49" s="141">
        <v>0</v>
      </c>
      <c r="Q49" s="141">
        <v>0</v>
      </c>
      <c r="R49" s="141">
        <v>0</v>
      </c>
      <c r="S49" s="142">
        <v>0</v>
      </c>
    </row>
    <row r="50" spans="1:19" x14ac:dyDescent="0.25">
      <c r="A50" s="23" t="s">
        <v>154</v>
      </c>
      <c r="B50" s="141">
        <f t="shared" si="2"/>
        <v>17</v>
      </c>
      <c r="C50" s="141">
        <v>0</v>
      </c>
      <c r="D50" s="141">
        <v>0</v>
      </c>
      <c r="E50" s="141">
        <v>1</v>
      </c>
      <c r="F50" s="141">
        <v>0</v>
      </c>
      <c r="G50" s="141">
        <v>0</v>
      </c>
      <c r="H50" s="141">
        <v>0</v>
      </c>
      <c r="I50" s="141">
        <v>0</v>
      </c>
      <c r="J50" s="141">
        <v>1</v>
      </c>
      <c r="K50" s="141">
        <v>0</v>
      </c>
      <c r="L50" s="141">
        <v>0</v>
      </c>
      <c r="M50" s="141">
        <v>1</v>
      </c>
      <c r="N50" s="141">
        <v>14</v>
      </c>
      <c r="O50" s="141">
        <v>0</v>
      </c>
      <c r="P50" s="141">
        <v>0</v>
      </c>
      <c r="Q50" s="141">
        <v>0</v>
      </c>
      <c r="R50" s="141">
        <v>0</v>
      </c>
      <c r="S50" s="142">
        <v>0</v>
      </c>
    </row>
    <row r="51" spans="1:19" x14ac:dyDescent="0.25">
      <c r="A51" s="23" t="s">
        <v>242</v>
      </c>
      <c r="B51" s="141">
        <f t="shared" si="2"/>
        <v>5</v>
      </c>
      <c r="C51" s="141">
        <v>0</v>
      </c>
      <c r="D51" s="141">
        <v>0</v>
      </c>
      <c r="E51" s="141">
        <v>0</v>
      </c>
      <c r="F51" s="141">
        <v>0</v>
      </c>
      <c r="G51" s="141">
        <v>0</v>
      </c>
      <c r="H51" s="141">
        <v>0</v>
      </c>
      <c r="I51" s="141">
        <v>0</v>
      </c>
      <c r="J51" s="141">
        <v>3</v>
      </c>
      <c r="K51" s="141">
        <v>0</v>
      </c>
      <c r="L51" s="141">
        <v>0</v>
      </c>
      <c r="M51" s="141">
        <v>2</v>
      </c>
      <c r="N51" s="141">
        <v>0</v>
      </c>
      <c r="O51" s="141">
        <v>0</v>
      </c>
      <c r="P51" s="141">
        <v>0</v>
      </c>
      <c r="Q51" s="141">
        <v>0</v>
      </c>
      <c r="R51" s="141">
        <v>0</v>
      </c>
      <c r="S51" s="142">
        <v>0</v>
      </c>
    </row>
    <row r="52" spans="1:19" x14ac:dyDescent="0.25">
      <c r="A52" s="23" t="s">
        <v>243</v>
      </c>
      <c r="B52" s="141">
        <f t="shared" si="2"/>
        <v>208</v>
      </c>
      <c r="C52" s="141">
        <v>0</v>
      </c>
      <c r="D52" s="141">
        <v>70</v>
      </c>
      <c r="E52" s="141">
        <v>5</v>
      </c>
      <c r="F52" s="141">
        <v>0</v>
      </c>
      <c r="G52" s="141">
        <v>0</v>
      </c>
      <c r="H52" s="141">
        <v>0</v>
      </c>
      <c r="I52" s="141">
        <v>0</v>
      </c>
      <c r="J52" s="141">
        <v>18</v>
      </c>
      <c r="K52" s="141">
        <v>0</v>
      </c>
      <c r="L52" s="141">
        <v>0</v>
      </c>
      <c r="M52" s="141">
        <v>7</v>
      </c>
      <c r="N52" s="141">
        <v>108</v>
      </c>
      <c r="O52" s="141">
        <v>0</v>
      </c>
      <c r="P52" s="141">
        <v>0</v>
      </c>
      <c r="Q52" s="141">
        <v>0</v>
      </c>
      <c r="R52" s="141">
        <v>0</v>
      </c>
      <c r="S52" s="142">
        <v>0</v>
      </c>
    </row>
    <row r="53" spans="1:19" x14ac:dyDescent="0.25">
      <c r="A53" s="23" t="s">
        <v>156</v>
      </c>
      <c r="B53" s="141">
        <f t="shared" si="2"/>
        <v>172</v>
      </c>
      <c r="C53" s="141">
        <v>0</v>
      </c>
      <c r="D53" s="141">
        <v>3</v>
      </c>
      <c r="E53" s="141">
        <v>0</v>
      </c>
      <c r="F53" s="141">
        <v>0</v>
      </c>
      <c r="G53" s="141">
        <v>0</v>
      </c>
      <c r="H53" s="141">
        <v>0</v>
      </c>
      <c r="I53" s="141">
        <v>0</v>
      </c>
      <c r="J53" s="141">
        <v>28</v>
      </c>
      <c r="K53" s="141">
        <v>0</v>
      </c>
      <c r="L53" s="141">
        <v>0</v>
      </c>
      <c r="M53" s="141">
        <v>2</v>
      </c>
      <c r="N53" s="141">
        <v>139</v>
      </c>
      <c r="O53" s="141">
        <v>0</v>
      </c>
      <c r="P53" s="141">
        <v>0</v>
      </c>
      <c r="Q53" s="141">
        <v>0</v>
      </c>
      <c r="R53" s="141">
        <v>0</v>
      </c>
      <c r="S53" s="142">
        <v>0</v>
      </c>
    </row>
    <row r="54" spans="1:19" x14ac:dyDescent="0.25">
      <c r="A54" s="23" t="s">
        <v>157</v>
      </c>
      <c r="B54" s="141">
        <f t="shared" si="2"/>
        <v>74</v>
      </c>
      <c r="C54" s="141">
        <v>0</v>
      </c>
      <c r="D54" s="141">
        <v>0</v>
      </c>
      <c r="E54" s="141">
        <v>0</v>
      </c>
      <c r="F54" s="141">
        <v>0</v>
      </c>
      <c r="G54" s="141">
        <v>0</v>
      </c>
      <c r="H54" s="141">
        <v>0</v>
      </c>
      <c r="I54" s="141">
        <v>0</v>
      </c>
      <c r="J54" s="141">
        <v>11</v>
      </c>
      <c r="K54" s="141">
        <v>0</v>
      </c>
      <c r="L54" s="141">
        <v>0</v>
      </c>
      <c r="M54" s="141">
        <v>1</v>
      </c>
      <c r="N54" s="141">
        <v>62</v>
      </c>
      <c r="O54" s="141">
        <v>0</v>
      </c>
      <c r="P54" s="141">
        <v>0</v>
      </c>
      <c r="Q54" s="141">
        <v>0</v>
      </c>
      <c r="R54" s="141">
        <v>0</v>
      </c>
      <c r="S54" s="142">
        <v>0</v>
      </c>
    </row>
    <row r="55" spans="1:19" x14ac:dyDescent="0.25">
      <c r="A55" s="146"/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2"/>
    </row>
    <row r="56" spans="1:19" x14ac:dyDescent="0.25">
      <c r="A56" s="143" t="s">
        <v>12</v>
      </c>
      <c r="B56" s="138">
        <f>SUM(B57:B63)</f>
        <v>2721</v>
      </c>
      <c r="C56" s="138">
        <f t="shared" ref="C56:S56" si="8">SUM(C57:C63)</f>
        <v>0</v>
      </c>
      <c r="D56" s="138">
        <f t="shared" si="8"/>
        <v>149</v>
      </c>
      <c r="E56" s="138">
        <f t="shared" si="8"/>
        <v>34</v>
      </c>
      <c r="F56" s="138">
        <f t="shared" si="8"/>
        <v>0</v>
      </c>
      <c r="G56" s="138">
        <f t="shared" si="8"/>
        <v>0</v>
      </c>
      <c r="H56" s="138">
        <f t="shared" si="8"/>
        <v>0</v>
      </c>
      <c r="I56" s="138">
        <f t="shared" si="8"/>
        <v>0</v>
      </c>
      <c r="J56" s="138">
        <f t="shared" si="8"/>
        <v>1295</v>
      </c>
      <c r="K56" s="138">
        <f t="shared" si="8"/>
        <v>3</v>
      </c>
      <c r="L56" s="138">
        <f t="shared" si="8"/>
        <v>0</v>
      </c>
      <c r="M56" s="138">
        <f t="shared" si="8"/>
        <v>28</v>
      </c>
      <c r="N56" s="138">
        <f t="shared" si="8"/>
        <v>1210</v>
      </c>
      <c r="O56" s="138">
        <f t="shared" si="8"/>
        <v>0</v>
      </c>
      <c r="P56" s="138">
        <f t="shared" si="8"/>
        <v>2</v>
      </c>
      <c r="Q56" s="138">
        <f t="shared" si="8"/>
        <v>0</v>
      </c>
      <c r="R56" s="138">
        <f t="shared" si="8"/>
        <v>0</v>
      </c>
      <c r="S56" s="139">
        <f t="shared" si="8"/>
        <v>0</v>
      </c>
    </row>
    <row r="57" spans="1:19" x14ac:dyDescent="0.25">
      <c r="A57" s="144" t="s">
        <v>187</v>
      </c>
      <c r="B57" s="141">
        <f t="shared" si="2"/>
        <v>1299</v>
      </c>
      <c r="C57" s="141">
        <v>0</v>
      </c>
      <c r="D57" s="141">
        <v>56</v>
      </c>
      <c r="E57" s="141">
        <v>0</v>
      </c>
      <c r="F57" s="141">
        <v>0</v>
      </c>
      <c r="G57" s="141">
        <v>0</v>
      </c>
      <c r="H57" s="141">
        <v>0</v>
      </c>
      <c r="I57" s="141">
        <v>0</v>
      </c>
      <c r="J57" s="141">
        <v>844</v>
      </c>
      <c r="K57" s="141">
        <v>2</v>
      </c>
      <c r="L57" s="141">
        <v>0</v>
      </c>
      <c r="M57" s="141">
        <v>18</v>
      </c>
      <c r="N57" s="141">
        <v>377</v>
      </c>
      <c r="O57" s="141">
        <v>0</v>
      </c>
      <c r="P57" s="141">
        <v>2</v>
      </c>
      <c r="Q57" s="141">
        <v>0</v>
      </c>
      <c r="R57" s="141">
        <v>0</v>
      </c>
      <c r="S57" s="142">
        <v>0</v>
      </c>
    </row>
    <row r="58" spans="1:19" x14ac:dyDescent="0.25">
      <c r="A58" s="144" t="s">
        <v>240</v>
      </c>
      <c r="B58" s="141">
        <f t="shared" si="2"/>
        <v>581</v>
      </c>
      <c r="C58" s="141">
        <v>0</v>
      </c>
      <c r="D58" s="141">
        <v>64</v>
      </c>
      <c r="E58" s="141">
        <v>0</v>
      </c>
      <c r="F58" s="141">
        <v>0</v>
      </c>
      <c r="G58" s="141">
        <v>0</v>
      </c>
      <c r="H58" s="141">
        <v>0</v>
      </c>
      <c r="I58" s="141">
        <v>0</v>
      </c>
      <c r="J58" s="141">
        <v>347</v>
      </c>
      <c r="K58" s="141">
        <v>0</v>
      </c>
      <c r="L58" s="141">
        <v>0</v>
      </c>
      <c r="M58" s="141">
        <v>7</v>
      </c>
      <c r="N58" s="141">
        <v>163</v>
      </c>
      <c r="O58" s="141">
        <v>0</v>
      </c>
      <c r="P58" s="141">
        <v>0</v>
      </c>
      <c r="Q58" s="141">
        <v>0</v>
      </c>
      <c r="R58" s="141">
        <v>0</v>
      </c>
      <c r="S58" s="142">
        <v>0</v>
      </c>
    </row>
    <row r="59" spans="1:19" x14ac:dyDescent="0.25">
      <c r="A59" s="23" t="s">
        <v>158</v>
      </c>
      <c r="B59" s="141">
        <f t="shared" si="2"/>
        <v>279</v>
      </c>
      <c r="C59" s="141">
        <v>0</v>
      </c>
      <c r="D59" s="141">
        <v>1</v>
      </c>
      <c r="E59" s="141">
        <v>30</v>
      </c>
      <c r="F59" s="141">
        <v>0</v>
      </c>
      <c r="G59" s="141">
        <v>0</v>
      </c>
      <c r="H59" s="141">
        <v>0</v>
      </c>
      <c r="I59" s="141">
        <v>0</v>
      </c>
      <c r="J59" s="141">
        <v>30</v>
      </c>
      <c r="K59" s="141">
        <v>0</v>
      </c>
      <c r="L59" s="141">
        <v>0</v>
      </c>
      <c r="M59" s="141">
        <v>2</v>
      </c>
      <c r="N59" s="141">
        <v>216</v>
      </c>
      <c r="O59" s="141">
        <v>0</v>
      </c>
      <c r="P59" s="141">
        <v>0</v>
      </c>
      <c r="Q59" s="141">
        <v>0</v>
      </c>
      <c r="R59" s="141">
        <v>0</v>
      </c>
      <c r="S59" s="142">
        <v>0</v>
      </c>
    </row>
    <row r="60" spans="1:19" x14ac:dyDescent="0.25">
      <c r="A60" s="23" t="s">
        <v>159</v>
      </c>
      <c r="B60" s="141">
        <f t="shared" si="2"/>
        <v>26</v>
      </c>
      <c r="C60" s="141">
        <v>0</v>
      </c>
      <c r="D60" s="141">
        <v>0</v>
      </c>
      <c r="E60" s="141">
        <v>0</v>
      </c>
      <c r="F60" s="141">
        <v>0</v>
      </c>
      <c r="G60" s="141">
        <v>0</v>
      </c>
      <c r="H60" s="141">
        <v>0</v>
      </c>
      <c r="I60" s="141">
        <v>0</v>
      </c>
      <c r="J60" s="141">
        <v>12</v>
      </c>
      <c r="K60" s="141">
        <v>0</v>
      </c>
      <c r="L60" s="141">
        <v>0</v>
      </c>
      <c r="M60" s="141">
        <v>0</v>
      </c>
      <c r="N60" s="141">
        <v>14</v>
      </c>
      <c r="O60" s="141">
        <v>0</v>
      </c>
      <c r="P60" s="141">
        <v>0</v>
      </c>
      <c r="Q60" s="141">
        <v>0</v>
      </c>
      <c r="R60" s="141">
        <v>0</v>
      </c>
      <c r="S60" s="142">
        <v>0</v>
      </c>
    </row>
    <row r="61" spans="1:19" x14ac:dyDescent="0.25">
      <c r="A61" s="23" t="s">
        <v>160</v>
      </c>
      <c r="B61" s="141">
        <f t="shared" si="2"/>
        <v>326</v>
      </c>
      <c r="C61" s="141">
        <v>0</v>
      </c>
      <c r="D61" s="141">
        <v>28</v>
      </c>
      <c r="E61" s="141">
        <v>3</v>
      </c>
      <c r="F61" s="141">
        <v>0</v>
      </c>
      <c r="G61" s="141">
        <v>0</v>
      </c>
      <c r="H61" s="141">
        <v>0</v>
      </c>
      <c r="I61" s="141">
        <v>0</v>
      </c>
      <c r="J61" s="141">
        <v>7</v>
      </c>
      <c r="K61" s="141">
        <v>0</v>
      </c>
      <c r="L61" s="141">
        <v>0</v>
      </c>
      <c r="M61" s="141">
        <v>1</v>
      </c>
      <c r="N61" s="141">
        <v>287</v>
      </c>
      <c r="O61" s="141">
        <v>0</v>
      </c>
      <c r="P61" s="141">
        <v>0</v>
      </c>
      <c r="Q61" s="141">
        <v>0</v>
      </c>
      <c r="R61" s="141">
        <v>0</v>
      </c>
      <c r="S61" s="142">
        <v>0</v>
      </c>
    </row>
    <row r="62" spans="1:19" x14ac:dyDescent="0.25">
      <c r="A62" s="23" t="s">
        <v>161</v>
      </c>
      <c r="B62" s="141">
        <f t="shared" si="2"/>
        <v>57</v>
      </c>
      <c r="C62" s="141">
        <v>0</v>
      </c>
      <c r="D62" s="141">
        <v>0</v>
      </c>
      <c r="E62" s="141">
        <v>1</v>
      </c>
      <c r="F62" s="141">
        <v>0</v>
      </c>
      <c r="G62" s="141">
        <v>0</v>
      </c>
      <c r="H62" s="141">
        <v>0</v>
      </c>
      <c r="I62" s="141">
        <v>0</v>
      </c>
      <c r="J62" s="141">
        <v>20</v>
      </c>
      <c r="K62" s="141">
        <v>1</v>
      </c>
      <c r="L62" s="141">
        <v>0</v>
      </c>
      <c r="M62" s="141">
        <v>0</v>
      </c>
      <c r="N62" s="141">
        <v>35</v>
      </c>
      <c r="O62" s="141">
        <v>0</v>
      </c>
      <c r="P62" s="141">
        <v>0</v>
      </c>
      <c r="Q62" s="141">
        <v>0</v>
      </c>
      <c r="R62" s="141">
        <v>0</v>
      </c>
      <c r="S62" s="142">
        <v>0</v>
      </c>
    </row>
    <row r="63" spans="1:19" x14ac:dyDescent="0.25">
      <c r="A63" s="23" t="s">
        <v>133</v>
      </c>
      <c r="B63" s="141">
        <f t="shared" si="2"/>
        <v>153</v>
      </c>
      <c r="C63" s="141">
        <v>0</v>
      </c>
      <c r="D63" s="141">
        <v>0</v>
      </c>
      <c r="E63" s="141">
        <v>0</v>
      </c>
      <c r="F63" s="141">
        <v>0</v>
      </c>
      <c r="G63" s="141">
        <v>0</v>
      </c>
      <c r="H63" s="141">
        <v>0</v>
      </c>
      <c r="I63" s="141">
        <v>0</v>
      </c>
      <c r="J63" s="141">
        <v>35</v>
      </c>
      <c r="K63" s="141">
        <v>0</v>
      </c>
      <c r="L63" s="141">
        <v>0</v>
      </c>
      <c r="M63" s="141">
        <v>0</v>
      </c>
      <c r="N63" s="141">
        <v>118</v>
      </c>
      <c r="O63" s="141">
        <v>0</v>
      </c>
      <c r="P63" s="141">
        <v>0</v>
      </c>
      <c r="Q63" s="141">
        <v>0</v>
      </c>
      <c r="R63" s="141">
        <v>0</v>
      </c>
      <c r="S63" s="142">
        <v>0</v>
      </c>
    </row>
    <row r="64" spans="1:19" x14ac:dyDescent="0.25">
      <c r="A64" s="145"/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2"/>
    </row>
    <row r="65" spans="1:19" x14ac:dyDescent="0.25">
      <c r="A65" s="143" t="s">
        <v>13</v>
      </c>
      <c r="B65" s="138">
        <f>SUM(B66:B71)</f>
        <v>2669</v>
      </c>
      <c r="C65" s="138">
        <f t="shared" ref="C65:S65" si="9">SUM(C66:C71)</f>
        <v>0</v>
      </c>
      <c r="D65" s="138">
        <f t="shared" si="9"/>
        <v>242</v>
      </c>
      <c r="E65" s="138">
        <f t="shared" si="9"/>
        <v>13</v>
      </c>
      <c r="F65" s="138">
        <f t="shared" si="9"/>
        <v>0</v>
      </c>
      <c r="G65" s="138">
        <f t="shared" si="9"/>
        <v>0</v>
      </c>
      <c r="H65" s="138">
        <f t="shared" si="9"/>
        <v>0</v>
      </c>
      <c r="I65" s="138">
        <f t="shared" si="9"/>
        <v>0</v>
      </c>
      <c r="J65" s="138">
        <f t="shared" si="9"/>
        <v>1522</v>
      </c>
      <c r="K65" s="138">
        <f t="shared" si="9"/>
        <v>1</v>
      </c>
      <c r="L65" s="138">
        <f t="shared" si="9"/>
        <v>0</v>
      </c>
      <c r="M65" s="138">
        <f t="shared" si="9"/>
        <v>31</v>
      </c>
      <c r="N65" s="138">
        <f t="shared" si="9"/>
        <v>860</v>
      </c>
      <c r="O65" s="138">
        <f t="shared" si="9"/>
        <v>0</v>
      </c>
      <c r="P65" s="138">
        <f t="shared" si="9"/>
        <v>0</v>
      </c>
      <c r="Q65" s="138">
        <f t="shared" si="9"/>
        <v>0</v>
      </c>
      <c r="R65" s="138">
        <f t="shared" si="9"/>
        <v>0</v>
      </c>
      <c r="S65" s="139">
        <f t="shared" si="9"/>
        <v>0</v>
      </c>
    </row>
    <row r="66" spans="1:19" x14ac:dyDescent="0.25">
      <c r="A66" s="144" t="s">
        <v>188</v>
      </c>
      <c r="B66" s="141">
        <f t="shared" si="2"/>
        <v>1342</v>
      </c>
      <c r="C66" s="141">
        <v>0</v>
      </c>
      <c r="D66" s="141">
        <v>145</v>
      </c>
      <c r="E66" s="141">
        <v>8</v>
      </c>
      <c r="F66" s="141">
        <v>0</v>
      </c>
      <c r="G66" s="141">
        <v>0</v>
      </c>
      <c r="H66" s="141">
        <v>0</v>
      </c>
      <c r="I66" s="141">
        <v>0</v>
      </c>
      <c r="J66" s="141">
        <v>846</v>
      </c>
      <c r="K66" s="141">
        <v>0</v>
      </c>
      <c r="L66" s="141">
        <v>0</v>
      </c>
      <c r="M66" s="141">
        <v>16</v>
      </c>
      <c r="N66" s="141">
        <v>327</v>
      </c>
      <c r="O66" s="141">
        <v>0</v>
      </c>
      <c r="P66" s="141">
        <v>0</v>
      </c>
      <c r="Q66" s="141">
        <v>0</v>
      </c>
      <c r="R66" s="141">
        <v>0</v>
      </c>
      <c r="S66" s="142">
        <v>0</v>
      </c>
    </row>
    <row r="67" spans="1:19" x14ac:dyDescent="0.25">
      <c r="A67" s="23" t="s">
        <v>162</v>
      </c>
      <c r="B67" s="141">
        <f t="shared" si="2"/>
        <v>116</v>
      </c>
      <c r="C67" s="141">
        <v>0</v>
      </c>
      <c r="D67" s="141">
        <v>13</v>
      </c>
      <c r="E67" s="141">
        <v>0</v>
      </c>
      <c r="F67" s="141">
        <v>0</v>
      </c>
      <c r="G67" s="141">
        <v>0</v>
      </c>
      <c r="H67" s="141">
        <v>0</v>
      </c>
      <c r="I67" s="141">
        <v>0</v>
      </c>
      <c r="J67" s="141">
        <v>4</v>
      </c>
      <c r="K67" s="141">
        <v>0</v>
      </c>
      <c r="L67" s="141">
        <v>0</v>
      </c>
      <c r="M67" s="141">
        <v>2</v>
      </c>
      <c r="N67" s="141">
        <v>97</v>
      </c>
      <c r="O67" s="141">
        <v>0</v>
      </c>
      <c r="P67" s="141">
        <v>0</v>
      </c>
      <c r="Q67" s="141">
        <v>0</v>
      </c>
      <c r="R67" s="141">
        <v>0</v>
      </c>
      <c r="S67" s="142">
        <v>0</v>
      </c>
    </row>
    <row r="68" spans="1:19" x14ac:dyDescent="0.25">
      <c r="A68" s="23" t="s">
        <v>163</v>
      </c>
      <c r="B68" s="141">
        <f t="shared" si="2"/>
        <v>59</v>
      </c>
      <c r="C68" s="141">
        <v>0</v>
      </c>
      <c r="D68" s="141">
        <v>0</v>
      </c>
      <c r="E68" s="141">
        <v>2</v>
      </c>
      <c r="F68" s="141">
        <v>0</v>
      </c>
      <c r="G68" s="141">
        <v>0</v>
      </c>
      <c r="H68" s="141">
        <v>0</v>
      </c>
      <c r="I68" s="141">
        <v>0</v>
      </c>
      <c r="J68" s="141">
        <v>17</v>
      </c>
      <c r="K68" s="141">
        <v>0</v>
      </c>
      <c r="L68" s="141">
        <v>0</v>
      </c>
      <c r="M68" s="141">
        <v>0</v>
      </c>
      <c r="N68" s="141">
        <v>40</v>
      </c>
      <c r="O68" s="141">
        <v>0</v>
      </c>
      <c r="P68" s="141">
        <v>0</v>
      </c>
      <c r="Q68" s="141">
        <v>0</v>
      </c>
      <c r="R68" s="141">
        <v>0</v>
      </c>
      <c r="S68" s="142">
        <v>0</v>
      </c>
    </row>
    <row r="69" spans="1:19" x14ac:dyDescent="0.25">
      <c r="A69" s="23" t="s">
        <v>194</v>
      </c>
      <c r="B69" s="141">
        <f t="shared" si="2"/>
        <v>564</v>
      </c>
      <c r="C69" s="141">
        <v>0</v>
      </c>
      <c r="D69" s="141">
        <v>84</v>
      </c>
      <c r="E69" s="141">
        <v>2</v>
      </c>
      <c r="F69" s="141">
        <v>0</v>
      </c>
      <c r="G69" s="141">
        <v>0</v>
      </c>
      <c r="H69" s="141">
        <v>0</v>
      </c>
      <c r="I69" s="141">
        <v>0</v>
      </c>
      <c r="J69" s="141">
        <v>287</v>
      </c>
      <c r="K69" s="141">
        <v>1</v>
      </c>
      <c r="L69" s="141">
        <v>0</v>
      </c>
      <c r="M69" s="141">
        <v>13</v>
      </c>
      <c r="N69" s="141">
        <v>177</v>
      </c>
      <c r="O69" s="141">
        <v>0</v>
      </c>
      <c r="P69" s="141">
        <v>0</v>
      </c>
      <c r="Q69" s="141">
        <v>0</v>
      </c>
      <c r="R69" s="141">
        <v>0</v>
      </c>
      <c r="S69" s="142">
        <v>0</v>
      </c>
    </row>
    <row r="70" spans="1:19" x14ac:dyDescent="0.25">
      <c r="A70" s="23" t="s">
        <v>189</v>
      </c>
      <c r="B70" s="141">
        <f t="shared" si="2"/>
        <v>429</v>
      </c>
      <c r="C70" s="141">
        <v>0</v>
      </c>
      <c r="D70" s="141">
        <v>0</v>
      </c>
      <c r="E70" s="141">
        <v>1</v>
      </c>
      <c r="F70" s="141">
        <v>0</v>
      </c>
      <c r="G70" s="141">
        <v>0</v>
      </c>
      <c r="H70" s="141">
        <v>0</v>
      </c>
      <c r="I70" s="141">
        <v>0</v>
      </c>
      <c r="J70" s="141">
        <v>249</v>
      </c>
      <c r="K70" s="141">
        <v>0</v>
      </c>
      <c r="L70" s="141">
        <v>0</v>
      </c>
      <c r="M70" s="141">
        <v>0</v>
      </c>
      <c r="N70" s="141">
        <v>179</v>
      </c>
      <c r="O70" s="141">
        <v>0</v>
      </c>
      <c r="P70" s="141">
        <v>0</v>
      </c>
      <c r="Q70" s="141">
        <v>0</v>
      </c>
      <c r="R70" s="141">
        <v>0</v>
      </c>
      <c r="S70" s="142">
        <v>0</v>
      </c>
    </row>
    <row r="71" spans="1:19" x14ac:dyDescent="0.25">
      <c r="A71" s="23" t="s">
        <v>164</v>
      </c>
      <c r="B71" s="141">
        <f t="shared" si="2"/>
        <v>159</v>
      </c>
      <c r="C71" s="141">
        <v>0</v>
      </c>
      <c r="D71" s="141">
        <v>0</v>
      </c>
      <c r="E71" s="141">
        <v>0</v>
      </c>
      <c r="F71" s="141">
        <v>0</v>
      </c>
      <c r="G71" s="141">
        <v>0</v>
      </c>
      <c r="H71" s="141">
        <v>0</v>
      </c>
      <c r="I71" s="141">
        <v>0</v>
      </c>
      <c r="J71" s="141">
        <v>119</v>
      </c>
      <c r="K71" s="141">
        <v>0</v>
      </c>
      <c r="L71" s="141">
        <v>0</v>
      </c>
      <c r="M71" s="141">
        <v>0</v>
      </c>
      <c r="N71" s="141">
        <v>40</v>
      </c>
      <c r="O71" s="141">
        <v>0</v>
      </c>
      <c r="P71" s="141">
        <v>0</v>
      </c>
      <c r="Q71" s="141">
        <v>0</v>
      </c>
      <c r="R71" s="141">
        <v>0</v>
      </c>
      <c r="S71" s="142">
        <v>0</v>
      </c>
    </row>
    <row r="72" spans="1:19" x14ac:dyDescent="0.25">
      <c r="A72" s="145"/>
      <c r="B72" s="141"/>
      <c r="C72" s="14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2"/>
    </row>
    <row r="73" spans="1:19" x14ac:dyDescent="0.25">
      <c r="A73" s="143" t="s">
        <v>40</v>
      </c>
      <c r="B73" s="138">
        <f>SUM(B74:B79)</f>
        <v>925</v>
      </c>
      <c r="C73" s="138">
        <f t="shared" ref="C73:S73" si="10">SUM(C74:C79)</f>
        <v>0</v>
      </c>
      <c r="D73" s="138">
        <f t="shared" si="10"/>
        <v>108</v>
      </c>
      <c r="E73" s="138">
        <f t="shared" si="10"/>
        <v>9</v>
      </c>
      <c r="F73" s="138">
        <f t="shared" si="10"/>
        <v>1</v>
      </c>
      <c r="G73" s="138">
        <f t="shared" si="10"/>
        <v>0</v>
      </c>
      <c r="H73" s="138">
        <f t="shared" si="10"/>
        <v>0</v>
      </c>
      <c r="I73" s="138">
        <f t="shared" si="10"/>
        <v>0</v>
      </c>
      <c r="J73" s="138">
        <f t="shared" si="10"/>
        <v>190</v>
      </c>
      <c r="K73" s="138">
        <f t="shared" si="10"/>
        <v>2</v>
      </c>
      <c r="L73" s="138">
        <f t="shared" si="10"/>
        <v>0</v>
      </c>
      <c r="M73" s="138">
        <f t="shared" si="10"/>
        <v>6</v>
      </c>
      <c r="N73" s="138">
        <f t="shared" si="10"/>
        <v>607</v>
      </c>
      <c r="O73" s="138">
        <f t="shared" si="10"/>
        <v>2</v>
      </c>
      <c r="P73" s="138">
        <f t="shared" si="10"/>
        <v>0</v>
      </c>
      <c r="Q73" s="138">
        <f t="shared" si="10"/>
        <v>0</v>
      </c>
      <c r="R73" s="138">
        <f t="shared" si="10"/>
        <v>0</v>
      </c>
      <c r="S73" s="139">
        <f t="shared" si="10"/>
        <v>0</v>
      </c>
    </row>
    <row r="74" spans="1:19" x14ac:dyDescent="0.25">
      <c r="A74" s="23" t="s">
        <v>268</v>
      </c>
      <c r="B74" s="141">
        <f t="shared" si="2"/>
        <v>354</v>
      </c>
      <c r="C74" s="141">
        <v>0</v>
      </c>
      <c r="D74" s="141">
        <v>65</v>
      </c>
      <c r="E74" s="141">
        <v>3</v>
      </c>
      <c r="F74" s="141">
        <v>1</v>
      </c>
      <c r="G74" s="141">
        <v>0</v>
      </c>
      <c r="H74" s="141">
        <v>0</v>
      </c>
      <c r="I74" s="141">
        <v>0</v>
      </c>
      <c r="J74" s="141">
        <v>56</v>
      </c>
      <c r="K74" s="141">
        <v>0</v>
      </c>
      <c r="L74" s="141">
        <v>0</v>
      </c>
      <c r="M74" s="141">
        <v>3</v>
      </c>
      <c r="N74" s="141">
        <v>226</v>
      </c>
      <c r="O74" s="141">
        <v>0</v>
      </c>
      <c r="P74" s="141">
        <v>0</v>
      </c>
      <c r="Q74" s="141">
        <v>0</v>
      </c>
      <c r="R74" s="141">
        <v>0</v>
      </c>
      <c r="S74" s="142">
        <v>0</v>
      </c>
    </row>
    <row r="75" spans="1:19" x14ac:dyDescent="0.25">
      <c r="A75" s="23" t="s">
        <v>165</v>
      </c>
      <c r="B75" s="141">
        <f t="shared" si="2"/>
        <v>108</v>
      </c>
      <c r="C75" s="141">
        <v>0</v>
      </c>
      <c r="D75" s="141">
        <v>0</v>
      </c>
      <c r="E75" s="141">
        <v>4</v>
      </c>
      <c r="F75" s="141">
        <v>0</v>
      </c>
      <c r="G75" s="141">
        <v>0</v>
      </c>
      <c r="H75" s="141">
        <v>0</v>
      </c>
      <c r="I75" s="141">
        <v>0</v>
      </c>
      <c r="J75" s="141">
        <v>17</v>
      </c>
      <c r="K75" s="141">
        <v>1</v>
      </c>
      <c r="L75" s="141">
        <v>0</v>
      </c>
      <c r="M75" s="141">
        <v>2</v>
      </c>
      <c r="N75" s="141">
        <v>83</v>
      </c>
      <c r="O75" s="141">
        <v>1</v>
      </c>
      <c r="P75" s="141">
        <v>0</v>
      </c>
      <c r="Q75" s="141">
        <v>0</v>
      </c>
      <c r="R75" s="141">
        <v>0</v>
      </c>
      <c r="S75" s="142">
        <v>0</v>
      </c>
    </row>
    <row r="76" spans="1:19" x14ac:dyDescent="0.25">
      <c r="A76" s="23" t="s">
        <v>166</v>
      </c>
      <c r="B76" s="141">
        <f t="shared" si="2"/>
        <v>119</v>
      </c>
      <c r="C76" s="141">
        <v>0</v>
      </c>
      <c r="D76" s="141">
        <v>39</v>
      </c>
      <c r="E76" s="141">
        <v>1</v>
      </c>
      <c r="F76" s="141">
        <v>0</v>
      </c>
      <c r="G76" s="141">
        <v>0</v>
      </c>
      <c r="H76" s="141">
        <v>0</v>
      </c>
      <c r="I76" s="141">
        <v>0</v>
      </c>
      <c r="J76" s="141">
        <v>13</v>
      </c>
      <c r="K76" s="141">
        <v>0</v>
      </c>
      <c r="L76" s="141">
        <v>0</v>
      </c>
      <c r="M76" s="141">
        <v>0</v>
      </c>
      <c r="N76" s="141">
        <v>65</v>
      </c>
      <c r="O76" s="141">
        <v>1</v>
      </c>
      <c r="P76" s="141">
        <v>0</v>
      </c>
      <c r="Q76" s="141">
        <v>0</v>
      </c>
      <c r="R76" s="141">
        <v>0</v>
      </c>
      <c r="S76" s="142">
        <v>0</v>
      </c>
    </row>
    <row r="77" spans="1:19" x14ac:dyDescent="0.25">
      <c r="A77" s="23" t="s">
        <v>167</v>
      </c>
      <c r="B77" s="141">
        <f t="shared" si="2"/>
        <v>167</v>
      </c>
      <c r="C77" s="141">
        <v>0</v>
      </c>
      <c r="D77" s="141">
        <v>0</v>
      </c>
      <c r="E77" s="141">
        <v>0</v>
      </c>
      <c r="F77" s="141">
        <v>0</v>
      </c>
      <c r="G77" s="141">
        <v>0</v>
      </c>
      <c r="H77" s="141">
        <v>0</v>
      </c>
      <c r="I77" s="141">
        <v>0</v>
      </c>
      <c r="J77" s="141">
        <v>37</v>
      </c>
      <c r="K77" s="141">
        <v>0</v>
      </c>
      <c r="L77" s="141">
        <v>0</v>
      </c>
      <c r="M77" s="141">
        <v>0</v>
      </c>
      <c r="N77" s="141">
        <v>130</v>
      </c>
      <c r="O77" s="141">
        <v>0</v>
      </c>
      <c r="P77" s="141">
        <v>0</v>
      </c>
      <c r="Q77" s="141">
        <v>0</v>
      </c>
      <c r="R77" s="141">
        <v>0</v>
      </c>
      <c r="S77" s="142">
        <v>0</v>
      </c>
    </row>
    <row r="78" spans="1:19" x14ac:dyDescent="0.25">
      <c r="A78" s="23" t="s">
        <v>168</v>
      </c>
      <c r="B78" s="141">
        <f t="shared" ref="B78:B118" si="11">SUM(C78:S78)</f>
        <v>101</v>
      </c>
      <c r="C78" s="141">
        <v>0</v>
      </c>
      <c r="D78" s="141">
        <v>4</v>
      </c>
      <c r="E78" s="141">
        <v>0</v>
      </c>
      <c r="F78" s="141">
        <v>0</v>
      </c>
      <c r="G78" s="141">
        <v>0</v>
      </c>
      <c r="H78" s="141">
        <v>0</v>
      </c>
      <c r="I78" s="141">
        <v>0</v>
      </c>
      <c r="J78" s="141">
        <v>39</v>
      </c>
      <c r="K78" s="141">
        <v>0</v>
      </c>
      <c r="L78" s="141">
        <v>0</v>
      </c>
      <c r="M78" s="141">
        <v>0</v>
      </c>
      <c r="N78" s="141">
        <v>58</v>
      </c>
      <c r="O78" s="141">
        <v>0</v>
      </c>
      <c r="P78" s="141">
        <v>0</v>
      </c>
      <c r="Q78" s="141">
        <v>0</v>
      </c>
      <c r="R78" s="141">
        <v>0</v>
      </c>
      <c r="S78" s="142">
        <v>0</v>
      </c>
    </row>
    <row r="79" spans="1:19" x14ac:dyDescent="0.25">
      <c r="A79" s="23" t="s">
        <v>169</v>
      </c>
      <c r="B79" s="141">
        <f t="shared" si="11"/>
        <v>76</v>
      </c>
      <c r="C79" s="141">
        <v>0</v>
      </c>
      <c r="D79" s="141">
        <v>0</v>
      </c>
      <c r="E79" s="141">
        <v>1</v>
      </c>
      <c r="F79" s="141">
        <v>0</v>
      </c>
      <c r="G79" s="141">
        <v>0</v>
      </c>
      <c r="H79" s="141">
        <v>0</v>
      </c>
      <c r="I79" s="141">
        <v>0</v>
      </c>
      <c r="J79" s="141">
        <v>28</v>
      </c>
      <c r="K79" s="141">
        <v>1</v>
      </c>
      <c r="L79" s="141">
        <v>0</v>
      </c>
      <c r="M79" s="141">
        <v>1</v>
      </c>
      <c r="N79" s="141">
        <v>45</v>
      </c>
      <c r="O79" s="141">
        <v>0</v>
      </c>
      <c r="P79" s="141">
        <v>0</v>
      </c>
      <c r="Q79" s="141">
        <v>0</v>
      </c>
      <c r="R79" s="141">
        <v>0</v>
      </c>
      <c r="S79" s="142">
        <v>0</v>
      </c>
    </row>
    <row r="80" spans="1:19" x14ac:dyDescent="0.25">
      <c r="A80" s="145"/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2"/>
    </row>
    <row r="81" spans="1:19" x14ac:dyDescent="0.25">
      <c r="A81" s="143" t="s">
        <v>41</v>
      </c>
      <c r="B81" s="138">
        <f>SUM(B82:B87)</f>
        <v>551</v>
      </c>
      <c r="C81" s="138">
        <f t="shared" ref="C81:S81" si="12">SUM(C82:C87)</f>
        <v>0</v>
      </c>
      <c r="D81" s="138">
        <f t="shared" si="12"/>
        <v>19</v>
      </c>
      <c r="E81" s="138">
        <f t="shared" si="12"/>
        <v>14</v>
      </c>
      <c r="F81" s="138">
        <f t="shared" si="12"/>
        <v>0</v>
      </c>
      <c r="G81" s="138">
        <f t="shared" si="12"/>
        <v>0</v>
      </c>
      <c r="H81" s="138">
        <f t="shared" si="12"/>
        <v>0</v>
      </c>
      <c r="I81" s="138">
        <f t="shared" si="12"/>
        <v>0</v>
      </c>
      <c r="J81" s="138">
        <f t="shared" si="12"/>
        <v>102</v>
      </c>
      <c r="K81" s="138">
        <f t="shared" si="12"/>
        <v>0</v>
      </c>
      <c r="L81" s="138">
        <f t="shared" si="12"/>
        <v>0</v>
      </c>
      <c r="M81" s="138">
        <f t="shared" si="12"/>
        <v>7</v>
      </c>
      <c r="N81" s="138">
        <f t="shared" si="12"/>
        <v>409</v>
      </c>
      <c r="O81" s="138">
        <f t="shared" si="12"/>
        <v>0</v>
      </c>
      <c r="P81" s="138">
        <f t="shared" si="12"/>
        <v>0</v>
      </c>
      <c r="Q81" s="138">
        <f t="shared" si="12"/>
        <v>0</v>
      </c>
      <c r="R81" s="138">
        <f t="shared" si="12"/>
        <v>0</v>
      </c>
      <c r="S81" s="139">
        <f t="shared" si="12"/>
        <v>0</v>
      </c>
    </row>
    <row r="82" spans="1:19" x14ac:dyDescent="0.25">
      <c r="A82" s="23" t="s">
        <v>250</v>
      </c>
      <c r="B82" s="141">
        <f t="shared" si="11"/>
        <v>109</v>
      </c>
      <c r="C82" s="141">
        <v>0</v>
      </c>
      <c r="D82" s="141">
        <v>11</v>
      </c>
      <c r="E82" s="141">
        <v>1</v>
      </c>
      <c r="F82" s="141">
        <v>0</v>
      </c>
      <c r="G82" s="141">
        <v>0</v>
      </c>
      <c r="H82" s="141">
        <v>0</v>
      </c>
      <c r="I82" s="141">
        <v>0</v>
      </c>
      <c r="J82" s="141">
        <v>15</v>
      </c>
      <c r="K82" s="141">
        <v>0</v>
      </c>
      <c r="L82" s="141">
        <v>0</v>
      </c>
      <c r="M82" s="141">
        <v>1</v>
      </c>
      <c r="N82" s="141">
        <v>81</v>
      </c>
      <c r="O82" s="141">
        <v>0</v>
      </c>
      <c r="P82" s="141">
        <v>0</v>
      </c>
      <c r="Q82" s="141">
        <v>0</v>
      </c>
      <c r="R82" s="141">
        <v>0</v>
      </c>
      <c r="S82" s="142">
        <v>0</v>
      </c>
    </row>
    <row r="83" spans="1:19" x14ac:dyDescent="0.25">
      <c r="A83" s="23" t="s">
        <v>135</v>
      </c>
      <c r="B83" s="141">
        <f t="shared" si="11"/>
        <v>32</v>
      </c>
      <c r="C83" s="141">
        <v>0</v>
      </c>
      <c r="D83" s="141">
        <v>1</v>
      </c>
      <c r="E83" s="141">
        <v>3</v>
      </c>
      <c r="F83" s="141">
        <v>0</v>
      </c>
      <c r="G83" s="141">
        <v>0</v>
      </c>
      <c r="H83" s="141">
        <v>0</v>
      </c>
      <c r="I83" s="141">
        <v>0</v>
      </c>
      <c r="J83" s="141">
        <v>5</v>
      </c>
      <c r="K83" s="141">
        <v>0</v>
      </c>
      <c r="L83" s="141">
        <v>0</v>
      </c>
      <c r="M83" s="141">
        <v>1</v>
      </c>
      <c r="N83" s="141">
        <v>22</v>
      </c>
      <c r="O83" s="141">
        <v>0</v>
      </c>
      <c r="P83" s="141">
        <v>0</v>
      </c>
      <c r="Q83" s="141">
        <v>0</v>
      </c>
      <c r="R83" s="141">
        <v>0</v>
      </c>
      <c r="S83" s="142">
        <v>0</v>
      </c>
    </row>
    <row r="84" spans="1:19" x14ac:dyDescent="0.25">
      <c r="A84" s="144" t="s">
        <v>190</v>
      </c>
      <c r="B84" s="141">
        <f t="shared" si="11"/>
        <v>183</v>
      </c>
      <c r="C84" s="141">
        <v>0</v>
      </c>
      <c r="D84" s="141">
        <v>2</v>
      </c>
      <c r="E84" s="141">
        <v>1</v>
      </c>
      <c r="F84" s="141">
        <v>0</v>
      </c>
      <c r="G84" s="141">
        <v>0</v>
      </c>
      <c r="H84" s="141">
        <v>0</v>
      </c>
      <c r="I84" s="141">
        <v>0</v>
      </c>
      <c r="J84" s="141">
        <v>20</v>
      </c>
      <c r="K84" s="141">
        <v>0</v>
      </c>
      <c r="L84" s="141">
        <v>0</v>
      </c>
      <c r="M84" s="141">
        <v>1</v>
      </c>
      <c r="N84" s="141">
        <v>159</v>
      </c>
      <c r="O84" s="141">
        <v>0</v>
      </c>
      <c r="P84" s="141">
        <v>0</v>
      </c>
      <c r="Q84" s="141">
        <v>0</v>
      </c>
      <c r="R84" s="141">
        <v>0</v>
      </c>
      <c r="S84" s="142">
        <v>0</v>
      </c>
    </row>
    <row r="85" spans="1:19" x14ac:dyDescent="0.25">
      <c r="A85" s="23" t="s">
        <v>170</v>
      </c>
      <c r="B85" s="141">
        <f t="shared" si="11"/>
        <v>179</v>
      </c>
      <c r="C85" s="141">
        <v>0</v>
      </c>
      <c r="D85" s="141">
        <v>0</v>
      </c>
      <c r="E85" s="141">
        <v>0</v>
      </c>
      <c r="F85" s="141">
        <v>0</v>
      </c>
      <c r="G85" s="141">
        <v>0</v>
      </c>
      <c r="H85" s="141">
        <v>0</v>
      </c>
      <c r="I85" s="141">
        <v>0</v>
      </c>
      <c r="J85" s="141">
        <v>59</v>
      </c>
      <c r="K85" s="141">
        <v>0</v>
      </c>
      <c r="L85" s="141">
        <v>0</v>
      </c>
      <c r="M85" s="141">
        <v>4</v>
      </c>
      <c r="N85" s="141">
        <v>116</v>
      </c>
      <c r="O85" s="141">
        <v>0</v>
      </c>
      <c r="P85" s="141">
        <v>0</v>
      </c>
      <c r="Q85" s="141">
        <v>0</v>
      </c>
      <c r="R85" s="141">
        <v>0</v>
      </c>
      <c r="S85" s="142">
        <v>0</v>
      </c>
    </row>
    <row r="86" spans="1:19" x14ac:dyDescent="0.25">
      <c r="A86" s="23" t="s">
        <v>171</v>
      </c>
      <c r="B86" s="141">
        <f t="shared" si="11"/>
        <v>7</v>
      </c>
      <c r="C86" s="141">
        <v>0</v>
      </c>
      <c r="D86" s="141">
        <v>0</v>
      </c>
      <c r="E86" s="141">
        <v>2</v>
      </c>
      <c r="F86" s="141">
        <v>0</v>
      </c>
      <c r="G86" s="141">
        <v>0</v>
      </c>
      <c r="H86" s="141">
        <v>0</v>
      </c>
      <c r="I86" s="141">
        <v>0</v>
      </c>
      <c r="J86" s="141">
        <v>0</v>
      </c>
      <c r="K86" s="141">
        <v>0</v>
      </c>
      <c r="L86" s="141">
        <v>0</v>
      </c>
      <c r="M86" s="141">
        <v>0</v>
      </c>
      <c r="N86" s="141">
        <v>5</v>
      </c>
      <c r="O86" s="141">
        <v>0</v>
      </c>
      <c r="P86" s="141">
        <v>0</v>
      </c>
      <c r="Q86" s="141">
        <v>0</v>
      </c>
      <c r="R86" s="141">
        <v>0</v>
      </c>
      <c r="S86" s="142">
        <v>0</v>
      </c>
    </row>
    <row r="87" spans="1:19" x14ac:dyDescent="0.25">
      <c r="A87" s="23" t="s">
        <v>172</v>
      </c>
      <c r="B87" s="141">
        <f t="shared" si="11"/>
        <v>41</v>
      </c>
      <c r="C87" s="141">
        <v>0</v>
      </c>
      <c r="D87" s="141">
        <v>5</v>
      </c>
      <c r="E87" s="141">
        <v>7</v>
      </c>
      <c r="F87" s="141">
        <v>0</v>
      </c>
      <c r="G87" s="141">
        <v>0</v>
      </c>
      <c r="H87" s="141">
        <v>0</v>
      </c>
      <c r="I87" s="141">
        <v>0</v>
      </c>
      <c r="J87" s="141">
        <v>3</v>
      </c>
      <c r="K87" s="141">
        <v>0</v>
      </c>
      <c r="L87" s="141">
        <v>0</v>
      </c>
      <c r="M87" s="141">
        <v>0</v>
      </c>
      <c r="N87" s="141">
        <v>26</v>
      </c>
      <c r="O87" s="141">
        <v>0</v>
      </c>
      <c r="P87" s="141">
        <v>0</v>
      </c>
      <c r="Q87" s="141">
        <v>0</v>
      </c>
      <c r="R87" s="141">
        <v>0</v>
      </c>
      <c r="S87" s="142">
        <v>0</v>
      </c>
    </row>
    <row r="88" spans="1:19" x14ac:dyDescent="0.25">
      <c r="A88" s="145"/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2"/>
    </row>
    <row r="89" spans="1:19" x14ac:dyDescent="0.25">
      <c r="A89" s="143" t="s">
        <v>14</v>
      </c>
      <c r="B89" s="138">
        <f>SUM(B90:B97)</f>
        <v>1230</v>
      </c>
      <c r="C89" s="138">
        <f t="shared" ref="C89:S89" si="13">SUM(C90:C97)</f>
        <v>0</v>
      </c>
      <c r="D89" s="138">
        <f t="shared" si="13"/>
        <v>78</v>
      </c>
      <c r="E89" s="138">
        <f t="shared" si="13"/>
        <v>10</v>
      </c>
      <c r="F89" s="138">
        <f t="shared" si="13"/>
        <v>0</v>
      </c>
      <c r="G89" s="138">
        <f t="shared" si="13"/>
        <v>0</v>
      </c>
      <c r="H89" s="138">
        <f t="shared" si="13"/>
        <v>0</v>
      </c>
      <c r="I89" s="138">
        <f t="shared" si="13"/>
        <v>0</v>
      </c>
      <c r="J89" s="138">
        <f t="shared" si="13"/>
        <v>494</v>
      </c>
      <c r="K89" s="138">
        <f t="shared" si="13"/>
        <v>2</v>
      </c>
      <c r="L89" s="138">
        <f t="shared" si="13"/>
        <v>0</v>
      </c>
      <c r="M89" s="138">
        <f t="shared" si="13"/>
        <v>14</v>
      </c>
      <c r="N89" s="138">
        <f t="shared" si="13"/>
        <v>631</v>
      </c>
      <c r="O89" s="138">
        <f t="shared" si="13"/>
        <v>0</v>
      </c>
      <c r="P89" s="138">
        <f t="shared" si="13"/>
        <v>1</v>
      </c>
      <c r="Q89" s="138">
        <f t="shared" si="13"/>
        <v>0</v>
      </c>
      <c r="R89" s="138">
        <f t="shared" si="13"/>
        <v>0</v>
      </c>
      <c r="S89" s="139">
        <f t="shared" si="13"/>
        <v>0</v>
      </c>
    </row>
    <row r="90" spans="1:19" x14ac:dyDescent="0.25">
      <c r="A90" s="144" t="s">
        <v>191</v>
      </c>
      <c r="B90" s="141">
        <f t="shared" si="11"/>
        <v>620</v>
      </c>
      <c r="C90" s="141">
        <v>0</v>
      </c>
      <c r="D90" s="141">
        <v>0</v>
      </c>
      <c r="E90" s="141">
        <v>0</v>
      </c>
      <c r="F90" s="141">
        <v>0</v>
      </c>
      <c r="G90" s="141">
        <v>0</v>
      </c>
      <c r="H90" s="141">
        <v>0</v>
      </c>
      <c r="I90" s="141">
        <v>0</v>
      </c>
      <c r="J90" s="141">
        <v>252</v>
      </c>
      <c r="K90" s="141">
        <v>2</v>
      </c>
      <c r="L90" s="141">
        <v>0</v>
      </c>
      <c r="M90" s="141">
        <v>7</v>
      </c>
      <c r="N90" s="141">
        <v>359</v>
      </c>
      <c r="O90" s="141">
        <v>0</v>
      </c>
      <c r="P90" s="141">
        <v>0</v>
      </c>
      <c r="Q90" s="141">
        <v>0</v>
      </c>
      <c r="R90" s="141">
        <v>0</v>
      </c>
      <c r="S90" s="142">
        <v>0</v>
      </c>
    </row>
    <row r="91" spans="1:19" x14ac:dyDescent="0.25">
      <c r="A91" s="23" t="s">
        <v>173</v>
      </c>
      <c r="B91" s="141">
        <f t="shared" si="11"/>
        <v>207</v>
      </c>
      <c r="C91" s="141">
        <v>0</v>
      </c>
      <c r="D91" s="141">
        <v>0</v>
      </c>
      <c r="E91" s="141">
        <v>0</v>
      </c>
      <c r="F91" s="141">
        <v>0</v>
      </c>
      <c r="G91" s="141">
        <v>0</v>
      </c>
      <c r="H91" s="141">
        <v>0</v>
      </c>
      <c r="I91" s="141">
        <v>0</v>
      </c>
      <c r="J91" s="141">
        <v>125</v>
      </c>
      <c r="K91" s="141">
        <v>0</v>
      </c>
      <c r="L91" s="141">
        <v>0</v>
      </c>
      <c r="M91" s="141">
        <v>6</v>
      </c>
      <c r="N91" s="141">
        <v>76</v>
      </c>
      <c r="O91" s="141">
        <v>0</v>
      </c>
      <c r="P91" s="141">
        <v>0</v>
      </c>
      <c r="Q91" s="141">
        <v>0</v>
      </c>
      <c r="R91" s="141">
        <v>0</v>
      </c>
      <c r="S91" s="142">
        <v>0</v>
      </c>
    </row>
    <row r="92" spans="1:19" x14ac:dyDescent="0.25">
      <c r="A92" s="23" t="s">
        <v>174</v>
      </c>
      <c r="B92" s="141">
        <f t="shared" si="11"/>
        <v>24</v>
      </c>
      <c r="C92" s="141">
        <v>0</v>
      </c>
      <c r="D92" s="141">
        <v>1</v>
      </c>
      <c r="E92" s="141">
        <v>2</v>
      </c>
      <c r="F92" s="141">
        <v>0</v>
      </c>
      <c r="G92" s="141">
        <v>0</v>
      </c>
      <c r="H92" s="141">
        <v>0</v>
      </c>
      <c r="I92" s="141">
        <v>0</v>
      </c>
      <c r="J92" s="141">
        <v>0</v>
      </c>
      <c r="K92" s="141">
        <v>0</v>
      </c>
      <c r="L92" s="141">
        <v>0</v>
      </c>
      <c r="M92" s="141">
        <v>1</v>
      </c>
      <c r="N92" s="141">
        <v>20</v>
      </c>
      <c r="O92" s="141">
        <v>0</v>
      </c>
      <c r="P92" s="141">
        <v>0</v>
      </c>
      <c r="Q92" s="141">
        <v>0</v>
      </c>
      <c r="R92" s="141">
        <v>0</v>
      </c>
      <c r="S92" s="142">
        <v>0</v>
      </c>
    </row>
    <row r="93" spans="1:19" x14ac:dyDescent="0.25">
      <c r="A93" s="146" t="s">
        <v>175</v>
      </c>
      <c r="B93" s="141">
        <f t="shared" si="11"/>
        <v>85</v>
      </c>
      <c r="C93" s="141">
        <v>0</v>
      </c>
      <c r="D93" s="141">
        <v>2</v>
      </c>
      <c r="E93" s="141">
        <v>1</v>
      </c>
      <c r="F93" s="141">
        <v>0</v>
      </c>
      <c r="G93" s="141">
        <v>0</v>
      </c>
      <c r="H93" s="141">
        <v>0</v>
      </c>
      <c r="I93" s="141">
        <v>0</v>
      </c>
      <c r="J93" s="141">
        <v>27</v>
      </c>
      <c r="K93" s="141">
        <v>0</v>
      </c>
      <c r="L93" s="141">
        <v>0</v>
      </c>
      <c r="M93" s="141">
        <v>0</v>
      </c>
      <c r="N93" s="141">
        <v>55</v>
      </c>
      <c r="O93" s="141">
        <v>0</v>
      </c>
      <c r="P93" s="141">
        <v>0</v>
      </c>
      <c r="Q93" s="141">
        <v>0</v>
      </c>
      <c r="R93" s="141">
        <v>0</v>
      </c>
      <c r="S93" s="142">
        <v>0</v>
      </c>
    </row>
    <row r="94" spans="1:19" x14ac:dyDescent="0.25">
      <c r="A94" s="23" t="s">
        <v>176</v>
      </c>
      <c r="B94" s="141">
        <f t="shared" si="11"/>
        <v>16</v>
      </c>
      <c r="C94" s="141">
        <v>0</v>
      </c>
      <c r="D94" s="141">
        <v>6</v>
      </c>
      <c r="E94" s="141">
        <v>1</v>
      </c>
      <c r="F94" s="141">
        <v>0</v>
      </c>
      <c r="G94" s="141">
        <v>0</v>
      </c>
      <c r="H94" s="141">
        <v>0</v>
      </c>
      <c r="I94" s="141">
        <v>0</v>
      </c>
      <c r="J94" s="141">
        <v>5</v>
      </c>
      <c r="K94" s="141">
        <v>0</v>
      </c>
      <c r="L94" s="141">
        <v>0</v>
      </c>
      <c r="M94" s="141">
        <v>0</v>
      </c>
      <c r="N94" s="141">
        <v>3</v>
      </c>
      <c r="O94" s="141">
        <v>0</v>
      </c>
      <c r="P94" s="141">
        <v>1</v>
      </c>
      <c r="Q94" s="141">
        <v>0</v>
      </c>
      <c r="R94" s="141">
        <v>0</v>
      </c>
      <c r="S94" s="142">
        <v>0</v>
      </c>
    </row>
    <row r="95" spans="1:19" x14ac:dyDescent="0.25">
      <c r="A95" s="23" t="s">
        <v>177</v>
      </c>
      <c r="B95" s="141">
        <f t="shared" si="11"/>
        <v>147</v>
      </c>
      <c r="C95" s="141">
        <v>0</v>
      </c>
      <c r="D95" s="141">
        <v>35</v>
      </c>
      <c r="E95" s="141">
        <v>2</v>
      </c>
      <c r="F95" s="141">
        <v>0</v>
      </c>
      <c r="G95" s="141">
        <v>0</v>
      </c>
      <c r="H95" s="141">
        <v>0</v>
      </c>
      <c r="I95" s="141">
        <v>0</v>
      </c>
      <c r="J95" s="141">
        <v>41</v>
      </c>
      <c r="K95" s="141">
        <v>0</v>
      </c>
      <c r="L95" s="141">
        <v>0</v>
      </c>
      <c r="M95" s="141">
        <v>0</v>
      </c>
      <c r="N95" s="141">
        <v>69</v>
      </c>
      <c r="O95" s="141">
        <v>0</v>
      </c>
      <c r="P95" s="141">
        <v>0</v>
      </c>
      <c r="Q95" s="141">
        <v>0</v>
      </c>
      <c r="R95" s="141">
        <v>0</v>
      </c>
      <c r="S95" s="142">
        <v>0</v>
      </c>
    </row>
    <row r="96" spans="1:19" x14ac:dyDescent="0.25">
      <c r="A96" s="23" t="s">
        <v>178</v>
      </c>
      <c r="B96" s="141">
        <f t="shared" si="11"/>
        <v>103</v>
      </c>
      <c r="C96" s="141">
        <v>0</v>
      </c>
      <c r="D96" s="141">
        <v>34</v>
      </c>
      <c r="E96" s="141">
        <v>4</v>
      </c>
      <c r="F96" s="141">
        <v>0</v>
      </c>
      <c r="G96" s="141">
        <v>0</v>
      </c>
      <c r="H96" s="141">
        <v>0</v>
      </c>
      <c r="I96" s="141">
        <v>0</v>
      </c>
      <c r="J96" s="141">
        <v>41</v>
      </c>
      <c r="K96" s="141">
        <v>0</v>
      </c>
      <c r="L96" s="141">
        <v>0</v>
      </c>
      <c r="M96" s="141">
        <v>0</v>
      </c>
      <c r="N96" s="141">
        <v>24</v>
      </c>
      <c r="O96" s="141">
        <v>0</v>
      </c>
      <c r="P96" s="141">
        <v>0</v>
      </c>
      <c r="Q96" s="141">
        <v>0</v>
      </c>
      <c r="R96" s="141">
        <v>0</v>
      </c>
      <c r="S96" s="142">
        <v>0</v>
      </c>
    </row>
    <row r="97" spans="1:19" x14ac:dyDescent="0.25">
      <c r="A97" s="23" t="s">
        <v>179</v>
      </c>
      <c r="B97" s="141">
        <f t="shared" si="11"/>
        <v>28</v>
      </c>
      <c r="C97" s="141">
        <v>0</v>
      </c>
      <c r="D97" s="141">
        <v>0</v>
      </c>
      <c r="E97" s="141">
        <v>0</v>
      </c>
      <c r="F97" s="141">
        <v>0</v>
      </c>
      <c r="G97" s="141">
        <v>0</v>
      </c>
      <c r="H97" s="141">
        <v>0</v>
      </c>
      <c r="I97" s="141">
        <v>0</v>
      </c>
      <c r="J97" s="141">
        <v>3</v>
      </c>
      <c r="K97" s="141">
        <v>0</v>
      </c>
      <c r="L97" s="141">
        <v>0</v>
      </c>
      <c r="M97" s="141">
        <v>0</v>
      </c>
      <c r="N97" s="141">
        <v>25</v>
      </c>
      <c r="O97" s="141">
        <v>0</v>
      </c>
      <c r="P97" s="141">
        <v>0</v>
      </c>
      <c r="Q97" s="141">
        <v>0</v>
      </c>
      <c r="R97" s="141">
        <v>0</v>
      </c>
      <c r="S97" s="142">
        <v>0</v>
      </c>
    </row>
    <row r="98" spans="1:19" x14ac:dyDescent="0.25">
      <c r="A98" s="145"/>
      <c r="B98" s="141"/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2"/>
    </row>
    <row r="99" spans="1:19" x14ac:dyDescent="0.25">
      <c r="A99" s="143" t="s">
        <v>42</v>
      </c>
      <c r="B99" s="138">
        <f>SUM(B100:B101)</f>
        <v>335</v>
      </c>
      <c r="C99" s="138">
        <f t="shared" ref="C99:S99" si="14">SUM(C100:C101)</f>
        <v>0</v>
      </c>
      <c r="D99" s="138">
        <f t="shared" si="14"/>
        <v>36</v>
      </c>
      <c r="E99" s="138">
        <f t="shared" si="14"/>
        <v>2</v>
      </c>
      <c r="F99" s="138">
        <f t="shared" si="14"/>
        <v>0</v>
      </c>
      <c r="G99" s="138">
        <f t="shared" si="14"/>
        <v>0</v>
      </c>
      <c r="H99" s="138">
        <f t="shared" si="14"/>
        <v>0</v>
      </c>
      <c r="I99" s="138">
        <f t="shared" si="14"/>
        <v>0</v>
      </c>
      <c r="J99" s="138">
        <f t="shared" si="14"/>
        <v>52</v>
      </c>
      <c r="K99" s="138">
        <f t="shared" si="14"/>
        <v>0</v>
      </c>
      <c r="L99" s="138">
        <f t="shared" si="14"/>
        <v>0</v>
      </c>
      <c r="M99" s="138">
        <f t="shared" si="14"/>
        <v>1</v>
      </c>
      <c r="N99" s="138">
        <f t="shared" si="14"/>
        <v>242</v>
      </c>
      <c r="O99" s="138">
        <f t="shared" si="14"/>
        <v>2</v>
      </c>
      <c r="P99" s="138">
        <f t="shared" si="14"/>
        <v>0</v>
      </c>
      <c r="Q99" s="138">
        <f t="shared" si="14"/>
        <v>0</v>
      </c>
      <c r="R99" s="138">
        <f t="shared" si="14"/>
        <v>0</v>
      </c>
      <c r="S99" s="139">
        <f t="shared" si="14"/>
        <v>0</v>
      </c>
    </row>
    <row r="100" spans="1:19" x14ac:dyDescent="0.25">
      <c r="A100" s="23" t="s">
        <v>251</v>
      </c>
      <c r="B100" s="141">
        <f t="shared" si="11"/>
        <v>225</v>
      </c>
      <c r="C100" s="141">
        <v>0</v>
      </c>
      <c r="D100" s="141">
        <v>35</v>
      </c>
      <c r="E100" s="141">
        <v>2</v>
      </c>
      <c r="F100" s="141">
        <v>0</v>
      </c>
      <c r="G100" s="141">
        <v>0</v>
      </c>
      <c r="H100" s="141">
        <v>0</v>
      </c>
      <c r="I100" s="141">
        <v>0</v>
      </c>
      <c r="J100" s="141">
        <v>9</v>
      </c>
      <c r="K100" s="141">
        <v>0</v>
      </c>
      <c r="L100" s="141">
        <v>0</v>
      </c>
      <c r="M100" s="141">
        <v>1</v>
      </c>
      <c r="N100" s="141">
        <v>178</v>
      </c>
      <c r="O100" s="141">
        <v>0</v>
      </c>
      <c r="P100" s="141">
        <v>0</v>
      </c>
      <c r="Q100" s="141">
        <v>0</v>
      </c>
      <c r="R100" s="141">
        <v>0</v>
      </c>
      <c r="S100" s="142">
        <v>0</v>
      </c>
    </row>
    <row r="101" spans="1:19" x14ac:dyDescent="0.25">
      <c r="A101" s="23" t="s">
        <v>180</v>
      </c>
      <c r="B101" s="141">
        <f t="shared" si="11"/>
        <v>110</v>
      </c>
      <c r="C101" s="141">
        <v>0</v>
      </c>
      <c r="D101" s="141">
        <v>1</v>
      </c>
      <c r="E101" s="141">
        <v>0</v>
      </c>
      <c r="F101" s="141">
        <v>0</v>
      </c>
      <c r="G101" s="141">
        <v>0</v>
      </c>
      <c r="H101" s="141">
        <v>0</v>
      </c>
      <c r="I101" s="141">
        <v>0</v>
      </c>
      <c r="J101" s="141">
        <v>43</v>
      </c>
      <c r="K101" s="141">
        <v>0</v>
      </c>
      <c r="L101" s="141">
        <v>0</v>
      </c>
      <c r="M101" s="141">
        <v>0</v>
      </c>
      <c r="N101" s="141">
        <v>64</v>
      </c>
      <c r="O101" s="141">
        <v>2</v>
      </c>
      <c r="P101" s="141">
        <v>0</v>
      </c>
      <c r="Q101" s="141">
        <v>0</v>
      </c>
      <c r="R101" s="141">
        <v>0</v>
      </c>
      <c r="S101" s="142">
        <v>0</v>
      </c>
    </row>
    <row r="102" spans="1:19" x14ac:dyDescent="0.25">
      <c r="A102" s="145"/>
      <c r="B102" s="141"/>
      <c r="C102" s="141"/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2"/>
    </row>
    <row r="103" spans="1:19" x14ac:dyDescent="0.25">
      <c r="A103" s="143" t="s">
        <v>43</v>
      </c>
      <c r="B103" s="138">
        <f>SUM(B104:B108)</f>
        <v>652</v>
      </c>
      <c r="C103" s="138">
        <f t="shared" ref="C103:S103" si="15">SUM(C104:C108)</f>
        <v>0</v>
      </c>
      <c r="D103" s="138">
        <f t="shared" si="15"/>
        <v>41</v>
      </c>
      <c r="E103" s="138">
        <f t="shared" si="15"/>
        <v>62</v>
      </c>
      <c r="F103" s="138">
        <f t="shared" si="15"/>
        <v>0</v>
      </c>
      <c r="G103" s="138">
        <f t="shared" si="15"/>
        <v>0</v>
      </c>
      <c r="H103" s="138">
        <f t="shared" si="15"/>
        <v>0</v>
      </c>
      <c r="I103" s="138">
        <f t="shared" si="15"/>
        <v>0</v>
      </c>
      <c r="J103" s="138">
        <f t="shared" si="15"/>
        <v>85</v>
      </c>
      <c r="K103" s="138">
        <f t="shared" si="15"/>
        <v>0</v>
      </c>
      <c r="L103" s="138">
        <f t="shared" si="15"/>
        <v>0</v>
      </c>
      <c r="M103" s="138">
        <f t="shared" si="15"/>
        <v>5</v>
      </c>
      <c r="N103" s="138">
        <f t="shared" si="15"/>
        <v>458</v>
      </c>
      <c r="O103" s="138">
        <f t="shared" si="15"/>
        <v>1</v>
      </c>
      <c r="P103" s="138">
        <f t="shared" si="15"/>
        <v>0</v>
      </c>
      <c r="Q103" s="138">
        <f t="shared" si="15"/>
        <v>0</v>
      </c>
      <c r="R103" s="138">
        <f t="shared" si="15"/>
        <v>0</v>
      </c>
      <c r="S103" s="139">
        <f t="shared" si="15"/>
        <v>0</v>
      </c>
    </row>
    <row r="104" spans="1:19" x14ac:dyDescent="0.25">
      <c r="A104" s="23" t="s">
        <v>181</v>
      </c>
      <c r="B104" s="141">
        <f t="shared" si="11"/>
        <v>114</v>
      </c>
      <c r="C104" s="141">
        <v>0</v>
      </c>
      <c r="D104" s="141">
        <v>0</v>
      </c>
      <c r="E104" s="141">
        <v>0</v>
      </c>
      <c r="F104" s="141">
        <v>0</v>
      </c>
      <c r="G104" s="141">
        <v>0</v>
      </c>
      <c r="H104" s="141">
        <v>0</v>
      </c>
      <c r="I104" s="141">
        <v>0</v>
      </c>
      <c r="J104" s="141">
        <v>0</v>
      </c>
      <c r="K104" s="141">
        <v>0</v>
      </c>
      <c r="L104" s="141">
        <v>0</v>
      </c>
      <c r="M104" s="141">
        <v>1</v>
      </c>
      <c r="N104" s="141">
        <v>112</v>
      </c>
      <c r="O104" s="141">
        <v>1</v>
      </c>
      <c r="P104" s="141">
        <v>0</v>
      </c>
      <c r="Q104" s="141">
        <v>0</v>
      </c>
      <c r="R104" s="141">
        <v>0</v>
      </c>
      <c r="S104" s="142">
        <v>0</v>
      </c>
    </row>
    <row r="105" spans="1:19" x14ac:dyDescent="0.25">
      <c r="A105" s="23" t="s">
        <v>134</v>
      </c>
      <c r="B105" s="141">
        <f t="shared" si="11"/>
        <v>231</v>
      </c>
      <c r="C105" s="141">
        <v>0</v>
      </c>
      <c r="D105" s="141">
        <v>39</v>
      </c>
      <c r="E105" s="141">
        <v>6</v>
      </c>
      <c r="F105" s="141">
        <v>0</v>
      </c>
      <c r="G105" s="141">
        <v>0</v>
      </c>
      <c r="H105" s="141">
        <v>0</v>
      </c>
      <c r="I105" s="141">
        <v>0</v>
      </c>
      <c r="J105" s="141">
        <v>28</v>
      </c>
      <c r="K105" s="141">
        <v>0</v>
      </c>
      <c r="L105" s="141">
        <v>0</v>
      </c>
      <c r="M105" s="141">
        <v>0</v>
      </c>
      <c r="N105" s="141">
        <v>158</v>
      </c>
      <c r="O105" s="141">
        <v>0</v>
      </c>
      <c r="P105" s="141">
        <v>0</v>
      </c>
      <c r="Q105" s="141">
        <v>0</v>
      </c>
      <c r="R105" s="141">
        <v>0</v>
      </c>
      <c r="S105" s="142">
        <v>0</v>
      </c>
    </row>
    <row r="106" spans="1:19" x14ac:dyDescent="0.25">
      <c r="A106" s="23" t="s">
        <v>252</v>
      </c>
      <c r="B106" s="141">
        <f t="shared" si="11"/>
        <v>113</v>
      </c>
      <c r="C106" s="141">
        <v>0</v>
      </c>
      <c r="D106" s="141">
        <v>0</v>
      </c>
      <c r="E106" s="141">
        <v>16</v>
      </c>
      <c r="F106" s="141">
        <v>0</v>
      </c>
      <c r="G106" s="141">
        <v>0</v>
      </c>
      <c r="H106" s="141">
        <v>0</v>
      </c>
      <c r="I106" s="141">
        <v>0</v>
      </c>
      <c r="J106" s="141">
        <v>0</v>
      </c>
      <c r="K106" s="141">
        <v>0</v>
      </c>
      <c r="L106" s="141">
        <v>0</v>
      </c>
      <c r="M106" s="141">
        <v>2</v>
      </c>
      <c r="N106" s="141">
        <v>95</v>
      </c>
      <c r="O106" s="141">
        <v>0</v>
      </c>
      <c r="P106" s="141">
        <v>0</v>
      </c>
      <c r="Q106" s="141">
        <v>0</v>
      </c>
      <c r="R106" s="141">
        <v>0</v>
      </c>
      <c r="S106" s="142">
        <v>0</v>
      </c>
    </row>
    <row r="107" spans="1:19" x14ac:dyDescent="0.25">
      <c r="A107" s="23" t="s">
        <v>182</v>
      </c>
      <c r="B107" s="141">
        <f t="shared" si="11"/>
        <v>139</v>
      </c>
      <c r="C107" s="141">
        <v>0</v>
      </c>
      <c r="D107" s="141">
        <v>0</v>
      </c>
      <c r="E107" s="141">
        <v>40</v>
      </c>
      <c r="F107" s="141">
        <v>0</v>
      </c>
      <c r="G107" s="141">
        <v>0</v>
      </c>
      <c r="H107" s="141">
        <v>0</v>
      </c>
      <c r="I107" s="141">
        <v>0</v>
      </c>
      <c r="J107" s="141">
        <v>36</v>
      </c>
      <c r="K107" s="141">
        <v>0</v>
      </c>
      <c r="L107" s="141">
        <v>0</v>
      </c>
      <c r="M107" s="141">
        <v>2</v>
      </c>
      <c r="N107" s="141">
        <v>61</v>
      </c>
      <c r="O107" s="141">
        <v>0</v>
      </c>
      <c r="P107" s="141">
        <v>0</v>
      </c>
      <c r="Q107" s="141">
        <v>0</v>
      </c>
      <c r="R107" s="141">
        <v>0</v>
      </c>
      <c r="S107" s="142">
        <v>0</v>
      </c>
    </row>
    <row r="108" spans="1:19" x14ac:dyDescent="0.25">
      <c r="A108" s="23" t="s">
        <v>253</v>
      </c>
      <c r="B108" s="141">
        <f t="shared" si="11"/>
        <v>55</v>
      </c>
      <c r="C108" s="141">
        <v>0</v>
      </c>
      <c r="D108" s="141">
        <v>2</v>
      </c>
      <c r="E108" s="141">
        <v>0</v>
      </c>
      <c r="F108" s="141">
        <v>0</v>
      </c>
      <c r="G108" s="141">
        <v>0</v>
      </c>
      <c r="H108" s="141">
        <v>0</v>
      </c>
      <c r="I108" s="141">
        <v>0</v>
      </c>
      <c r="J108" s="141">
        <v>21</v>
      </c>
      <c r="K108" s="141">
        <v>0</v>
      </c>
      <c r="L108" s="141">
        <v>0</v>
      </c>
      <c r="M108" s="141">
        <v>0</v>
      </c>
      <c r="N108" s="141">
        <v>32</v>
      </c>
      <c r="O108" s="141">
        <v>0</v>
      </c>
      <c r="P108" s="141">
        <v>0</v>
      </c>
      <c r="Q108" s="141">
        <v>0</v>
      </c>
      <c r="R108" s="141">
        <v>0</v>
      </c>
      <c r="S108" s="142">
        <v>0</v>
      </c>
    </row>
    <row r="109" spans="1:19" x14ac:dyDescent="0.25">
      <c r="A109" s="145"/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2"/>
    </row>
    <row r="110" spans="1:19" x14ac:dyDescent="0.25">
      <c r="A110" s="143" t="s">
        <v>44</v>
      </c>
      <c r="B110" s="138">
        <f>SUM(B111:B113)</f>
        <v>731</v>
      </c>
      <c r="C110" s="138">
        <f t="shared" ref="C110:S110" si="16">SUM(C111:C113)</f>
        <v>0</v>
      </c>
      <c r="D110" s="138">
        <f t="shared" si="16"/>
        <v>3</v>
      </c>
      <c r="E110" s="138">
        <f t="shared" si="16"/>
        <v>1</v>
      </c>
      <c r="F110" s="138">
        <f t="shared" si="16"/>
        <v>0</v>
      </c>
      <c r="G110" s="138">
        <f t="shared" si="16"/>
        <v>0</v>
      </c>
      <c r="H110" s="138">
        <f t="shared" si="16"/>
        <v>0</v>
      </c>
      <c r="I110" s="138">
        <f t="shared" si="16"/>
        <v>0</v>
      </c>
      <c r="J110" s="138">
        <f t="shared" si="16"/>
        <v>274</v>
      </c>
      <c r="K110" s="138">
        <f t="shared" si="16"/>
        <v>0</v>
      </c>
      <c r="L110" s="138">
        <f t="shared" si="16"/>
        <v>0</v>
      </c>
      <c r="M110" s="138">
        <f t="shared" si="16"/>
        <v>3</v>
      </c>
      <c r="N110" s="138">
        <f t="shared" si="16"/>
        <v>450</v>
      </c>
      <c r="O110" s="138">
        <f t="shared" si="16"/>
        <v>0</v>
      </c>
      <c r="P110" s="138">
        <f t="shared" si="16"/>
        <v>0</v>
      </c>
      <c r="Q110" s="138">
        <f t="shared" si="16"/>
        <v>0</v>
      </c>
      <c r="R110" s="138">
        <f t="shared" si="16"/>
        <v>0</v>
      </c>
      <c r="S110" s="139">
        <f t="shared" si="16"/>
        <v>0</v>
      </c>
    </row>
    <row r="111" spans="1:19" x14ac:dyDescent="0.25">
      <c r="A111" s="23" t="s">
        <v>254</v>
      </c>
      <c r="B111" s="141">
        <f t="shared" si="11"/>
        <v>371</v>
      </c>
      <c r="C111" s="141">
        <v>0</v>
      </c>
      <c r="D111" s="141">
        <v>3</v>
      </c>
      <c r="E111" s="141">
        <v>0</v>
      </c>
      <c r="F111" s="141">
        <v>0</v>
      </c>
      <c r="G111" s="141">
        <v>0</v>
      </c>
      <c r="H111" s="141">
        <v>0</v>
      </c>
      <c r="I111" s="141">
        <v>0</v>
      </c>
      <c r="J111" s="141">
        <v>221</v>
      </c>
      <c r="K111" s="141">
        <v>0</v>
      </c>
      <c r="L111" s="141">
        <v>0</v>
      </c>
      <c r="M111" s="141">
        <v>2</v>
      </c>
      <c r="N111" s="141">
        <v>145</v>
      </c>
      <c r="O111" s="141">
        <v>0</v>
      </c>
      <c r="P111" s="141">
        <v>0</v>
      </c>
      <c r="Q111" s="141">
        <v>0</v>
      </c>
      <c r="R111" s="141">
        <v>0</v>
      </c>
      <c r="S111" s="142">
        <v>0</v>
      </c>
    </row>
    <row r="112" spans="1:19" x14ac:dyDescent="0.25">
      <c r="A112" s="23" t="s">
        <v>183</v>
      </c>
      <c r="B112" s="141">
        <f t="shared" si="11"/>
        <v>232</v>
      </c>
      <c r="C112" s="141">
        <v>0</v>
      </c>
      <c r="D112" s="141">
        <v>0</v>
      </c>
      <c r="E112" s="141">
        <v>0</v>
      </c>
      <c r="F112" s="141">
        <v>0</v>
      </c>
      <c r="G112" s="141">
        <v>0</v>
      </c>
      <c r="H112" s="141">
        <v>0</v>
      </c>
      <c r="I112" s="141">
        <v>0</v>
      </c>
      <c r="J112" s="141">
        <v>44</v>
      </c>
      <c r="K112" s="141">
        <v>0</v>
      </c>
      <c r="L112" s="141">
        <v>0</v>
      </c>
      <c r="M112" s="141">
        <v>0</v>
      </c>
      <c r="N112" s="141">
        <v>188</v>
      </c>
      <c r="O112" s="141">
        <v>0</v>
      </c>
      <c r="P112" s="141">
        <v>0</v>
      </c>
      <c r="Q112" s="141">
        <v>0</v>
      </c>
      <c r="R112" s="141">
        <v>0</v>
      </c>
      <c r="S112" s="142">
        <v>0</v>
      </c>
    </row>
    <row r="113" spans="1:19" x14ac:dyDescent="0.25">
      <c r="A113" s="23" t="s">
        <v>184</v>
      </c>
      <c r="B113" s="141">
        <f t="shared" si="11"/>
        <v>128</v>
      </c>
      <c r="C113" s="141">
        <v>0</v>
      </c>
      <c r="D113" s="141">
        <v>0</v>
      </c>
      <c r="E113" s="141">
        <v>1</v>
      </c>
      <c r="F113" s="141">
        <v>0</v>
      </c>
      <c r="G113" s="141">
        <v>0</v>
      </c>
      <c r="H113" s="141">
        <v>0</v>
      </c>
      <c r="I113" s="141">
        <v>0</v>
      </c>
      <c r="J113" s="141">
        <v>9</v>
      </c>
      <c r="K113" s="141">
        <v>0</v>
      </c>
      <c r="L113" s="141">
        <v>0</v>
      </c>
      <c r="M113" s="141">
        <v>1</v>
      </c>
      <c r="N113" s="141">
        <v>117</v>
      </c>
      <c r="O113" s="141">
        <v>0</v>
      </c>
      <c r="P113" s="141">
        <v>0</v>
      </c>
      <c r="Q113" s="141">
        <v>0</v>
      </c>
      <c r="R113" s="141">
        <v>0</v>
      </c>
      <c r="S113" s="142">
        <v>0</v>
      </c>
    </row>
    <row r="114" spans="1:19" x14ac:dyDescent="0.25">
      <c r="A114" s="145"/>
      <c r="B114" s="141"/>
      <c r="C114" s="141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2"/>
    </row>
    <row r="115" spans="1:19" x14ac:dyDescent="0.25">
      <c r="A115" s="143" t="s">
        <v>45</v>
      </c>
      <c r="B115" s="138">
        <f>SUM(B116:B118)</f>
        <v>1081</v>
      </c>
      <c r="C115" s="138">
        <f t="shared" ref="C115:S115" si="17">SUM(C116:C118)</f>
        <v>0</v>
      </c>
      <c r="D115" s="138">
        <f t="shared" si="17"/>
        <v>2</v>
      </c>
      <c r="E115" s="138">
        <f t="shared" si="17"/>
        <v>9</v>
      </c>
      <c r="F115" s="138">
        <f t="shared" si="17"/>
        <v>14</v>
      </c>
      <c r="G115" s="138">
        <f t="shared" si="17"/>
        <v>0</v>
      </c>
      <c r="H115" s="138">
        <f t="shared" si="17"/>
        <v>0</v>
      </c>
      <c r="I115" s="138">
        <f t="shared" si="17"/>
        <v>0</v>
      </c>
      <c r="J115" s="138">
        <f t="shared" si="17"/>
        <v>466</v>
      </c>
      <c r="K115" s="138">
        <f t="shared" si="17"/>
        <v>0</v>
      </c>
      <c r="L115" s="138">
        <f t="shared" si="17"/>
        <v>0</v>
      </c>
      <c r="M115" s="138">
        <f t="shared" si="17"/>
        <v>19</v>
      </c>
      <c r="N115" s="138">
        <f t="shared" si="17"/>
        <v>570</v>
      </c>
      <c r="O115" s="138">
        <f t="shared" si="17"/>
        <v>0</v>
      </c>
      <c r="P115" s="138">
        <f t="shared" si="17"/>
        <v>1</v>
      </c>
      <c r="Q115" s="138">
        <f t="shared" si="17"/>
        <v>0</v>
      </c>
      <c r="R115" s="138">
        <f t="shared" si="17"/>
        <v>0</v>
      </c>
      <c r="S115" s="139">
        <f t="shared" si="17"/>
        <v>0</v>
      </c>
    </row>
    <row r="116" spans="1:19" x14ac:dyDescent="0.25">
      <c r="A116" s="144" t="s">
        <v>255</v>
      </c>
      <c r="B116" s="141">
        <f t="shared" si="11"/>
        <v>747</v>
      </c>
      <c r="C116" s="141">
        <v>0</v>
      </c>
      <c r="D116" s="141">
        <v>1</v>
      </c>
      <c r="E116" s="141">
        <v>2</v>
      </c>
      <c r="F116" s="141">
        <v>14</v>
      </c>
      <c r="G116" s="141">
        <v>0</v>
      </c>
      <c r="H116" s="141">
        <v>0</v>
      </c>
      <c r="I116" s="141">
        <v>0</v>
      </c>
      <c r="J116" s="141">
        <v>396</v>
      </c>
      <c r="K116" s="141">
        <v>0</v>
      </c>
      <c r="L116" s="141">
        <v>0</v>
      </c>
      <c r="M116" s="141">
        <v>8</v>
      </c>
      <c r="N116" s="141">
        <v>326</v>
      </c>
      <c r="O116" s="141">
        <v>0</v>
      </c>
      <c r="P116" s="141">
        <v>0</v>
      </c>
      <c r="Q116" s="141">
        <v>0</v>
      </c>
      <c r="R116" s="141">
        <v>0</v>
      </c>
      <c r="S116" s="142">
        <v>0</v>
      </c>
    </row>
    <row r="117" spans="1:19" x14ac:dyDescent="0.25">
      <c r="A117" s="23" t="s">
        <v>185</v>
      </c>
      <c r="B117" s="141">
        <f t="shared" si="11"/>
        <v>113</v>
      </c>
      <c r="C117" s="141">
        <v>0</v>
      </c>
      <c r="D117" s="141">
        <v>0</v>
      </c>
      <c r="E117" s="141">
        <v>7</v>
      </c>
      <c r="F117" s="141">
        <v>0</v>
      </c>
      <c r="G117" s="141">
        <v>0</v>
      </c>
      <c r="H117" s="141">
        <v>0</v>
      </c>
      <c r="I117" s="141">
        <v>0</v>
      </c>
      <c r="J117" s="141">
        <v>5</v>
      </c>
      <c r="K117" s="141">
        <v>0</v>
      </c>
      <c r="L117" s="141">
        <v>0</v>
      </c>
      <c r="M117" s="141">
        <v>0</v>
      </c>
      <c r="N117" s="141">
        <v>101</v>
      </c>
      <c r="O117" s="141">
        <v>0</v>
      </c>
      <c r="P117" s="141">
        <v>0</v>
      </c>
      <c r="Q117" s="141">
        <v>0</v>
      </c>
      <c r="R117" s="141">
        <v>0</v>
      </c>
      <c r="S117" s="142">
        <v>0</v>
      </c>
    </row>
    <row r="118" spans="1:19" x14ac:dyDescent="0.25">
      <c r="A118" s="144" t="s">
        <v>192</v>
      </c>
      <c r="B118" s="141">
        <f t="shared" si="11"/>
        <v>221</v>
      </c>
      <c r="C118" s="141">
        <v>0</v>
      </c>
      <c r="D118" s="141">
        <v>1</v>
      </c>
      <c r="E118" s="141">
        <v>0</v>
      </c>
      <c r="F118" s="141">
        <v>0</v>
      </c>
      <c r="G118" s="141">
        <v>0</v>
      </c>
      <c r="H118" s="141">
        <v>0</v>
      </c>
      <c r="I118" s="141">
        <v>0</v>
      </c>
      <c r="J118" s="141">
        <v>65</v>
      </c>
      <c r="K118" s="141">
        <v>0</v>
      </c>
      <c r="L118" s="141">
        <v>0</v>
      </c>
      <c r="M118" s="141">
        <v>11</v>
      </c>
      <c r="N118" s="141">
        <v>143</v>
      </c>
      <c r="O118" s="141">
        <v>0</v>
      </c>
      <c r="P118" s="141">
        <v>1</v>
      </c>
      <c r="Q118" s="141">
        <v>0</v>
      </c>
      <c r="R118" s="141">
        <v>0</v>
      </c>
      <c r="S118" s="142">
        <v>0</v>
      </c>
    </row>
    <row r="119" spans="1:19" x14ac:dyDescent="0.25">
      <c r="A119" s="28"/>
      <c r="B119" s="37"/>
      <c r="C119" s="37"/>
      <c r="D119" s="37"/>
      <c r="E119" s="37"/>
      <c r="F119" s="37"/>
      <c r="G119" s="37"/>
      <c r="H119" s="32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</row>
    <row r="120" spans="1:19" x14ac:dyDescent="0.25">
      <c r="A120" s="62" t="s">
        <v>323</v>
      </c>
    </row>
  </sheetData>
  <mergeCells count="3">
    <mergeCell ref="A8:A9"/>
    <mergeCell ref="B8:B9"/>
    <mergeCell ref="C8:S8"/>
  </mergeCells>
  <printOptions horizontalCentered="1" verticalCentered="1"/>
  <pageMargins left="0" right="0" top="0" bottom="0" header="0.51181102362204722" footer="0.51181102362204722"/>
  <pageSetup scale="30" firstPageNumber="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KC120"/>
  <sheetViews>
    <sheetView zoomScale="80" zoomScaleNormal="80" zoomScaleSheetLayoutView="70" workbookViewId="0">
      <pane ySplit="9" topLeftCell="A10" activePane="bottomLeft" state="frozen"/>
      <selection pane="bottomLeft"/>
    </sheetView>
  </sheetViews>
  <sheetFormatPr baseColWidth="10" defaultColWidth="0" defaultRowHeight="15.75" zeroHeight="1" x14ac:dyDescent="0.25"/>
  <cols>
    <col min="1" max="1" width="80.140625" style="11" customWidth="1"/>
    <col min="2" max="2" width="11.85546875" style="23" customWidth="1"/>
    <col min="3" max="3" width="14.5703125" style="11" customWidth="1"/>
    <col min="4" max="4" width="13.5703125" style="11" customWidth="1"/>
    <col min="5" max="5" width="14.7109375" style="11" customWidth="1"/>
    <col min="6" max="6" width="13.42578125" style="11" customWidth="1"/>
    <col min="7" max="7" width="12" style="11" customWidth="1"/>
    <col min="8" max="8" width="13.5703125" style="11" customWidth="1"/>
    <col min="9" max="9" width="12.85546875" style="11" customWidth="1"/>
    <col min="10" max="10" width="13.42578125" style="11" customWidth="1"/>
    <col min="11" max="11" width="13.140625" style="11" customWidth="1"/>
    <col min="12" max="12" width="12.28515625" style="11" customWidth="1"/>
    <col min="13" max="13" width="14.140625" style="11" customWidth="1"/>
    <col min="14" max="14" width="13.7109375" style="11" customWidth="1"/>
    <col min="15" max="15" width="9.140625" style="34" hidden="1" customWidth="1"/>
    <col min="16" max="965" width="9.140625" style="11" hidden="1" customWidth="1"/>
    <col min="966" max="16384" width="9.140625" style="25" hidden="1"/>
  </cols>
  <sheetData>
    <row r="1" spans="1:14" x14ac:dyDescent="0.25">
      <c r="A1" s="1" t="s">
        <v>360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x14ac:dyDescent="0.25"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x14ac:dyDescent="0.25">
      <c r="A3" s="186" t="s">
        <v>351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x14ac:dyDescent="0.25">
      <c r="A4" s="186" t="s">
        <v>341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</row>
    <row r="5" spans="1:14" x14ac:dyDescent="0.25">
      <c r="A5" s="186" t="s">
        <v>355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</row>
    <row r="6" spans="1:14" x14ac:dyDescent="0.25">
      <c r="A6" s="186" t="s">
        <v>320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</row>
    <row r="7" spans="1:14" x14ac:dyDescent="0.25">
      <c r="A7" s="91"/>
      <c r="B7" s="28"/>
      <c r="C7" s="26"/>
      <c r="D7" s="27"/>
      <c r="E7" s="27"/>
      <c r="F7" s="27"/>
      <c r="G7" s="27"/>
      <c r="H7" s="27"/>
      <c r="I7" s="26"/>
      <c r="J7" s="26"/>
      <c r="K7" s="26"/>
      <c r="L7" s="26"/>
      <c r="M7" s="26"/>
      <c r="N7" s="26"/>
    </row>
    <row r="8" spans="1:14" ht="17.45" customHeight="1" x14ac:dyDescent="0.25">
      <c r="A8" s="230" t="s">
        <v>384</v>
      </c>
      <c r="B8" s="232" t="s">
        <v>15</v>
      </c>
      <c r="C8" s="234" t="s">
        <v>383</v>
      </c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</row>
    <row r="9" spans="1:14" ht="40.5" customHeight="1" x14ac:dyDescent="0.25">
      <c r="A9" s="231"/>
      <c r="B9" s="233"/>
      <c r="C9" s="40" t="s">
        <v>66</v>
      </c>
      <c r="D9" s="40" t="s">
        <v>67</v>
      </c>
      <c r="E9" s="40" t="s">
        <v>236</v>
      </c>
      <c r="F9" s="39" t="s">
        <v>68</v>
      </c>
      <c r="G9" s="40" t="s">
        <v>75</v>
      </c>
      <c r="H9" s="39" t="s">
        <v>217</v>
      </c>
      <c r="I9" s="39" t="s">
        <v>218</v>
      </c>
      <c r="J9" s="39" t="s">
        <v>219</v>
      </c>
      <c r="K9" s="39" t="s">
        <v>220</v>
      </c>
      <c r="L9" s="39" t="s">
        <v>221</v>
      </c>
      <c r="M9" s="39" t="s">
        <v>222</v>
      </c>
      <c r="N9" s="41" t="s">
        <v>223</v>
      </c>
    </row>
    <row r="10" spans="1:14" x14ac:dyDescent="0.25">
      <c r="A10" s="147"/>
      <c r="B10" s="17"/>
      <c r="C10" s="15"/>
      <c r="D10" s="15"/>
      <c r="E10" s="16"/>
      <c r="F10" s="16"/>
      <c r="G10" s="16"/>
      <c r="H10" s="16"/>
      <c r="I10" s="29"/>
      <c r="J10" s="29"/>
      <c r="K10" s="29"/>
      <c r="L10" s="29"/>
      <c r="M10" s="29"/>
      <c r="N10" s="29"/>
    </row>
    <row r="11" spans="1:14" x14ac:dyDescent="0.25">
      <c r="A11" s="33" t="s">
        <v>11</v>
      </c>
      <c r="B11" s="38">
        <f>SUM(B13,B21,B24,B33,B40,B47,B56,B65,B73,B81,B89,B99,B103,B110,B115)</f>
        <v>20699</v>
      </c>
      <c r="C11" s="38">
        <f t="shared" ref="C11:N11" si="0">SUM(C13,C21,C24,C33,C40,C47,C56,C65,C73,C81,C89,C99,C103,C110,C115)</f>
        <v>9372</v>
      </c>
      <c r="D11" s="38">
        <f t="shared" si="0"/>
        <v>5145</v>
      </c>
      <c r="E11" s="38">
        <f t="shared" si="0"/>
        <v>5424</v>
      </c>
      <c r="F11" s="38">
        <f t="shared" si="0"/>
        <v>676</v>
      </c>
      <c r="G11" s="38">
        <f t="shared" si="0"/>
        <v>0</v>
      </c>
      <c r="H11" s="38">
        <f t="shared" si="0"/>
        <v>0</v>
      </c>
      <c r="I11" s="38">
        <f t="shared" si="0"/>
        <v>0</v>
      </c>
      <c r="J11" s="38">
        <f t="shared" si="0"/>
        <v>0</v>
      </c>
      <c r="K11" s="38">
        <f t="shared" si="0"/>
        <v>0</v>
      </c>
      <c r="L11" s="38">
        <f t="shared" si="0"/>
        <v>0</v>
      </c>
      <c r="M11" s="38">
        <f t="shared" si="0"/>
        <v>79</v>
      </c>
      <c r="N11" s="2">
        <f t="shared" si="0"/>
        <v>3</v>
      </c>
    </row>
    <row r="12" spans="1:14" x14ac:dyDescent="0.25">
      <c r="A12" s="1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</row>
    <row r="13" spans="1:14" x14ac:dyDescent="0.25">
      <c r="A13" s="18" t="s">
        <v>34</v>
      </c>
      <c r="B13" s="38">
        <f t="shared" ref="B13:N13" si="1">SUM(B14:B19)</f>
        <v>1303</v>
      </c>
      <c r="C13" s="38">
        <f t="shared" si="1"/>
        <v>429</v>
      </c>
      <c r="D13" s="38">
        <f t="shared" si="1"/>
        <v>467</v>
      </c>
      <c r="E13" s="38">
        <f t="shared" si="1"/>
        <v>356</v>
      </c>
      <c r="F13" s="38">
        <f t="shared" si="1"/>
        <v>48</v>
      </c>
      <c r="G13" s="38">
        <f t="shared" si="1"/>
        <v>0</v>
      </c>
      <c r="H13" s="38">
        <f t="shared" si="1"/>
        <v>0</v>
      </c>
      <c r="I13" s="38">
        <f t="shared" si="1"/>
        <v>0</v>
      </c>
      <c r="J13" s="38">
        <f t="shared" si="1"/>
        <v>0</v>
      </c>
      <c r="K13" s="38">
        <f t="shared" si="1"/>
        <v>0</v>
      </c>
      <c r="L13" s="38">
        <f t="shared" si="1"/>
        <v>0</v>
      </c>
      <c r="M13" s="38">
        <f t="shared" si="1"/>
        <v>3</v>
      </c>
      <c r="N13" s="2">
        <f t="shared" si="1"/>
        <v>0</v>
      </c>
    </row>
    <row r="14" spans="1:14" x14ac:dyDescent="0.25">
      <c r="A14" s="11" t="s">
        <v>246</v>
      </c>
      <c r="B14" s="3">
        <f t="shared" ref="B14:B77" si="2">SUM(C14:N14)</f>
        <v>762</v>
      </c>
      <c r="C14" s="3">
        <v>321</v>
      </c>
      <c r="D14" s="3">
        <v>206</v>
      </c>
      <c r="E14" s="3">
        <v>223</v>
      </c>
      <c r="F14" s="3">
        <v>11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1</v>
      </c>
      <c r="N14" s="4">
        <v>0</v>
      </c>
    </row>
    <row r="15" spans="1:14" x14ac:dyDescent="0.25">
      <c r="A15" s="19" t="s">
        <v>136</v>
      </c>
      <c r="B15" s="3">
        <f t="shared" si="2"/>
        <v>189</v>
      </c>
      <c r="C15" s="3">
        <v>49</v>
      </c>
      <c r="D15" s="3">
        <v>63</v>
      </c>
      <c r="E15" s="3">
        <v>56</v>
      </c>
      <c r="F15" s="3">
        <v>20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1</v>
      </c>
      <c r="N15" s="4">
        <v>0</v>
      </c>
    </row>
    <row r="16" spans="1:14" x14ac:dyDescent="0.25">
      <c r="A16" s="11" t="s">
        <v>137</v>
      </c>
      <c r="B16" s="3">
        <f t="shared" si="2"/>
        <v>67</v>
      </c>
      <c r="C16" s="3">
        <v>3</v>
      </c>
      <c r="D16" s="3">
        <v>29</v>
      </c>
      <c r="E16" s="3">
        <v>31</v>
      </c>
      <c r="F16" s="3">
        <v>4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4">
        <v>0</v>
      </c>
    </row>
    <row r="17" spans="1:14" x14ac:dyDescent="0.25">
      <c r="A17" s="11" t="s">
        <v>138</v>
      </c>
      <c r="B17" s="3">
        <f t="shared" si="2"/>
        <v>112</v>
      </c>
      <c r="C17" s="3">
        <v>2</v>
      </c>
      <c r="D17" s="3">
        <v>101</v>
      </c>
      <c r="E17" s="3">
        <v>7</v>
      </c>
      <c r="F17" s="3">
        <v>2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4">
        <v>0</v>
      </c>
    </row>
    <row r="18" spans="1:14" x14ac:dyDescent="0.25">
      <c r="A18" s="11" t="s">
        <v>139</v>
      </c>
      <c r="B18" s="3">
        <f t="shared" si="2"/>
        <v>133</v>
      </c>
      <c r="C18" s="3">
        <v>52</v>
      </c>
      <c r="D18" s="3">
        <v>40</v>
      </c>
      <c r="E18" s="3">
        <v>32</v>
      </c>
      <c r="F18" s="3">
        <v>8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1</v>
      </c>
      <c r="N18" s="4">
        <v>0</v>
      </c>
    </row>
    <row r="19" spans="1:14" ht="15.75" customHeight="1" x14ac:dyDescent="0.25">
      <c r="A19" s="11" t="s">
        <v>140</v>
      </c>
      <c r="B19" s="3">
        <f t="shared" si="2"/>
        <v>40</v>
      </c>
      <c r="C19" s="3">
        <v>2</v>
      </c>
      <c r="D19" s="3">
        <v>28</v>
      </c>
      <c r="E19" s="3">
        <v>7</v>
      </c>
      <c r="F19" s="3">
        <v>3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4">
        <v>0</v>
      </c>
    </row>
    <row r="20" spans="1:14" x14ac:dyDescent="0.25">
      <c r="A20" s="20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4"/>
    </row>
    <row r="21" spans="1:14" x14ac:dyDescent="0.25">
      <c r="A21" s="18" t="s">
        <v>35</v>
      </c>
      <c r="B21" s="38">
        <f>SUM(B22)</f>
        <v>2299</v>
      </c>
      <c r="C21" s="38">
        <f t="shared" ref="C21:N21" si="3">SUM(C22)</f>
        <v>995</v>
      </c>
      <c r="D21" s="38">
        <f t="shared" si="3"/>
        <v>809</v>
      </c>
      <c r="E21" s="38">
        <f t="shared" si="3"/>
        <v>391</v>
      </c>
      <c r="F21" s="38">
        <f t="shared" si="3"/>
        <v>90</v>
      </c>
      <c r="G21" s="38">
        <f t="shared" si="3"/>
        <v>0</v>
      </c>
      <c r="H21" s="38">
        <f t="shared" si="3"/>
        <v>0</v>
      </c>
      <c r="I21" s="38">
        <f t="shared" si="3"/>
        <v>0</v>
      </c>
      <c r="J21" s="38">
        <f t="shared" si="3"/>
        <v>0</v>
      </c>
      <c r="K21" s="38">
        <f t="shared" si="3"/>
        <v>0</v>
      </c>
      <c r="L21" s="38">
        <f t="shared" si="3"/>
        <v>0</v>
      </c>
      <c r="M21" s="38">
        <f t="shared" si="3"/>
        <v>12</v>
      </c>
      <c r="N21" s="2">
        <f t="shared" si="3"/>
        <v>2</v>
      </c>
    </row>
    <row r="22" spans="1:14" x14ac:dyDescent="0.25">
      <c r="A22" s="19" t="s">
        <v>266</v>
      </c>
      <c r="B22" s="3">
        <f t="shared" si="2"/>
        <v>2299</v>
      </c>
      <c r="C22" s="3">
        <v>995</v>
      </c>
      <c r="D22" s="3">
        <v>809</v>
      </c>
      <c r="E22" s="3">
        <v>391</v>
      </c>
      <c r="F22" s="3">
        <v>90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12</v>
      </c>
      <c r="N22" s="4">
        <v>2</v>
      </c>
    </row>
    <row r="23" spans="1:14" x14ac:dyDescent="0.25">
      <c r="A23" s="20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4"/>
    </row>
    <row r="24" spans="1:14" x14ac:dyDescent="0.25">
      <c r="A24" s="18" t="s">
        <v>36</v>
      </c>
      <c r="B24" s="38">
        <f>SUM(B25:B31)</f>
        <v>2780</v>
      </c>
      <c r="C24" s="38">
        <f t="shared" ref="C24:N24" si="4">SUM(C25:C31)</f>
        <v>1487</v>
      </c>
      <c r="D24" s="38">
        <f t="shared" si="4"/>
        <v>246</v>
      </c>
      <c r="E24" s="38">
        <f t="shared" si="4"/>
        <v>935</v>
      </c>
      <c r="F24" s="38">
        <f t="shared" si="4"/>
        <v>89</v>
      </c>
      <c r="G24" s="38">
        <f t="shared" si="4"/>
        <v>0</v>
      </c>
      <c r="H24" s="38">
        <f t="shared" si="4"/>
        <v>0</v>
      </c>
      <c r="I24" s="38">
        <f t="shared" si="4"/>
        <v>0</v>
      </c>
      <c r="J24" s="38">
        <f t="shared" si="4"/>
        <v>0</v>
      </c>
      <c r="K24" s="38">
        <f t="shared" si="4"/>
        <v>0</v>
      </c>
      <c r="L24" s="38">
        <f t="shared" si="4"/>
        <v>0</v>
      </c>
      <c r="M24" s="38">
        <f t="shared" si="4"/>
        <v>23</v>
      </c>
      <c r="N24" s="2">
        <f t="shared" si="4"/>
        <v>0</v>
      </c>
    </row>
    <row r="25" spans="1:14" x14ac:dyDescent="0.25">
      <c r="A25" s="19" t="s">
        <v>186</v>
      </c>
      <c r="B25" s="3">
        <f t="shared" si="2"/>
        <v>626</v>
      </c>
      <c r="C25" s="3">
        <v>339</v>
      </c>
      <c r="D25" s="3">
        <v>79</v>
      </c>
      <c r="E25" s="3">
        <v>197</v>
      </c>
      <c r="F25" s="3">
        <v>9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2</v>
      </c>
      <c r="N25" s="4">
        <v>0</v>
      </c>
    </row>
    <row r="26" spans="1:14" x14ac:dyDescent="0.25">
      <c r="A26" s="11" t="s">
        <v>141</v>
      </c>
      <c r="B26" s="3">
        <f t="shared" si="2"/>
        <v>192</v>
      </c>
      <c r="C26" s="3">
        <v>87</v>
      </c>
      <c r="D26" s="3">
        <v>17</v>
      </c>
      <c r="E26" s="3">
        <v>83</v>
      </c>
      <c r="F26" s="3">
        <v>5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4">
        <v>0</v>
      </c>
    </row>
    <row r="27" spans="1:14" x14ac:dyDescent="0.25">
      <c r="A27" s="11" t="s">
        <v>142</v>
      </c>
      <c r="B27" s="3">
        <f t="shared" si="2"/>
        <v>110</v>
      </c>
      <c r="C27" s="3">
        <v>3</v>
      </c>
      <c r="D27" s="3">
        <v>13</v>
      </c>
      <c r="E27" s="3">
        <v>87</v>
      </c>
      <c r="F27" s="3">
        <v>5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2</v>
      </c>
      <c r="N27" s="4">
        <v>0</v>
      </c>
    </row>
    <row r="28" spans="1:14" x14ac:dyDescent="0.25">
      <c r="A28" s="11" t="s">
        <v>143</v>
      </c>
      <c r="B28" s="3">
        <f t="shared" si="2"/>
        <v>298</v>
      </c>
      <c r="C28" s="3">
        <v>62</v>
      </c>
      <c r="D28" s="3">
        <v>36</v>
      </c>
      <c r="E28" s="3">
        <v>184</v>
      </c>
      <c r="F28" s="3">
        <v>16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4">
        <v>0</v>
      </c>
    </row>
    <row r="29" spans="1:14" x14ac:dyDescent="0.25">
      <c r="A29" s="19" t="s">
        <v>247</v>
      </c>
      <c r="B29" s="3">
        <f t="shared" si="2"/>
        <v>1353</v>
      </c>
      <c r="C29" s="3">
        <v>925</v>
      </c>
      <c r="D29" s="3">
        <v>41</v>
      </c>
      <c r="E29" s="3">
        <v>327</v>
      </c>
      <c r="F29" s="3">
        <v>44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16</v>
      </c>
      <c r="N29" s="4">
        <v>0</v>
      </c>
    </row>
    <row r="30" spans="1:14" x14ac:dyDescent="0.25">
      <c r="A30" s="11" t="s">
        <v>144</v>
      </c>
      <c r="B30" s="3">
        <f t="shared" si="2"/>
        <v>119</v>
      </c>
      <c r="C30" s="3">
        <v>23</v>
      </c>
      <c r="D30" s="3">
        <v>43</v>
      </c>
      <c r="E30" s="3">
        <v>46</v>
      </c>
      <c r="F30" s="3">
        <v>6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1</v>
      </c>
      <c r="N30" s="4">
        <v>0</v>
      </c>
    </row>
    <row r="31" spans="1:14" x14ac:dyDescent="0.25">
      <c r="A31" s="11" t="s">
        <v>145</v>
      </c>
      <c r="B31" s="3">
        <f t="shared" si="2"/>
        <v>82</v>
      </c>
      <c r="C31" s="3">
        <v>48</v>
      </c>
      <c r="D31" s="3">
        <v>17</v>
      </c>
      <c r="E31" s="3">
        <v>11</v>
      </c>
      <c r="F31" s="3">
        <v>4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2</v>
      </c>
      <c r="N31" s="4">
        <v>0</v>
      </c>
    </row>
    <row r="32" spans="1:14" x14ac:dyDescent="0.25">
      <c r="A32" s="21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4"/>
    </row>
    <row r="33" spans="1:14" x14ac:dyDescent="0.25">
      <c r="A33" s="18" t="s">
        <v>37</v>
      </c>
      <c r="B33" s="38">
        <f>SUM(B34:B38)</f>
        <v>1773</v>
      </c>
      <c r="C33" s="38">
        <f t="shared" ref="C33:N33" si="5">SUM(C34:C38)</f>
        <v>1276</v>
      </c>
      <c r="D33" s="38">
        <f t="shared" si="5"/>
        <v>130</v>
      </c>
      <c r="E33" s="38">
        <f t="shared" si="5"/>
        <v>335</v>
      </c>
      <c r="F33" s="38">
        <f t="shared" si="5"/>
        <v>28</v>
      </c>
      <c r="G33" s="38">
        <f t="shared" si="5"/>
        <v>0</v>
      </c>
      <c r="H33" s="38">
        <f t="shared" si="5"/>
        <v>0</v>
      </c>
      <c r="I33" s="38">
        <f t="shared" si="5"/>
        <v>0</v>
      </c>
      <c r="J33" s="38">
        <f t="shared" si="5"/>
        <v>0</v>
      </c>
      <c r="K33" s="38">
        <f t="shared" si="5"/>
        <v>0</v>
      </c>
      <c r="L33" s="38">
        <f t="shared" si="5"/>
        <v>0</v>
      </c>
      <c r="M33" s="38">
        <f t="shared" si="5"/>
        <v>3</v>
      </c>
      <c r="N33" s="2">
        <f t="shared" si="5"/>
        <v>1</v>
      </c>
    </row>
    <row r="34" spans="1:14" x14ac:dyDescent="0.25">
      <c r="A34" s="19" t="s">
        <v>248</v>
      </c>
      <c r="B34" s="3">
        <f t="shared" si="2"/>
        <v>1574</v>
      </c>
      <c r="C34" s="3">
        <v>1184</v>
      </c>
      <c r="D34" s="3">
        <v>76</v>
      </c>
      <c r="E34" s="3">
        <v>292</v>
      </c>
      <c r="F34" s="3">
        <v>20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1</v>
      </c>
      <c r="N34" s="4">
        <v>1</v>
      </c>
    </row>
    <row r="35" spans="1:14" x14ac:dyDescent="0.25">
      <c r="A35" s="11" t="s">
        <v>146</v>
      </c>
      <c r="B35" s="3">
        <f t="shared" si="2"/>
        <v>69</v>
      </c>
      <c r="C35" s="3">
        <v>41</v>
      </c>
      <c r="D35" s="3">
        <v>3</v>
      </c>
      <c r="E35" s="3">
        <v>24</v>
      </c>
      <c r="F35" s="3">
        <v>1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4">
        <v>0</v>
      </c>
    </row>
    <row r="36" spans="1:14" x14ac:dyDescent="0.25">
      <c r="A36" s="11" t="s">
        <v>147</v>
      </c>
      <c r="B36" s="3">
        <f t="shared" si="2"/>
        <v>20</v>
      </c>
      <c r="C36" s="3">
        <v>0</v>
      </c>
      <c r="D36" s="3">
        <v>6</v>
      </c>
      <c r="E36" s="3">
        <v>11</v>
      </c>
      <c r="F36" s="3">
        <v>3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4">
        <v>0</v>
      </c>
    </row>
    <row r="37" spans="1:14" x14ac:dyDescent="0.25">
      <c r="A37" s="11" t="s">
        <v>150</v>
      </c>
      <c r="B37" s="3">
        <f t="shared" si="2"/>
        <v>20</v>
      </c>
      <c r="C37" s="3">
        <v>11</v>
      </c>
      <c r="D37" s="3">
        <v>4</v>
      </c>
      <c r="E37" s="3">
        <v>3</v>
      </c>
      <c r="F37" s="3">
        <v>1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1</v>
      </c>
      <c r="N37" s="4">
        <v>0</v>
      </c>
    </row>
    <row r="38" spans="1:14" x14ac:dyDescent="0.25">
      <c r="A38" s="11" t="s">
        <v>151</v>
      </c>
      <c r="B38" s="3">
        <f t="shared" si="2"/>
        <v>90</v>
      </c>
      <c r="C38" s="3">
        <v>40</v>
      </c>
      <c r="D38" s="3">
        <v>41</v>
      </c>
      <c r="E38" s="3">
        <v>5</v>
      </c>
      <c r="F38" s="3">
        <v>3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1</v>
      </c>
      <c r="N38" s="4">
        <v>0</v>
      </c>
    </row>
    <row r="39" spans="1:14" x14ac:dyDescent="0.25">
      <c r="A39" s="20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4"/>
    </row>
    <row r="40" spans="1:14" x14ac:dyDescent="0.25">
      <c r="A40" s="18" t="s">
        <v>38</v>
      </c>
      <c r="B40" s="38">
        <f>SUM(B41:B45)</f>
        <v>866</v>
      </c>
      <c r="C40" s="38">
        <f t="shared" ref="C40:N40" si="6">SUM(C41:C45)</f>
        <v>303</v>
      </c>
      <c r="D40" s="38">
        <f t="shared" si="6"/>
        <v>139</v>
      </c>
      <c r="E40" s="38">
        <f t="shared" si="6"/>
        <v>394</v>
      </c>
      <c r="F40" s="38">
        <f t="shared" si="6"/>
        <v>27</v>
      </c>
      <c r="G40" s="38">
        <f t="shared" si="6"/>
        <v>0</v>
      </c>
      <c r="H40" s="38">
        <f t="shared" si="6"/>
        <v>0</v>
      </c>
      <c r="I40" s="38">
        <f t="shared" si="6"/>
        <v>0</v>
      </c>
      <c r="J40" s="38">
        <f t="shared" si="6"/>
        <v>0</v>
      </c>
      <c r="K40" s="38">
        <f t="shared" si="6"/>
        <v>0</v>
      </c>
      <c r="L40" s="38">
        <f t="shared" si="6"/>
        <v>0</v>
      </c>
      <c r="M40" s="38">
        <f t="shared" si="6"/>
        <v>3</v>
      </c>
      <c r="N40" s="2">
        <f t="shared" si="6"/>
        <v>0</v>
      </c>
    </row>
    <row r="41" spans="1:14" x14ac:dyDescent="0.25">
      <c r="A41" s="19" t="s">
        <v>249</v>
      </c>
      <c r="B41" s="3">
        <f t="shared" si="2"/>
        <v>405</v>
      </c>
      <c r="C41" s="3">
        <v>209</v>
      </c>
      <c r="D41" s="3">
        <v>69</v>
      </c>
      <c r="E41" s="3">
        <v>115</v>
      </c>
      <c r="F41" s="3">
        <v>12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4">
        <v>0</v>
      </c>
    </row>
    <row r="42" spans="1:14" x14ac:dyDescent="0.25">
      <c r="A42" s="11" t="s">
        <v>148</v>
      </c>
      <c r="B42" s="3">
        <f t="shared" si="2"/>
        <v>233</v>
      </c>
      <c r="C42" s="3">
        <v>69</v>
      </c>
      <c r="D42" s="3">
        <v>17</v>
      </c>
      <c r="E42" s="3">
        <v>142</v>
      </c>
      <c r="F42" s="3">
        <v>5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4">
        <v>0</v>
      </c>
    </row>
    <row r="43" spans="1:14" x14ac:dyDescent="0.25">
      <c r="A43" s="11" t="s">
        <v>149</v>
      </c>
      <c r="B43" s="3">
        <f t="shared" si="2"/>
        <v>86</v>
      </c>
      <c r="C43" s="3">
        <v>7</v>
      </c>
      <c r="D43" s="3">
        <v>7</v>
      </c>
      <c r="E43" s="3">
        <v>65</v>
      </c>
      <c r="F43" s="3">
        <v>4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3</v>
      </c>
      <c r="N43" s="4">
        <v>0</v>
      </c>
    </row>
    <row r="44" spans="1:14" x14ac:dyDescent="0.25">
      <c r="A44" s="11" t="s">
        <v>152</v>
      </c>
      <c r="B44" s="3">
        <f t="shared" si="2"/>
        <v>52</v>
      </c>
      <c r="C44" s="3">
        <v>4</v>
      </c>
      <c r="D44" s="3">
        <v>36</v>
      </c>
      <c r="E44" s="3">
        <v>12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4">
        <v>0</v>
      </c>
    </row>
    <row r="45" spans="1:14" x14ac:dyDescent="0.25">
      <c r="A45" s="11" t="s">
        <v>153</v>
      </c>
      <c r="B45" s="3">
        <f t="shared" si="2"/>
        <v>90</v>
      </c>
      <c r="C45" s="3">
        <v>14</v>
      </c>
      <c r="D45" s="3">
        <v>10</v>
      </c>
      <c r="E45" s="3">
        <v>60</v>
      </c>
      <c r="F45" s="3">
        <v>6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4">
        <v>0</v>
      </c>
    </row>
    <row r="46" spans="1:14" x14ac:dyDescent="0.25">
      <c r="A46" s="20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4"/>
    </row>
    <row r="47" spans="1:14" x14ac:dyDescent="0.25">
      <c r="A47" s="18" t="s">
        <v>39</v>
      </c>
      <c r="B47" s="38">
        <f>SUM(B48:B54)</f>
        <v>783</v>
      </c>
      <c r="C47" s="38">
        <f t="shared" ref="C47:N47" si="7">SUM(C48:C54)</f>
        <v>292</v>
      </c>
      <c r="D47" s="38">
        <f t="shared" si="7"/>
        <v>231</v>
      </c>
      <c r="E47" s="38">
        <f t="shared" si="7"/>
        <v>202</v>
      </c>
      <c r="F47" s="38">
        <f t="shared" si="7"/>
        <v>56</v>
      </c>
      <c r="G47" s="38">
        <f t="shared" si="7"/>
        <v>0</v>
      </c>
      <c r="H47" s="38">
        <f t="shared" si="7"/>
        <v>0</v>
      </c>
      <c r="I47" s="38">
        <f t="shared" si="7"/>
        <v>0</v>
      </c>
      <c r="J47" s="38">
        <f t="shared" si="7"/>
        <v>0</v>
      </c>
      <c r="K47" s="38">
        <f t="shared" si="7"/>
        <v>0</v>
      </c>
      <c r="L47" s="38">
        <f t="shared" si="7"/>
        <v>0</v>
      </c>
      <c r="M47" s="38">
        <f t="shared" si="7"/>
        <v>2</v>
      </c>
      <c r="N47" s="2">
        <f t="shared" si="7"/>
        <v>0</v>
      </c>
    </row>
    <row r="48" spans="1:14" x14ac:dyDescent="0.25">
      <c r="A48" s="11" t="s">
        <v>193</v>
      </c>
      <c r="B48" s="3">
        <f t="shared" si="2"/>
        <v>269</v>
      </c>
      <c r="C48" s="3">
        <v>166</v>
      </c>
      <c r="D48" s="3">
        <v>50</v>
      </c>
      <c r="E48" s="3">
        <v>20</v>
      </c>
      <c r="F48" s="3">
        <v>33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4">
        <v>0</v>
      </c>
    </row>
    <row r="49" spans="1:14" x14ac:dyDescent="0.25">
      <c r="A49" s="11" t="s">
        <v>155</v>
      </c>
      <c r="B49" s="3">
        <f t="shared" si="2"/>
        <v>38</v>
      </c>
      <c r="C49" s="3">
        <v>3</v>
      </c>
      <c r="D49" s="3">
        <v>33</v>
      </c>
      <c r="E49" s="3">
        <v>0</v>
      </c>
      <c r="F49" s="3">
        <v>2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4">
        <v>0</v>
      </c>
    </row>
    <row r="50" spans="1:14" x14ac:dyDescent="0.25">
      <c r="A50" s="11" t="s">
        <v>154</v>
      </c>
      <c r="B50" s="3">
        <f t="shared" si="2"/>
        <v>17</v>
      </c>
      <c r="C50" s="3">
        <v>1</v>
      </c>
      <c r="D50" s="3">
        <v>8</v>
      </c>
      <c r="E50" s="3">
        <v>6</v>
      </c>
      <c r="F50" s="3">
        <v>2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4">
        <v>0</v>
      </c>
    </row>
    <row r="51" spans="1:14" x14ac:dyDescent="0.25">
      <c r="A51" s="11" t="s">
        <v>242</v>
      </c>
      <c r="B51" s="3">
        <f t="shared" si="2"/>
        <v>6</v>
      </c>
      <c r="C51" s="3">
        <v>0</v>
      </c>
      <c r="D51" s="3">
        <v>0</v>
      </c>
      <c r="E51" s="3">
        <v>6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4">
        <v>0</v>
      </c>
    </row>
    <row r="52" spans="1:14" x14ac:dyDescent="0.25">
      <c r="A52" s="11" t="s">
        <v>243</v>
      </c>
      <c r="B52" s="3">
        <f t="shared" si="2"/>
        <v>207</v>
      </c>
      <c r="C52" s="3">
        <v>24</v>
      </c>
      <c r="D52" s="3">
        <v>105</v>
      </c>
      <c r="E52" s="3">
        <v>71</v>
      </c>
      <c r="F52" s="3">
        <v>7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4">
        <v>0</v>
      </c>
    </row>
    <row r="53" spans="1:14" x14ac:dyDescent="0.25">
      <c r="A53" s="11" t="s">
        <v>156</v>
      </c>
      <c r="B53" s="3">
        <f t="shared" si="2"/>
        <v>172</v>
      </c>
      <c r="C53" s="3">
        <v>48</v>
      </c>
      <c r="D53" s="3">
        <v>32</v>
      </c>
      <c r="E53" s="3">
        <v>80</v>
      </c>
      <c r="F53" s="3">
        <v>11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1</v>
      </c>
      <c r="N53" s="4">
        <v>0</v>
      </c>
    </row>
    <row r="54" spans="1:14" x14ac:dyDescent="0.25">
      <c r="A54" s="11" t="s">
        <v>157</v>
      </c>
      <c r="B54" s="3">
        <f t="shared" si="2"/>
        <v>74</v>
      </c>
      <c r="C54" s="3">
        <v>50</v>
      </c>
      <c r="D54" s="3">
        <v>3</v>
      </c>
      <c r="E54" s="3">
        <v>19</v>
      </c>
      <c r="F54" s="3">
        <v>1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1</v>
      </c>
      <c r="N54" s="4">
        <v>0</v>
      </c>
    </row>
    <row r="55" spans="1:14" x14ac:dyDescent="0.25">
      <c r="A55" s="21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4"/>
    </row>
    <row r="56" spans="1:14" x14ac:dyDescent="0.25">
      <c r="A56" s="18" t="s">
        <v>12</v>
      </c>
      <c r="B56" s="38">
        <f>SUM(B57:B63)</f>
        <v>2721</v>
      </c>
      <c r="C56" s="38">
        <f t="shared" ref="C56:N56" si="8">SUM(C57:C63)</f>
        <v>1437</v>
      </c>
      <c r="D56" s="38">
        <f t="shared" si="8"/>
        <v>793</v>
      </c>
      <c r="E56" s="38">
        <f t="shared" si="8"/>
        <v>420</v>
      </c>
      <c r="F56" s="38">
        <f t="shared" si="8"/>
        <v>58</v>
      </c>
      <c r="G56" s="38">
        <f t="shared" si="8"/>
        <v>0</v>
      </c>
      <c r="H56" s="38">
        <f t="shared" si="8"/>
        <v>0</v>
      </c>
      <c r="I56" s="38">
        <f t="shared" si="8"/>
        <v>0</v>
      </c>
      <c r="J56" s="38">
        <f t="shared" si="8"/>
        <v>0</v>
      </c>
      <c r="K56" s="38">
        <f t="shared" si="8"/>
        <v>0</v>
      </c>
      <c r="L56" s="38">
        <f t="shared" si="8"/>
        <v>0</v>
      </c>
      <c r="M56" s="38">
        <f t="shared" si="8"/>
        <v>13</v>
      </c>
      <c r="N56" s="2">
        <f t="shared" si="8"/>
        <v>0</v>
      </c>
    </row>
    <row r="57" spans="1:14" x14ac:dyDescent="0.25">
      <c r="A57" s="19" t="s">
        <v>187</v>
      </c>
      <c r="B57" s="3">
        <f t="shared" si="2"/>
        <v>1299</v>
      </c>
      <c r="C57" s="3">
        <v>572</v>
      </c>
      <c r="D57" s="3">
        <v>505</v>
      </c>
      <c r="E57" s="3">
        <v>193</v>
      </c>
      <c r="F57" s="3">
        <v>20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9</v>
      </c>
      <c r="N57" s="4">
        <v>0</v>
      </c>
    </row>
    <row r="58" spans="1:14" x14ac:dyDescent="0.25">
      <c r="A58" s="19" t="s">
        <v>240</v>
      </c>
      <c r="B58" s="3">
        <f t="shared" si="2"/>
        <v>581</v>
      </c>
      <c r="C58" s="3">
        <v>382</v>
      </c>
      <c r="D58" s="3">
        <v>128</v>
      </c>
      <c r="E58" s="3">
        <v>62</v>
      </c>
      <c r="F58" s="3">
        <v>9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4">
        <v>0</v>
      </c>
    </row>
    <row r="59" spans="1:14" x14ac:dyDescent="0.25">
      <c r="A59" s="11" t="s">
        <v>158</v>
      </c>
      <c r="B59" s="3">
        <f t="shared" si="2"/>
        <v>279</v>
      </c>
      <c r="C59" s="3">
        <v>126</v>
      </c>
      <c r="D59" s="3">
        <v>46</v>
      </c>
      <c r="E59" s="3">
        <v>94</v>
      </c>
      <c r="F59" s="3">
        <v>9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4</v>
      </c>
      <c r="N59" s="4">
        <v>0</v>
      </c>
    </row>
    <row r="60" spans="1:14" x14ac:dyDescent="0.25">
      <c r="A60" s="11" t="s">
        <v>159</v>
      </c>
      <c r="B60" s="3">
        <f t="shared" si="2"/>
        <v>26</v>
      </c>
      <c r="C60" s="3">
        <v>14</v>
      </c>
      <c r="D60" s="3">
        <v>7</v>
      </c>
      <c r="E60" s="3">
        <v>4</v>
      </c>
      <c r="F60" s="3">
        <v>1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4">
        <v>0</v>
      </c>
    </row>
    <row r="61" spans="1:14" x14ac:dyDescent="0.25">
      <c r="A61" s="11" t="s">
        <v>160</v>
      </c>
      <c r="B61" s="3">
        <f t="shared" si="2"/>
        <v>326</v>
      </c>
      <c r="C61" s="3">
        <v>206</v>
      </c>
      <c r="D61" s="3">
        <v>71</v>
      </c>
      <c r="E61" s="3">
        <v>33</v>
      </c>
      <c r="F61" s="3">
        <v>16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4">
        <v>0</v>
      </c>
    </row>
    <row r="62" spans="1:14" x14ac:dyDescent="0.25">
      <c r="A62" s="11" t="s">
        <v>161</v>
      </c>
      <c r="B62" s="3">
        <f t="shared" si="2"/>
        <v>57</v>
      </c>
      <c r="C62" s="3">
        <v>29</v>
      </c>
      <c r="D62" s="3">
        <v>23</v>
      </c>
      <c r="E62" s="3">
        <v>2</v>
      </c>
      <c r="F62" s="3">
        <v>3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4">
        <v>0</v>
      </c>
    </row>
    <row r="63" spans="1:14" x14ac:dyDescent="0.25">
      <c r="A63" s="11" t="s">
        <v>133</v>
      </c>
      <c r="B63" s="3">
        <f t="shared" si="2"/>
        <v>153</v>
      </c>
      <c r="C63" s="3">
        <v>108</v>
      </c>
      <c r="D63" s="3">
        <v>13</v>
      </c>
      <c r="E63" s="3">
        <v>32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4">
        <v>0</v>
      </c>
    </row>
    <row r="64" spans="1:14" x14ac:dyDescent="0.25">
      <c r="A64" s="20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4"/>
    </row>
    <row r="65" spans="1:14" x14ac:dyDescent="0.25">
      <c r="A65" s="18" t="s">
        <v>13</v>
      </c>
      <c r="B65" s="38">
        <f>SUM(B66:B71)</f>
        <v>2669</v>
      </c>
      <c r="C65" s="38">
        <f t="shared" ref="C65:N65" si="9">SUM(C66:C71)</f>
        <v>1169</v>
      </c>
      <c r="D65" s="38">
        <f t="shared" si="9"/>
        <v>925</v>
      </c>
      <c r="E65" s="38">
        <f t="shared" si="9"/>
        <v>483</v>
      </c>
      <c r="F65" s="38">
        <f t="shared" si="9"/>
        <v>89</v>
      </c>
      <c r="G65" s="38">
        <f t="shared" si="9"/>
        <v>0</v>
      </c>
      <c r="H65" s="38">
        <f t="shared" si="9"/>
        <v>0</v>
      </c>
      <c r="I65" s="38">
        <f t="shared" si="9"/>
        <v>0</v>
      </c>
      <c r="J65" s="38">
        <f t="shared" si="9"/>
        <v>0</v>
      </c>
      <c r="K65" s="38">
        <f t="shared" si="9"/>
        <v>0</v>
      </c>
      <c r="L65" s="38">
        <f t="shared" si="9"/>
        <v>0</v>
      </c>
      <c r="M65" s="38">
        <f t="shared" si="9"/>
        <v>3</v>
      </c>
      <c r="N65" s="2">
        <f t="shared" si="9"/>
        <v>0</v>
      </c>
    </row>
    <row r="66" spans="1:14" x14ac:dyDescent="0.25">
      <c r="A66" s="19" t="s">
        <v>188</v>
      </c>
      <c r="B66" s="3">
        <f t="shared" si="2"/>
        <v>1341</v>
      </c>
      <c r="C66" s="3">
        <v>707</v>
      </c>
      <c r="D66" s="3">
        <v>336</v>
      </c>
      <c r="E66" s="3">
        <v>258</v>
      </c>
      <c r="F66" s="3">
        <v>39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1</v>
      </c>
      <c r="N66" s="4">
        <v>0</v>
      </c>
    </row>
    <row r="67" spans="1:14" x14ac:dyDescent="0.25">
      <c r="A67" s="11" t="s">
        <v>162</v>
      </c>
      <c r="B67" s="3">
        <f t="shared" si="2"/>
        <v>116</v>
      </c>
      <c r="C67" s="3">
        <v>47</v>
      </c>
      <c r="D67" s="3">
        <v>13</v>
      </c>
      <c r="E67" s="3">
        <v>47</v>
      </c>
      <c r="F67" s="3">
        <v>8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1</v>
      </c>
      <c r="N67" s="4">
        <v>0</v>
      </c>
    </row>
    <row r="68" spans="1:14" x14ac:dyDescent="0.25">
      <c r="A68" s="11" t="s">
        <v>163</v>
      </c>
      <c r="B68" s="3">
        <f t="shared" si="2"/>
        <v>60</v>
      </c>
      <c r="C68" s="3">
        <v>18</v>
      </c>
      <c r="D68" s="3">
        <v>2</v>
      </c>
      <c r="E68" s="3">
        <v>35</v>
      </c>
      <c r="F68" s="3">
        <v>4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1</v>
      </c>
      <c r="N68" s="4">
        <v>0</v>
      </c>
    </row>
    <row r="69" spans="1:14" x14ac:dyDescent="0.25">
      <c r="A69" s="11" t="s">
        <v>194</v>
      </c>
      <c r="B69" s="3">
        <f t="shared" si="2"/>
        <v>564</v>
      </c>
      <c r="C69" s="3">
        <v>25</v>
      </c>
      <c r="D69" s="3">
        <v>474</v>
      </c>
      <c r="E69" s="3">
        <v>47</v>
      </c>
      <c r="F69" s="3">
        <v>18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4">
        <v>0</v>
      </c>
    </row>
    <row r="70" spans="1:14" x14ac:dyDescent="0.25">
      <c r="A70" s="11" t="s">
        <v>189</v>
      </c>
      <c r="B70" s="3">
        <f t="shared" si="2"/>
        <v>429</v>
      </c>
      <c r="C70" s="3">
        <v>251</v>
      </c>
      <c r="D70" s="3">
        <v>98</v>
      </c>
      <c r="E70" s="3">
        <v>64</v>
      </c>
      <c r="F70" s="3">
        <v>16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4">
        <v>0</v>
      </c>
    </row>
    <row r="71" spans="1:14" x14ac:dyDescent="0.25">
      <c r="A71" s="11" t="s">
        <v>164</v>
      </c>
      <c r="B71" s="3">
        <f t="shared" si="2"/>
        <v>159</v>
      </c>
      <c r="C71" s="3">
        <v>121</v>
      </c>
      <c r="D71" s="3">
        <v>2</v>
      </c>
      <c r="E71" s="3">
        <v>32</v>
      </c>
      <c r="F71" s="3">
        <v>4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4">
        <v>0</v>
      </c>
    </row>
    <row r="72" spans="1:14" x14ac:dyDescent="0.25">
      <c r="A72" s="20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4"/>
    </row>
    <row r="73" spans="1:14" x14ac:dyDescent="0.25">
      <c r="A73" s="18" t="s">
        <v>40</v>
      </c>
      <c r="B73" s="38">
        <f>SUM(B74:B79)</f>
        <v>925</v>
      </c>
      <c r="C73" s="38">
        <f t="shared" ref="C73:N73" si="10">SUM(C74:C79)</f>
        <v>409</v>
      </c>
      <c r="D73" s="38">
        <f t="shared" si="10"/>
        <v>232</v>
      </c>
      <c r="E73" s="38">
        <f t="shared" si="10"/>
        <v>248</v>
      </c>
      <c r="F73" s="38">
        <f t="shared" si="10"/>
        <v>35</v>
      </c>
      <c r="G73" s="38">
        <f t="shared" si="10"/>
        <v>0</v>
      </c>
      <c r="H73" s="38">
        <f t="shared" si="10"/>
        <v>0</v>
      </c>
      <c r="I73" s="38">
        <f t="shared" si="10"/>
        <v>0</v>
      </c>
      <c r="J73" s="38">
        <f t="shared" si="10"/>
        <v>0</v>
      </c>
      <c r="K73" s="38">
        <f t="shared" si="10"/>
        <v>0</v>
      </c>
      <c r="L73" s="38">
        <f t="shared" si="10"/>
        <v>0</v>
      </c>
      <c r="M73" s="38">
        <f t="shared" si="10"/>
        <v>1</v>
      </c>
      <c r="N73" s="2">
        <f t="shared" si="10"/>
        <v>0</v>
      </c>
    </row>
    <row r="74" spans="1:14" x14ac:dyDescent="0.25">
      <c r="A74" s="11" t="s">
        <v>268</v>
      </c>
      <c r="B74" s="3">
        <f t="shared" si="2"/>
        <v>354</v>
      </c>
      <c r="C74" s="3">
        <v>135</v>
      </c>
      <c r="D74" s="3">
        <v>117</v>
      </c>
      <c r="E74" s="3">
        <v>88</v>
      </c>
      <c r="F74" s="3">
        <v>14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4">
        <v>0</v>
      </c>
    </row>
    <row r="75" spans="1:14" x14ac:dyDescent="0.25">
      <c r="A75" s="11" t="s">
        <v>165</v>
      </c>
      <c r="B75" s="3">
        <f t="shared" si="2"/>
        <v>108</v>
      </c>
      <c r="C75" s="3">
        <v>59</v>
      </c>
      <c r="D75" s="3">
        <v>14</v>
      </c>
      <c r="E75" s="3">
        <v>34</v>
      </c>
      <c r="F75" s="3">
        <v>1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4">
        <v>0</v>
      </c>
    </row>
    <row r="76" spans="1:14" x14ac:dyDescent="0.25">
      <c r="A76" s="11" t="s">
        <v>166</v>
      </c>
      <c r="B76" s="3">
        <f t="shared" si="2"/>
        <v>119</v>
      </c>
      <c r="C76" s="3">
        <v>16</v>
      </c>
      <c r="D76" s="3">
        <v>50</v>
      </c>
      <c r="E76" s="3">
        <v>46</v>
      </c>
      <c r="F76" s="3">
        <v>6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1</v>
      </c>
      <c r="N76" s="4">
        <v>0</v>
      </c>
    </row>
    <row r="77" spans="1:14" x14ac:dyDescent="0.25">
      <c r="A77" s="11" t="s">
        <v>167</v>
      </c>
      <c r="B77" s="3">
        <f t="shared" si="2"/>
        <v>167</v>
      </c>
      <c r="C77" s="3">
        <v>82</v>
      </c>
      <c r="D77" s="3">
        <v>21</v>
      </c>
      <c r="E77" s="3">
        <v>62</v>
      </c>
      <c r="F77" s="3">
        <v>2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4">
        <v>0</v>
      </c>
    </row>
    <row r="78" spans="1:14" x14ac:dyDescent="0.25">
      <c r="A78" s="11" t="s">
        <v>168</v>
      </c>
      <c r="B78" s="3">
        <f t="shared" ref="B78:B118" si="11">SUM(C78:N78)</f>
        <v>101</v>
      </c>
      <c r="C78" s="3">
        <v>80</v>
      </c>
      <c r="D78" s="3">
        <v>11</v>
      </c>
      <c r="E78" s="3">
        <v>1</v>
      </c>
      <c r="F78" s="3">
        <v>9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4">
        <v>0</v>
      </c>
    </row>
    <row r="79" spans="1:14" x14ac:dyDescent="0.25">
      <c r="A79" s="11" t="s">
        <v>169</v>
      </c>
      <c r="B79" s="3">
        <f t="shared" si="11"/>
        <v>76</v>
      </c>
      <c r="C79" s="3">
        <v>37</v>
      </c>
      <c r="D79" s="3">
        <v>19</v>
      </c>
      <c r="E79" s="3">
        <v>17</v>
      </c>
      <c r="F79" s="3">
        <v>3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4">
        <v>0</v>
      </c>
    </row>
    <row r="80" spans="1:14" x14ac:dyDescent="0.25">
      <c r="A80" s="20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4"/>
    </row>
    <row r="81" spans="1:14" x14ac:dyDescent="0.25">
      <c r="A81" s="18" t="s">
        <v>41</v>
      </c>
      <c r="B81" s="38">
        <f>SUM(B82:B87)</f>
        <v>551</v>
      </c>
      <c r="C81" s="38">
        <f t="shared" ref="C81:N81" si="12">SUM(C82:C87)</f>
        <v>130</v>
      </c>
      <c r="D81" s="38">
        <f t="shared" si="12"/>
        <v>105</v>
      </c>
      <c r="E81" s="38">
        <f t="shared" si="12"/>
        <v>284</v>
      </c>
      <c r="F81" s="38">
        <f t="shared" si="12"/>
        <v>29</v>
      </c>
      <c r="G81" s="38">
        <f t="shared" si="12"/>
        <v>0</v>
      </c>
      <c r="H81" s="38">
        <f t="shared" si="12"/>
        <v>0</v>
      </c>
      <c r="I81" s="38">
        <f t="shared" si="12"/>
        <v>0</v>
      </c>
      <c r="J81" s="38">
        <f t="shared" si="12"/>
        <v>0</v>
      </c>
      <c r="K81" s="38">
        <f t="shared" si="12"/>
        <v>0</v>
      </c>
      <c r="L81" s="38">
        <f t="shared" si="12"/>
        <v>0</v>
      </c>
      <c r="M81" s="38">
        <f t="shared" si="12"/>
        <v>3</v>
      </c>
      <c r="N81" s="2">
        <f t="shared" si="12"/>
        <v>0</v>
      </c>
    </row>
    <row r="82" spans="1:14" x14ac:dyDescent="0.25">
      <c r="A82" s="11" t="s">
        <v>250</v>
      </c>
      <c r="B82" s="3">
        <f t="shared" si="11"/>
        <v>104</v>
      </c>
      <c r="C82" s="3">
        <v>14</v>
      </c>
      <c r="D82" s="3">
        <v>29</v>
      </c>
      <c r="E82" s="3">
        <v>55</v>
      </c>
      <c r="F82" s="3">
        <v>6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4">
        <v>0</v>
      </c>
    </row>
    <row r="83" spans="1:14" x14ac:dyDescent="0.25">
      <c r="A83" s="11" t="s">
        <v>135</v>
      </c>
      <c r="B83" s="3">
        <f t="shared" si="11"/>
        <v>37</v>
      </c>
      <c r="C83" s="3">
        <v>11</v>
      </c>
      <c r="D83" s="3">
        <v>14</v>
      </c>
      <c r="E83" s="3">
        <v>8</v>
      </c>
      <c r="F83" s="3">
        <v>3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1</v>
      </c>
      <c r="N83" s="4">
        <v>0</v>
      </c>
    </row>
    <row r="84" spans="1:14" x14ac:dyDescent="0.25">
      <c r="A84" s="19" t="s">
        <v>190</v>
      </c>
      <c r="B84" s="3">
        <f t="shared" si="11"/>
        <v>183</v>
      </c>
      <c r="C84" s="3">
        <v>40</v>
      </c>
      <c r="D84" s="3">
        <v>17</v>
      </c>
      <c r="E84" s="3">
        <v>114</v>
      </c>
      <c r="F84" s="3">
        <v>11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1</v>
      </c>
      <c r="N84" s="4">
        <v>0</v>
      </c>
    </row>
    <row r="85" spans="1:14" x14ac:dyDescent="0.25">
      <c r="A85" s="11" t="s">
        <v>170</v>
      </c>
      <c r="B85" s="3">
        <f t="shared" si="11"/>
        <v>179</v>
      </c>
      <c r="C85" s="3">
        <v>61</v>
      </c>
      <c r="D85" s="3">
        <v>11</v>
      </c>
      <c r="E85" s="3">
        <v>104</v>
      </c>
      <c r="F85" s="3">
        <v>3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4">
        <v>0</v>
      </c>
    </row>
    <row r="86" spans="1:14" x14ac:dyDescent="0.25">
      <c r="A86" s="11" t="s">
        <v>171</v>
      </c>
      <c r="B86" s="3">
        <f t="shared" si="11"/>
        <v>7</v>
      </c>
      <c r="C86" s="3">
        <v>0</v>
      </c>
      <c r="D86" s="3">
        <v>5</v>
      </c>
      <c r="E86" s="3">
        <v>1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1</v>
      </c>
      <c r="N86" s="4">
        <v>0</v>
      </c>
    </row>
    <row r="87" spans="1:14" x14ac:dyDescent="0.25">
      <c r="A87" s="11" t="s">
        <v>172</v>
      </c>
      <c r="B87" s="3">
        <f t="shared" si="11"/>
        <v>41</v>
      </c>
      <c r="C87" s="3">
        <v>4</v>
      </c>
      <c r="D87" s="3">
        <v>29</v>
      </c>
      <c r="E87" s="3">
        <v>2</v>
      </c>
      <c r="F87" s="3">
        <v>6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4">
        <v>0</v>
      </c>
    </row>
    <row r="88" spans="1:14" x14ac:dyDescent="0.25">
      <c r="A88" s="20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4"/>
    </row>
    <row r="89" spans="1:14" x14ac:dyDescent="0.25">
      <c r="A89" s="18" t="s">
        <v>14</v>
      </c>
      <c r="B89" s="38">
        <f>SUM(B90:B97)</f>
        <v>1230</v>
      </c>
      <c r="C89" s="38">
        <f t="shared" ref="C89:N89" si="13">SUM(C90:C97)</f>
        <v>539</v>
      </c>
      <c r="D89" s="38">
        <f t="shared" si="13"/>
        <v>408</v>
      </c>
      <c r="E89" s="38">
        <f t="shared" si="13"/>
        <v>226</v>
      </c>
      <c r="F89" s="38">
        <f t="shared" si="13"/>
        <v>53</v>
      </c>
      <c r="G89" s="38">
        <f t="shared" si="13"/>
        <v>0</v>
      </c>
      <c r="H89" s="38">
        <f t="shared" si="13"/>
        <v>0</v>
      </c>
      <c r="I89" s="38">
        <f t="shared" si="13"/>
        <v>0</v>
      </c>
      <c r="J89" s="38">
        <f t="shared" si="13"/>
        <v>0</v>
      </c>
      <c r="K89" s="38">
        <f t="shared" si="13"/>
        <v>0</v>
      </c>
      <c r="L89" s="38">
        <f t="shared" si="13"/>
        <v>0</v>
      </c>
      <c r="M89" s="38">
        <f t="shared" si="13"/>
        <v>4</v>
      </c>
      <c r="N89" s="2">
        <f t="shared" si="13"/>
        <v>0</v>
      </c>
    </row>
    <row r="90" spans="1:14" x14ac:dyDescent="0.25">
      <c r="A90" s="19" t="s">
        <v>191</v>
      </c>
      <c r="B90" s="3">
        <f t="shared" si="11"/>
        <v>620</v>
      </c>
      <c r="C90" s="3">
        <v>270</v>
      </c>
      <c r="D90" s="3">
        <v>213</v>
      </c>
      <c r="E90" s="3">
        <v>101</v>
      </c>
      <c r="F90" s="3">
        <v>36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4">
        <v>0</v>
      </c>
    </row>
    <row r="91" spans="1:14" x14ac:dyDescent="0.25">
      <c r="A91" s="11" t="s">
        <v>173</v>
      </c>
      <c r="B91" s="3">
        <f t="shared" si="11"/>
        <v>205</v>
      </c>
      <c r="C91" s="3">
        <v>120</v>
      </c>
      <c r="D91" s="3">
        <v>62</v>
      </c>
      <c r="E91" s="3">
        <v>14</v>
      </c>
      <c r="F91" s="3">
        <v>8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1</v>
      </c>
      <c r="N91" s="4">
        <v>0</v>
      </c>
    </row>
    <row r="92" spans="1:14" x14ac:dyDescent="0.25">
      <c r="A92" s="11" t="s">
        <v>174</v>
      </c>
      <c r="B92" s="3">
        <f t="shared" si="11"/>
        <v>26</v>
      </c>
      <c r="C92" s="3">
        <v>0</v>
      </c>
      <c r="D92" s="3">
        <v>16</v>
      </c>
      <c r="E92" s="3">
        <v>7</v>
      </c>
      <c r="F92" s="3">
        <v>1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2</v>
      </c>
      <c r="N92" s="4">
        <v>0</v>
      </c>
    </row>
    <row r="93" spans="1:14" x14ac:dyDescent="0.25">
      <c r="A93" s="21" t="s">
        <v>175</v>
      </c>
      <c r="B93" s="3">
        <f t="shared" si="11"/>
        <v>84</v>
      </c>
      <c r="C93" s="3">
        <v>31</v>
      </c>
      <c r="D93" s="3">
        <v>8</v>
      </c>
      <c r="E93" s="3">
        <v>41</v>
      </c>
      <c r="F93" s="3">
        <v>3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1</v>
      </c>
      <c r="N93" s="4">
        <v>0</v>
      </c>
    </row>
    <row r="94" spans="1:14" x14ac:dyDescent="0.25">
      <c r="A94" s="11" t="s">
        <v>176</v>
      </c>
      <c r="B94" s="3">
        <f t="shared" si="11"/>
        <v>16</v>
      </c>
      <c r="C94" s="3">
        <v>8</v>
      </c>
      <c r="D94" s="3">
        <v>8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4">
        <v>0</v>
      </c>
    </row>
    <row r="95" spans="1:14" x14ac:dyDescent="0.25">
      <c r="A95" s="11" t="s">
        <v>177</v>
      </c>
      <c r="B95" s="3">
        <f t="shared" si="11"/>
        <v>148</v>
      </c>
      <c r="C95" s="3">
        <v>44</v>
      </c>
      <c r="D95" s="3">
        <v>62</v>
      </c>
      <c r="E95" s="3">
        <v>39</v>
      </c>
      <c r="F95" s="3">
        <v>3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4">
        <v>0</v>
      </c>
    </row>
    <row r="96" spans="1:14" x14ac:dyDescent="0.25">
      <c r="A96" s="11" t="s">
        <v>178</v>
      </c>
      <c r="B96" s="3">
        <f t="shared" si="11"/>
        <v>103</v>
      </c>
      <c r="C96" s="3">
        <v>44</v>
      </c>
      <c r="D96" s="3">
        <v>38</v>
      </c>
      <c r="E96" s="3">
        <v>20</v>
      </c>
      <c r="F96" s="3">
        <v>1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4">
        <v>0</v>
      </c>
    </row>
    <row r="97" spans="1:14" x14ac:dyDescent="0.25">
      <c r="A97" s="11" t="s">
        <v>179</v>
      </c>
      <c r="B97" s="3">
        <f t="shared" si="11"/>
        <v>28</v>
      </c>
      <c r="C97" s="3">
        <v>22</v>
      </c>
      <c r="D97" s="3">
        <v>1</v>
      </c>
      <c r="E97" s="3">
        <v>4</v>
      </c>
      <c r="F97" s="3">
        <v>1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4">
        <v>0</v>
      </c>
    </row>
    <row r="98" spans="1:14" x14ac:dyDescent="0.25">
      <c r="A98" s="20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4"/>
    </row>
    <row r="99" spans="1:14" x14ac:dyDescent="0.25">
      <c r="A99" s="18" t="s">
        <v>42</v>
      </c>
      <c r="B99" s="38">
        <f>SUM(B100:B101)</f>
        <v>335</v>
      </c>
      <c r="C99" s="38">
        <f t="shared" ref="C99:N99" si="14">SUM(C100:C101)</f>
        <v>64</v>
      </c>
      <c r="D99" s="38">
        <f t="shared" si="14"/>
        <v>90</v>
      </c>
      <c r="E99" s="38">
        <f t="shared" si="14"/>
        <v>166</v>
      </c>
      <c r="F99" s="38">
        <f t="shared" si="14"/>
        <v>14</v>
      </c>
      <c r="G99" s="38">
        <f t="shared" si="14"/>
        <v>0</v>
      </c>
      <c r="H99" s="38">
        <f t="shared" si="14"/>
        <v>0</v>
      </c>
      <c r="I99" s="38">
        <f t="shared" si="14"/>
        <v>0</v>
      </c>
      <c r="J99" s="38">
        <f t="shared" si="14"/>
        <v>0</v>
      </c>
      <c r="K99" s="38">
        <f t="shared" si="14"/>
        <v>0</v>
      </c>
      <c r="L99" s="38">
        <f t="shared" si="14"/>
        <v>0</v>
      </c>
      <c r="M99" s="38">
        <f t="shared" si="14"/>
        <v>1</v>
      </c>
      <c r="N99" s="2">
        <f t="shared" si="14"/>
        <v>0</v>
      </c>
    </row>
    <row r="100" spans="1:14" x14ac:dyDescent="0.25">
      <c r="A100" s="11" t="s">
        <v>251</v>
      </c>
      <c r="B100" s="3">
        <f t="shared" si="11"/>
        <v>225</v>
      </c>
      <c r="C100" s="3">
        <v>19</v>
      </c>
      <c r="D100" s="3">
        <v>54</v>
      </c>
      <c r="E100" s="3">
        <v>142</v>
      </c>
      <c r="F100" s="3">
        <v>10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4">
        <v>0</v>
      </c>
    </row>
    <row r="101" spans="1:14" x14ac:dyDescent="0.25">
      <c r="A101" s="11" t="s">
        <v>180</v>
      </c>
      <c r="B101" s="3">
        <f t="shared" si="11"/>
        <v>110</v>
      </c>
      <c r="C101" s="3">
        <v>45</v>
      </c>
      <c r="D101" s="3">
        <v>36</v>
      </c>
      <c r="E101" s="3">
        <v>24</v>
      </c>
      <c r="F101" s="3">
        <v>4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1</v>
      </c>
      <c r="N101" s="4">
        <v>0</v>
      </c>
    </row>
    <row r="102" spans="1:14" x14ac:dyDescent="0.25">
      <c r="A102" s="20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4"/>
    </row>
    <row r="103" spans="1:14" x14ac:dyDescent="0.25">
      <c r="A103" s="18" t="s">
        <v>43</v>
      </c>
      <c r="B103" s="38">
        <f>SUM(B104:B108)</f>
        <v>652</v>
      </c>
      <c r="C103" s="38">
        <f t="shared" ref="C103:N103" si="15">SUM(C104:C108)</f>
        <v>153</v>
      </c>
      <c r="D103" s="38">
        <f t="shared" si="15"/>
        <v>234</v>
      </c>
      <c r="E103" s="38">
        <f t="shared" si="15"/>
        <v>223</v>
      </c>
      <c r="F103" s="38">
        <f t="shared" si="15"/>
        <v>35</v>
      </c>
      <c r="G103" s="38">
        <f t="shared" si="15"/>
        <v>0</v>
      </c>
      <c r="H103" s="38">
        <f t="shared" si="15"/>
        <v>0</v>
      </c>
      <c r="I103" s="38">
        <f t="shared" si="15"/>
        <v>0</v>
      </c>
      <c r="J103" s="38">
        <f t="shared" si="15"/>
        <v>0</v>
      </c>
      <c r="K103" s="38">
        <f t="shared" si="15"/>
        <v>0</v>
      </c>
      <c r="L103" s="38">
        <f t="shared" si="15"/>
        <v>0</v>
      </c>
      <c r="M103" s="38">
        <f t="shared" si="15"/>
        <v>7</v>
      </c>
      <c r="N103" s="2">
        <f t="shared" si="15"/>
        <v>0</v>
      </c>
    </row>
    <row r="104" spans="1:14" x14ac:dyDescent="0.25">
      <c r="A104" s="11" t="s">
        <v>181</v>
      </c>
      <c r="B104" s="3">
        <f t="shared" si="11"/>
        <v>114</v>
      </c>
      <c r="C104" s="3">
        <v>25</v>
      </c>
      <c r="D104" s="3">
        <v>18</v>
      </c>
      <c r="E104" s="3">
        <v>67</v>
      </c>
      <c r="F104" s="3">
        <v>1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3</v>
      </c>
      <c r="N104" s="4">
        <v>0</v>
      </c>
    </row>
    <row r="105" spans="1:14" x14ac:dyDescent="0.25">
      <c r="A105" s="11" t="s">
        <v>134</v>
      </c>
      <c r="B105" s="3">
        <f t="shared" si="11"/>
        <v>231</v>
      </c>
      <c r="C105" s="3">
        <v>34</v>
      </c>
      <c r="D105" s="3">
        <v>130</v>
      </c>
      <c r="E105" s="3">
        <v>60</v>
      </c>
      <c r="F105" s="3">
        <v>7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4">
        <v>0</v>
      </c>
    </row>
    <row r="106" spans="1:14" x14ac:dyDescent="0.25">
      <c r="A106" s="11" t="s">
        <v>252</v>
      </c>
      <c r="B106" s="3">
        <f t="shared" si="11"/>
        <v>113</v>
      </c>
      <c r="C106" s="3">
        <v>22</v>
      </c>
      <c r="D106" s="3">
        <v>47</v>
      </c>
      <c r="E106" s="3">
        <v>36</v>
      </c>
      <c r="F106" s="3">
        <v>8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4">
        <v>0</v>
      </c>
    </row>
    <row r="107" spans="1:14" x14ac:dyDescent="0.25">
      <c r="A107" s="11" t="s">
        <v>182</v>
      </c>
      <c r="B107" s="3">
        <f t="shared" si="11"/>
        <v>139</v>
      </c>
      <c r="C107" s="3">
        <v>51</v>
      </c>
      <c r="D107" s="3">
        <v>14</v>
      </c>
      <c r="E107" s="3">
        <v>55</v>
      </c>
      <c r="F107" s="3">
        <v>16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3</v>
      </c>
      <c r="N107" s="4">
        <v>0</v>
      </c>
    </row>
    <row r="108" spans="1:14" x14ac:dyDescent="0.25">
      <c r="A108" s="11" t="s">
        <v>253</v>
      </c>
      <c r="B108" s="3">
        <f t="shared" si="11"/>
        <v>55</v>
      </c>
      <c r="C108" s="3">
        <v>21</v>
      </c>
      <c r="D108" s="3">
        <v>25</v>
      </c>
      <c r="E108" s="3">
        <v>5</v>
      </c>
      <c r="F108" s="3">
        <v>3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1</v>
      </c>
      <c r="N108" s="4">
        <v>0</v>
      </c>
    </row>
    <row r="109" spans="1:14" x14ac:dyDescent="0.25">
      <c r="A109" s="20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4"/>
    </row>
    <row r="110" spans="1:14" x14ac:dyDescent="0.25">
      <c r="A110" s="18" t="s">
        <v>44</v>
      </c>
      <c r="B110" s="38">
        <f>SUM(B111:B113)</f>
        <v>731</v>
      </c>
      <c r="C110" s="38">
        <f t="shared" ref="C110:N110" si="16">SUM(C111:C113)</f>
        <v>271</v>
      </c>
      <c r="D110" s="38">
        <f t="shared" si="16"/>
        <v>129</v>
      </c>
      <c r="E110" s="38">
        <f t="shared" si="16"/>
        <v>323</v>
      </c>
      <c r="F110" s="38">
        <f t="shared" si="16"/>
        <v>7</v>
      </c>
      <c r="G110" s="38">
        <f t="shared" si="16"/>
        <v>0</v>
      </c>
      <c r="H110" s="38">
        <f t="shared" si="16"/>
        <v>0</v>
      </c>
      <c r="I110" s="38">
        <f t="shared" si="16"/>
        <v>0</v>
      </c>
      <c r="J110" s="38">
        <f t="shared" si="16"/>
        <v>0</v>
      </c>
      <c r="K110" s="38">
        <f t="shared" si="16"/>
        <v>0</v>
      </c>
      <c r="L110" s="38">
        <f t="shared" si="16"/>
        <v>0</v>
      </c>
      <c r="M110" s="38">
        <f t="shared" si="16"/>
        <v>1</v>
      </c>
      <c r="N110" s="2">
        <f t="shared" si="16"/>
        <v>0</v>
      </c>
    </row>
    <row r="111" spans="1:14" x14ac:dyDescent="0.25">
      <c r="A111" s="11" t="s">
        <v>254</v>
      </c>
      <c r="B111" s="3">
        <f t="shared" si="11"/>
        <v>371</v>
      </c>
      <c r="C111" s="3">
        <v>220</v>
      </c>
      <c r="D111" s="3">
        <v>24</v>
      </c>
      <c r="E111" s="3">
        <v>125</v>
      </c>
      <c r="F111" s="3">
        <v>2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4">
        <v>0</v>
      </c>
    </row>
    <row r="112" spans="1:14" x14ac:dyDescent="0.25">
      <c r="A112" s="11" t="s">
        <v>183</v>
      </c>
      <c r="B112" s="3">
        <f t="shared" si="11"/>
        <v>232</v>
      </c>
      <c r="C112" s="3">
        <v>48</v>
      </c>
      <c r="D112" s="3">
        <v>38</v>
      </c>
      <c r="E112" s="3">
        <v>142</v>
      </c>
      <c r="F112" s="3">
        <v>4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4">
        <v>0</v>
      </c>
    </row>
    <row r="113" spans="1:14" x14ac:dyDescent="0.25">
      <c r="A113" s="11" t="s">
        <v>184</v>
      </c>
      <c r="B113" s="3">
        <f t="shared" si="11"/>
        <v>128</v>
      </c>
      <c r="C113" s="3">
        <v>3</v>
      </c>
      <c r="D113" s="3">
        <v>67</v>
      </c>
      <c r="E113" s="3">
        <v>56</v>
      </c>
      <c r="F113" s="3">
        <v>1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1</v>
      </c>
      <c r="N113" s="4">
        <v>0</v>
      </c>
    </row>
    <row r="114" spans="1:14" x14ac:dyDescent="0.25">
      <c r="A114" s="20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4"/>
    </row>
    <row r="115" spans="1:14" x14ac:dyDescent="0.25">
      <c r="A115" s="18" t="s">
        <v>45</v>
      </c>
      <c r="B115" s="38">
        <f>SUM(B116:B118)</f>
        <v>1081</v>
      </c>
      <c r="C115" s="38">
        <f t="shared" ref="C115:N115" si="17">SUM(C116:C118)</f>
        <v>418</v>
      </c>
      <c r="D115" s="38">
        <f t="shared" si="17"/>
        <v>207</v>
      </c>
      <c r="E115" s="38">
        <f t="shared" si="17"/>
        <v>438</v>
      </c>
      <c r="F115" s="38">
        <f t="shared" si="17"/>
        <v>18</v>
      </c>
      <c r="G115" s="38">
        <f t="shared" si="17"/>
        <v>0</v>
      </c>
      <c r="H115" s="38">
        <f t="shared" si="17"/>
        <v>0</v>
      </c>
      <c r="I115" s="38">
        <f t="shared" si="17"/>
        <v>0</v>
      </c>
      <c r="J115" s="38">
        <f t="shared" si="17"/>
        <v>0</v>
      </c>
      <c r="K115" s="38">
        <f t="shared" si="17"/>
        <v>0</v>
      </c>
      <c r="L115" s="38">
        <f t="shared" si="17"/>
        <v>0</v>
      </c>
      <c r="M115" s="38">
        <f t="shared" si="17"/>
        <v>0</v>
      </c>
      <c r="N115" s="2">
        <f t="shared" si="17"/>
        <v>0</v>
      </c>
    </row>
    <row r="116" spans="1:14" x14ac:dyDescent="0.25">
      <c r="A116" s="19" t="s">
        <v>255</v>
      </c>
      <c r="B116" s="3">
        <f t="shared" si="11"/>
        <v>747</v>
      </c>
      <c r="C116" s="3">
        <v>396</v>
      </c>
      <c r="D116" s="3">
        <v>82</v>
      </c>
      <c r="E116" s="3">
        <v>264</v>
      </c>
      <c r="F116" s="3">
        <v>5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4">
        <v>0</v>
      </c>
    </row>
    <row r="117" spans="1:14" x14ac:dyDescent="0.25">
      <c r="A117" s="11" t="s">
        <v>185</v>
      </c>
      <c r="B117" s="3">
        <f t="shared" si="11"/>
        <v>113</v>
      </c>
      <c r="C117" s="3">
        <v>9</v>
      </c>
      <c r="D117" s="3">
        <v>31</v>
      </c>
      <c r="E117" s="3">
        <v>66</v>
      </c>
      <c r="F117" s="3">
        <v>7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4">
        <v>0</v>
      </c>
    </row>
    <row r="118" spans="1:14" x14ac:dyDescent="0.25">
      <c r="A118" s="19" t="s">
        <v>192</v>
      </c>
      <c r="B118" s="3">
        <f t="shared" si="11"/>
        <v>221</v>
      </c>
      <c r="C118" s="3">
        <v>13</v>
      </c>
      <c r="D118" s="3">
        <v>94</v>
      </c>
      <c r="E118" s="3">
        <v>108</v>
      </c>
      <c r="F118" s="3">
        <v>6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4">
        <v>0</v>
      </c>
    </row>
    <row r="119" spans="1:14" x14ac:dyDescent="0.25">
      <c r="A119" s="22"/>
      <c r="B119" s="32"/>
      <c r="C119" s="30"/>
      <c r="D119" s="30"/>
      <c r="E119" s="31"/>
      <c r="F119" s="31"/>
      <c r="G119" s="31"/>
      <c r="H119" s="31"/>
      <c r="I119" s="31"/>
      <c r="J119" s="31"/>
      <c r="K119" s="31"/>
      <c r="L119" s="31"/>
      <c r="M119" s="31"/>
      <c r="N119" s="31"/>
    </row>
    <row r="120" spans="1:14" x14ac:dyDescent="0.25">
      <c r="A120" s="24" t="s">
        <v>323</v>
      </c>
    </row>
  </sheetData>
  <mergeCells count="3">
    <mergeCell ref="A8:A9"/>
    <mergeCell ref="B8:B9"/>
    <mergeCell ref="C8:N8"/>
  </mergeCells>
  <printOptions horizontalCentered="1" verticalCentered="1"/>
  <pageMargins left="0" right="0" top="0" bottom="0" header="0" footer="0"/>
  <pageSetup scale="32" firstPageNumber="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20"/>
  <sheetViews>
    <sheetView zoomScale="80" zoomScaleNormal="80" zoomScaleSheetLayoutView="70" workbookViewId="0">
      <pane ySplit="9" topLeftCell="A10" activePane="bottomLeft" state="frozen"/>
      <selection pane="bottomLeft"/>
    </sheetView>
  </sheetViews>
  <sheetFormatPr baseColWidth="10" defaultColWidth="0" defaultRowHeight="15.75" zeroHeight="1" x14ac:dyDescent="0.25"/>
  <cols>
    <col min="1" max="1" width="82.28515625" style="8" customWidth="1"/>
    <col min="2" max="2" width="12" style="8" customWidth="1"/>
    <col min="3" max="3" width="13.140625" style="8" customWidth="1"/>
    <col min="4" max="4" width="14.42578125" style="8" customWidth="1"/>
    <col min="5" max="5" width="15" style="8" customWidth="1"/>
    <col min="6" max="6" width="13.7109375" style="8" customWidth="1"/>
    <col min="7" max="7" width="14.28515625" style="8" customWidth="1"/>
    <col min="8" max="8" width="13.42578125" style="8" customWidth="1"/>
    <col min="9" max="9" width="13.140625" style="8" customWidth="1"/>
    <col min="10" max="10" width="12.5703125" style="8" customWidth="1"/>
    <col min="11" max="11" width="13.140625" style="8" customWidth="1"/>
    <col min="12" max="12" width="15.42578125" style="8" customWidth="1"/>
    <col min="13" max="13" width="13.28515625" style="8" customWidth="1"/>
    <col min="14" max="14" width="13.85546875" style="8" customWidth="1"/>
    <col min="15" max="15" width="13.42578125" style="8" customWidth="1"/>
    <col min="16" max="16" width="12.42578125" style="8" customWidth="1"/>
    <col min="17" max="16384" width="9.140625" style="8" hidden="1"/>
  </cols>
  <sheetData>
    <row r="1" spans="1:16" x14ac:dyDescent="0.25">
      <c r="A1" s="44" t="s">
        <v>350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x14ac:dyDescent="0.25">
      <c r="A2" s="44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 x14ac:dyDescent="0.25">
      <c r="A3" s="9" t="s">
        <v>334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x14ac:dyDescent="0.25">
      <c r="A4" s="9" t="s">
        <v>341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25">
      <c r="A5" s="9" t="s">
        <v>204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25">
      <c r="A6" s="9" t="s">
        <v>320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25">
      <c r="A7" s="83"/>
      <c r="B7" s="83"/>
      <c r="C7" s="83"/>
      <c r="D7" s="83"/>
      <c r="E7" s="83"/>
      <c r="F7" s="83"/>
      <c r="G7" s="83"/>
      <c r="H7" s="83"/>
    </row>
    <row r="8" spans="1:16" ht="17.45" customHeight="1" x14ac:dyDescent="0.25">
      <c r="A8" s="235" t="s">
        <v>384</v>
      </c>
      <c r="B8" s="195" t="s">
        <v>11</v>
      </c>
      <c r="C8" s="203" t="s">
        <v>200</v>
      </c>
      <c r="D8" s="204"/>
      <c r="E8" s="204"/>
      <c r="F8" s="204"/>
      <c r="G8" s="204"/>
      <c r="H8" s="204"/>
      <c r="I8" s="204"/>
      <c r="J8" s="237" t="s">
        <v>207</v>
      </c>
      <c r="K8" s="204"/>
      <c r="L8" s="204"/>
      <c r="M8" s="204"/>
      <c r="N8" s="204"/>
      <c r="O8" s="204"/>
      <c r="P8" s="204"/>
    </row>
    <row r="9" spans="1:16" x14ac:dyDescent="0.25">
      <c r="A9" s="236"/>
      <c r="B9" s="197"/>
      <c r="C9" s="122" t="s">
        <v>235</v>
      </c>
      <c r="D9" s="122" t="s">
        <v>201</v>
      </c>
      <c r="E9" s="122" t="s">
        <v>132</v>
      </c>
      <c r="F9" s="122" t="s">
        <v>335</v>
      </c>
      <c r="G9" s="122" t="s">
        <v>202</v>
      </c>
      <c r="H9" s="95" t="s">
        <v>110</v>
      </c>
      <c r="I9" s="95" t="s">
        <v>203</v>
      </c>
      <c r="J9" s="149" t="s">
        <v>235</v>
      </c>
      <c r="K9" s="122" t="s">
        <v>201</v>
      </c>
      <c r="L9" s="122" t="s">
        <v>132</v>
      </c>
      <c r="M9" s="122" t="s">
        <v>335</v>
      </c>
      <c r="N9" s="122" t="s">
        <v>202</v>
      </c>
      <c r="O9" s="122" t="s">
        <v>110</v>
      </c>
      <c r="P9" s="95" t="s">
        <v>203</v>
      </c>
    </row>
    <row r="10" spans="1:16" x14ac:dyDescent="0.25">
      <c r="A10" s="156"/>
      <c r="B10" s="45"/>
      <c r="C10" s="150"/>
      <c r="D10" s="150"/>
      <c r="E10" s="150"/>
      <c r="F10" s="150"/>
      <c r="G10" s="150"/>
      <c r="H10" s="150"/>
      <c r="I10" s="151"/>
      <c r="J10" s="152"/>
      <c r="K10" s="150"/>
      <c r="L10" s="150"/>
      <c r="M10" s="150"/>
      <c r="N10" s="150"/>
      <c r="O10" s="150"/>
    </row>
    <row r="11" spans="1:16" x14ac:dyDescent="0.25">
      <c r="A11" s="70" t="s">
        <v>11</v>
      </c>
      <c r="B11" s="85">
        <f>SUM(B13,B21,B24,B33,B40,B47,B56,B65,B73,B81,B89,B99,B103,B110,B115)</f>
        <v>18830</v>
      </c>
      <c r="C11" s="85">
        <f t="shared" ref="C11:P11" si="0">SUM(C13,C21,C24,C33,C40,C47,C56,C65,C73,C81,C89,C99,C103,C110,C115)</f>
        <v>6105</v>
      </c>
      <c r="D11" s="85">
        <f t="shared" si="0"/>
        <v>3315</v>
      </c>
      <c r="E11" s="85">
        <f t="shared" si="0"/>
        <v>4588</v>
      </c>
      <c r="F11" s="85">
        <f t="shared" si="0"/>
        <v>5</v>
      </c>
      <c r="G11" s="85">
        <f t="shared" si="0"/>
        <v>191</v>
      </c>
      <c r="H11" s="85">
        <f t="shared" si="0"/>
        <v>84</v>
      </c>
      <c r="I11" s="50">
        <f t="shared" si="0"/>
        <v>4033</v>
      </c>
      <c r="J11" s="153">
        <f t="shared" si="0"/>
        <v>242</v>
      </c>
      <c r="K11" s="85">
        <f t="shared" si="0"/>
        <v>7</v>
      </c>
      <c r="L11" s="85">
        <f t="shared" si="0"/>
        <v>117</v>
      </c>
      <c r="M11" s="85">
        <f t="shared" si="0"/>
        <v>0</v>
      </c>
      <c r="N11" s="85">
        <f t="shared" si="0"/>
        <v>4</v>
      </c>
      <c r="O11" s="85">
        <f t="shared" si="0"/>
        <v>8</v>
      </c>
      <c r="P11" s="50">
        <f t="shared" si="0"/>
        <v>131</v>
      </c>
    </row>
    <row r="12" spans="1:16" x14ac:dyDescent="0.25">
      <c r="A12" s="71"/>
      <c r="B12" s="86"/>
      <c r="C12" s="86"/>
      <c r="D12" s="86"/>
      <c r="E12" s="86"/>
      <c r="F12" s="86"/>
      <c r="G12" s="86"/>
      <c r="H12" s="86"/>
      <c r="I12" s="54"/>
      <c r="J12" s="154"/>
      <c r="K12" s="86"/>
      <c r="L12" s="86"/>
      <c r="M12" s="86"/>
      <c r="N12" s="86"/>
      <c r="O12" s="86"/>
      <c r="P12" s="54"/>
    </row>
    <row r="13" spans="1:16" x14ac:dyDescent="0.25">
      <c r="A13" s="48" t="s">
        <v>34</v>
      </c>
      <c r="B13" s="85">
        <f>SUM(B14:B19)</f>
        <v>1400</v>
      </c>
      <c r="C13" s="85">
        <f t="shared" ref="C13:P13" si="1">SUM(C14:C19)</f>
        <v>361</v>
      </c>
      <c r="D13" s="85">
        <f t="shared" si="1"/>
        <v>300</v>
      </c>
      <c r="E13" s="85">
        <f t="shared" si="1"/>
        <v>339</v>
      </c>
      <c r="F13" s="85">
        <f t="shared" si="1"/>
        <v>0</v>
      </c>
      <c r="G13" s="85">
        <f t="shared" si="1"/>
        <v>27</v>
      </c>
      <c r="H13" s="85">
        <f t="shared" si="1"/>
        <v>16</v>
      </c>
      <c r="I13" s="50">
        <f t="shared" si="1"/>
        <v>357</v>
      </c>
      <c r="J13" s="153">
        <f t="shared" si="1"/>
        <v>0</v>
      </c>
      <c r="K13" s="85">
        <f t="shared" si="1"/>
        <v>0</v>
      </c>
      <c r="L13" s="85">
        <f t="shared" si="1"/>
        <v>0</v>
      </c>
      <c r="M13" s="85">
        <f t="shared" si="1"/>
        <v>0</v>
      </c>
      <c r="N13" s="85">
        <f t="shared" si="1"/>
        <v>0</v>
      </c>
      <c r="O13" s="85">
        <f t="shared" si="1"/>
        <v>0</v>
      </c>
      <c r="P13" s="50">
        <f t="shared" si="1"/>
        <v>0</v>
      </c>
    </row>
    <row r="14" spans="1:16" x14ac:dyDescent="0.25">
      <c r="A14" s="8" t="s">
        <v>246</v>
      </c>
      <c r="B14" s="86">
        <f>SUM(C14:P14)</f>
        <v>777</v>
      </c>
      <c r="C14" s="86">
        <v>166</v>
      </c>
      <c r="D14" s="86">
        <v>184</v>
      </c>
      <c r="E14" s="86">
        <v>205</v>
      </c>
      <c r="F14" s="86">
        <v>0</v>
      </c>
      <c r="G14" s="86">
        <v>5</v>
      </c>
      <c r="H14" s="86">
        <v>7</v>
      </c>
      <c r="I14" s="54">
        <v>210</v>
      </c>
      <c r="J14" s="154">
        <v>0</v>
      </c>
      <c r="K14" s="86">
        <v>0</v>
      </c>
      <c r="L14" s="86">
        <v>0</v>
      </c>
      <c r="M14" s="86">
        <v>0</v>
      </c>
      <c r="N14" s="86">
        <v>0</v>
      </c>
      <c r="O14" s="86">
        <v>0</v>
      </c>
      <c r="P14" s="54">
        <v>0</v>
      </c>
    </row>
    <row r="15" spans="1:16" x14ac:dyDescent="0.25">
      <c r="A15" s="55" t="s">
        <v>136</v>
      </c>
      <c r="B15" s="86">
        <f t="shared" ref="B15:B78" si="2">SUM(C15:P15)</f>
        <v>181</v>
      </c>
      <c r="C15" s="86">
        <v>37</v>
      </c>
      <c r="D15" s="86">
        <v>32</v>
      </c>
      <c r="E15" s="86">
        <v>42</v>
      </c>
      <c r="F15" s="86">
        <v>0</v>
      </c>
      <c r="G15" s="86">
        <v>0</v>
      </c>
      <c r="H15" s="86">
        <v>1</v>
      </c>
      <c r="I15" s="54">
        <v>69</v>
      </c>
      <c r="J15" s="154">
        <v>0</v>
      </c>
      <c r="K15" s="86">
        <v>0</v>
      </c>
      <c r="L15" s="86">
        <v>0</v>
      </c>
      <c r="M15" s="86">
        <v>0</v>
      </c>
      <c r="N15" s="86">
        <v>0</v>
      </c>
      <c r="O15" s="86">
        <v>0</v>
      </c>
      <c r="P15" s="54">
        <v>0</v>
      </c>
    </row>
    <row r="16" spans="1:16" x14ac:dyDescent="0.25">
      <c r="A16" s="8" t="s">
        <v>137</v>
      </c>
      <c r="B16" s="86">
        <f t="shared" si="2"/>
        <v>200</v>
      </c>
      <c r="C16" s="86">
        <v>127</v>
      </c>
      <c r="D16" s="86">
        <v>2</v>
      </c>
      <c r="E16" s="86">
        <v>28</v>
      </c>
      <c r="F16" s="86">
        <v>0</v>
      </c>
      <c r="G16" s="86">
        <v>15</v>
      </c>
      <c r="H16" s="86">
        <v>2</v>
      </c>
      <c r="I16" s="54">
        <v>26</v>
      </c>
      <c r="J16" s="154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54">
        <v>0</v>
      </c>
    </row>
    <row r="17" spans="1:16" x14ac:dyDescent="0.25">
      <c r="A17" s="8" t="s">
        <v>138</v>
      </c>
      <c r="B17" s="86">
        <f t="shared" si="2"/>
        <v>79</v>
      </c>
      <c r="C17" s="86">
        <v>8</v>
      </c>
      <c r="D17" s="86">
        <v>37</v>
      </c>
      <c r="E17" s="86">
        <v>24</v>
      </c>
      <c r="F17" s="86">
        <v>0</v>
      </c>
      <c r="G17" s="86">
        <v>6</v>
      </c>
      <c r="H17" s="86">
        <v>2</v>
      </c>
      <c r="I17" s="54">
        <v>2</v>
      </c>
      <c r="J17" s="154">
        <v>0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54">
        <v>0</v>
      </c>
    </row>
    <row r="18" spans="1:16" x14ac:dyDescent="0.25">
      <c r="A18" s="8" t="s">
        <v>139</v>
      </c>
      <c r="B18" s="86">
        <f t="shared" si="2"/>
        <v>153</v>
      </c>
      <c r="C18" s="86">
        <v>19</v>
      </c>
      <c r="D18" s="86">
        <v>45</v>
      </c>
      <c r="E18" s="86">
        <v>40</v>
      </c>
      <c r="F18" s="86">
        <v>0</v>
      </c>
      <c r="G18" s="86">
        <v>1</v>
      </c>
      <c r="H18" s="86">
        <v>4</v>
      </c>
      <c r="I18" s="54">
        <v>44</v>
      </c>
      <c r="J18" s="154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54">
        <v>0</v>
      </c>
    </row>
    <row r="19" spans="1:16" x14ac:dyDescent="0.25">
      <c r="A19" s="8" t="s">
        <v>140</v>
      </c>
      <c r="B19" s="86">
        <f t="shared" si="2"/>
        <v>10</v>
      </c>
      <c r="C19" s="86">
        <v>4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54">
        <v>6</v>
      </c>
      <c r="J19" s="154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54">
        <v>0</v>
      </c>
    </row>
    <row r="20" spans="1:16" x14ac:dyDescent="0.25">
      <c r="A20" s="56"/>
      <c r="B20" s="86"/>
      <c r="C20" s="86"/>
      <c r="D20" s="86"/>
      <c r="E20" s="86"/>
      <c r="F20" s="86"/>
      <c r="G20" s="86"/>
      <c r="H20" s="86"/>
      <c r="I20" s="54"/>
      <c r="J20" s="154"/>
      <c r="K20" s="86"/>
      <c r="L20" s="86"/>
      <c r="M20" s="86"/>
      <c r="N20" s="86"/>
      <c r="O20" s="86"/>
      <c r="P20" s="54"/>
    </row>
    <row r="21" spans="1:16" x14ac:dyDescent="0.25">
      <c r="A21" s="48" t="s">
        <v>35</v>
      </c>
      <c r="B21" s="85">
        <f>SUM(B22)</f>
        <v>2379</v>
      </c>
      <c r="C21" s="85">
        <f t="shared" ref="C21:P21" si="3">SUM(C22)</f>
        <v>1271</v>
      </c>
      <c r="D21" s="85">
        <f t="shared" si="3"/>
        <v>2</v>
      </c>
      <c r="E21" s="85">
        <f t="shared" si="3"/>
        <v>790</v>
      </c>
      <c r="F21" s="85">
        <f t="shared" si="3"/>
        <v>0</v>
      </c>
      <c r="G21" s="85">
        <f t="shared" si="3"/>
        <v>2</v>
      </c>
      <c r="H21" s="85">
        <f t="shared" si="3"/>
        <v>0</v>
      </c>
      <c r="I21" s="50">
        <f t="shared" si="3"/>
        <v>314</v>
      </c>
      <c r="J21" s="153">
        <f t="shared" si="3"/>
        <v>0</v>
      </c>
      <c r="K21" s="85">
        <f t="shared" si="3"/>
        <v>0</v>
      </c>
      <c r="L21" s="85">
        <f t="shared" si="3"/>
        <v>0</v>
      </c>
      <c r="M21" s="85">
        <f t="shared" si="3"/>
        <v>0</v>
      </c>
      <c r="N21" s="85">
        <f t="shared" si="3"/>
        <v>0</v>
      </c>
      <c r="O21" s="85">
        <f t="shared" si="3"/>
        <v>0</v>
      </c>
      <c r="P21" s="50">
        <f t="shared" si="3"/>
        <v>0</v>
      </c>
    </row>
    <row r="22" spans="1:16" x14ac:dyDescent="0.25">
      <c r="A22" s="55" t="s">
        <v>266</v>
      </c>
      <c r="B22" s="86">
        <f t="shared" si="2"/>
        <v>2379</v>
      </c>
      <c r="C22" s="86">
        <v>1271</v>
      </c>
      <c r="D22" s="86">
        <v>2</v>
      </c>
      <c r="E22" s="86">
        <v>790</v>
      </c>
      <c r="F22" s="86">
        <v>0</v>
      </c>
      <c r="G22" s="86">
        <v>2</v>
      </c>
      <c r="H22" s="86">
        <v>0</v>
      </c>
      <c r="I22" s="54">
        <v>314</v>
      </c>
      <c r="J22" s="154">
        <v>0</v>
      </c>
      <c r="K22" s="86">
        <v>0</v>
      </c>
      <c r="L22" s="86">
        <v>0</v>
      </c>
      <c r="M22" s="86">
        <v>0</v>
      </c>
      <c r="N22" s="86">
        <v>0</v>
      </c>
      <c r="O22" s="86">
        <v>0</v>
      </c>
      <c r="P22" s="54">
        <v>0</v>
      </c>
    </row>
    <row r="23" spans="1:16" x14ac:dyDescent="0.25">
      <c r="A23" s="56"/>
      <c r="B23" s="86"/>
      <c r="C23" s="86"/>
      <c r="D23" s="86"/>
      <c r="E23" s="86"/>
      <c r="F23" s="86"/>
      <c r="G23" s="86"/>
      <c r="H23" s="86"/>
      <c r="I23" s="54"/>
      <c r="J23" s="154"/>
      <c r="K23" s="86"/>
      <c r="L23" s="86"/>
      <c r="M23" s="86"/>
      <c r="N23" s="86"/>
      <c r="O23" s="86"/>
      <c r="P23" s="54"/>
    </row>
    <row r="24" spans="1:16" x14ac:dyDescent="0.25">
      <c r="A24" s="48" t="s">
        <v>36</v>
      </c>
      <c r="B24" s="85">
        <f>SUM(B25:B31)</f>
        <v>2670</v>
      </c>
      <c r="C24" s="85">
        <f t="shared" ref="C24:P24" si="4">SUM(C25:C31)</f>
        <v>1224</v>
      </c>
      <c r="D24" s="85">
        <f t="shared" si="4"/>
        <v>285</v>
      </c>
      <c r="E24" s="85">
        <f t="shared" si="4"/>
        <v>786</v>
      </c>
      <c r="F24" s="85">
        <f t="shared" si="4"/>
        <v>0</v>
      </c>
      <c r="G24" s="85">
        <f t="shared" si="4"/>
        <v>27</v>
      </c>
      <c r="H24" s="85">
        <f t="shared" si="4"/>
        <v>7</v>
      </c>
      <c r="I24" s="50">
        <f t="shared" si="4"/>
        <v>334</v>
      </c>
      <c r="J24" s="153">
        <f t="shared" si="4"/>
        <v>1</v>
      </c>
      <c r="K24" s="85">
        <f t="shared" si="4"/>
        <v>0</v>
      </c>
      <c r="L24" s="85">
        <f t="shared" si="4"/>
        <v>2</v>
      </c>
      <c r="M24" s="85">
        <f t="shared" si="4"/>
        <v>0</v>
      </c>
      <c r="N24" s="85">
        <f t="shared" si="4"/>
        <v>1</v>
      </c>
      <c r="O24" s="85">
        <f t="shared" si="4"/>
        <v>1</v>
      </c>
      <c r="P24" s="50">
        <f t="shared" si="4"/>
        <v>2</v>
      </c>
    </row>
    <row r="25" spans="1:16" x14ac:dyDescent="0.25">
      <c r="A25" s="55" t="s">
        <v>186</v>
      </c>
      <c r="B25" s="86">
        <f t="shared" si="2"/>
        <v>600</v>
      </c>
      <c r="C25" s="86">
        <v>52</v>
      </c>
      <c r="D25" s="86">
        <v>162</v>
      </c>
      <c r="E25" s="86">
        <v>224</v>
      </c>
      <c r="F25" s="86">
        <v>0</v>
      </c>
      <c r="G25" s="86">
        <v>21</v>
      </c>
      <c r="H25" s="86">
        <v>2</v>
      </c>
      <c r="I25" s="54">
        <v>139</v>
      </c>
      <c r="J25" s="154">
        <v>0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54">
        <v>0</v>
      </c>
    </row>
    <row r="26" spans="1:16" x14ac:dyDescent="0.25">
      <c r="A26" s="8" t="s">
        <v>141</v>
      </c>
      <c r="B26" s="86">
        <f t="shared" si="2"/>
        <v>387</v>
      </c>
      <c r="C26" s="86">
        <v>158</v>
      </c>
      <c r="D26" s="86">
        <v>45</v>
      </c>
      <c r="E26" s="86">
        <v>92</v>
      </c>
      <c r="F26" s="86">
        <v>0</v>
      </c>
      <c r="G26" s="86">
        <v>0</v>
      </c>
      <c r="H26" s="86">
        <v>3</v>
      </c>
      <c r="I26" s="54">
        <v>87</v>
      </c>
      <c r="J26" s="154">
        <v>0</v>
      </c>
      <c r="K26" s="86">
        <v>0</v>
      </c>
      <c r="L26" s="86">
        <v>2</v>
      </c>
      <c r="M26" s="86">
        <v>0</v>
      </c>
      <c r="N26" s="86">
        <v>0</v>
      </c>
      <c r="O26" s="86">
        <v>0</v>
      </c>
      <c r="P26" s="54">
        <v>0</v>
      </c>
    </row>
    <row r="27" spans="1:16" x14ac:dyDescent="0.25">
      <c r="A27" s="8" t="s">
        <v>142</v>
      </c>
      <c r="B27" s="86">
        <f t="shared" si="2"/>
        <v>0</v>
      </c>
      <c r="C27" s="86">
        <v>0</v>
      </c>
      <c r="D27" s="86">
        <v>0</v>
      </c>
      <c r="E27" s="86">
        <v>0</v>
      </c>
      <c r="F27" s="86">
        <v>0</v>
      </c>
      <c r="G27" s="86">
        <v>0</v>
      </c>
      <c r="H27" s="86">
        <v>0</v>
      </c>
      <c r="I27" s="54">
        <v>0</v>
      </c>
      <c r="J27" s="154">
        <v>0</v>
      </c>
      <c r="K27" s="86">
        <v>0</v>
      </c>
      <c r="L27" s="86">
        <v>0</v>
      </c>
      <c r="M27" s="86">
        <v>0</v>
      </c>
      <c r="N27" s="86">
        <v>0</v>
      </c>
      <c r="O27" s="86">
        <v>0</v>
      </c>
      <c r="P27" s="54">
        <v>0</v>
      </c>
    </row>
    <row r="28" spans="1:16" x14ac:dyDescent="0.25">
      <c r="A28" s="8" t="s">
        <v>143</v>
      </c>
      <c r="B28" s="86">
        <f t="shared" si="2"/>
        <v>309</v>
      </c>
      <c r="C28" s="86">
        <v>165</v>
      </c>
      <c r="D28" s="86">
        <v>38</v>
      </c>
      <c r="E28" s="86">
        <v>56</v>
      </c>
      <c r="F28" s="86">
        <v>0</v>
      </c>
      <c r="G28" s="86">
        <v>1</v>
      </c>
      <c r="H28" s="86">
        <v>2</v>
      </c>
      <c r="I28" s="54">
        <v>47</v>
      </c>
      <c r="J28" s="154">
        <v>0</v>
      </c>
      <c r="K28" s="86">
        <v>0</v>
      </c>
      <c r="L28" s="86">
        <v>0</v>
      </c>
      <c r="M28" s="86">
        <v>0</v>
      </c>
      <c r="N28" s="86">
        <v>0</v>
      </c>
      <c r="O28" s="86">
        <v>0</v>
      </c>
      <c r="P28" s="54">
        <v>0</v>
      </c>
    </row>
    <row r="29" spans="1:16" x14ac:dyDescent="0.25">
      <c r="A29" s="55" t="s">
        <v>247</v>
      </c>
      <c r="B29" s="86">
        <f t="shared" si="2"/>
        <v>1199</v>
      </c>
      <c r="C29" s="86">
        <v>758</v>
      </c>
      <c r="D29" s="86">
        <v>7</v>
      </c>
      <c r="E29" s="86">
        <v>383</v>
      </c>
      <c r="F29" s="86">
        <v>0</v>
      </c>
      <c r="G29" s="86">
        <v>2</v>
      </c>
      <c r="H29" s="86">
        <v>0</v>
      </c>
      <c r="I29" s="54">
        <v>49</v>
      </c>
      <c r="J29" s="154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54">
        <v>0</v>
      </c>
    </row>
    <row r="30" spans="1:16" x14ac:dyDescent="0.25">
      <c r="A30" s="8" t="s">
        <v>144</v>
      </c>
      <c r="B30" s="86">
        <f t="shared" si="2"/>
        <v>93</v>
      </c>
      <c r="C30" s="86">
        <v>68</v>
      </c>
      <c r="D30" s="86">
        <v>1</v>
      </c>
      <c r="E30" s="86">
        <v>11</v>
      </c>
      <c r="F30" s="86">
        <v>0</v>
      </c>
      <c r="G30" s="86">
        <v>0</v>
      </c>
      <c r="H30" s="86">
        <v>0</v>
      </c>
      <c r="I30" s="54">
        <v>11</v>
      </c>
      <c r="J30" s="154">
        <v>0</v>
      </c>
      <c r="K30" s="86">
        <v>0</v>
      </c>
      <c r="L30" s="86">
        <v>0</v>
      </c>
      <c r="M30" s="86">
        <v>0</v>
      </c>
      <c r="N30" s="86">
        <v>0</v>
      </c>
      <c r="O30" s="86">
        <v>0</v>
      </c>
      <c r="P30" s="54">
        <v>2</v>
      </c>
    </row>
    <row r="31" spans="1:16" x14ac:dyDescent="0.25">
      <c r="A31" s="8" t="s">
        <v>145</v>
      </c>
      <c r="B31" s="86">
        <f t="shared" si="2"/>
        <v>82</v>
      </c>
      <c r="C31" s="86">
        <v>23</v>
      </c>
      <c r="D31" s="86">
        <v>32</v>
      </c>
      <c r="E31" s="86">
        <v>20</v>
      </c>
      <c r="F31" s="86">
        <v>0</v>
      </c>
      <c r="G31" s="86">
        <v>3</v>
      </c>
      <c r="H31" s="86">
        <v>0</v>
      </c>
      <c r="I31" s="54">
        <v>1</v>
      </c>
      <c r="J31" s="154">
        <v>1</v>
      </c>
      <c r="K31" s="86">
        <v>0</v>
      </c>
      <c r="L31" s="86">
        <v>0</v>
      </c>
      <c r="M31" s="86">
        <v>0</v>
      </c>
      <c r="N31" s="86">
        <v>1</v>
      </c>
      <c r="O31" s="86">
        <v>1</v>
      </c>
      <c r="P31" s="54">
        <v>0</v>
      </c>
    </row>
    <row r="32" spans="1:16" x14ac:dyDescent="0.25">
      <c r="A32" s="57"/>
      <c r="B32" s="86"/>
      <c r="C32" s="86"/>
      <c r="D32" s="86"/>
      <c r="E32" s="86"/>
      <c r="F32" s="86"/>
      <c r="G32" s="86"/>
      <c r="H32" s="86"/>
      <c r="I32" s="54"/>
      <c r="J32" s="154"/>
      <c r="K32" s="86"/>
      <c r="L32" s="86"/>
      <c r="M32" s="86"/>
      <c r="N32" s="86"/>
      <c r="O32" s="86"/>
      <c r="P32" s="54"/>
    </row>
    <row r="33" spans="1:16" x14ac:dyDescent="0.25">
      <c r="A33" s="48" t="s">
        <v>37</v>
      </c>
      <c r="B33" s="85">
        <f>SUM(B34:B38)</f>
        <v>2154</v>
      </c>
      <c r="C33" s="85">
        <f t="shared" ref="C33:P33" si="5">SUM(C34:C38)</f>
        <v>908</v>
      </c>
      <c r="D33" s="85">
        <f t="shared" si="5"/>
        <v>453</v>
      </c>
      <c r="E33" s="85">
        <f t="shared" si="5"/>
        <v>340</v>
      </c>
      <c r="F33" s="85">
        <f t="shared" si="5"/>
        <v>2</v>
      </c>
      <c r="G33" s="85">
        <f t="shared" si="5"/>
        <v>25</v>
      </c>
      <c r="H33" s="85">
        <f t="shared" si="5"/>
        <v>26</v>
      </c>
      <c r="I33" s="50">
        <f t="shared" si="5"/>
        <v>395</v>
      </c>
      <c r="J33" s="153">
        <f t="shared" si="5"/>
        <v>5</v>
      </c>
      <c r="K33" s="85">
        <f t="shared" si="5"/>
        <v>0</v>
      </c>
      <c r="L33" s="85">
        <f t="shared" si="5"/>
        <v>0</v>
      </c>
      <c r="M33" s="85">
        <f t="shared" si="5"/>
        <v>0</v>
      </c>
      <c r="N33" s="85">
        <f t="shared" si="5"/>
        <v>0</v>
      </c>
      <c r="O33" s="85">
        <f t="shared" si="5"/>
        <v>0</v>
      </c>
      <c r="P33" s="50">
        <f t="shared" si="5"/>
        <v>0</v>
      </c>
    </row>
    <row r="34" spans="1:16" x14ac:dyDescent="0.25">
      <c r="A34" s="55" t="s">
        <v>248</v>
      </c>
      <c r="B34" s="86">
        <f t="shared" si="2"/>
        <v>1969</v>
      </c>
      <c r="C34" s="86">
        <v>818</v>
      </c>
      <c r="D34" s="86">
        <v>451</v>
      </c>
      <c r="E34" s="86">
        <v>296</v>
      </c>
      <c r="F34" s="86">
        <v>2</v>
      </c>
      <c r="G34" s="86">
        <v>18</v>
      </c>
      <c r="H34" s="86">
        <v>20</v>
      </c>
      <c r="I34" s="54">
        <v>364</v>
      </c>
      <c r="J34" s="154">
        <v>0</v>
      </c>
      <c r="K34" s="86">
        <v>0</v>
      </c>
      <c r="L34" s="86">
        <v>0</v>
      </c>
      <c r="M34" s="86">
        <v>0</v>
      </c>
      <c r="N34" s="86">
        <v>0</v>
      </c>
      <c r="O34" s="86">
        <v>0</v>
      </c>
      <c r="P34" s="54">
        <v>0</v>
      </c>
    </row>
    <row r="35" spans="1:16" x14ac:dyDescent="0.25">
      <c r="A35" s="8" t="s">
        <v>146</v>
      </c>
      <c r="B35" s="86">
        <f t="shared" si="2"/>
        <v>0</v>
      </c>
      <c r="C35" s="86">
        <v>0</v>
      </c>
      <c r="D35" s="86">
        <v>0</v>
      </c>
      <c r="E35" s="86">
        <v>0</v>
      </c>
      <c r="F35" s="86">
        <v>0</v>
      </c>
      <c r="G35" s="86">
        <v>0</v>
      </c>
      <c r="H35" s="86">
        <v>0</v>
      </c>
      <c r="I35" s="54">
        <v>0</v>
      </c>
      <c r="J35" s="154">
        <v>0</v>
      </c>
      <c r="K35" s="86">
        <v>0</v>
      </c>
      <c r="L35" s="86">
        <v>0</v>
      </c>
      <c r="M35" s="86">
        <v>0</v>
      </c>
      <c r="N35" s="86">
        <v>0</v>
      </c>
      <c r="O35" s="86">
        <v>0</v>
      </c>
      <c r="P35" s="54">
        <v>0</v>
      </c>
    </row>
    <row r="36" spans="1:16" x14ac:dyDescent="0.25">
      <c r="A36" s="8" t="s">
        <v>147</v>
      </c>
      <c r="B36" s="86">
        <f t="shared" si="2"/>
        <v>21</v>
      </c>
      <c r="C36" s="86">
        <v>10</v>
      </c>
      <c r="D36" s="86">
        <v>1</v>
      </c>
      <c r="E36" s="86">
        <v>7</v>
      </c>
      <c r="F36" s="86">
        <v>0</v>
      </c>
      <c r="G36" s="86">
        <v>0</v>
      </c>
      <c r="H36" s="86">
        <v>0</v>
      </c>
      <c r="I36" s="54">
        <v>3</v>
      </c>
      <c r="J36" s="154">
        <v>0</v>
      </c>
      <c r="K36" s="86">
        <v>0</v>
      </c>
      <c r="L36" s="86">
        <v>0</v>
      </c>
      <c r="M36" s="86">
        <v>0</v>
      </c>
      <c r="N36" s="86">
        <v>0</v>
      </c>
      <c r="O36" s="86">
        <v>0</v>
      </c>
      <c r="P36" s="54">
        <v>0</v>
      </c>
    </row>
    <row r="37" spans="1:16" x14ac:dyDescent="0.25">
      <c r="A37" s="8" t="s">
        <v>150</v>
      </c>
      <c r="B37" s="86">
        <f t="shared" si="2"/>
        <v>27</v>
      </c>
      <c r="C37" s="86">
        <v>11</v>
      </c>
      <c r="D37" s="86">
        <v>0</v>
      </c>
      <c r="E37" s="86">
        <v>6</v>
      </c>
      <c r="F37" s="86">
        <v>0</v>
      </c>
      <c r="G37" s="86">
        <v>1</v>
      </c>
      <c r="H37" s="86">
        <v>0</v>
      </c>
      <c r="I37" s="54">
        <v>5</v>
      </c>
      <c r="J37" s="154">
        <v>4</v>
      </c>
      <c r="K37" s="86">
        <v>0</v>
      </c>
      <c r="L37" s="86">
        <v>0</v>
      </c>
      <c r="M37" s="86">
        <v>0</v>
      </c>
      <c r="N37" s="86">
        <v>0</v>
      </c>
      <c r="O37" s="86">
        <v>0</v>
      </c>
      <c r="P37" s="54">
        <v>0</v>
      </c>
    </row>
    <row r="38" spans="1:16" x14ac:dyDescent="0.25">
      <c r="A38" s="8" t="s">
        <v>151</v>
      </c>
      <c r="B38" s="86">
        <f t="shared" si="2"/>
        <v>137</v>
      </c>
      <c r="C38" s="86">
        <v>69</v>
      </c>
      <c r="D38" s="86">
        <v>1</v>
      </c>
      <c r="E38" s="86">
        <v>31</v>
      </c>
      <c r="F38" s="86">
        <v>0</v>
      </c>
      <c r="G38" s="86">
        <v>6</v>
      </c>
      <c r="H38" s="86">
        <v>6</v>
      </c>
      <c r="I38" s="54">
        <v>23</v>
      </c>
      <c r="J38" s="154">
        <v>1</v>
      </c>
      <c r="K38" s="86">
        <v>0</v>
      </c>
      <c r="L38" s="86">
        <v>0</v>
      </c>
      <c r="M38" s="86">
        <v>0</v>
      </c>
      <c r="N38" s="86">
        <v>0</v>
      </c>
      <c r="O38" s="86">
        <v>0</v>
      </c>
      <c r="P38" s="54">
        <v>0</v>
      </c>
    </row>
    <row r="39" spans="1:16" x14ac:dyDescent="0.25">
      <c r="A39" s="56"/>
      <c r="B39" s="86"/>
      <c r="C39" s="86"/>
      <c r="D39" s="86"/>
      <c r="E39" s="86"/>
      <c r="F39" s="86"/>
      <c r="G39" s="86"/>
      <c r="H39" s="86"/>
      <c r="I39" s="54"/>
      <c r="J39" s="154"/>
      <c r="K39" s="86"/>
      <c r="L39" s="86"/>
      <c r="M39" s="86"/>
      <c r="N39" s="86"/>
      <c r="O39" s="86"/>
      <c r="P39" s="54"/>
    </row>
    <row r="40" spans="1:16" x14ac:dyDescent="0.25">
      <c r="A40" s="48" t="s">
        <v>38</v>
      </c>
      <c r="B40" s="85">
        <f>SUM(B41:B45)</f>
        <v>341</v>
      </c>
      <c r="C40" s="85">
        <f t="shared" ref="C40:P40" si="6">SUM(C41:C45)</f>
        <v>57</v>
      </c>
      <c r="D40" s="85">
        <f t="shared" si="6"/>
        <v>7</v>
      </c>
      <c r="E40" s="85">
        <f t="shared" si="6"/>
        <v>32</v>
      </c>
      <c r="F40" s="85">
        <f t="shared" si="6"/>
        <v>0</v>
      </c>
      <c r="G40" s="85">
        <f t="shared" si="6"/>
        <v>0</v>
      </c>
      <c r="H40" s="85">
        <f t="shared" si="6"/>
        <v>1</v>
      </c>
      <c r="I40" s="50">
        <f t="shared" si="6"/>
        <v>103</v>
      </c>
      <c r="J40" s="153">
        <f t="shared" si="6"/>
        <v>31</v>
      </c>
      <c r="K40" s="85">
        <f t="shared" si="6"/>
        <v>0</v>
      </c>
      <c r="L40" s="85">
        <f t="shared" si="6"/>
        <v>22</v>
      </c>
      <c r="M40" s="85">
        <f t="shared" si="6"/>
        <v>0</v>
      </c>
      <c r="N40" s="85">
        <f t="shared" si="6"/>
        <v>0</v>
      </c>
      <c r="O40" s="85">
        <f t="shared" si="6"/>
        <v>2</v>
      </c>
      <c r="P40" s="50">
        <f t="shared" si="6"/>
        <v>86</v>
      </c>
    </row>
    <row r="41" spans="1:16" x14ac:dyDescent="0.25">
      <c r="A41" s="55" t="s">
        <v>249</v>
      </c>
      <c r="B41" s="86">
        <f t="shared" si="2"/>
        <v>4</v>
      </c>
      <c r="C41" s="86">
        <v>0</v>
      </c>
      <c r="D41" s="86">
        <v>0</v>
      </c>
      <c r="E41" s="86">
        <v>0</v>
      </c>
      <c r="F41" s="86">
        <v>0</v>
      </c>
      <c r="G41" s="86">
        <v>0</v>
      </c>
      <c r="H41" s="86">
        <v>0</v>
      </c>
      <c r="I41" s="54">
        <v>3</v>
      </c>
      <c r="J41" s="154">
        <v>0</v>
      </c>
      <c r="K41" s="86">
        <v>0</v>
      </c>
      <c r="L41" s="86">
        <v>0</v>
      </c>
      <c r="M41" s="86">
        <v>0</v>
      </c>
      <c r="N41" s="86">
        <v>0</v>
      </c>
      <c r="O41" s="86">
        <v>0</v>
      </c>
      <c r="P41" s="54">
        <v>1</v>
      </c>
    </row>
    <row r="42" spans="1:16" x14ac:dyDescent="0.25">
      <c r="A42" s="8" t="s">
        <v>148</v>
      </c>
      <c r="B42" s="86">
        <f t="shared" si="2"/>
        <v>28</v>
      </c>
      <c r="C42" s="86">
        <v>7</v>
      </c>
      <c r="D42" s="86">
        <v>0</v>
      </c>
      <c r="E42" s="86">
        <v>0</v>
      </c>
      <c r="F42" s="86">
        <v>0</v>
      </c>
      <c r="G42" s="86">
        <v>0</v>
      </c>
      <c r="H42" s="86">
        <v>0</v>
      </c>
      <c r="I42" s="54">
        <v>21</v>
      </c>
      <c r="J42" s="154">
        <v>0</v>
      </c>
      <c r="K42" s="86">
        <v>0</v>
      </c>
      <c r="L42" s="86">
        <v>0</v>
      </c>
      <c r="M42" s="86">
        <v>0</v>
      </c>
      <c r="N42" s="86">
        <v>0</v>
      </c>
      <c r="O42" s="86">
        <v>0</v>
      </c>
      <c r="P42" s="54">
        <v>0</v>
      </c>
    </row>
    <row r="43" spans="1:16" x14ac:dyDescent="0.25">
      <c r="A43" s="8" t="s">
        <v>149</v>
      </c>
      <c r="B43" s="86">
        <f t="shared" si="2"/>
        <v>250</v>
      </c>
      <c r="C43" s="86">
        <v>22</v>
      </c>
      <c r="D43" s="86">
        <v>0</v>
      </c>
      <c r="E43" s="86">
        <v>19</v>
      </c>
      <c r="F43" s="86">
        <v>0</v>
      </c>
      <c r="G43" s="86">
        <v>0</v>
      </c>
      <c r="H43" s="86">
        <v>0</v>
      </c>
      <c r="I43" s="54">
        <v>69</v>
      </c>
      <c r="J43" s="154">
        <v>31</v>
      </c>
      <c r="K43" s="86">
        <v>0</v>
      </c>
      <c r="L43" s="86">
        <v>22</v>
      </c>
      <c r="M43" s="86">
        <v>0</v>
      </c>
      <c r="N43" s="86">
        <v>0</v>
      </c>
      <c r="O43" s="86">
        <v>2</v>
      </c>
      <c r="P43" s="54">
        <v>85</v>
      </c>
    </row>
    <row r="44" spans="1:16" x14ac:dyDescent="0.25">
      <c r="A44" s="8" t="s">
        <v>152</v>
      </c>
      <c r="B44" s="86">
        <f t="shared" si="2"/>
        <v>39</v>
      </c>
      <c r="C44" s="86">
        <v>17</v>
      </c>
      <c r="D44" s="86">
        <v>7</v>
      </c>
      <c r="E44" s="86">
        <v>6</v>
      </c>
      <c r="F44" s="86">
        <v>0</v>
      </c>
      <c r="G44" s="86">
        <v>0</v>
      </c>
      <c r="H44" s="86">
        <v>1</v>
      </c>
      <c r="I44" s="54">
        <v>8</v>
      </c>
      <c r="J44" s="154">
        <v>0</v>
      </c>
      <c r="K44" s="86">
        <v>0</v>
      </c>
      <c r="L44" s="86">
        <v>0</v>
      </c>
      <c r="M44" s="86">
        <v>0</v>
      </c>
      <c r="N44" s="86">
        <v>0</v>
      </c>
      <c r="O44" s="86">
        <v>0</v>
      </c>
      <c r="P44" s="54">
        <v>0</v>
      </c>
    </row>
    <row r="45" spans="1:16" x14ac:dyDescent="0.25">
      <c r="A45" s="8" t="s">
        <v>153</v>
      </c>
      <c r="B45" s="86">
        <f t="shared" si="2"/>
        <v>20</v>
      </c>
      <c r="C45" s="86">
        <v>11</v>
      </c>
      <c r="D45" s="86">
        <v>0</v>
      </c>
      <c r="E45" s="86">
        <v>7</v>
      </c>
      <c r="F45" s="86">
        <v>0</v>
      </c>
      <c r="G45" s="86">
        <v>0</v>
      </c>
      <c r="H45" s="86">
        <v>0</v>
      </c>
      <c r="I45" s="54">
        <v>2</v>
      </c>
      <c r="J45" s="154">
        <v>0</v>
      </c>
      <c r="K45" s="86">
        <v>0</v>
      </c>
      <c r="L45" s="86">
        <v>0</v>
      </c>
      <c r="M45" s="86">
        <v>0</v>
      </c>
      <c r="N45" s="86">
        <v>0</v>
      </c>
      <c r="O45" s="86">
        <v>0</v>
      </c>
      <c r="P45" s="54">
        <v>0</v>
      </c>
    </row>
    <row r="46" spans="1:16" x14ac:dyDescent="0.25">
      <c r="A46" s="56"/>
      <c r="B46" s="86"/>
      <c r="C46" s="86"/>
      <c r="D46" s="86"/>
      <c r="E46" s="86"/>
      <c r="F46" s="86"/>
      <c r="G46" s="86"/>
      <c r="H46" s="86"/>
      <c r="I46" s="54"/>
      <c r="J46" s="154"/>
      <c r="K46" s="86"/>
      <c r="L46" s="86"/>
      <c r="M46" s="86"/>
      <c r="N46" s="86"/>
      <c r="O46" s="86"/>
      <c r="P46" s="54"/>
    </row>
    <row r="47" spans="1:16" x14ac:dyDescent="0.25">
      <c r="A47" s="48" t="s">
        <v>39</v>
      </c>
      <c r="B47" s="85">
        <f>SUM(B48:B54)</f>
        <v>792</v>
      </c>
      <c r="C47" s="85">
        <f t="shared" ref="C47:P47" si="7">SUM(C48:C54)</f>
        <v>368</v>
      </c>
      <c r="D47" s="85">
        <f t="shared" si="7"/>
        <v>157</v>
      </c>
      <c r="E47" s="85">
        <f t="shared" si="7"/>
        <v>189</v>
      </c>
      <c r="F47" s="85">
        <f t="shared" si="7"/>
        <v>0</v>
      </c>
      <c r="G47" s="85">
        <f t="shared" si="7"/>
        <v>5</v>
      </c>
      <c r="H47" s="85">
        <f t="shared" si="7"/>
        <v>2</v>
      </c>
      <c r="I47" s="50">
        <f t="shared" si="7"/>
        <v>70</v>
      </c>
      <c r="J47" s="153">
        <f t="shared" si="7"/>
        <v>1</v>
      </c>
      <c r="K47" s="85">
        <f t="shared" si="7"/>
        <v>0</v>
      </c>
      <c r="L47" s="85">
        <f t="shared" si="7"/>
        <v>0</v>
      </c>
      <c r="M47" s="85">
        <f t="shared" si="7"/>
        <v>0</v>
      </c>
      <c r="N47" s="85">
        <f t="shared" si="7"/>
        <v>0</v>
      </c>
      <c r="O47" s="85">
        <f t="shared" si="7"/>
        <v>0</v>
      </c>
      <c r="P47" s="50">
        <f t="shared" si="7"/>
        <v>0</v>
      </c>
    </row>
    <row r="48" spans="1:16" x14ac:dyDescent="0.25">
      <c r="A48" s="8" t="s">
        <v>193</v>
      </c>
      <c r="B48" s="86">
        <f t="shared" si="2"/>
        <v>515</v>
      </c>
      <c r="C48" s="86">
        <v>170</v>
      </c>
      <c r="D48" s="86">
        <v>157</v>
      </c>
      <c r="E48" s="86">
        <v>138</v>
      </c>
      <c r="F48" s="86">
        <v>0</v>
      </c>
      <c r="G48" s="86">
        <v>4</v>
      </c>
      <c r="H48" s="86">
        <v>0</v>
      </c>
      <c r="I48" s="54">
        <v>46</v>
      </c>
      <c r="J48" s="154">
        <v>0</v>
      </c>
      <c r="K48" s="86">
        <v>0</v>
      </c>
      <c r="L48" s="86">
        <v>0</v>
      </c>
      <c r="M48" s="86">
        <v>0</v>
      </c>
      <c r="N48" s="86">
        <v>0</v>
      </c>
      <c r="O48" s="86">
        <v>0</v>
      </c>
      <c r="P48" s="54">
        <v>0</v>
      </c>
    </row>
    <row r="49" spans="1:16" x14ac:dyDescent="0.25">
      <c r="A49" s="8" t="s">
        <v>155</v>
      </c>
      <c r="B49" s="86">
        <f t="shared" si="2"/>
        <v>63</v>
      </c>
      <c r="C49" s="86">
        <v>51</v>
      </c>
      <c r="D49" s="86">
        <v>0</v>
      </c>
      <c r="E49" s="86">
        <v>7</v>
      </c>
      <c r="F49" s="86">
        <v>0</v>
      </c>
      <c r="G49" s="86">
        <v>0</v>
      </c>
      <c r="H49" s="86">
        <v>2</v>
      </c>
      <c r="I49" s="54">
        <v>2</v>
      </c>
      <c r="J49" s="154">
        <v>1</v>
      </c>
      <c r="K49" s="86">
        <v>0</v>
      </c>
      <c r="L49" s="86">
        <v>0</v>
      </c>
      <c r="M49" s="86">
        <v>0</v>
      </c>
      <c r="N49" s="86">
        <v>0</v>
      </c>
      <c r="O49" s="86">
        <v>0</v>
      </c>
      <c r="P49" s="54">
        <v>0</v>
      </c>
    </row>
    <row r="50" spans="1:16" x14ac:dyDescent="0.25">
      <c r="A50" s="8" t="s">
        <v>154</v>
      </c>
      <c r="B50" s="86">
        <f t="shared" si="2"/>
        <v>0</v>
      </c>
      <c r="C50" s="86">
        <v>0</v>
      </c>
      <c r="D50" s="86">
        <v>0</v>
      </c>
      <c r="E50" s="86">
        <v>0</v>
      </c>
      <c r="F50" s="86">
        <v>0</v>
      </c>
      <c r="G50" s="86">
        <v>0</v>
      </c>
      <c r="H50" s="86">
        <v>0</v>
      </c>
      <c r="I50" s="54">
        <v>0</v>
      </c>
      <c r="J50" s="154">
        <v>0</v>
      </c>
      <c r="K50" s="86">
        <v>0</v>
      </c>
      <c r="L50" s="86">
        <v>0</v>
      </c>
      <c r="M50" s="86">
        <v>0</v>
      </c>
      <c r="N50" s="86">
        <v>0</v>
      </c>
      <c r="O50" s="86">
        <v>0</v>
      </c>
      <c r="P50" s="54">
        <v>0</v>
      </c>
    </row>
    <row r="51" spans="1:16" x14ac:dyDescent="0.25">
      <c r="A51" s="8" t="s">
        <v>242</v>
      </c>
      <c r="B51" s="86">
        <f t="shared" si="2"/>
        <v>19</v>
      </c>
      <c r="C51" s="86">
        <v>11</v>
      </c>
      <c r="D51" s="86">
        <v>0</v>
      </c>
      <c r="E51" s="86">
        <v>5</v>
      </c>
      <c r="F51" s="86">
        <v>0</v>
      </c>
      <c r="G51" s="86">
        <v>0</v>
      </c>
      <c r="H51" s="86">
        <v>0</v>
      </c>
      <c r="I51" s="54">
        <v>3</v>
      </c>
      <c r="J51" s="154">
        <v>0</v>
      </c>
      <c r="K51" s="86">
        <v>0</v>
      </c>
      <c r="L51" s="86">
        <v>0</v>
      </c>
      <c r="M51" s="86">
        <v>0</v>
      </c>
      <c r="N51" s="86">
        <v>0</v>
      </c>
      <c r="O51" s="86">
        <v>0</v>
      </c>
      <c r="P51" s="54">
        <v>0</v>
      </c>
    </row>
    <row r="52" spans="1:16" x14ac:dyDescent="0.25">
      <c r="A52" s="8" t="s">
        <v>243</v>
      </c>
      <c r="B52" s="86">
        <f t="shared" si="2"/>
        <v>16</v>
      </c>
      <c r="C52" s="86">
        <v>12</v>
      </c>
      <c r="D52" s="86">
        <v>0</v>
      </c>
      <c r="E52" s="86">
        <v>0</v>
      </c>
      <c r="F52" s="86">
        <v>0</v>
      </c>
      <c r="G52" s="86">
        <v>0</v>
      </c>
      <c r="H52" s="86">
        <v>0</v>
      </c>
      <c r="I52" s="54">
        <v>4</v>
      </c>
      <c r="J52" s="154">
        <v>0</v>
      </c>
      <c r="K52" s="86">
        <v>0</v>
      </c>
      <c r="L52" s="86">
        <v>0</v>
      </c>
      <c r="M52" s="86">
        <v>0</v>
      </c>
      <c r="N52" s="86">
        <v>0</v>
      </c>
      <c r="O52" s="86">
        <v>0</v>
      </c>
      <c r="P52" s="54">
        <v>0</v>
      </c>
    </row>
    <row r="53" spans="1:16" x14ac:dyDescent="0.25">
      <c r="A53" s="8" t="s">
        <v>156</v>
      </c>
      <c r="B53" s="86">
        <f t="shared" si="2"/>
        <v>20</v>
      </c>
      <c r="C53" s="86">
        <v>14</v>
      </c>
      <c r="D53" s="86">
        <v>0</v>
      </c>
      <c r="E53" s="86">
        <v>0</v>
      </c>
      <c r="F53" s="86">
        <v>0</v>
      </c>
      <c r="G53" s="86">
        <v>1</v>
      </c>
      <c r="H53" s="86">
        <v>0</v>
      </c>
      <c r="I53" s="54">
        <v>5</v>
      </c>
      <c r="J53" s="154">
        <v>0</v>
      </c>
      <c r="K53" s="86">
        <v>0</v>
      </c>
      <c r="L53" s="86">
        <v>0</v>
      </c>
      <c r="M53" s="86">
        <v>0</v>
      </c>
      <c r="N53" s="86">
        <v>0</v>
      </c>
      <c r="O53" s="86">
        <v>0</v>
      </c>
      <c r="P53" s="54">
        <v>0</v>
      </c>
    </row>
    <row r="54" spans="1:16" x14ac:dyDescent="0.25">
      <c r="A54" s="8" t="s">
        <v>157</v>
      </c>
      <c r="B54" s="86">
        <f t="shared" si="2"/>
        <v>159</v>
      </c>
      <c r="C54" s="86">
        <v>110</v>
      </c>
      <c r="D54" s="86">
        <v>0</v>
      </c>
      <c r="E54" s="86">
        <v>39</v>
      </c>
      <c r="F54" s="86">
        <v>0</v>
      </c>
      <c r="G54" s="86">
        <v>0</v>
      </c>
      <c r="H54" s="86">
        <v>0</v>
      </c>
      <c r="I54" s="54">
        <v>10</v>
      </c>
      <c r="J54" s="154">
        <v>0</v>
      </c>
      <c r="K54" s="86">
        <v>0</v>
      </c>
      <c r="L54" s="86">
        <v>0</v>
      </c>
      <c r="M54" s="86">
        <v>0</v>
      </c>
      <c r="N54" s="86">
        <v>0</v>
      </c>
      <c r="O54" s="86">
        <v>0</v>
      </c>
      <c r="P54" s="54">
        <v>0</v>
      </c>
    </row>
    <row r="55" spans="1:16" x14ac:dyDescent="0.25">
      <c r="A55" s="57"/>
      <c r="B55" s="86"/>
      <c r="C55" s="86"/>
      <c r="D55" s="86"/>
      <c r="E55" s="86"/>
      <c r="F55" s="86"/>
      <c r="G55" s="86"/>
      <c r="H55" s="86"/>
      <c r="I55" s="54"/>
      <c r="J55" s="154"/>
      <c r="K55" s="86"/>
      <c r="L55" s="86"/>
      <c r="M55" s="86"/>
      <c r="N55" s="86"/>
      <c r="O55" s="86"/>
      <c r="P55" s="54"/>
    </row>
    <row r="56" spans="1:16" x14ac:dyDescent="0.25">
      <c r="A56" s="48" t="s">
        <v>12</v>
      </c>
      <c r="B56" s="85">
        <f>SUM(B57:B63)</f>
        <v>1979</v>
      </c>
      <c r="C56" s="85">
        <f t="shared" ref="C56:P56" si="8">SUM(C57:C63)</f>
        <v>318</v>
      </c>
      <c r="D56" s="85">
        <f t="shared" si="8"/>
        <v>331</v>
      </c>
      <c r="E56" s="85">
        <f t="shared" si="8"/>
        <v>346</v>
      </c>
      <c r="F56" s="85">
        <f t="shared" si="8"/>
        <v>0</v>
      </c>
      <c r="G56" s="85">
        <f t="shared" si="8"/>
        <v>10</v>
      </c>
      <c r="H56" s="85">
        <f t="shared" si="8"/>
        <v>0</v>
      </c>
      <c r="I56" s="50">
        <f t="shared" si="8"/>
        <v>971</v>
      </c>
      <c r="J56" s="153">
        <f t="shared" si="8"/>
        <v>1</v>
      </c>
      <c r="K56" s="85">
        <f t="shared" si="8"/>
        <v>0</v>
      </c>
      <c r="L56" s="85">
        <f t="shared" si="8"/>
        <v>0</v>
      </c>
      <c r="M56" s="85">
        <f t="shared" si="8"/>
        <v>0</v>
      </c>
      <c r="N56" s="85">
        <f t="shared" si="8"/>
        <v>1</v>
      </c>
      <c r="O56" s="85">
        <f t="shared" si="8"/>
        <v>0</v>
      </c>
      <c r="P56" s="50">
        <f t="shared" si="8"/>
        <v>1</v>
      </c>
    </row>
    <row r="57" spans="1:16" x14ac:dyDescent="0.25">
      <c r="A57" s="55" t="s">
        <v>187</v>
      </c>
      <c r="B57" s="86">
        <f t="shared" si="2"/>
        <v>910</v>
      </c>
      <c r="C57" s="86">
        <v>135</v>
      </c>
      <c r="D57" s="86">
        <v>88</v>
      </c>
      <c r="E57" s="86">
        <v>106</v>
      </c>
      <c r="F57" s="86">
        <v>0</v>
      </c>
      <c r="G57" s="86">
        <v>1</v>
      </c>
      <c r="H57" s="86">
        <v>0</v>
      </c>
      <c r="I57" s="54">
        <v>580</v>
      </c>
      <c r="J57" s="154">
        <v>0</v>
      </c>
      <c r="K57" s="86">
        <v>0</v>
      </c>
      <c r="L57" s="86">
        <v>0</v>
      </c>
      <c r="M57" s="86">
        <v>0</v>
      </c>
      <c r="N57" s="86">
        <v>0</v>
      </c>
      <c r="O57" s="86">
        <v>0</v>
      </c>
      <c r="P57" s="54">
        <v>0</v>
      </c>
    </row>
    <row r="58" spans="1:16" x14ac:dyDescent="0.25">
      <c r="A58" s="55" t="s">
        <v>240</v>
      </c>
      <c r="B58" s="86">
        <f t="shared" si="2"/>
        <v>762</v>
      </c>
      <c r="C58" s="86">
        <v>50</v>
      </c>
      <c r="D58" s="86">
        <v>198</v>
      </c>
      <c r="E58" s="86">
        <v>161</v>
      </c>
      <c r="F58" s="86">
        <v>0</v>
      </c>
      <c r="G58" s="86">
        <v>0</v>
      </c>
      <c r="H58" s="86">
        <v>0</v>
      </c>
      <c r="I58" s="54">
        <v>353</v>
      </c>
      <c r="J58" s="154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54">
        <v>0</v>
      </c>
    </row>
    <row r="59" spans="1:16" x14ac:dyDescent="0.25">
      <c r="A59" s="8" t="s">
        <v>158</v>
      </c>
      <c r="B59" s="86">
        <f t="shared" si="2"/>
        <v>0</v>
      </c>
      <c r="C59" s="86">
        <v>0</v>
      </c>
      <c r="D59" s="86">
        <v>0</v>
      </c>
      <c r="E59" s="86">
        <v>0</v>
      </c>
      <c r="F59" s="86">
        <v>0</v>
      </c>
      <c r="G59" s="86">
        <v>0</v>
      </c>
      <c r="H59" s="86">
        <v>0</v>
      </c>
      <c r="I59" s="54">
        <v>0</v>
      </c>
      <c r="J59" s="154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54">
        <v>0</v>
      </c>
    </row>
    <row r="60" spans="1:16" x14ac:dyDescent="0.25">
      <c r="A60" s="8" t="s">
        <v>159</v>
      </c>
      <c r="B60" s="86">
        <f t="shared" si="2"/>
        <v>46</v>
      </c>
      <c r="C60" s="86">
        <v>25</v>
      </c>
      <c r="D60" s="86">
        <v>1</v>
      </c>
      <c r="E60" s="86">
        <v>6</v>
      </c>
      <c r="F60" s="86">
        <v>0</v>
      </c>
      <c r="G60" s="86">
        <v>3</v>
      </c>
      <c r="H60" s="86">
        <v>0</v>
      </c>
      <c r="I60" s="54">
        <v>11</v>
      </c>
      <c r="J60" s="154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54">
        <v>0</v>
      </c>
    </row>
    <row r="61" spans="1:16" x14ac:dyDescent="0.25">
      <c r="A61" s="8" t="s">
        <v>160</v>
      </c>
      <c r="B61" s="86">
        <f t="shared" si="2"/>
        <v>0</v>
      </c>
      <c r="C61" s="86">
        <v>0</v>
      </c>
      <c r="D61" s="86">
        <v>0</v>
      </c>
      <c r="E61" s="86">
        <v>0</v>
      </c>
      <c r="F61" s="86">
        <v>0</v>
      </c>
      <c r="G61" s="86">
        <v>0</v>
      </c>
      <c r="H61" s="86">
        <v>0</v>
      </c>
      <c r="I61" s="54">
        <v>0</v>
      </c>
      <c r="J61" s="154">
        <v>0</v>
      </c>
      <c r="K61" s="86">
        <v>0</v>
      </c>
      <c r="L61" s="86">
        <v>0</v>
      </c>
      <c r="M61" s="86">
        <v>0</v>
      </c>
      <c r="N61" s="86">
        <v>0</v>
      </c>
      <c r="O61" s="86">
        <v>0</v>
      </c>
      <c r="P61" s="54">
        <v>0</v>
      </c>
    </row>
    <row r="62" spans="1:16" x14ac:dyDescent="0.25">
      <c r="A62" s="8" t="s">
        <v>161</v>
      </c>
      <c r="B62" s="86">
        <f t="shared" si="2"/>
        <v>20</v>
      </c>
      <c r="C62" s="86">
        <v>13</v>
      </c>
      <c r="D62" s="86">
        <v>0</v>
      </c>
      <c r="E62" s="86">
        <v>1</v>
      </c>
      <c r="F62" s="86">
        <v>0</v>
      </c>
      <c r="G62" s="86">
        <v>0</v>
      </c>
      <c r="H62" s="86">
        <v>0</v>
      </c>
      <c r="I62" s="54">
        <v>3</v>
      </c>
      <c r="J62" s="154">
        <v>1</v>
      </c>
      <c r="K62" s="86">
        <v>0</v>
      </c>
      <c r="L62" s="86">
        <v>0</v>
      </c>
      <c r="M62" s="86">
        <v>0</v>
      </c>
      <c r="N62" s="86">
        <v>1</v>
      </c>
      <c r="O62" s="86">
        <v>0</v>
      </c>
      <c r="P62" s="54">
        <v>1</v>
      </c>
    </row>
    <row r="63" spans="1:16" x14ac:dyDescent="0.25">
      <c r="A63" s="8" t="s">
        <v>133</v>
      </c>
      <c r="B63" s="86">
        <f t="shared" si="2"/>
        <v>241</v>
      </c>
      <c r="C63" s="86">
        <v>95</v>
      </c>
      <c r="D63" s="86">
        <v>44</v>
      </c>
      <c r="E63" s="86">
        <v>72</v>
      </c>
      <c r="F63" s="86">
        <v>0</v>
      </c>
      <c r="G63" s="86">
        <v>6</v>
      </c>
      <c r="H63" s="86">
        <v>0</v>
      </c>
      <c r="I63" s="54">
        <v>24</v>
      </c>
      <c r="J63" s="154">
        <v>0</v>
      </c>
      <c r="K63" s="86">
        <v>0</v>
      </c>
      <c r="L63" s="86">
        <v>0</v>
      </c>
      <c r="M63" s="86">
        <v>0</v>
      </c>
      <c r="N63" s="86">
        <v>0</v>
      </c>
      <c r="O63" s="86">
        <v>0</v>
      </c>
      <c r="P63" s="54">
        <v>0</v>
      </c>
    </row>
    <row r="64" spans="1:16" x14ac:dyDescent="0.25">
      <c r="A64" s="56"/>
      <c r="B64" s="86"/>
      <c r="C64" s="86"/>
      <c r="D64" s="86"/>
      <c r="E64" s="86"/>
      <c r="F64" s="86"/>
      <c r="G64" s="86"/>
      <c r="H64" s="86"/>
      <c r="I64" s="54"/>
      <c r="J64" s="154"/>
      <c r="K64" s="86"/>
      <c r="L64" s="86"/>
      <c r="M64" s="86"/>
      <c r="N64" s="86"/>
      <c r="O64" s="86"/>
      <c r="P64" s="54"/>
    </row>
    <row r="65" spans="1:16" x14ac:dyDescent="0.25">
      <c r="A65" s="48" t="s">
        <v>13</v>
      </c>
      <c r="B65" s="85">
        <f>SUM(B66:B71)</f>
        <v>1927</v>
      </c>
      <c r="C65" s="85">
        <f t="shared" ref="C65:P65" si="9">SUM(C66:C71)</f>
        <v>381</v>
      </c>
      <c r="D65" s="85">
        <f t="shared" si="9"/>
        <v>758</v>
      </c>
      <c r="E65" s="85">
        <f t="shared" si="9"/>
        <v>541</v>
      </c>
      <c r="F65" s="85">
        <f t="shared" si="9"/>
        <v>0</v>
      </c>
      <c r="G65" s="85">
        <f t="shared" si="9"/>
        <v>58</v>
      </c>
      <c r="H65" s="85">
        <f t="shared" si="9"/>
        <v>0</v>
      </c>
      <c r="I65" s="50">
        <f t="shared" si="9"/>
        <v>174</v>
      </c>
      <c r="J65" s="153">
        <f t="shared" si="9"/>
        <v>2</v>
      </c>
      <c r="K65" s="85">
        <f t="shared" si="9"/>
        <v>5</v>
      </c>
      <c r="L65" s="85">
        <f t="shared" si="9"/>
        <v>4</v>
      </c>
      <c r="M65" s="85">
        <f t="shared" si="9"/>
        <v>0</v>
      </c>
      <c r="N65" s="85">
        <f t="shared" si="9"/>
        <v>0</v>
      </c>
      <c r="O65" s="85">
        <f t="shared" si="9"/>
        <v>0</v>
      </c>
      <c r="P65" s="50">
        <f t="shared" si="9"/>
        <v>4</v>
      </c>
    </row>
    <row r="66" spans="1:16" x14ac:dyDescent="0.25">
      <c r="A66" s="55" t="s">
        <v>188</v>
      </c>
      <c r="B66" s="86">
        <f t="shared" si="2"/>
        <v>1110</v>
      </c>
      <c r="C66" s="86">
        <v>168</v>
      </c>
      <c r="D66" s="86">
        <v>550</v>
      </c>
      <c r="E66" s="86">
        <v>308</v>
      </c>
      <c r="F66" s="86">
        <v>0</v>
      </c>
      <c r="G66" s="86">
        <v>44</v>
      </c>
      <c r="H66" s="86">
        <v>0</v>
      </c>
      <c r="I66" s="54">
        <v>40</v>
      </c>
      <c r="J66" s="154">
        <v>0</v>
      </c>
      <c r="K66" s="86">
        <v>0</v>
      </c>
      <c r="L66" s="86">
        <v>0</v>
      </c>
      <c r="M66" s="86">
        <v>0</v>
      </c>
      <c r="N66" s="86">
        <v>0</v>
      </c>
      <c r="O66" s="86">
        <v>0</v>
      </c>
      <c r="P66" s="54">
        <v>0</v>
      </c>
    </row>
    <row r="67" spans="1:16" x14ac:dyDescent="0.25">
      <c r="A67" s="8" t="s">
        <v>162</v>
      </c>
      <c r="B67" s="86">
        <f t="shared" si="2"/>
        <v>150</v>
      </c>
      <c r="C67" s="86">
        <v>21</v>
      </c>
      <c r="D67" s="86">
        <v>33</v>
      </c>
      <c r="E67" s="86">
        <v>40</v>
      </c>
      <c r="F67" s="86">
        <v>0</v>
      </c>
      <c r="G67" s="86">
        <v>1</v>
      </c>
      <c r="H67" s="86">
        <v>0</v>
      </c>
      <c r="I67" s="54">
        <v>42</v>
      </c>
      <c r="J67" s="154">
        <v>2</v>
      </c>
      <c r="K67" s="86">
        <v>5</v>
      </c>
      <c r="L67" s="86">
        <v>4</v>
      </c>
      <c r="M67" s="86">
        <v>0</v>
      </c>
      <c r="N67" s="86">
        <v>0</v>
      </c>
      <c r="O67" s="86">
        <v>0</v>
      </c>
      <c r="P67" s="54">
        <v>2</v>
      </c>
    </row>
    <row r="68" spans="1:16" x14ac:dyDescent="0.25">
      <c r="A68" s="8" t="s">
        <v>163</v>
      </c>
      <c r="B68" s="86">
        <f t="shared" si="2"/>
        <v>179</v>
      </c>
      <c r="C68" s="86">
        <v>129</v>
      </c>
      <c r="D68" s="86">
        <v>0</v>
      </c>
      <c r="E68" s="86">
        <v>39</v>
      </c>
      <c r="F68" s="86">
        <v>0</v>
      </c>
      <c r="G68" s="86">
        <v>10</v>
      </c>
      <c r="H68" s="86">
        <v>0</v>
      </c>
      <c r="I68" s="54">
        <v>1</v>
      </c>
      <c r="J68" s="154">
        <v>0</v>
      </c>
      <c r="K68" s="86">
        <v>0</v>
      </c>
      <c r="L68" s="86">
        <v>0</v>
      </c>
      <c r="M68" s="86">
        <v>0</v>
      </c>
      <c r="N68" s="86">
        <v>0</v>
      </c>
      <c r="O68" s="86">
        <v>0</v>
      </c>
      <c r="P68" s="54">
        <v>0</v>
      </c>
    </row>
    <row r="69" spans="1:16" x14ac:dyDescent="0.25">
      <c r="A69" s="8" t="s">
        <v>194</v>
      </c>
      <c r="B69" s="86">
        <f t="shared" si="2"/>
        <v>58</v>
      </c>
      <c r="C69" s="86">
        <v>7</v>
      </c>
      <c r="D69" s="86">
        <v>22</v>
      </c>
      <c r="E69" s="86">
        <v>26</v>
      </c>
      <c r="F69" s="86">
        <v>0</v>
      </c>
      <c r="G69" s="86">
        <v>3</v>
      </c>
      <c r="H69" s="86">
        <v>0</v>
      </c>
      <c r="I69" s="54">
        <v>0</v>
      </c>
      <c r="J69" s="154">
        <v>0</v>
      </c>
      <c r="K69" s="86">
        <v>0</v>
      </c>
      <c r="L69" s="86">
        <v>0</v>
      </c>
      <c r="M69" s="86">
        <v>0</v>
      </c>
      <c r="N69" s="86">
        <v>0</v>
      </c>
      <c r="O69" s="86">
        <v>0</v>
      </c>
      <c r="P69" s="54">
        <v>0</v>
      </c>
    </row>
    <row r="70" spans="1:16" x14ac:dyDescent="0.25">
      <c r="A70" s="8" t="s">
        <v>189</v>
      </c>
      <c r="B70" s="86">
        <f t="shared" si="2"/>
        <v>329</v>
      </c>
      <c r="C70" s="86">
        <v>49</v>
      </c>
      <c r="D70" s="86">
        <v>153</v>
      </c>
      <c r="E70" s="86">
        <v>125</v>
      </c>
      <c r="F70" s="86">
        <v>0</v>
      </c>
      <c r="G70" s="86">
        <v>0</v>
      </c>
      <c r="H70" s="86">
        <v>0</v>
      </c>
      <c r="I70" s="54">
        <v>2</v>
      </c>
      <c r="J70" s="154">
        <v>0</v>
      </c>
      <c r="K70" s="86">
        <v>0</v>
      </c>
      <c r="L70" s="86">
        <v>0</v>
      </c>
      <c r="M70" s="86">
        <v>0</v>
      </c>
      <c r="N70" s="86">
        <v>0</v>
      </c>
      <c r="O70" s="86">
        <v>0</v>
      </c>
      <c r="P70" s="54">
        <v>0</v>
      </c>
    </row>
    <row r="71" spans="1:16" x14ac:dyDescent="0.25">
      <c r="A71" s="8" t="s">
        <v>164</v>
      </c>
      <c r="B71" s="86">
        <f t="shared" si="2"/>
        <v>101</v>
      </c>
      <c r="C71" s="86">
        <v>7</v>
      </c>
      <c r="D71" s="86">
        <v>0</v>
      </c>
      <c r="E71" s="86">
        <v>3</v>
      </c>
      <c r="F71" s="86">
        <v>0</v>
      </c>
      <c r="G71" s="86">
        <v>0</v>
      </c>
      <c r="H71" s="86">
        <v>0</v>
      </c>
      <c r="I71" s="54">
        <v>89</v>
      </c>
      <c r="J71" s="154">
        <v>0</v>
      </c>
      <c r="K71" s="86">
        <v>0</v>
      </c>
      <c r="L71" s="86">
        <v>0</v>
      </c>
      <c r="M71" s="86">
        <v>0</v>
      </c>
      <c r="N71" s="86">
        <v>0</v>
      </c>
      <c r="O71" s="86">
        <v>0</v>
      </c>
      <c r="P71" s="54">
        <v>2</v>
      </c>
    </row>
    <row r="72" spans="1:16" x14ac:dyDescent="0.25">
      <c r="A72" s="56"/>
      <c r="B72" s="86"/>
      <c r="C72" s="86"/>
      <c r="D72" s="86"/>
      <c r="E72" s="86"/>
      <c r="F72" s="86"/>
      <c r="G72" s="86"/>
      <c r="H72" s="86"/>
      <c r="I72" s="54"/>
      <c r="J72" s="154"/>
      <c r="K72" s="86"/>
      <c r="L72" s="86"/>
      <c r="M72" s="86"/>
      <c r="N72" s="86"/>
      <c r="O72" s="86"/>
      <c r="P72" s="54"/>
    </row>
    <row r="73" spans="1:16" x14ac:dyDescent="0.25">
      <c r="A73" s="48" t="s">
        <v>40</v>
      </c>
      <c r="B73" s="85">
        <f>SUM(B74:B79)</f>
        <v>325</v>
      </c>
      <c r="C73" s="85">
        <f t="shared" ref="C73:P73" si="10">SUM(C74:C79)</f>
        <v>2</v>
      </c>
      <c r="D73" s="85">
        <f t="shared" si="10"/>
        <v>5</v>
      </c>
      <c r="E73" s="85">
        <f t="shared" si="10"/>
        <v>1</v>
      </c>
      <c r="F73" s="85">
        <f t="shared" si="10"/>
        <v>0</v>
      </c>
      <c r="G73" s="85">
        <f t="shared" si="10"/>
        <v>1</v>
      </c>
      <c r="H73" s="85">
        <f t="shared" si="10"/>
        <v>0</v>
      </c>
      <c r="I73" s="50">
        <f t="shared" si="10"/>
        <v>0</v>
      </c>
      <c r="J73" s="153">
        <f t="shared" si="10"/>
        <v>193</v>
      </c>
      <c r="K73" s="85">
        <f t="shared" si="10"/>
        <v>0</v>
      </c>
      <c r="L73" s="85">
        <f t="shared" si="10"/>
        <v>83</v>
      </c>
      <c r="M73" s="85">
        <f t="shared" si="10"/>
        <v>0</v>
      </c>
      <c r="N73" s="85">
        <f t="shared" si="10"/>
        <v>2</v>
      </c>
      <c r="O73" s="85">
        <f t="shared" si="10"/>
        <v>4</v>
      </c>
      <c r="P73" s="50">
        <f t="shared" si="10"/>
        <v>34</v>
      </c>
    </row>
    <row r="74" spans="1:16" x14ac:dyDescent="0.25">
      <c r="A74" s="8" t="s">
        <v>268</v>
      </c>
      <c r="B74" s="86">
        <f t="shared" si="2"/>
        <v>287</v>
      </c>
      <c r="C74" s="86">
        <v>2</v>
      </c>
      <c r="D74" s="86">
        <v>5</v>
      </c>
      <c r="E74" s="86">
        <v>1</v>
      </c>
      <c r="F74" s="86">
        <v>0</v>
      </c>
      <c r="G74" s="86">
        <v>1</v>
      </c>
      <c r="H74" s="86">
        <v>0</v>
      </c>
      <c r="I74" s="54">
        <v>0</v>
      </c>
      <c r="J74" s="154">
        <v>163</v>
      </c>
      <c r="K74" s="86">
        <v>0</v>
      </c>
      <c r="L74" s="86">
        <v>77</v>
      </c>
      <c r="M74" s="86">
        <v>0</v>
      </c>
      <c r="N74" s="86">
        <v>2</v>
      </c>
      <c r="O74" s="86">
        <v>4</v>
      </c>
      <c r="P74" s="54">
        <v>32</v>
      </c>
    </row>
    <row r="75" spans="1:16" x14ac:dyDescent="0.25">
      <c r="A75" s="8" t="s">
        <v>165</v>
      </c>
      <c r="B75" s="86">
        <f t="shared" si="2"/>
        <v>0</v>
      </c>
      <c r="C75" s="86">
        <v>0</v>
      </c>
      <c r="D75" s="86">
        <v>0</v>
      </c>
      <c r="E75" s="86">
        <v>0</v>
      </c>
      <c r="F75" s="86">
        <v>0</v>
      </c>
      <c r="G75" s="86">
        <v>0</v>
      </c>
      <c r="H75" s="86">
        <v>0</v>
      </c>
      <c r="I75" s="54">
        <v>0</v>
      </c>
      <c r="J75" s="154">
        <v>0</v>
      </c>
      <c r="K75" s="86">
        <v>0</v>
      </c>
      <c r="L75" s="86">
        <v>0</v>
      </c>
      <c r="M75" s="86">
        <v>0</v>
      </c>
      <c r="N75" s="86">
        <v>0</v>
      </c>
      <c r="O75" s="86">
        <v>0</v>
      </c>
      <c r="P75" s="54">
        <v>0</v>
      </c>
    </row>
    <row r="76" spans="1:16" x14ac:dyDescent="0.25">
      <c r="A76" s="8" t="s">
        <v>166</v>
      </c>
      <c r="B76" s="86">
        <f t="shared" si="2"/>
        <v>0</v>
      </c>
      <c r="C76" s="86">
        <v>0</v>
      </c>
      <c r="D76" s="86">
        <v>0</v>
      </c>
      <c r="E76" s="86">
        <v>0</v>
      </c>
      <c r="F76" s="86">
        <v>0</v>
      </c>
      <c r="G76" s="86">
        <v>0</v>
      </c>
      <c r="H76" s="86">
        <v>0</v>
      </c>
      <c r="I76" s="54">
        <v>0</v>
      </c>
      <c r="J76" s="154">
        <v>0</v>
      </c>
      <c r="K76" s="86">
        <v>0</v>
      </c>
      <c r="L76" s="86">
        <v>0</v>
      </c>
      <c r="M76" s="86">
        <v>0</v>
      </c>
      <c r="N76" s="86">
        <v>0</v>
      </c>
      <c r="O76" s="86">
        <v>0</v>
      </c>
      <c r="P76" s="54">
        <v>0</v>
      </c>
    </row>
    <row r="77" spans="1:16" x14ac:dyDescent="0.25">
      <c r="A77" s="8" t="s">
        <v>167</v>
      </c>
      <c r="B77" s="86">
        <f t="shared" si="2"/>
        <v>0</v>
      </c>
      <c r="C77" s="86">
        <v>0</v>
      </c>
      <c r="D77" s="86">
        <v>0</v>
      </c>
      <c r="E77" s="86">
        <v>0</v>
      </c>
      <c r="F77" s="86">
        <v>0</v>
      </c>
      <c r="G77" s="86">
        <v>0</v>
      </c>
      <c r="H77" s="86">
        <v>0</v>
      </c>
      <c r="I77" s="54">
        <v>0</v>
      </c>
      <c r="J77" s="154">
        <v>0</v>
      </c>
      <c r="K77" s="86">
        <v>0</v>
      </c>
      <c r="L77" s="86">
        <v>0</v>
      </c>
      <c r="M77" s="86">
        <v>0</v>
      </c>
      <c r="N77" s="86">
        <v>0</v>
      </c>
      <c r="O77" s="86">
        <v>0</v>
      </c>
      <c r="P77" s="54">
        <v>0</v>
      </c>
    </row>
    <row r="78" spans="1:16" x14ac:dyDescent="0.25">
      <c r="A78" s="8" t="s">
        <v>168</v>
      </c>
      <c r="B78" s="86">
        <f t="shared" si="2"/>
        <v>34</v>
      </c>
      <c r="C78" s="86">
        <v>0</v>
      </c>
      <c r="D78" s="86">
        <v>0</v>
      </c>
      <c r="E78" s="86">
        <v>0</v>
      </c>
      <c r="F78" s="86">
        <v>0</v>
      </c>
      <c r="G78" s="86">
        <v>0</v>
      </c>
      <c r="H78" s="86">
        <v>0</v>
      </c>
      <c r="I78" s="54">
        <v>0</v>
      </c>
      <c r="J78" s="154">
        <v>27</v>
      </c>
      <c r="K78" s="86">
        <v>0</v>
      </c>
      <c r="L78" s="86">
        <v>6</v>
      </c>
      <c r="M78" s="86">
        <v>0</v>
      </c>
      <c r="N78" s="86">
        <v>0</v>
      </c>
      <c r="O78" s="86">
        <v>0</v>
      </c>
      <c r="P78" s="54">
        <v>1</v>
      </c>
    </row>
    <row r="79" spans="1:16" x14ac:dyDescent="0.25">
      <c r="A79" s="8" t="s">
        <v>169</v>
      </c>
      <c r="B79" s="86">
        <f t="shared" ref="B79:B118" si="11">SUM(C79:P79)</f>
        <v>4</v>
      </c>
      <c r="C79" s="86">
        <v>0</v>
      </c>
      <c r="D79" s="86">
        <v>0</v>
      </c>
      <c r="E79" s="86">
        <v>0</v>
      </c>
      <c r="F79" s="86">
        <v>0</v>
      </c>
      <c r="G79" s="86">
        <v>0</v>
      </c>
      <c r="H79" s="86">
        <v>0</v>
      </c>
      <c r="I79" s="54">
        <v>0</v>
      </c>
      <c r="J79" s="154">
        <v>3</v>
      </c>
      <c r="K79" s="86">
        <v>0</v>
      </c>
      <c r="L79" s="86">
        <v>0</v>
      </c>
      <c r="M79" s="86">
        <v>0</v>
      </c>
      <c r="N79" s="86">
        <v>0</v>
      </c>
      <c r="O79" s="86">
        <v>0</v>
      </c>
      <c r="P79" s="54">
        <v>1</v>
      </c>
    </row>
    <row r="80" spans="1:16" x14ac:dyDescent="0.25">
      <c r="A80" s="56"/>
      <c r="B80" s="86"/>
      <c r="C80" s="86"/>
      <c r="D80" s="86"/>
      <c r="E80" s="86"/>
      <c r="F80" s="86"/>
      <c r="G80" s="86"/>
      <c r="H80" s="86"/>
      <c r="I80" s="54"/>
      <c r="J80" s="154"/>
      <c r="K80" s="86"/>
      <c r="L80" s="86"/>
      <c r="M80" s="86"/>
      <c r="N80" s="86"/>
      <c r="O80" s="86"/>
      <c r="P80" s="54"/>
    </row>
    <row r="81" spans="1:16" x14ac:dyDescent="0.25">
      <c r="A81" s="48" t="s">
        <v>41</v>
      </c>
      <c r="B81" s="85">
        <f>SUM(B82:B87)</f>
        <v>58</v>
      </c>
      <c r="C81" s="85">
        <f t="shared" ref="C81:P81" si="12">SUM(C82:C87)</f>
        <v>16</v>
      </c>
      <c r="D81" s="85">
        <f t="shared" si="12"/>
        <v>6</v>
      </c>
      <c r="E81" s="85">
        <f t="shared" si="12"/>
        <v>9</v>
      </c>
      <c r="F81" s="85">
        <f t="shared" si="12"/>
        <v>0</v>
      </c>
      <c r="G81" s="85">
        <f t="shared" si="12"/>
        <v>1</v>
      </c>
      <c r="H81" s="85">
        <f t="shared" si="12"/>
        <v>0</v>
      </c>
      <c r="I81" s="50">
        <f t="shared" si="12"/>
        <v>23</v>
      </c>
      <c r="J81" s="153">
        <f t="shared" si="12"/>
        <v>0</v>
      </c>
      <c r="K81" s="85">
        <f t="shared" si="12"/>
        <v>0</v>
      </c>
      <c r="L81" s="85">
        <f t="shared" si="12"/>
        <v>0</v>
      </c>
      <c r="M81" s="85">
        <f t="shared" si="12"/>
        <v>0</v>
      </c>
      <c r="N81" s="85">
        <f t="shared" si="12"/>
        <v>0</v>
      </c>
      <c r="O81" s="85">
        <f t="shared" si="12"/>
        <v>0</v>
      </c>
      <c r="P81" s="50">
        <f t="shared" si="12"/>
        <v>3</v>
      </c>
    </row>
    <row r="82" spans="1:16" x14ac:dyDescent="0.25">
      <c r="A82" s="8" t="s">
        <v>250</v>
      </c>
      <c r="B82" s="86">
        <f t="shared" si="11"/>
        <v>0</v>
      </c>
      <c r="C82" s="86">
        <v>0</v>
      </c>
      <c r="D82" s="86">
        <v>0</v>
      </c>
      <c r="E82" s="86">
        <v>0</v>
      </c>
      <c r="F82" s="86">
        <v>0</v>
      </c>
      <c r="G82" s="86">
        <v>0</v>
      </c>
      <c r="H82" s="86">
        <v>0</v>
      </c>
      <c r="I82" s="54">
        <v>0</v>
      </c>
      <c r="J82" s="154">
        <v>0</v>
      </c>
      <c r="K82" s="86">
        <v>0</v>
      </c>
      <c r="L82" s="86">
        <v>0</v>
      </c>
      <c r="M82" s="86">
        <v>0</v>
      </c>
      <c r="N82" s="86">
        <v>0</v>
      </c>
      <c r="O82" s="86">
        <v>0</v>
      </c>
      <c r="P82" s="54">
        <v>0</v>
      </c>
    </row>
    <row r="83" spans="1:16" x14ac:dyDescent="0.25">
      <c r="A83" s="8" t="s">
        <v>135</v>
      </c>
      <c r="B83" s="86">
        <f t="shared" si="11"/>
        <v>0</v>
      </c>
      <c r="C83" s="86">
        <v>0</v>
      </c>
      <c r="D83" s="86">
        <v>0</v>
      </c>
      <c r="E83" s="86">
        <v>0</v>
      </c>
      <c r="F83" s="86">
        <v>0</v>
      </c>
      <c r="G83" s="86">
        <v>0</v>
      </c>
      <c r="H83" s="86">
        <v>0</v>
      </c>
      <c r="I83" s="54">
        <v>0</v>
      </c>
      <c r="J83" s="154">
        <v>0</v>
      </c>
      <c r="K83" s="86">
        <v>0</v>
      </c>
      <c r="L83" s="86">
        <v>0</v>
      </c>
      <c r="M83" s="86">
        <v>0</v>
      </c>
      <c r="N83" s="86">
        <v>0</v>
      </c>
      <c r="O83" s="86">
        <v>0</v>
      </c>
      <c r="P83" s="54">
        <v>0</v>
      </c>
    </row>
    <row r="84" spans="1:16" x14ac:dyDescent="0.25">
      <c r="A84" s="55" t="s">
        <v>190</v>
      </c>
      <c r="B84" s="86">
        <f t="shared" si="11"/>
        <v>3</v>
      </c>
      <c r="C84" s="86">
        <v>0</v>
      </c>
      <c r="D84" s="86">
        <v>0</v>
      </c>
      <c r="E84" s="86">
        <v>1</v>
      </c>
      <c r="F84" s="86">
        <v>0</v>
      </c>
      <c r="G84" s="86">
        <v>0</v>
      </c>
      <c r="H84" s="86">
        <v>0</v>
      </c>
      <c r="I84" s="54">
        <v>2</v>
      </c>
      <c r="J84" s="154">
        <v>0</v>
      </c>
      <c r="K84" s="86">
        <v>0</v>
      </c>
      <c r="L84" s="86">
        <v>0</v>
      </c>
      <c r="M84" s="86">
        <v>0</v>
      </c>
      <c r="N84" s="86">
        <v>0</v>
      </c>
      <c r="O84" s="86">
        <v>0</v>
      </c>
      <c r="P84" s="54">
        <v>0</v>
      </c>
    </row>
    <row r="85" spans="1:16" x14ac:dyDescent="0.25">
      <c r="A85" s="8" t="s">
        <v>170</v>
      </c>
      <c r="B85" s="86">
        <f t="shared" si="11"/>
        <v>27</v>
      </c>
      <c r="C85" s="86">
        <v>1</v>
      </c>
      <c r="D85" s="86">
        <v>0</v>
      </c>
      <c r="E85" s="86">
        <v>3</v>
      </c>
      <c r="F85" s="86">
        <v>0</v>
      </c>
      <c r="G85" s="86">
        <v>0</v>
      </c>
      <c r="H85" s="86">
        <v>0</v>
      </c>
      <c r="I85" s="54">
        <v>20</v>
      </c>
      <c r="J85" s="154">
        <v>0</v>
      </c>
      <c r="K85" s="86">
        <v>0</v>
      </c>
      <c r="L85" s="86">
        <v>0</v>
      </c>
      <c r="M85" s="86">
        <v>0</v>
      </c>
      <c r="N85" s="86">
        <v>0</v>
      </c>
      <c r="O85" s="86">
        <v>0</v>
      </c>
      <c r="P85" s="54">
        <v>3</v>
      </c>
    </row>
    <row r="86" spans="1:16" x14ac:dyDescent="0.25">
      <c r="A86" s="8" t="s">
        <v>171</v>
      </c>
      <c r="B86" s="86">
        <f t="shared" si="11"/>
        <v>28</v>
      </c>
      <c r="C86" s="86">
        <v>15</v>
      </c>
      <c r="D86" s="86">
        <v>6</v>
      </c>
      <c r="E86" s="86">
        <v>5</v>
      </c>
      <c r="F86" s="86">
        <v>0</v>
      </c>
      <c r="G86" s="86">
        <v>1</v>
      </c>
      <c r="H86" s="86">
        <v>0</v>
      </c>
      <c r="I86" s="54">
        <v>1</v>
      </c>
      <c r="J86" s="154">
        <v>0</v>
      </c>
      <c r="K86" s="86">
        <v>0</v>
      </c>
      <c r="L86" s="86">
        <v>0</v>
      </c>
      <c r="M86" s="86">
        <v>0</v>
      </c>
      <c r="N86" s="86">
        <v>0</v>
      </c>
      <c r="O86" s="86">
        <v>0</v>
      </c>
      <c r="P86" s="54">
        <v>0</v>
      </c>
    </row>
    <row r="87" spans="1:16" x14ac:dyDescent="0.25">
      <c r="A87" s="8" t="s">
        <v>172</v>
      </c>
      <c r="B87" s="86">
        <f t="shared" si="11"/>
        <v>0</v>
      </c>
      <c r="C87" s="86">
        <v>0</v>
      </c>
      <c r="D87" s="86">
        <v>0</v>
      </c>
      <c r="E87" s="86">
        <v>0</v>
      </c>
      <c r="F87" s="86">
        <v>0</v>
      </c>
      <c r="G87" s="86">
        <v>0</v>
      </c>
      <c r="H87" s="86">
        <v>0</v>
      </c>
      <c r="I87" s="54">
        <v>0</v>
      </c>
      <c r="J87" s="154">
        <v>0</v>
      </c>
      <c r="K87" s="86">
        <v>0</v>
      </c>
      <c r="L87" s="86">
        <v>0</v>
      </c>
      <c r="M87" s="86">
        <v>0</v>
      </c>
      <c r="N87" s="86">
        <v>0</v>
      </c>
      <c r="O87" s="86">
        <v>0</v>
      </c>
      <c r="P87" s="54">
        <v>0</v>
      </c>
    </row>
    <row r="88" spans="1:16" x14ac:dyDescent="0.25">
      <c r="A88" s="56"/>
      <c r="B88" s="86"/>
      <c r="C88" s="86"/>
      <c r="D88" s="86"/>
      <c r="E88" s="86"/>
      <c r="F88" s="86"/>
      <c r="G88" s="86"/>
      <c r="H88" s="86"/>
      <c r="I88" s="54"/>
      <c r="J88" s="154"/>
      <c r="K88" s="86"/>
      <c r="L88" s="86"/>
      <c r="M88" s="86"/>
      <c r="N88" s="86"/>
      <c r="O88" s="86"/>
      <c r="P88" s="54"/>
    </row>
    <row r="89" spans="1:16" x14ac:dyDescent="0.25">
      <c r="A89" s="48" t="s">
        <v>14</v>
      </c>
      <c r="B89" s="85">
        <f>SUM(B90:B97)</f>
        <v>1828</v>
      </c>
      <c r="C89" s="85">
        <f t="shared" ref="C89:P89" si="13">SUM(C90:C97)</f>
        <v>689</v>
      </c>
      <c r="D89" s="85">
        <f t="shared" si="13"/>
        <v>247</v>
      </c>
      <c r="E89" s="85">
        <f t="shared" si="13"/>
        <v>450</v>
      </c>
      <c r="F89" s="85">
        <f t="shared" si="13"/>
        <v>1</v>
      </c>
      <c r="G89" s="85">
        <f t="shared" si="13"/>
        <v>23</v>
      </c>
      <c r="H89" s="85">
        <f t="shared" si="13"/>
        <v>13</v>
      </c>
      <c r="I89" s="50">
        <f t="shared" si="13"/>
        <v>398</v>
      </c>
      <c r="J89" s="153">
        <f t="shared" si="13"/>
        <v>4</v>
      </c>
      <c r="K89" s="85">
        <f t="shared" si="13"/>
        <v>0</v>
      </c>
      <c r="L89" s="85">
        <f t="shared" si="13"/>
        <v>2</v>
      </c>
      <c r="M89" s="85">
        <f t="shared" si="13"/>
        <v>0</v>
      </c>
      <c r="N89" s="85">
        <f t="shared" si="13"/>
        <v>0</v>
      </c>
      <c r="O89" s="85">
        <f t="shared" si="13"/>
        <v>1</v>
      </c>
      <c r="P89" s="50">
        <f t="shared" si="13"/>
        <v>0</v>
      </c>
    </row>
    <row r="90" spans="1:16" x14ac:dyDescent="0.25">
      <c r="A90" s="55" t="s">
        <v>191</v>
      </c>
      <c r="B90" s="86">
        <f t="shared" si="11"/>
        <v>722</v>
      </c>
      <c r="C90" s="86">
        <v>59</v>
      </c>
      <c r="D90" s="86">
        <v>229</v>
      </c>
      <c r="E90" s="86">
        <v>155</v>
      </c>
      <c r="F90" s="86">
        <v>1</v>
      </c>
      <c r="G90" s="86">
        <v>7</v>
      </c>
      <c r="H90" s="86">
        <v>2</v>
      </c>
      <c r="I90" s="54">
        <v>269</v>
      </c>
      <c r="J90" s="154">
        <v>0</v>
      </c>
      <c r="K90" s="86">
        <v>0</v>
      </c>
      <c r="L90" s="86">
        <v>0</v>
      </c>
      <c r="M90" s="86">
        <v>0</v>
      </c>
      <c r="N90" s="86">
        <v>0</v>
      </c>
      <c r="O90" s="86">
        <v>0</v>
      </c>
      <c r="P90" s="54">
        <v>0</v>
      </c>
    </row>
    <row r="91" spans="1:16" x14ac:dyDescent="0.25">
      <c r="A91" s="8" t="s">
        <v>173</v>
      </c>
      <c r="B91" s="86">
        <f t="shared" si="11"/>
        <v>536</v>
      </c>
      <c r="C91" s="86">
        <v>375</v>
      </c>
      <c r="D91" s="86">
        <v>0</v>
      </c>
      <c r="E91" s="86">
        <v>152</v>
      </c>
      <c r="F91" s="86">
        <v>0</v>
      </c>
      <c r="G91" s="86">
        <v>0</v>
      </c>
      <c r="H91" s="86">
        <v>0</v>
      </c>
      <c r="I91" s="54">
        <v>9</v>
      </c>
      <c r="J91" s="154">
        <v>0</v>
      </c>
      <c r="K91" s="86">
        <v>0</v>
      </c>
      <c r="L91" s="86">
        <v>0</v>
      </c>
      <c r="M91" s="86">
        <v>0</v>
      </c>
      <c r="N91" s="86">
        <v>0</v>
      </c>
      <c r="O91" s="86">
        <v>0</v>
      </c>
      <c r="P91" s="54">
        <v>0</v>
      </c>
    </row>
    <row r="92" spans="1:16" x14ac:dyDescent="0.25">
      <c r="A92" s="8" t="s">
        <v>174</v>
      </c>
      <c r="B92" s="86">
        <f t="shared" si="11"/>
        <v>74</v>
      </c>
      <c r="C92" s="86">
        <v>48</v>
      </c>
      <c r="D92" s="86">
        <v>0</v>
      </c>
      <c r="E92" s="86">
        <v>2</v>
      </c>
      <c r="F92" s="86">
        <v>0</v>
      </c>
      <c r="G92" s="86">
        <v>5</v>
      </c>
      <c r="H92" s="86">
        <v>0</v>
      </c>
      <c r="I92" s="54">
        <v>14</v>
      </c>
      <c r="J92" s="154">
        <v>4</v>
      </c>
      <c r="K92" s="86">
        <v>0</v>
      </c>
      <c r="L92" s="86">
        <v>0</v>
      </c>
      <c r="M92" s="86">
        <v>0</v>
      </c>
      <c r="N92" s="86">
        <v>0</v>
      </c>
      <c r="O92" s="86">
        <v>1</v>
      </c>
      <c r="P92" s="54">
        <v>0</v>
      </c>
    </row>
    <row r="93" spans="1:16" x14ac:dyDescent="0.25">
      <c r="A93" s="57" t="s">
        <v>175</v>
      </c>
      <c r="B93" s="86">
        <f t="shared" si="11"/>
        <v>193</v>
      </c>
      <c r="C93" s="86">
        <v>38</v>
      </c>
      <c r="D93" s="86">
        <v>12</v>
      </c>
      <c r="E93" s="86">
        <v>102</v>
      </c>
      <c r="F93" s="86">
        <v>0</v>
      </c>
      <c r="G93" s="86">
        <v>4</v>
      </c>
      <c r="H93" s="86">
        <v>4</v>
      </c>
      <c r="I93" s="54">
        <v>33</v>
      </c>
      <c r="J93" s="154">
        <v>0</v>
      </c>
      <c r="K93" s="86">
        <v>0</v>
      </c>
      <c r="L93" s="86">
        <v>0</v>
      </c>
      <c r="M93" s="86">
        <v>0</v>
      </c>
      <c r="N93" s="86">
        <v>0</v>
      </c>
      <c r="O93" s="86">
        <v>0</v>
      </c>
      <c r="P93" s="54">
        <v>0</v>
      </c>
    </row>
    <row r="94" spans="1:16" x14ac:dyDescent="0.25">
      <c r="A94" s="8" t="s">
        <v>176</v>
      </c>
      <c r="B94" s="86">
        <f t="shared" si="11"/>
        <v>63</v>
      </c>
      <c r="C94" s="86">
        <v>7</v>
      </c>
      <c r="D94" s="86">
        <v>0</v>
      </c>
      <c r="E94" s="86">
        <v>3</v>
      </c>
      <c r="F94" s="86">
        <v>0</v>
      </c>
      <c r="G94" s="86">
        <v>0</v>
      </c>
      <c r="H94" s="86">
        <v>2</v>
      </c>
      <c r="I94" s="54">
        <v>51</v>
      </c>
      <c r="J94" s="154">
        <v>0</v>
      </c>
      <c r="K94" s="86">
        <v>0</v>
      </c>
      <c r="L94" s="86">
        <v>0</v>
      </c>
      <c r="M94" s="86">
        <v>0</v>
      </c>
      <c r="N94" s="86">
        <v>0</v>
      </c>
      <c r="O94" s="86">
        <v>0</v>
      </c>
      <c r="P94" s="54">
        <v>0</v>
      </c>
    </row>
    <row r="95" spans="1:16" x14ac:dyDescent="0.25">
      <c r="A95" s="8" t="s">
        <v>177</v>
      </c>
      <c r="B95" s="86">
        <f t="shared" si="11"/>
        <v>96</v>
      </c>
      <c r="C95" s="86">
        <v>62</v>
      </c>
      <c r="D95" s="86">
        <v>4</v>
      </c>
      <c r="E95" s="86">
        <v>14</v>
      </c>
      <c r="F95" s="86">
        <v>0</v>
      </c>
      <c r="G95" s="86">
        <v>0</v>
      </c>
      <c r="H95" s="86">
        <v>0</v>
      </c>
      <c r="I95" s="54">
        <v>16</v>
      </c>
      <c r="J95" s="154">
        <v>0</v>
      </c>
      <c r="K95" s="86">
        <v>0</v>
      </c>
      <c r="L95" s="86">
        <v>0</v>
      </c>
      <c r="M95" s="86">
        <v>0</v>
      </c>
      <c r="N95" s="86">
        <v>0</v>
      </c>
      <c r="O95" s="86">
        <v>0</v>
      </c>
      <c r="P95" s="54">
        <v>0</v>
      </c>
    </row>
    <row r="96" spans="1:16" x14ac:dyDescent="0.25">
      <c r="A96" s="8" t="s">
        <v>178</v>
      </c>
      <c r="B96" s="86">
        <f t="shared" si="11"/>
        <v>70</v>
      </c>
      <c r="C96" s="86">
        <v>46</v>
      </c>
      <c r="D96" s="86">
        <v>2</v>
      </c>
      <c r="E96" s="86">
        <v>5</v>
      </c>
      <c r="F96" s="86">
        <v>0</v>
      </c>
      <c r="G96" s="86">
        <v>7</v>
      </c>
      <c r="H96" s="86">
        <v>5</v>
      </c>
      <c r="I96" s="54">
        <v>5</v>
      </c>
      <c r="J96" s="154">
        <v>0</v>
      </c>
      <c r="K96" s="86">
        <v>0</v>
      </c>
      <c r="L96" s="86">
        <v>0</v>
      </c>
      <c r="M96" s="86">
        <v>0</v>
      </c>
      <c r="N96" s="86">
        <v>0</v>
      </c>
      <c r="O96" s="86">
        <v>0</v>
      </c>
      <c r="P96" s="54">
        <v>0</v>
      </c>
    </row>
    <row r="97" spans="1:16" x14ac:dyDescent="0.25">
      <c r="A97" s="8" t="s">
        <v>179</v>
      </c>
      <c r="B97" s="86">
        <f t="shared" si="11"/>
        <v>74</v>
      </c>
      <c r="C97" s="86">
        <v>54</v>
      </c>
      <c r="D97" s="86">
        <v>0</v>
      </c>
      <c r="E97" s="86">
        <v>17</v>
      </c>
      <c r="F97" s="86">
        <v>0</v>
      </c>
      <c r="G97" s="86">
        <v>0</v>
      </c>
      <c r="H97" s="86">
        <v>0</v>
      </c>
      <c r="I97" s="54">
        <v>1</v>
      </c>
      <c r="J97" s="154">
        <v>0</v>
      </c>
      <c r="K97" s="86">
        <v>0</v>
      </c>
      <c r="L97" s="86">
        <v>2</v>
      </c>
      <c r="M97" s="86">
        <v>0</v>
      </c>
      <c r="N97" s="86">
        <v>0</v>
      </c>
      <c r="O97" s="86">
        <v>0</v>
      </c>
      <c r="P97" s="54">
        <v>0</v>
      </c>
    </row>
    <row r="98" spans="1:16" x14ac:dyDescent="0.25">
      <c r="A98" s="56"/>
      <c r="B98" s="86"/>
      <c r="C98" s="86"/>
      <c r="D98" s="86"/>
      <c r="E98" s="86"/>
      <c r="F98" s="86"/>
      <c r="G98" s="86"/>
      <c r="H98" s="86"/>
      <c r="I98" s="54"/>
      <c r="J98" s="154"/>
      <c r="K98" s="86"/>
      <c r="L98" s="86"/>
      <c r="M98" s="86"/>
      <c r="N98" s="86"/>
      <c r="O98" s="86"/>
      <c r="P98" s="54"/>
    </row>
    <row r="99" spans="1:16" x14ac:dyDescent="0.25">
      <c r="A99" s="48" t="s">
        <v>42</v>
      </c>
      <c r="B99" s="85">
        <f>SUM(B100:B101)</f>
        <v>809</v>
      </c>
      <c r="C99" s="85">
        <f t="shared" ref="C99:P99" si="14">SUM(C100:C101)</f>
        <v>23</v>
      </c>
      <c r="D99" s="85">
        <f t="shared" si="14"/>
        <v>39</v>
      </c>
      <c r="E99" s="85">
        <f t="shared" si="14"/>
        <v>30</v>
      </c>
      <c r="F99" s="85">
        <f t="shared" si="14"/>
        <v>0</v>
      </c>
      <c r="G99" s="85">
        <f t="shared" si="14"/>
        <v>3</v>
      </c>
      <c r="H99" s="85">
        <f t="shared" si="14"/>
        <v>1</v>
      </c>
      <c r="I99" s="50">
        <f t="shared" si="14"/>
        <v>713</v>
      </c>
      <c r="J99" s="153">
        <f t="shared" si="14"/>
        <v>0</v>
      </c>
      <c r="K99" s="85">
        <f t="shared" si="14"/>
        <v>0</v>
      </c>
      <c r="L99" s="85">
        <f t="shared" si="14"/>
        <v>0</v>
      </c>
      <c r="M99" s="85">
        <f t="shared" si="14"/>
        <v>0</v>
      </c>
      <c r="N99" s="85">
        <f t="shared" si="14"/>
        <v>0</v>
      </c>
      <c r="O99" s="85">
        <f t="shared" si="14"/>
        <v>0</v>
      </c>
      <c r="P99" s="50">
        <f t="shared" si="14"/>
        <v>0</v>
      </c>
    </row>
    <row r="100" spans="1:16" x14ac:dyDescent="0.25">
      <c r="A100" s="8" t="s">
        <v>251</v>
      </c>
      <c r="B100" s="86">
        <f t="shared" si="11"/>
        <v>800</v>
      </c>
      <c r="C100" s="86">
        <v>23</v>
      </c>
      <c r="D100" s="86">
        <v>39</v>
      </c>
      <c r="E100" s="86">
        <v>30</v>
      </c>
      <c r="F100" s="86">
        <v>0</v>
      </c>
      <c r="G100" s="86">
        <v>2</v>
      </c>
      <c r="H100" s="86">
        <v>1</v>
      </c>
      <c r="I100" s="54">
        <v>705</v>
      </c>
      <c r="J100" s="154">
        <v>0</v>
      </c>
      <c r="K100" s="86">
        <v>0</v>
      </c>
      <c r="L100" s="86">
        <v>0</v>
      </c>
      <c r="M100" s="86">
        <v>0</v>
      </c>
      <c r="N100" s="86">
        <v>0</v>
      </c>
      <c r="O100" s="86">
        <v>0</v>
      </c>
      <c r="P100" s="54">
        <v>0</v>
      </c>
    </row>
    <row r="101" spans="1:16" x14ac:dyDescent="0.25">
      <c r="A101" s="8" t="s">
        <v>180</v>
      </c>
      <c r="B101" s="86">
        <f t="shared" si="11"/>
        <v>9</v>
      </c>
      <c r="C101" s="86">
        <v>0</v>
      </c>
      <c r="D101" s="86">
        <v>0</v>
      </c>
      <c r="E101" s="86">
        <v>0</v>
      </c>
      <c r="F101" s="86">
        <v>0</v>
      </c>
      <c r="G101" s="86">
        <v>1</v>
      </c>
      <c r="H101" s="86">
        <v>0</v>
      </c>
      <c r="I101" s="54">
        <v>8</v>
      </c>
      <c r="J101" s="154">
        <v>0</v>
      </c>
      <c r="K101" s="86">
        <v>0</v>
      </c>
      <c r="L101" s="86">
        <v>0</v>
      </c>
      <c r="M101" s="86">
        <v>0</v>
      </c>
      <c r="N101" s="86">
        <v>0</v>
      </c>
      <c r="O101" s="86">
        <v>0</v>
      </c>
      <c r="P101" s="54">
        <v>0</v>
      </c>
    </row>
    <row r="102" spans="1:16" x14ac:dyDescent="0.25">
      <c r="A102" s="56"/>
      <c r="B102" s="86"/>
      <c r="C102" s="86"/>
      <c r="D102" s="86"/>
      <c r="E102" s="86"/>
      <c r="F102" s="86"/>
      <c r="G102" s="86"/>
      <c r="H102" s="86"/>
      <c r="I102" s="54"/>
      <c r="J102" s="154"/>
      <c r="K102" s="86"/>
      <c r="L102" s="86"/>
      <c r="M102" s="86"/>
      <c r="N102" s="86"/>
      <c r="O102" s="86"/>
      <c r="P102" s="54"/>
    </row>
    <row r="103" spans="1:16" x14ac:dyDescent="0.25">
      <c r="A103" s="48" t="s">
        <v>43</v>
      </c>
      <c r="B103" s="85">
        <f>SUM(B104:B108)</f>
        <v>534</v>
      </c>
      <c r="C103" s="85">
        <f t="shared" ref="C103:P103" si="15">SUM(C104:C108)</f>
        <v>307</v>
      </c>
      <c r="D103" s="85">
        <f t="shared" si="15"/>
        <v>5</v>
      </c>
      <c r="E103" s="85">
        <f t="shared" si="15"/>
        <v>157</v>
      </c>
      <c r="F103" s="85">
        <f t="shared" si="15"/>
        <v>0</v>
      </c>
      <c r="G103" s="85">
        <f t="shared" si="15"/>
        <v>2</v>
      </c>
      <c r="H103" s="85">
        <f t="shared" si="15"/>
        <v>15</v>
      </c>
      <c r="I103" s="50">
        <f t="shared" si="15"/>
        <v>48</v>
      </c>
      <c r="J103" s="153">
        <f t="shared" si="15"/>
        <v>0</v>
      </c>
      <c r="K103" s="85">
        <f t="shared" si="15"/>
        <v>0</v>
      </c>
      <c r="L103" s="85">
        <f t="shared" si="15"/>
        <v>0</v>
      </c>
      <c r="M103" s="85">
        <f t="shared" si="15"/>
        <v>0</v>
      </c>
      <c r="N103" s="85">
        <f t="shared" si="15"/>
        <v>0</v>
      </c>
      <c r="O103" s="85">
        <f t="shared" si="15"/>
        <v>0</v>
      </c>
      <c r="P103" s="50">
        <f t="shared" si="15"/>
        <v>0</v>
      </c>
    </row>
    <row r="104" spans="1:16" x14ac:dyDescent="0.25">
      <c r="A104" s="8" t="s">
        <v>181</v>
      </c>
      <c r="B104" s="86">
        <f t="shared" si="11"/>
        <v>9</v>
      </c>
      <c r="C104" s="86">
        <v>4</v>
      </c>
      <c r="D104" s="86">
        <v>0</v>
      </c>
      <c r="E104" s="86">
        <v>4</v>
      </c>
      <c r="F104" s="86">
        <v>0</v>
      </c>
      <c r="G104" s="86">
        <v>0</v>
      </c>
      <c r="H104" s="86">
        <v>0</v>
      </c>
      <c r="I104" s="54">
        <v>1</v>
      </c>
      <c r="J104" s="154">
        <v>0</v>
      </c>
      <c r="K104" s="86">
        <v>0</v>
      </c>
      <c r="L104" s="86">
        <v>0</v>
      </c>
      <c r="M104" s="86">
        <v>0</v>
      </c>
      <c r="N104" s="86">
        <v>0</v>
      </c>
      <c r="O104" s="86">
        <v>0</v>
      </c>
      <c r="P104" s="54">
        <v>0</v>
      </c>
    </row>
    <row r="105" spans="1:16" x14ac:dyDescent="0.25">
      <c r="A105" s="8" t="s">
        <v>134</v>
      </c>
      <c r="B105" s="86">
        <f t="shared" si="11"/>
        <v>4</v>
      </c>
      <c r="C105" s="86">
        <v>4</v>
      </c>
      <c r="D105" s="86">
        <v>0</v>
      </c>
      <c r="E105" s="86">
        <v>0</v>
      </c>
      <c r="F105" s="86">
        <v>0</v>
      </c>
      <c r="G105" s="86">
        <v>0</v>
      </c>
      <c r="H105" s="86">
        <v>0</v>
      </c>
      <c r="I105" s="54">
        <v>0</v>
      </c>
      <c r="J105" s="154">
        <v>0</v>
      </c>
      <c r="K105" s="86">
        <v>0</v>
      </c>
      <c r="L105" s="86">
        <v>0</v>
      </c>
      <c r="M105" s="86">
        <v>0</v>
      </c>
      <c r="N105" s="86">
        <v>0</v>
      </c>
      <c r="O105" s="86">
        <v>0</v>
      </c>
      <c r="P105" s="54">
        <v>0</v>
      </c>
    </row>
    <row r="106" spans="1:16" x14ac:dyDescent="0.25">
      <c r="A106" s="8" t="s">
        <v>252</v>
      </c>
      <c r="B106" s="86">
        <f t="shared" si="11"/>
        <v>209</v>
      </c>
      <c r="C106" s="86">
        <v>119</v>
      </c>
      <c r="D106" s="86">
        <v>5</v>
      </c>
      <c r="E106" s="86">
        <v>42</v>
      </c>
      <c r="F106" s="86">
        <v>0</v>
      </c>
      <c r="G106" s="86">
        <v>2</v>
      </c>
      <c r="H106" s="86">
        <v>11</v>
      </c>
      <c r="I106" s="54">
        <v>30</v>
      </c>
      <c r="J106" s="154">
        <v>0</v>
      </c>
      <c r="K106" s="86">
        <v>0</v>
      </c>
      <c r="L106" s="86">
        <v>0</v>
      </c>
      <c r="M106" s="86">
        <v>0</v>
      </c>
      <c r="N106" s="86">
        <v>0</v>
      </c>
      <c r="O106" s="86">
        <v>0</v>
      </c>
      <c r="P106" s="54">
        <v>0</v>
      </c>
    </row>
    <row r="107" spans="1:16" x14ac:dyDescent="0.25">
      <c r="A107" s="8" t="s">
        <v>182</v>
      </c>
      <c r="B107" s="86">
        <f t="shared" si="11"/>
        <v>312</v>
      </c>
      <c r="C107" s="86">
        <v>180</v>
      </c>
      <c r="D107" s="86">
        <v>0</v>
      </c>
      <c r="E107" s="86">
        <v>111</v>
      </c>
      <c r="F107" s="86">
        <v>0</v>
      </c>
      <c r="G107" s="86">
        <v>0</v>
      </c>
      <c r="H107" s="86">
        <v>4</v>
      </c>
      <c r="I107" s="54">
        <v>17</v>
      </c>
      <c r="J107" s="154">
        <v>0</v>
      </c>
      <c r="K107" s="86">
        <v>0</v>
      </c>
      <c r="L107" s="86">
        <v>0</v>
      </c>
      <c r="M107" s="86">
        <v>0</v>
      </c>
      <c r="N107" s="86">
        <v>0</v>
      </c>
      <c r="O107" s="86">
        <v>0</v>
      </c>
      <c r="P107" s="54">
        <v>0</v>
      </c>
    </row>
    <row r="108" spans="1:16" x14ac:dyDescent="0.25">
      <c r="A108" s="8" t="s">
        <v>253</v>
      </c>
      <c r="B108" s="86">
        <f t="shared" si="11"/>
        <v>0</v>
      </c>
      <c r="C108" s="86">
        <v>0</v>
      </c>
      <c r="D108" s="86">
        <v>0</v>
      </c>
      <c r="E108" s="86">
        <v>0</v>
      </c>
      <c r="F108" s="86">
        <v>0</v>
      </c>
      <c r="G108" s="86">
        <v>0</v>
      </c>
      <c r="H108" s="86">
        <v>0</v>
      </c>
      <c r="I108" s="54">
        <v>0</v>
      </c>
      <c r="J108" s="154">
        <v>0</v>
      </c>
      <c r="K108" s="86">
        <v>0</v>
      </c>
      <c r="L108" s="86">
        <v>0</v>
      </c>
      <c r="M108" s="86">
        <v>0</v>
      </c>
      <c r="N108" s="86">
        <v>0</v>
      </c>
      <c r="O108" s="86">
        <v>0</v>
      </c>
      <c r="P108" s="54">
        <v>0</v>
      </c>
    </row>
    <row r="109" spans="1:16" x14ac:dyDescent="0.25">
      <c r="A109" s="56"/>
      <c r="B109" s="86"/>
      <c r="C109" s="86"/>
      <c r="D109" s="86"/>
      <c r="E109" s="86"/>
      <c r="F109" s="86"/>
      <c r="G109" s="86"/>
      <c r="H109" s="86"/>
      <c r="I109" s="54"/>
      <c r="J109" s="154"/>
      <c r="K109" s="86"/>
      <c r="L109" s="86"/>
      <c r="M109" s="86"/>
      <c r="N109" s="86"/>
      <c r="O109" s="86"/>
      <c r="P109" s="54"/>
    </row>
    <row r="110" spans="1:16" x14ac:dyDescent="0.25">
      <c r="A110" s="48" t="s">
        <v>44</v>
      </c>
      <c r="B110" s="85">
        <f>SUM(B111:B113)</f>
        <v>714</v>
      </c>
      <c r="C110" s="85">
        <f t="shared" ref="C110:P110" si="16">SUM(C111:C113)</f>
        <v>56</v>
      </c>
      <c r="D110" s="85">
        <f t="shared" si="16"/>
        <v>256</v>
      </c>
      <c r="E110" s="85">
        <f t="shared" si="16"/>
        <v>295</v>
      </c>
      <c r="F110" s="85">
        <f t="shared" si="16"/>
        <v>2</v>
      </c>
      <c r="G110" s="85">
        <f t="shared" si="16"/>
        <v>7</v>
      </c>
      <c r="H110" s="85">
        <f t="shared" si="16"/>
        <v>0</v>
      </c>
      <c r="I110" s="50">
        <f t="shared" si="16"/>
        <v>98</v>
      </c>
      <c r="J110" s="153">
        <f t="shared" si="16"/>
        <v>0</v>
      </c>
      <c r="K110" s="85">
        <f t="shared" si="16"/>
        <v>0</v>
      </c>
      <c r="L110" s="85">
        <f t="shared" si="16"/>
        <v>0</v>
      </c>
      <c r="M110" s="85">
        <f t="shared" si="16"/>
        <v>0</v>
      </c>
      <c r="N110" s="85">
        <f t="shared" si="16"/>
        <v>0</v>
      </c>
      <c r="O110" s="85">
        <f t="shared" si="16"/>
        <v>0</v>
      </c>
      <c r="P110" s="50">
        <f t="shared" si="16"/>
        <v>0</v>
      </c>
    </row>
    <row r="111" spans="1:16" x14ac:dyDescent="0.25">
      <c r="A111" s="8" t="s">
        <v>254</v>
      </c>
      <c r="B111" s="86">
        <f t="shared" si="11"/>
        <v>542</v>
      </c>
      <c r="C111" s="86">
        <v>41</v>
      </c>
      <c r="D111" s="86">
        <v>242</v>
      </c>
      <c r="E111" s="86">
        <v>249</v>
      </c>
      <c r="F111" s="86">
        <v>0</v>
      </c>
      <c r="G111" s="86">
        <v>1</v>
      </c>
      <c r="H111" s="86">
        <v>0</v>
      </c>
      <c r="I111" s="54">
        <v>9</v>
      </c>
      <c r="J111" s="154">
        <v>0</v>
      </c>
      <c r="K111" s="86">
        <v>0</v>
      </c>
      <c r="L111" s="86">
        <v>0</v>
      </c>
      <c r="M111" s="86">
        <v>0</v>
      </c>
      <c r="N111" s="86">
        <v>0</v>
      </c>
      <c r="O111" s="86">
        <v>0</v>
      </c>
      <c r="P111" s="54">
        <v>0</v>
      </c>
    </row>
    <row r="112" spans="1:16" x14ac:dyDescent="0.25">
      <c r="A112" s="8" t="s">
        <v>183</v>
      </c>
      <c r="B112" s="86">
        <f t="shared" si="11"/>
        <v>84</v>
      </c>
      <c r="C112" s="86">
        <v>14</v>
      </c>
      <c r="D112" s="86">
        <v>14</v>
      </c>
      <c r="E112" s="86">
        <v>26</v>
      </c>
      <c r="F112" s="86">
        <v>2</v>
      </c>
      <c r="G112" s="86">
        <v>6</v>
      </c>
      <c r="H112" s="86">
        <v>0</v>
      </c>
      <c r="I112" s="54">
        <v>22</v>
      </c>
      <c r="J112" s="154">
        <v>0</v>
      </c>
      <c r="K112" s="86">
        <v>0</v>
      </c>
      <c r="L112" s="86">
        <v>0</v>
      </c>
      <c r="M112" s="86">
        <v>0</v>
      </c>
      <c r="N112" s="86">
        <v>0</v>
      </c>
      <c r="O112" s="86">
        <v>0</v>
      </c>
      <c r="P112" s="54">
        <v>0</v>
      </c>
    </row>
    <row r="113" spans="1:16" x14ac:dyDescent="0.25">
      <c r="A113" s="8" t="s">
        <v>184</v>
      </c>
      <c r="B113" s="86">
        <f t="shared" si="11"/>
        <v>88</v>
      </c>
      <c r="C113" s="86">
        <v>1</v>
      </c>
      <c r="D113" s="86">
        <v>0</v>
      </c>
      <c r="E113" s="86">
        <v>20</v>
      </c>
      <c r="F113" s="86">
        <v>0</v>
      </c>
      <c r="G113" s="86">
        <v>0</v>
      </c>
      <c r="H113" s="86">
        <v>0</v>
      </c>
      <c r="I113" s="54">
        <v>67</v>
      </c>
      <c r="J113" s="154">
        <v>0</v>
      </c>
      <c r="K113" s="86">
        <v>0</v>
      </c>
      <c r="L113" s="86">
        <v>0</v>
      </c>
      <c r="M113" s="86">
        <v>0</v>
      </c>
      <c r="N113" s="86">
        <v>0</v>
      </c>
      <c r="O113" s="86">
        <v>0</v>
      </c>
      <c r="P113" s="54">
        <v>0</v>
      </c>
    </row>
    <row r="114" spans="1:16" x14ac:dyDescent="0.25">
      <c r="A114" s="56"/>
      <c r="B114" s="86"/>
      <c r="C114" s="86"/>
      <c r="D114" s="86"/>
      <c r="E114" s="86"/>
      <c r="F114" s="86"/>
      <c r="G114" s="86"/>
      <c r="H114" s="86"/>
      <c r="I114" s="54"/>
      <c r="J114" s="154"/>
      <c r="K114" s="86"/>
      <c r="L114" s="86"/>
      <c r="M114" s="86"/>
      <c r="N114" s="86"/>
      <c r="O114" s="86"/>
      <c r="P114" s="54"/>
    </row>
    <row r="115" spans="1:16" x14ac:dyDescent="0.25">
      <c r="A115" s="48" t="s">
        <v>45</v>
      </c>
      <c r="B115" s="85">
        <f>SUM(B116:B118)</f>
        <v>920</v>
      </c>
      <c r="C115" s="85">
        <f t="shared" ref="C115:P115" si="17">SUM(C116:C118)</f>
        <v>124</v>
      </c>
      <c r="D115" s="85">
        <f t="shared" si="17"/>
        <v>464</v>
      </c>
      <c r="E115" s="85">
        <f t="shared" si="17"/>
        <v>283</v>
      </c>
      <c r="F115" s="85">
        <f t="shared" si="17"/>
        <v>0</v>
      </c>
      <c r="G115" s="85">
        <f t="shared" si="17"/>
        <v>0</v>
      </c>
      <c r="H115" s="85">
        <f t="shared" si="17"/>
        <v>3</v>
      </c>
      <c r="I115" s="50">
        <f t="shared" si="17"/>
        <v>35</v>
      </c>
      <c r="J115" s="153">
        <f t="shared" si="17"/>
        <v>4</v>
      </c>
      <c r="K115" s="85">
        <f t="shared" si="17"/>
        <v>2</v>
      </c>
      <c r="L115" s="85">
        <f t="shared" si="17"/>
        <v>4</v>
      </c>
      <c r="M115" s="85">
        <f t="shared" si="17"/>
        <v>0</v>
      </c>
      <c r="N115" s="85">
        <f t="shared" si="17"/>
        <v>0</v>
      </c>
      <c r="O115" s="85">
        <f t="shared" si="17"/>
        <v>0</v>
      </c>
      <c r="P115" s="50">
        <f t="shared" si="17"/>
        <v>1</v>
      </c>
    </row>
    <row r="116" spans="1:16" x14ac:dyDescent="0.25">
      <c r="A116" s="55" t="s">
        <v>255</v>
      </c>
      <c r="B116" s="86">
        <f t="shared" si="11"/>
        <v>688</v>
      </c>
      <c r="C116" s="86">
        <v>91</v>
      </c>
      <c r="D116" s="86">
        <v>337</v>
      </c>
      <c r="E116" s="86">
        <v>248</v>
      </c>
      <c r="F116" s="86">
        <v>0</v>
      </c>
      <c r="G116" s="86">
        <v>0</v>
      </c>
      <c r="H116" s="86">
        <v>0</v>
      </c>
      <c r="I116" s="54">
        <v>12</v>
      </c>
      <c r="J116" s="154">
        <v>0</v>
      </c>
      <c r="K116" s="86">
        <v>0</v>
      </c>
      <c r="L116" s="86">
        <v>0</v>
      </c>
      <c r="M116" s="86">
        <v>0</v>
      </c>
      <c r="N116" s="86">
        <v>0</v>
      </c>
      <c r="O116" s="86">
        <v>0</v>
      </c>
      <c r="P116" s="54">
        <v>0</v>
      </c>
    </row>
    <row r="117" spans="1:16" x14ac:dyDescent="0.25">
      <c r="A117" s="8" t="s">
        <v>185</v>
      </c>
      <c r="B117" s="86">
        <f t="shared" si="11"/>
        <v>232</v>
      </c>
      <c r="C117" s="86">
        <v>33</v>
      </c>
      <c r="D117" s="86">
        <v>127</v>
      </c>
      <c r="E117" s="86">
        <v>35</v>
      </c>
      <c r="F117" s="86">
        <v>0</v>
      </c>
      <c r="G117" s="86">
        <v>0</v>
      </c>
      <c r="H117" s="86">
        <v>3</v>
      </c>
      <c r="I117" s="54">
        <v>23</v>
      </c>
      <c r="J117" s="154">
        <v>4</v>
      </c>
      <c r="K117" s="86">
        <v>2</v>
      </c>
      <c r="L117" s="86">
        <v>4</v>
      </c>
      <c r="M117" s="86">
        <v>0</v>
      </c>
      <c r="N117" s="86">
        <v>0</v>
      </c>
      <c r="O117" s="86">
        <v>0</v>
      </c>
      <c r="P117" s="54">
        <v>1</v>
      </c>
    </row>
    <row r="118" spans="1:16" x14ac:dyDescent="0.25">
      <c r="A118" s="55" t="s">
        <v>192</v>
      </c>
      <c r="B118" s="86">
        <f t="shared" si="11"/>
        <v>0</v>
      </c>
      <c r="C118" s="86">
        <v>0</v>
      </c>
      <c r="D118" s="86">
        <v>0</v>
      </c>
      <c r="E118" s="86">
        <v>0</v>
      </c>
      <c r="F118" s="86">
        <v>0</v>
      </c>
      <c r="G118" s="86">
        <v>0</v>
      </c>
      <c r="H118" s="86">
        <v>0</v>
      </c>
      <c r="I118" s="54">
        <v>0</v>
      </c>
      <c r="J118" s="154">
        <v>0</v>
      </c>
      <c r="K118" s="86">
        <v>0</v>
      </c>
      <c r="L118" s="86">
        <v>0</v>
      </c>
      <c r="M118" s="86">
        <v>0</v>
      </c>
      <c r="N118" s="86">
        <v>0</v>
      </c>
      <c r="O118" s="86">
        <v>0</v>
      </c>
      <c r="P118" s="54">
        <v>0</v>
      </c>
    </row>
    <row r="119" spans="1:16" x14ac:dyDescent="0.25">
      <c r="A119" s="157"/>
      <c r="B119" s="60"/>
      <c r="C119" s="60"/>
      <c r="D119" s="60"/>
      <c r="E119" s="60"/>
      <c r="F119" s="60"/>
      <c r="G119" s="60"/>
      <c r="H119" s="60"/>
      <c r="I119" s="61"/>
      <c r="J119" s="155"/>
      <c r="K119" s="60"/>
      <c r="L119" s="60"/>
      <c r="M119" s="60"/>
      <c r="N119" s="60"/>
      <c r="O119" s="60"/>
      <c r="P119" s="72"/>
    </row>
    <row r="120" spans="1:16" x14ac:dyDescent="0.25">
      <c r="A120" s="62" t="s">
        <v>336</v>
      </c>
    </row>
  </sheetData>
  <mergeCells count="4">
    <mergeCell ref="A8:A9"/>
    <mergeCell ref="B8:B9"/>
    <mergeCell ref="C8:I8"/>
    <mergeCell ref="J8:P8"/>
  </mergeCells>
  <conditionalFormatting sqref="C64:O64 C109:O109 C72:O72">
    <cfRule type="cellIs" dxfId="0" priority="4" stopIfTrue="1" operator="notEqual">
      <formula>#REF!+#REF!+#REF!</formula>
    </cfRule>
  </conditionalFormatting>
  <printOptions horizontalCentered="1" verticalCentered="1"/>
  <pageMargins left="0" right="0" top="0" bottom="0" header="0" footer="0"/>
  <pageSetup scale="30" orientation="portrait" r:id="rId1"/>
  <ignoredErrors>
    <ignoredError sqref="B119:B120 Q43 Q67 C119:C120 D119:P120 Q74 Q80:Q83 Q98:Q99 Q102:Q103 Q114:Q115 Q87:Q89 Q84 Q85 Q86 Q105 Q104 Q106 Q107 Q118 Q117 Q41 Q46:Q47 Q20:Q21 Q14 Q16 Q18 Q23:Q24 Q32:Q33 Q27 Q29 Q31 Q39:Q40 Q35 Q37 Q44 Q42 Q45 Q48 Q55:Q56 Q51 Q54 Q64:Q65 Q58 Q60 Q62 Q72:Q73 Q68 Q70 Q26 Q78 Q79 Q30 Q71 Q13 Q15 Q17 Q19 Q22 Q25 Q28 Q34 Q36 Q38 Q50 Q49 Q52 Q53 Q57 Q59 Q61 Q63 Q66 Q69 Q75:Q77 Q90:Q91 Q100:Q101 Q111:Q113 Q108:Q110 Q119:Q120 Q116 Q93:Q96 Q92 Q97" emptyCellReference="1"/>
    <ignoredError sqref="D108:I108 D87:I87 D82:I82 D83:I83 D118:I118 F117:G117 F116:H116 F107:G107 D107 F106 F104:H104 D104 D105:I105 C101 H86 F86 F85:H85 D85 F84:H84 D84" formulaRange="1" emptyCellReference="1"/>
    <ignoredError sqref="C14:P19 C48:P54 C22:P22 C25:P31 C34:P38 C41:P45 C57:P63 C66:P71 C74:P79 C82 C90:P97 C100:P100 C104 C111:P113 C118 C84 E84 I84:P84 C85 E85 I85:P85 C86:E86 G86 I86:P86 D101:P101 C105 J105:P105 E104 I104:P104 C106:E106 G106:P106 C107 E107 H107:P107 C116:E116 I116:P116 C117:E117 H117:P117 J118:P118 C83 J83:P83 J82:P82 C87 J87:P87 C108 J108:P108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4"/>
  <sheetViews>
    <sheetView zoomScale="80" zoomScaleNormal="80" zoomScaleSheetLayoutView="70" workbookViewId="0">
      <pane ySplit="9" topLeftCell="A10" activePane="bottomLeft" state="frozen"/>
      <selection pane="bottomLeft" activeCell="D42" sqref="D42"/>
    </sheetView>
  </sheetViews>
  <sheetFormatPr baseColWidth="10" defaultColWidth="0" defaultRowHeight="15.75" zeroHeight="1" x14ac:dyDescent="0.25"/>
  <cols>
    <col min="1" max="1" width="49.7109375" style="159" customWidth="1"/>
    <col min="2" max="2" width="14.7109375" style="159" customWidth="1"/>
    <col min="3" max="4" width="15.85546875" style="159" customWidth="1"/>
    <col min="5" max="6" width="16.28515625" style="159" customWidth="1"/>
    <col min="7" max="7" width="16.42578125" style="159" customWidth="1"/>
    <col min="8" max="8" width="16" style="159" customWidth="1"/>
    <col min="9" max="9" width="0" style="159" hidden="1" customWidth="1"/>
    <col min="10" max="16384" width="9.140625" style="159" hidden="1"/>
  </cols>
  <sheetData>
    <row r="1" spans="1:9" x14ac:dyDescent="0.25">
      <c r="A1" s="158" t="s">
        <v>354</v>
      </c>
      <c r="B1" s="66"/>
      <c r="C1" s="66"/>
      <c r="D1" s="66"/>
      <c r="E1" s="66"/>
      <c r="F1" s="130"/>
      <c r="G1" s="130"/>
      <c r="H1" s="130"/>
    </row>
    <row r="2" spans="1:9" x14ac:dyDescent="0.25">
      <c r="A2" s="160"/>
      <c r="B2" s="130"/>
      <c r="C2" s="130"/>
      <c r="D2" s="130"/>
      <c r="E2" s="130"/>
      <c r="F2" s="130"/>
      <c r="G2" s="130"/>
      <c r="H2" s="130"/>
    </row>
    <row r="3" spans="1:9" x14ac:dyDescent="0.25">
      <c r="A3" s="161" t="s">
        <v>337</v>
      </c>
      <c r="B3" s="161"/>
      <c r="C3" s="161"/>
      <c r="D3" s="161"/>
      <c r="E3" s="161"/>
      <c r="F3" s="161"/>
      <c r="G3" s="161"/>
      <c r="H3" s="161"/>
    </row>
    <row r="4" spans="1:9" x14ac:dyDescent="0.25">
      <c r="A4" s="161" t="s">
        <v>205</v>
      </c>
      <c r="B4" s="161"/>
      <c r="C4" s="161"/>
      <c r="D4" s="161"/>
      <c r="E4" s="161"/>
      <c r="F4" s="161"/>
      <c r="G4" s="161"/>
      <c r="H4" s="161"/>
    </row>
    <row r="5" spans="1:9" x14ac:dyDescent="0.25">
      <c r="A5" s="161" t="s">
        <v>204</v>
      </c>
      <c r="B5" s="161"/>
      <c r="C5" s="161"/>
      <c r="D5" s="161"/>
      <c r="E5" s="161"/>
      <c r="F5" s="161"/>
      <c r="G5" s="161"/>
      <c r="H5" s="161"/>
    </row>
    <row r="6" spans="1:9" x14ac:dyDescent="0.25">
      <c r="A6" s="161" t="s">
        <v>320</v>
      </c>
      <c r="B6" s="161"/>
      <c r="C6" s="161"/>
      <c r="D6" s="161"/>
      <c r="E6" s="161"/>
      <c r="F6" s="161"/>
      <c r="G6" s="161"/>
      <c r="H6" s="161"/>
    </row>
    <row r="7" spans="1:9" x14ac:dyDescent="0.25"/>
    <row r="8" spans="1:9" x14ac:dyDescent="0.25">
      <c r="A8" s="240" t="s">
        <v>206</v>
      </c>
      <c r="B8" s="242" t="s">
        <v>11</v>
      </c>
      <c r="C8" s="238" t="s">
        <v>200</v>
      </c>
      <c r="D8" s="239"/>
      <c r="E8" s="239"/>
      <c r="F8" s="238" t="s">
        <v>207</v>
      </c>
      <c r="G8" s="239"/>
      <c r="H8" s="239"/>
    </row>
    <row r="9" spans="1:9" x14ac:dyDescent="0.25">
      <c r="A9" s="241"/>
      <c r="B9" s="243"/>
      <c r="C9" s="162" t="s">
        <v>132</v>
      </c>
      <c r="D9" s="163" t="s">
        <v>202</v>
      </c>
      <c r="E9" s="163" t="s">
        <v>199</v>
      </c>
      <c r="F9" s="162" t="s">
        <v>132</v>
      </c>
      <c r="G9" s="163" t="s">
        <v>202</v>
      </c>
      <c r="H9" s="163" t="s">
        <v>199</v>
      </c>
    </row>
    <row r="10" spans="1:9" x14ac:dyDescent="0.25">
      <c r="B10" s="164"/>
      <c r="C10" s="165"/>
      <c r="D10" s="166"/>
      <c r="E10" s="166"/>
      <c r="F10" s="167"/>
      <c r="G10" s="166"/>
      <c r="H10" s="168"/>
    </row>
    <row r="11" spans="1:9" x14ac:dyDescent="0.25">
      <c r="A11" s="169" t="s">
        <v>11</v>
      </c>
      <c r="B11" s="139">
        <f>SUM(B13:B42)</f>
        <v>4992</v>
      </c>
      <c r="C11" s="139">
        <f t="shared" ref="C11:H11" si="0">SUM(C13:C42)</f>
        <v>4588</v>
      </c>
      <c r="D11" s="139">
        <f t="shared" si="0"/>
        <v>191</v>
      </c>
      <c r="E11" s="139">
        <f t="shared" si="0"/>
        <v>84</v>
      </c>
      <c r="F11" s="139">
        <f t="shared" si="0"/>
        <v>117</v>
      </c>
      <c r="G11" s="139">
        <f t="shared" si="0"/>
        <v>4</v>
      </c>
      <c r="H11" s="139">
        <f t="shared" si="0"/>
        <v>8</v>
      </c>
      <c r="I11" s="170"/>
    </row>
    <row r="12" spans="1:9" x14ac:dyDescent="0.25">
      <c r="A12" s="171"/>
      <c r="B12" s="172"/>
      <c r="C12" s="141"/>
      <c r="D12" s="141"/>
      <c r="E12" s="141"/>
      <c r="F12" s="141"/>
      <c r="G12" s="141"/>
      <c r="H12" s="142"/>
    </row>
    <row r="13" spans="1:9" x14ac:dyDescent="0.25">
      <c r="A13" s="173" t="s">
        <v>112</v>
      </c>
      <c r="B13" s="174">
        <f>SUM(C13:H13)</f>
        <v>2</v>
      </c>
      <c r="C13" s="141">
        <v>0</v>
      </c>
      <c r="D13" s="141">
        <v>0</v>
      </c>
      <c r="E13" s="141">
        <v>2</v>
      </c>
      <c r="F13" s="141">
        <v>0</v>
      </c>
      <c r="G13" s="141">
        <v>0</v>
      </c>
      <c r="H13" s="142">
        <v>0</v>
      </c>
    </row>
    <row r="14" spans="1:9" x14ac:dyDescent="0.25">
      <c r="A14" s="73" t="s">
        <v>113</v>
      </c>
      <c r="B14" s="174">
        <f t="shared" ref="B14:B25" si="1">SUM(C14:H14)</f>
        <v>209</v>
      </c>
      <c r="C14" s="141">
        <v>145</v>
      </c>
      <c r="D14" s="141">
        <v>21</v>
      </c>
      <c r="E14" s="141">
        <v>41</v>
      </c>
      <c r="F14" s="141">
        <v>2</v>
      </c>
      <c r="G14" s="141">
        <v>0</v>
      </c>
      <c r="H14" s="142">
        <v>0</v>
      </c>
    </row>
    <row r="15" spans="1:9" x14ac:dyDescent="0.25">
      <c r="A15" s="73" t="s">
        <v>208</v>
      </c>
      <c r="B15" s="174">
        <f t="shared" si="1"/>
        <v>1</v>
      </c>
      <c r="C15" s="141">
        <v>0</v>
      </c>
      <c r="D15" s="141">
        <v>0</v>
      </c>
      <c r="E15" s="141">
        <v>1</v>
      </c>
      <c r="F15" s="141">
        <v>0</v>
      </c>
      <c r="G15" s="141">
        <v>0</v>
      </c>
      <c r="H15" s="142">
        <v>0</v>
      </c>
    </row>
    <row r="16" spans="1:9" x14ac:dyDescent="0.25">
      <c r="A16" s="73" t="s">
        <v>209</v>
      </c>
      <c r="B16" s="174">
        <f t="shared" si="1"/>
        <v>2</v>
      </c>
      <c r="C16" s="141">
        <v>0</v>
      </c>
      <c r="D16" s="141">
        <v>0</v>
      </c>
      <c r="E16" s="141">
        <v>2</v>
      </c>
      <c r="F16" s="141">
        <v>0</v>
      </c>
      <c r="G16" s="141">
        <v>0</v>
      </c>
      <c r="H16" s="142">
        <v>0</v>
      </c>
    </row>
    <row r="17" spans="1:8" x14ac:dyDescent="0.25">
      <c r="A17" s="73" t="s">
        <v>114</v>
      </c>
      <c r="B17" s="174">
        <f t="shared" si="1"/>
        <v>268</v>
      </c>
      <c r="C17" s="141">
        <v>214</v>
      </c>
      <c r="D17" s="141">
        <v>54</v>
      </c>
      <c r="E17" s="141">
        <v>0</v>
      </c>
      <c r="F17" s="141">
        <v>0</v>
      </c>
      <c r="G17" s="141">
        <v>0</v>
      </c>
      <c r="H17" s="142">
        <v>0</v>
      </c>
    </row>
    <row r="18" spans="1:8" x14ac:dyDescent="0.25">
      <c r="A18" s="73" t="s">
        <v>210</v>
      </c>
      <c r="B18" s="174">
        <f t="shared" si="1"/>
        <v>24</v>
      </c>
      <c r="C18" s="141">
        <v>18</v>
      </c>
      <c r="D18" s="141">
        <v>2</v>
      </c>
      <c r="E18" s="141">
        <v>0</v>
      </c>
      <c r="F18" s="141">
        <v>4</v>
      </c>
      <c r="G18" s="141">
        <v>0</v>
      </c>
      <c r="H18" s="142">
        <v>0</v>
      </c>
    </row>
    <row r="19" spans="1:8" x14ac:dyDescent="0.25">
      <c r="A19" s="73" t="s">
        <v>211</v>
      </c>
      <c r="B19" s="174">
        <f t="shared" si="1"/>
        <v>22</v>
      </c>
      <c r="C19" s="141">
        <v>16</v>
      </c>
      <c r="D19" s="141">
        <v>0</v>
      </c>
      <c r="E19" s="141">
        <v>0</v>
      </c>
      <c r="F19" s="141">
        <v>6</v>
      </c>
      <c r="G19" s="141">
        <v>0</v>
      </c>
      <c r="H19" s="142">
        <v>0</v>
      </c>
    </row>
    <row r="20" spans="1:8" x14ac:dyDescent="0.25">
      <c r="A20" s="73" t="s">
        <v>115</v>
      </c>
      <c r="B20" s="174">
        <f t="shared" si="1"/>
        <v>110</v>
      </c>
      <c r="C20" s="141">
        <v>89</v>
      </c>
      <c r="D20" s="141">
        <v>14</v>
      </c>
      <c r="E20" s="141">
        <v>0</v>
      </c>
      <c r="F20" s="141">
        <v>4</v>
      </c>
      <c r="G20" s="141">
        <v>3</v>
      </c>
      <c r="H20" s="142">
        <v>0</v>
      </c>
    </row>
    <row r="21" spans="1:8" x14ac:dyDescent="0.25">
      <c r="A21" s="73" t="s">
        <v>116</v>
      </c>
      <c r="B21" s="174">
        <f t="shared" si="1"/>
        <v>75</v>
      </c>
      <c r="C21" s="141">
        <v>38</v>
      </c>
      <c r="D21" s="141">
        <v>32</v>
      </c>
      <c r="E21" s="141">
        <v>0</v>
      </c>
      <c r="F21" s="141">
        <v>4</v>
      </c>
      <c r="G21" s="141">
        <v>1</v>
      </c>
      <c r="H21" s="142">
        <v>0</v>
      </c>
    </row>
    <row r="22" spans="1:8" x14ac:dyDescent="0.25">
      <c r="A22" s="73" t="s">
        <v>117</v>
      </c>
      <c r="B22" s="174">
        <f t="shared" si="1"/>
        <v>4</v>
      </c>
      <c r="C22" s="141">
        <v>3</v>
      </c>
      <c r="D22" s="141">
        <v>0</v>
      </c>
      <c r="E22" s="141">
        <v>0</v>
      </c>
      <c r="F22" s="141">
        <v>1</v>
      </c>
      <c r="G22" s="141">
        <v>0</v>
      </c>
      <c r="H22" s="142">
        <v>0</v>
      </c>
    </row>
    <row r="23" spans="1:8" x14ac:dyDescent="0.25">
      <c r="A23" s="73" t="s">
        <v>118</v>
      </c>
      <c r="B23" s="174">
        <f t="shared" si="1"/>
        <v>1</v>
      </c>
      <c r="C23" s="141">
        <v>0</v>
      </c>
      <c r="D23" s="141">
        <v>1</v>
      </c>
      <c r="E23" s="141">
        <v>0</v>
      </c>
      <c r="F23" s="141">
        <v>0</v>
      </c>
      <c r="G23" s="141">
        <v>0</v>
      </c>
      <c r="H23" s="142">
        <v>0</v>
      </c>
    </row>
    <row r="24" spans="1:8" x14ac:dyDescent="0.25">
      <c r="A24" s="73" t="s">
        <v>212</v>
      </c>
      <c r="B24" s="174">
        <f t="shared" si="1"/>
        <v>3</v>
      </c>
      <c r="C24" s="141">
        <v>0</v>
      </c>
      <c r="D24" s="141">
        <v>0</v>
      </c>
      <c r="E24" s="141">
        <v>3</v>
      </c>
      <c r="F24" s="141">
        <v>0</v>
      </c>
      <c r="G24" s="141">
        <v>0</v>
      </c>
      <c r="H24" s="142">
        <v>0</v>
      </c>
    </row>
    <row r="25" spans="1:8" x14ac:dyDescent="0.25">
      <c r="A25" s="73" t="s">
        <v>213</v>
      </c>
      <c r="B25" s="174">
        <f t="shared" si="1"/>
        <v>16</v>
      </c>
      <c r="C25" s="141">
        <v>0</v>
      </c>
      <c r="D25" s="141">
        <v>0</v>
      </c>
      <c r="E25" s="141">
        <v>14</v>
      </c>
      <c r="F25" s="141">
        <v>0</v>
      </c>
      <c r="G25" s="141">
        <v>0</v>
      </c>
      <c r="H25" s="142">
        <v>2</v>
      </c>
    </row>
    <row r="26" spans="1:8" x14ac:dyDescent="0.25">
      <c r="A26" s="73" t="s">
        <v>119</v>
      </c>
      <c r="B26" s="174">
        <f t="shared" ref="B26:B35" si="2">SUM(C26:H26)</f>
        <v>1135</v>
      </c>
      <c r="C26" s="141">
        <v>1083</v>
      </c>
      <c r="D26" s="141">
        <v>0</v>
      </c>
      <c r="E26" s="141">
        <v>0</v>
      </c>
      <c r="F26" s="141">
        <v>52</v>
      </c>
      <c r="G26" s="141">
        <v>0</v>
      </c>
      <c r="H26" s="142">
        <v>0</v>
      </c>
    </row>
    <row r="27" spans="1:8" x14ac:dyDescent="0.25">
      <c r="A27" s="73" t="s">
        <v>120</v>
      </c>
      <c r="B27" s="174">
        <f t="shared" si="2"/>
        <v>9</v>
      </c>
      <c r="C27" s="141">
        <v>2</v>
      </c>
      <c r="D27" s="141">
        <v>1</v>
      </c>
      <c r="E27" s="141">
        <v>0</v>
      </c>
      <c r="F27" s="141">
        <v>6</v>
      </c>
      <c r="G27" s="141">
        <v>0</v>
      </c>
      <c r="H27" s="142">
        <v>0</v>
      </c>
    </row>
    <row r="28" spans="1:8" x14ac:dyDescent="0.25">
      <c r="A28" s="73" t="s">
        <v>121</v>
      </c>
      <c r="B28" s="174">
        <f t="shared" si="2"/>
        <v>1</v>
      </c>
      <c r="C28" s="141">
        <v>1</v>
      </c>
      <c r="D28" s="141">
        <v>0</v>
      </c>
      <c r="E28" s="141">
        <v>0</v>
      </c>
      <c r="F28" s="141">
        <v>0</v>
      </c>
      <c r="G28" s="141">
        <v>0</v>
      </c>
      <c r="H28" s="142">
        <v>0</v>
      </c>
    </row>
    <row r="29" spans="1:8" x14ac:dyDescent="0.25">
      <c r="A29" s="73" t="s">
        <v>122</v>
      </c>
      <c r="B29" s="174">
        <f t="shared" si="2"/>
        <v>1</v>
      </c>
      <c r="C29" s="141">
        <v>1</v>
      </c>
      <c r="D29" s="141">
        <v>0</v>
      </c>
      <c r="E29" s="141">
        <v>0</v>
      </c>
      <c r="F29" s="141">
        <v>0</v>
      </c>
      <c r="G29" s="141">
        <v>0</v>
      </c>
      <c r="H29" s="142">
        <v>0</v>
      </c>
    </row>
    <row r="30" spans="1:8" x14ac:dyDescent="0.25">
      <c r="A30" s="73" t="s">
        <v>123</v>
      </c>
      <c r="B30" s="174">
        <f t="shared" si="2"/>
        <v>223</v>
      </c>
      <c r="C30" s="141">
        <v>220</v>
      </c>
      <c r="D30" s="141">
        <v>1</v>
      </c>
      <c r="E30" s="141">
        <v>0</v>
      </c>
      <c r="F30" s="141">
        <v>2</v>
      </c>
      <c r="G30" s="141">
        <v>0</v>
      </c>
      <c r="H30" s="142">
        <v>0</v>
      </c>
    </row>
    <row r="31" spans="1:8" x14ac:dyDescent="0.25">
      <c r="A31" s="73" t="s">
        <v>124</v>
      </c>
      <c r="B31" s="174">
        <f t="shared" si="2"/>
        <v>2281</v>
      </c>
      <c r="C31" s="141">
        <v>2261</v>
      </c>
      <c r="D31" s="141">
        <v>0</v>
      </c>
      <c r="E31" s="141">
        <v>0</v>
      </c>
      <c r="F31" s="141">
        <v>20</v>
      </c>
      <c r="G31" s="141">
        <v>0</v>
      </c>
      <c r="H31" s="142">
        <v>0</v>
      </c>
    </row>
    <row r="32" spans="1:8" x14ac:dyDescent="0.25">
      <c r="A32" s="73" t="s">
        <v>214</v>
      </c>
      <c r="B32" s="174">
        <f t="shared" si="2"/>
        <v>7</v>
      </c>
      <c r="C32" s="141">
        <v>7</v>
      </c>
      <c r="D32" s="141">
        <v>0</v>
      </c>
      <c r="E32" s="141">
        <v>0</v>
      </c>
      <c r="F32" s="141">
        <v>0</v>
      </c>
      <c r="G32" s="141">
        <v>0</v>
      </c>
      <c r="H32" s="142">
        <v>0</v>
      </c>
    </row>
    <row r="33" spans="1:8" x14ac:dyDescent="0.25">
      <c r="A33" s="73" t="s">
        <v>125</v>
      </c>
      <c r="B33" s="174">
        <f t="shared" si="2"/>
        <v>41</v>
      </c>
      <c r="C33" s="141">
        <v>27</v>
      </c>
      <c r="D33" s="141">
        <v>14</v>
      </c>
      <c r="E33" s="141">
        <v>0</v>
      </c>
      <c r="F33" s="141">
        <v>0</v>
      </c>
      <c r="G33" s="141">
        <v>0</v>
      </c>
      <c r="H33" s="142">
        <v>0</v>
      </c>
    </row>
    <row r="34" spans="1:8" x14ac:dyDescent="0.25">
      <c r="A34" s="73" t="s">
        <v>126</v>
      </c>
      <c r="B34" s="174">
        <f t="shared" si="2"/>
        <v>4</v>
      </c>
      <c r="C34" s="141">
        <v>3</v>
      </c>
      <c r="D34" s="141">
        <v>1</v>
      </c>
      <c r="E34" s="141">
        <v>0</v>
      </c>
      <c r="F34" s="141">
        <v>0</v>
      </c>
      <c r="G34" s="141">
        <v>0</v>
      </c>
      <c r="H34" s="142">
        <v>0</v>
      </c>
    </row>
    <row r="35" spans="1:8" x14ac:dyDescent="0.25">
      <c r="A35" s="73" t="s">
        <v>127</v>
      </c>
      <c r="B35" s="174">
        <f t="shared" si="2"/>
        <v>33</v>
      </c>
      <c r="C35" s="141">
        <v>20</v>
      </c>
      <c r="D35" s="141">
        <v>3</v>
      </c>
      <c r="E35" s="141">
        <v>0</v>
      </c>
      <c r="F35" s="141">
        <v>10</v>
      </c>
      <c r="G35" s="141">
        <v>0</v>
      </c>
      <c r="H35" s="142">
        <v>0</v>
      </c>
    </row>
    <row r="36" spans="1:8" x14ac:dyDescent="0.25">
      <c r="A36" s="73" t="s">
        <v>128</v>
      </c>
      <c r="B36" s="174">
        <f t="shared" ref="B36:B42" si="3">SUM(C36:H36)</f>
        <v>19</v>
      </c>
      <c r="C36" s="141">
        <v>7</v>
      </c>
      <c r="D36" s="141">
        <v>12</v>
      </c>
      <c r="E36" s="141">
        <v>0</v>
      </c>
      <c r="F36" s="141">
        <v>0</v>
      </c>
      <c r="G36" s="141">
        <v>0</v>
      </c>
      <c r="H36" s="142">
        <v>0</v>
      </c>
    </row>
    <row r="37" spans="1:8" x14ac:dyDescent="0.25">
      <c r="A37" s="73" t="s">
        <v>215</v>
      </c>
      <c r="B37" s="174">
        <f t="shared" si="3"/>
        <v>3</v>
      </c>
      <c r="C37" s="141">
        <v>0</v>
      </c>
      <c r="D37" s="141">
        <v>0</v>
      </c>
      <c r="E37" s="141">
        <v>3</v>
      </c>
      <c r="F37" s="141">
        <v>0</v>
      </c>
      <c r="G37" s="141">
        <v>0</v>
      </c>
      <c r="H37" s="142">
        <v>0</v>
      </c>
    </row>
    <row r="38" spans="1:8" x14ac:dyDescent="0.25">
      <c r="A38" s="73" t="s">
        <v>129</v>
      </c>
      <c r="B38" s="174">
        <f t="shared" si="3"/>
        <v>377</v>
      </c>
      <c r="C38" s="141">
        <v>371</v>
      </c>
      <c r="D38" s="141">
        <v>0</v>
      </c>
      <c r="E38" s="141">
        <v>0</v>
      </c>
      <c r="F38" s="141">
        <v>6</v>
      </c>
      <c r="G38" s="141">
        <v>0</v>
      </c>
      <c r="H38" s="142">
        <v>0</v>
      </c>
    </row>
    <row r="39" spans="1:8" x14ac:dyDescent="0.25">
      <c r="A39" s="73" t="s">
        <v>216</v>
      </c>
      <c r="B39" s="174">
        <f t="shared" si="3"/>
        <v>12</v>
      </c>
      <c r="C39" s="141">
        <v>0</v>
      </c>
      <c r="D39" s="141">
        <v>0</v>
      </c>
      <c r="E39" s="141">
        <v>10</v>
      </c>
      <c r="F39" s="141">
        <v>0</v>
      </c>
      <c r="G39" s="141">
        <v>0</v>
      </c>
      <c r="H39" s="142">
        <v>2</v>
      </c>
    </row>
    <row r="40" spans="1:8" x14ac:dyDescent="0.25">
      <c r="A40" s="73" t="s">
        <v>130</v>
      </c>
      <c r="B40" s="174">
        <f t="shared" si="3"/>
        <v>14</v>
      </c>
      <c r="C40" s="141">
        <v>0</v>
      </c>
      <c r="D40" s="141">
        <v>2</v>
      </c>
      <c r="E40" s="141">
        <v>8</v>
      </c>
      <c r="F40" s="141">
        <v>0</v>
      </c>
      <c r="G40" s="141">
        <v>0</v>
      </c>
      <c r="H40" s="142">
        <v>4</v>
      </c>
    </row>
    <row r="41" spans="1:8" x14ac:dyDescent="0.25">
      <c r="A41" s="73" t="s">
        <v>131</v>
      </c>
      <c r="B41" s="174">
        <f t="shared" si="3"/>
        <v>88</v>
      </c>
      <c r="C41" s="141">
        <v>55</v>
      </c>
      <c r="D41" s="141">
        <v>33</v>
      </c>
      <c r="E41" s="141">
        <v>0</v>
      </c>
      <c r="F41" s="141">
        <v>0</v>
      </c>
      <c r="G41" s="141">
        <v>0</v>
      </c>
      <c r="H41" s="142">
        <v>0</v>
      </c>
    </row>
    <row r="42" spans="1:8" x14ac:dyDescent="0.25">
      <c r="A42" s="8" t="s">
        <v>321</v>
      </c>
      <c r="B42" s="174">
        <f t="shared" si="3"/>
        <v>7</v>
      </c>
      <c r="C42" s="141">
        <v>7</v>
      </c>
      <c r="D42" s="141">
        <v>0</v>
      </c>
      <c r="E42" s="141">
        <v>0</v>
      </c>
      <c r="F42" s="141">
        <v>0</v>
      </c>
      <c r="G42" s="141">
        <v>0</v>
      </c>
      <c r="H42" s="142">
        <v>0</v>
      </c>
    </row>
    <row r="43" spans="1:8" x14ac:dyDescent="0.25">
      <c r="A43" s="176"/>
      <c r="B43" s="175"/>
      <c r="C43" s="175"/>
      <c r="D43" s="175"/>
      <c r="E43" s="175"/>
      <c r="F43" s="175"/>
      <c r="G43" s="175"/>
      <c r="H43" s="175"/>
    </row>
    <row r="44" spans="1:8" x14ac:dyDescent="0.25">
      <c r="A44" s="62" t="s">
        <v>323</v>
      </c>
    </row>
  </sheetData>
  <mergeCells count="4">
    <mergeCell ref="F8:H8"/>
    <mergeCell ref="A8:A9"/>
    <mergeCell ref="B8:B9"/>
    <mergeCell ref="C8:E8"/>
  </mergeCells>
  <printOptions horizontalCentered="1" verticalCentered="1"/>
  <pageMargins left="0" right="0" top="0" bottom="0" header="0" footer="0"/>
  <pageSetup scale="55" orientation="portrait" horizontalDpi="4294967294" verticalDpi="4294967294" r:id="rId1"/>
  <ignoredErrors>
    <ignoredError sqref="C10:H10 B44:J45 B13 I13:J42" emptyCellReferenc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0"/>
  <sheetViews>
    <sheetView zoomScale="80" zoomScaleNormal="80" zoomScaleSheetLayoutView="70" workbookViewId="0">
      <selection activeCell="E11" sqref="E11"/>
    </sheetView>
  </sheetViews>
  <sheetFormatPr baseColWidth="10" defaultColWidth="0" defaultRowHeight="15.75" zeroHeight="1" x14ac:dyDescent="0.25"/>
  <cols>
    <col min="1" max="1" width="82.140625" style="8" customWidth="1"/>
    <col min="2" max="2" width="16.7109375" style="8" customWidth="1"/>
    <col min="3" max="3" width="16.85546875" style="8" customWidth="1"/>
    <col min="4" max="4" width="18.42578125" style="8" customWidth="1"/>
    <col min="5" max="5" width="20.7109375" style="8" customWidth="1"/>
    <col min="6" max="6" width="17.42578125" style="8" customWidth="1"/>
    <col min="7" max="16384" width="11.5703125" style="8" hidden="1"/>
  </cols>
  <sheetData>
    <row r="1" spans="1:6" x14ac:dyDescent="0.25">
      <c r="A1" s="44" t="s">
        <v>333</v>
      </c>
      <c r="B1" s="66"/>
      <c r="C1" s="42"/>
      <c r="D1" s="42"/>
      <c r="E1" s="42"/>
      <c r="F1" s="42"/>
    </row>
    <row r="2" spans="1:6" x14ac:dyDescent="0.25">
      <c r="A2" s="84"/>
      <c r="B2" s="42"/>
      <c r="C2" s="42"/>
      <c r="D2" s="42"/>
      <c r="E2" s="42"/>
      <c r="F2" s="42"/>
    </row>
    <row r="3" spans="1:6" x14ac:dyDescent="0.25">
      <c r="A3" s="9" t="s">
        <v>338</v>
      </c>
      <c r="B3" s="9"/>
      <c r="C3" s="9"/>
      <c r="D3" s="9"/>
      <c r="E3" s="9"/>
      <c r="F3" s="9"/>
    </row>
    <row r="4" spans="1:6" x14ac:dyDescent="0.25">
      <c r="A4" s="9" t="s">
        <v>341</v>
      </c>
      <c r="B4" s="9"/>
      <c r="C4" s="9"/>
      <c r="D4" s="9"/>
      <c r="E4" s="9"/>
      <c r="F4" s="9"/>
    </row>
    <row r="5" spans="1:6" x14ac:dyDescent="0.25">
      <c r="A5" s="9" t="s">
        <v>111</v>
      </c>
      <c r="B5" s="9"/>
      <c r="C5" s="9"/>
      <c r="D5" s="9"/>
      <c r="E5" s="9"/>
      <c r="F5" s="9"/>
    </row>
    <row r="6" spans="1:6" x14ac:dyDescent="0.25">
      <c r="A6" s="9" t="s">
        <v>320</v>
      </c>
      <c r="B6" s="9"/>
      <c r="C6" s="9"/>
      <c r="D6" s="9"/>
      <c r="E6" s="9"/>
      <c r="F6" s="9"/>
    </row>
    <row r="7" spans="1:6" x14ac:dyDescent="0.25">
      <c r="A7" s="83"/>
      <c r="B7" s="83"/>
      <c r="C7" s="83"/>
      <c r="D7" s="83"/>
      <c r="E7" s="83"/>
      <c r="F7" s="83"/>
    </row>
    <row r="8" spans="1:6" ht="30" customHeight="1" x14ac:dyDescent="0.25">
      <c r="A8" s="198" t="s">
        <v>384</v>
      </c>
      <c r="B8" s="195" t="s">
        <v>11</v>
      </c>
      <c r="C8" s="246" t="s">
        <v>71</v>
      </c>
      <c r="D8" s="246" t="s">
        <v>72</v>
      </c>
      <c r="E8" s="246" t="s">
        <v>73</v>
      </c>
      <c r="F8" s="244" t="s">
        <v>74</v>
      </c>
    </row>
    <row r="9" spans="1:6" ht="44.45" customHeight="1" x14ac:dyDescent="0.25">
      <c r="A9" s="200"/>
      <c r="B9" s="197"/>
      <c r="C9" s="247"/>
      <c r="D9" s="247"/>
      <c r="E9" s="247"/>
      <c r="F9" s="245"/>
    </row>
    <row r="10" spans="1:6" x14ac:dyDescent="0.25">
      <c r="A10" s="177"/>
      <c r="B10" s="150"/>
      <c r="C10" s="178"/>
      <c r="D10" s="178"/>
      <c r="E10" s="178"/>
      <c r="F10" s="179"/>
    </row>
    <row r="11" spans="1:6" x14ac:dyDescent="0.25">
      <c r="A11" s="70" t="s">
        <v>11</v>
      </c>
      <c r="B11" s="85">
        <f>SUM(B13,B21,B24,B33,B40,B47,B56,B65,B73,B81,B89,B99,B103,B110,B115)</f>
        <v>810302</v>
      </c>
      <c r="C11" s="85">
        <f t="shared" ref="C11:F11" si="0">SUM(C13,C21,C24,C33,C40,C47,C56,C65,C73,C81,C89,C99,C103,C110,C115)</f>
        <v>265317</v>
      </c>
      <c r="D11" s="85">
        <f t="shared" si="0"/>
        <v>330272</v>
      </c>
      <c r="E11" s="85">
        <f t="shared" si="0"/>
        <v>214031</v>
      </c>
      <c r="F11" s="50">
        <f t="shared" si="0"/>
        <v>682</v>
      </c>
    </row>
    <row r="12" spans="1:6" x14ac:dyDescent="0.25">
      <c r="A12" s="71"/>
      <c r="B12" s="86"/>
      <c r="C12" s="86"/>
      <c r="D12" s="86"/>
      <c r="E12" s="86"/>
      <c r="F12" s="54"/>
    </row>
    <row r="13" spans="1:6" x14ac:dyDescent="0.25">
      <c r="A13" s="48" t="s">
        <v>34</v>
      </c>
      <c r="B13" s="85">
        <f t="shared" ref="B13:F13" si="1">SUM(B14:B19)</f>
        <v>66784</v>
      </c>
      <c r="C13" s="85">
        <f t="shared" si="1"/>
        <v>21945</v>
      </c>
      <c r="D13" s="85">
        <f t="shared" si="1"/>
        <v>28400</v>
      </c>
      <c r="E13" s="85">
        <f t="shared" si="1"/>
        <v>16371</v>
      </c>
      <c r="F13" s="50">
        <f t="shared" si="1"/>
        <v>68</v>
      </c>
    </row>
    <row r="14" spans="1:6" x14ac:dyDescent="0.25">
      <c r="A14" s="8" t="s">
        <v>246</v>
      </c>
      <c r="B14" s="86">
        <f t="shared" ref="B14:B77" si="2">SUM(C14:F14)</f>
        <v>29790</v>
      </c>
      <c r="C14" s="86">
        <v>9820</v>
      </c>
      <c r="D14" s="86">
        <v>11570</v>
      </c>
      <c r="E14" s="86">
        <v>8394</v>
      </c>
      <c r="F14" s="54">
        <v>6</v>
      </c>
    </row>
    <row r="15" spans="1:6" x14ac:dyDescent="0.25">
      <c r="A15" s="55" t="s">
        <v>136</v>
      </c>
      <c r="B15" s="86">
        <f t="shared" si="2"/>
        <v>12012</v>
      </c>
      <c r="C15" s="86">
        <v>4066</v>
      </c>
      <c r="D15" s="86">
        <v>6498</v>
      </c>
      <c r="E15" s="86">
        <v>1445</v>
      </c>
      <c r="F15" s="54">
        <v>3</v>
      </c>
    </row>
    <row r="16" spans="1:6" x14ac:dyDescent="0.25">
      <c r="A16" s="8" t="s">
        <v>137</v>
      </c>
      <c r="B16" s="86">
        <f t="shared" si="2"/>
        <v>9795</v>
      </c>
      <c r="C16" s="86">
        <v>3190</v>
      </c>
      <c r="D16" s="86">
        <v>4049</v>
      </c>
      <c r="E16" s="86">
        <v>2548</v>
      </c>
      <c r="F16" s="54">
        <v>8</v>
      </c>
    </row>
    <row r="17" spans="1:6" x14ac:dyDescent="0.25">
      <c r="A17" s="8" t="s">
        <v>138</v>
      </c>
      <c r="B17" s="86">
        <f t="shared" si="2"/>
        <v>3663</v>
      </c>
      <c r="C17" s="86">
        <v>1163</v>
      </c>
      <c r="D17" s="86">
        <v>1570</v>
      </c>
      <c r="E17" s="86">
        <v>886</v>
      </c>
      <c r="F17" s="54">
        <v>44</v>
      </c>
    </row>
    <row r="18" spans="1:6" x14ac:dyDescent="0.25">
      <c r="A18" s="8" t="s">
        <v>139</v>
      </c>
      <c r="B18" s="86">
        <f t="shared" si="2"/>
        <v>10828</v>
      </c>
      <c r="C18" s="86">
        <v>3485</v>
      </c>
      <c r="D18" s="86">
        <v>4412</v>
      </c>
      <c r="E18" s="86">
        <v>2924</v>
      </c>
      <c r="F18" s="54">
        <v>7</v>
      </c>
    </row>
    <row r="19" spans="1:6" x14ac:dyDescent="0.25">
      <c r="A19" s="8" t="s">
        <v>140</v>
      </c>
      <c r="B19" s="86">
        <f t="shared" si="2"/>
        <v>696</v>
      </c>
      <c r="C19" s="86">
        <v>221</v>
      </c>
      <c r="D19" s="86">
        <v>301</v>
      </c>
      <c r="E19" s="86">
        <v>174</v>
      </c>
      <c r="F19" s="54">
        <v>0</v>
      </c>
    </row>
    <row r="20" spans="1:6" x14ac:dyDescent="0.25">
      <c r="A20" s="56"/>
      <c r="B20" s="86"/>
      <c r="C20" s="86"/>
      <c r="D20" s="86"/>
      <c r="E20" s="86"/>
      <c r="F20" s="54"/>
    </row>
    <row r="21" spans="1:6" x14ac:dyDescent="0.25">
      <c r="A21" s="48" t="s">
        <v>35</v>
      </c>
      <c r="B21" s="85">
        <f>SUM(B22)</f>
        <v>90465</v>
      </c>
      <c r="C21" s="85">
        <f t="shared" ref="C21:F21" si="3">SUM(C22)</f>
        <v>28306</v>
      </c>
      <c r="D21" s="85">
        <f t="shared" si="3"/>
        <v>37523</v>
      </c>
      <c r="E21" s="85">
        <f t="shared" si="3"/>
        <v>24606</v>
      </c>
      <c r="F21" s="50">
        <f t="shared" si="3"/>
        <v>30</v>
      </c>
    </row>
    <row r="22" spans="1:6" x14ac:dyDescent="0.25">
      <c r="A22" s="55" t="s">
        <v>266</v>
      </c>
      <c r="B22" s="86">
        <f t="shared" si="2"/>
        <v>90465</v>
      </c>
      <c r="C22" s="86">
        <v>28306</v>
      </c>
      <c r="D22" s="86">
        <v>37523</v>
      </c>
      <c r="E22" s="86">
        <v>24606</v>
      </c>
      <c r="F22" s="54">
        <v>30</v>
      </c>
    </row>
    <row r="23" spans="1:6" x14ac:dyDescent="0.25">
      <c r="A23" s="56"/>
      <c r="B23" s="86"/>
      <c r="C23" s="86"/>
      <c r="D23" s="86"/>
      <c r="E23" s="86"/>
      <c r="F23" s="54"/>
    </row>
    <row r="24" spans="1:6" x14ac:dyDescent="0.25">
      <c r="A24" s="48" t="s">
        <v>36</v>
      </c>
      <c r="B24" s="85">
        <f>SUM(B25:B31)</f>
        <v>128037</v>
      </c>
      <c r="C24" s="85">
        <f t="shared" ref="C24:F24" si="4">SUM(C25:C31)</f>
        <v>41244</v>
      </c>
      <c r="D24" s="85">
        <f t="shared" si="4"/>
        <v>51826</v>
      </c>
      <c r="E24" s="85">
        <f t="shared" si="4"/>
        <v>34940</v>
      </c>
      <c r="F24" s="50">
        <f t="shared" si="4"/>
        <v>27</v>
      </c>
    </row>
    <row r="25" spans="1:6" x14ac:dyDescent="0.25">
      <c r="A25" s="55" t="s">
        <v>186</v>
      </c>
      <c r="B25" s="86">
        <f t="shared" si="2"/>
        <v>21591</v>
      </c>
      <c r="C25" s="86">
        <v>7081</v>
      </c>
      <c r="D25" s="86">
        <v>8467</v>
      </c>
      <c r="E25" s="86">
        <v>6040</v>
      </c>
      <c r="F25" s="54">
        <v>3</v>
      </c>
    </row>
    <row r="26" spans="1:6" x14ac:dyDescent="0.25">
      <c r="A26" s="8" t="s">
        <v>141</v>
      </c>
      <c r="B26" s="86">
        <f t="shared" si="2"/>
        <v>10358</v>
      </c>
      <c r="C26" s="86">
        <v>3288</v>
      </c>
      <c r="D26" s="86">
        <v>4435</v>
      </c>
      <c r="E26" s="86">
        <v>2633</v>
      </c>
      <c r="F26" s="54">
        <v>2</v>
      </c>
    </row>
    <row r="27" spans="1:6" x14ac:dyDescent="0.25">
      <c r="A27" s="8" t="s">
        <v>142</v>
      </c>
      <c r="B27" s="86">
        <f t="shared" si="2"/>
        <v>8005</v>
      </c>
      <c r="C27" s="86">
        <v>2596</v>
      </c>
      <c r="D27" s="86">
        <v>3176</v>
      </c>
      <c r="E27" s="86">
        <v>2233</v>
      </c>
      <c r="F27" s="54">
        <v>0</v>
      </c>
    </row>
    <row r="28" spans="1:6" x14ac:dyDescent="0.25">
      <c r="A28" s="8" t="s">
        <v>143</v>
      </c>
      <c r="B28" s="86">
        <f t="shared" si="2"/>
        <v>19380</v>
      </c>
      <c r="C28" s="86">
        <v>6400</v>
      </c>
      <c r="D28" s="86">
        <v>7919</v>
      </c>
      <c r="E28" s="86">
        <v>5057</v>
      </c>
      <c r="F28" s="54">
        <v>4</v>
      </c>
    </row>
    <row r="29" spans="1:6" x14ac:dyDescent="0.25">
      <c r="A29" s="55" t="s">
        <v>247</v>
      </c>
      <c r="B29" s="86">
        <f t="shared" si="2"/>
        <v>42854</v>
      </c>
      <c r="C29" s="86">
        <v>13622</v>
      </c>
      <c r="D29" s="86">
        <v>16890</v>
      </c>
      <c r="E29" s="86">
        <v>12324</v>
      </c>
      <c r="F29" s="54">
        <v>18</v>
      </c>
    </row>
    <row r="30" spans="1:6" x14ac:dyDescent="0.25">
      <c r="A30" s="8" t="s">
        <v>144</v>
      </c>
      <c r="B30" s="86">
        <f t="shared" si="2"/>
        <v>16239</v>
      </c>
      <c r="C30" s="86">
        <v>5247</v>
      </c>
      <c r="D30" s="86">
        <v>6933</v>
      </c>
      <c r="E30" s="86">
        <v>4059</v>
      </c>
      <c r="F30" s="54">
        <v>0</v>
      </c>
    </row>
    <row r="31" spans="1:6" x14ac:dyDescent="0.25">
      <c r="A31" s="8" t="s">
        <v>145</v>
      </c>
      <c r="B31" s="86">
        <f t="shared" si="2"/>
        <v>9610</v>
      </c>
      <c r="C31" s="86">
        <v>3010</v>
      </c>
      <c r="D31" s="86">
        <v>4006</v>
      </c>
      <c r="E31" s="86">
        <v>2594</v>
      </c>
      <c r="F31" s="54">
        <v>0</v>
      </c>
    </row>
    <row r="32" spans="1:6" x14ac:dyDescent="0.25">
      <c r="A32" s="57"/>
      <c r="B32" s="86"/>
      <c r="C32" s="86"/>
      <c r="D32" s="86"/>
      <c r="E32" s="86"/>
      <c r="F32" s="54"/>
    </row>
    <row r="33" spans="1:6" x14ac:dyDescent="0.25">
      <c r="A33" s="48" t="s">
        <v>37</v>
      </c>
      <c r="B33" s="85">
        <f>SUM(B34:B38)</f>
        <v>48746</v>
      </c>
      <c r="C33" s="85">
        <f t="shared" ref="C33:F33" si="5">SUM(C34:C38)</f>
        <v>16094</v>
      </c>
      <c r="D33" s="85">
        <f t="shared" si="5"/>
        <v>19807</v>
      </c>
      <c r="E33" s="85">
        <f t="shared" si="5"/>
        <v>12817</v>
      </c>
      <c r="F33" s="50">
        <f t="shared" si="5"/>
        <v>28</v>
      </c>
    </row>
    <row r="34" spans="1:6" x14ac:dyDescent="0.25">
      <c r="A34" s="55" t="s">
        <v>248</v>
      </c>
      <c r="B34" s="86">
        <f t="shared" si="2"/>
        <v>40778</v>
      </c>
      <c r="C34" s="86">
        <v>13476</v>
      </c>
      <c r="D34" s="86">
        <v>16529</v>
      </c>
      <c r="E34" s="86">
        <v>10760</v>
      </c>
      <c r="F34" s="54">
        <v>13</v>
      </c>
    </row>
    <row r="35" spans="1:6" x14ac:dyDescent="0.25">
      <c r="A35" s="8" t="s">
        <v>146</v>
      </c>
      <c r="B35" s="86">
        <f t="shared" si="2"/>
        <v>3818</v>
      </c>
      <c r="C35" s="86">
        <v>1293</v>
      </c>
      <c r="D35" s="86">
        <v>1597</v>
      </c>
      <c r="E35" s="86">
        <v>923</v>
      </c>
      <c r="F35" s="54">
        <v>5</v>
      </c>
    </row>
    <row r="36" spans="1:6" x14ac:dyDescent="0.25">
      <c r="A36" s="8" t="s">
        <v>147</v>
      </c>
      <c r="B36" s="86">
        <f t="shared" si="2"/>
        <v>57</v>
      </c>
      <c r="C36" s="86">
        <v>17</v>
      </c>
      <c r="D36" s="86">
        <v>21</v>
      </c>
      <c r="E36" s="86">
        <v>14</v>
      </c>
      <c r="F36" s="54">
        <v>5</v>
      </c>
    </row>
    <row r="37" spans="1:6" x14ac:dyDescent="0.25">
      <c r="A37" s="8" t="s">
        <v>150</v>
      </c>
      <c r="B37" s="86">
        <f t="shared" si="2"/>
        <v>469</v>
      </c>
      <c r="C37" s="86">
        <v>149</v>
      </c>
      <c r="D37" s="86">
        <v>215</v>
      </c>
      <c r="E37" s="86">
        <v>102</v>
      </c>
      <c r="F37" s="54">
        <v>3</v>
      </c>
    </row>
    <row r="38" spans="1:6" x14ac:dyDescent="0.25">
      <c r="A38" s="8" t="s">
        <v>151</v>
      </c>
      <c r="B38" s="86">
        <f t="shared" si="2"/>
        <v>3624</v>
      </c>
      <c r="C38" s="86">
        <v>1159</v>
      </c>
      <c r="D38" s="86">
        <v>1445</v>
      </c>
      <c r="E38" s="86">
        <v>1018</v>
      </c>
      <c r="F38" s="54">
        <v>2</v>
      </c>
    </row>
    <row r="39" spans="1:6" x14ac:dyDescent="0.25">
      <c r="A39" s="56"/>
      <c r="B39" s="86"/>
      <c r="C39" s="86"/>
      <c r="D39" s="86"/>
      <c r="E39" s="86"/>
      <c r="F39" s="54"/>
    </row>
    <row r="40" spans="1:6" x14ac:dyDescent="0.25">
      <c r="A40" s="48" t="s">
        <v>38</v>
      </c>
      <c r="B40" s="85">
        <f>SUM(B41:B45)</f>
        <v>29860</v>
      </c>
      <c r="C40" s="85">
        <f t="shared" ref="C40:F40" si="6">SUM(C41:C45)</f>
        <v>10171</v>
      </c>
      <c r="D40" s="85">
        <f t="shared" si="6"/>
        <v>11408</v>
      </c>
      <c r="E40" s="85">
        <f t="shared" si="6"/>
        <v>8260</v>
      </c>
      <c r="F40" s="50">
        <f t="shared" si="6"/>
        <v>21</v>
      </c>
    </row>
    <row r="41" spans="1:6" x14ac:dyDescent="0.25">
      <c r="A41" s="55" t="s">
        <v>249</v>
      </c>
      <c r="B41" s="86">
        <f t="shared" si="2"/>
        <v>11254</v>
      </c>
      <c r="C41" s="86">
        <v>3907</v>
      </c>
      <c r="D41" s="86">
        <v>4345</v>
      </c>
      <c r="E41" s="86">
        <v>2996</v>
      </c>
      <c r="F41" s="54">
        <v>6</v>
      </c>
    </row>
    <row r="42" spans="1:6" x14ac:dyDescent="0.25">
      <c r="A42" s="8" t="s">
        <v>148</v>
      </c>
      <c r="B42" s="86">
        <f t="shared" si="2"/>
        <v>7386</v>
      </c>
      <c r="C42" s="86">
        <v>2522</v>
      </c>
      <c r="D42" s="86">
        <v>2798</v>
      </c>
      <c r="E42" s="86">
        <v>2063</v>
      </c>
      <c r="F42" s="54">
        <v>3</v>
      </c>
    </row>
    <row r="43" spans="1:6" x14ac:dyDescent="0.25">
      <c r="A43" s="8" t="s">
        <v>149</v>
      </c>
      <c r="B43" s="86">
        <f t="shared" si="2"/>
        <v>4209</v>
      </c>
      <c r="C43" s="86">
        <v>1387</v>
      </c>
      <c r="D43" s="86">
        <v>1599</v>
      </c>
      <c r="E43" s="86">
        <v>1221</v>
      </c>
      <c r="F43" s="54">
        <v>2</v>
      </c>
    </row>
    <row r="44" spans="1:6" x14ac:dyDescent="0.25">
      <c r="A44" s="8" t="s">
        <v>152</v>
      </c>
      <c r="B44" s="86">
        <f t="shared" si="2"/>
        <v>2723</v>
      </c>
      <c r="C44" s="86">
        <v>872</v>
      </c>
      <c r="D44" s="86">
        <v>1055</v>
      </c>
      <c r="E44" s="86">
        <v>795</v>
      </c>
      <c r="F44" s="54">
        <v>1</v>
      </c>
    </row>
    <row r="45" spans="1:6" x14ac:dyDescent="0.25">
      <c r="A45" s="8" t="s">
        <v>153</v>
      </c>
      <c r="B45" s="86">
        <f t="shared" si="2"/>
        <v>4288</v>
      </c>
      <c r="C45" s="86">
        <v>1483</v>
      </c>
      <c r="D45" s="86">
        <v>1611</v>
      </c>
      <c r="E45" s="86">
        <v>1185</v>
      </c>
      <c r="F45" s="54">
        <v>9</v>
      </c>
    </row>
    <row r="46" spans="1:6" x14ac:dyDescent="0.25">
      <c r="A46" s="56"/>
      <c r="B46" s="86"/>
      <c r="C46" s="86"/>
      <c r="D46" s="86"/>
      <c r="E46" s="86"/>
      <c r="F46" s="54"/>
    </row>
    <row r="47" spans="1:6" x14ac:dyDescent="0.25">
      <c r="A47" s="48" t="s">
        <v>39</v>
      </c>
      <c r="B47" s="85">
        <f>SUM(B48:B54)</f>
        <v>47836</v>
      </c>
      <c r="C47" s="85">
        <f t="shared" ref="C47:F47" si="7">SUM(C48:C54)</f>
        <v>16234</v>
      </c>
      <c r="D47" s="85">
        <f t="shared" si="7"/>
        <v>20385</v>
      </c>
      <c r="E47" s="85">
        <f t="shared" si="7"/>
        <v>11150</v>
      </c>
      <c r="F47" s="50">
        <f t="shared" si="7"/>
        <v>67</v>
      </c>
    </row>
    <row r="48" spans="1:6" x14ac:dyDescent="0.25">
      <c r="A48" s="8" t="s">
        <v>193</v>
      </c>
      <c r="B48" s="86">
        <f t="shared" si="2"/>
        <v>19554</v>
      </c>
      <c r="C48" s="86">
        <v>7335</v>
      </c>
      <c r="D48" s="86">
        <v>8539</v>
      </c>
      <c r="E48" s="86">
        <v>3680</v>
      </c>
      <c r="F48" s="54">
        <v>0</v>
      </c>
    </row>
    <row r="49" spans="1:6" x14ac:dyDescent="0.25">
      <c r="A49" s="8" t="s">
        <v>155</v>
      </c>
      <c r="B49" s="86">
        <f t="shared" si="2"/>
        <v>785</v>
      </c>
      <c r="C49" s="86">
        <v>241</v>
      </c>
      <c r="D49" s="86">
        <v>334</v>
      </c>
      <c r="E49" s="86">
        <v>194</v>
      </c>
      <c r="F49" s="54">
        <v>16</v>
      </c>
    </row>
    <row r="50" spans="1:6" x14ac:dyDescent="0.25">
      <c r="A50" s="8" t="s">
        <v>154</v>
      </c>
      <c r="B50" s="86">
        <f t="shared" si="2"/>
        <v>5678</v>
      </c>
      <c r="C50" s="86">
        <v>1790</v>
      </c>
      <c r="D50" s="86">
        <v>2434</v>
      </c>
      <c r="E50" s="86">
        <v>1432</v>
      </c>
      <c r="F50" s="54">
        <v>22</v>
      </c>
    </row>
    <row r="51" spans="1:6" x14ac:dyDescent="0.25">
      <c r="A51" s="8" t="s">
        <v>242</v>
      </c>
      <c r="B51" s="86">
        <f t="shared" si="2"/>
        <v>1379</v>
      </c>
      <c r="C51" s="86">
        <v>606</v>
      </c>
      <c r="D51" s="86">
        <v>573</v>
      </c>
      <c r="E51" s="86">
        <v>200</v>
      </c>
      <c r="F51" s="54">
        <v>0</v>
      </c>
    </row>
    <row r="52" spans="1:6" x14ac:dyDescent="0.25">
      <c r="A52" s="8" t="s">
        <v>243</v>
      </c>
      <c r="B52" s="86">
        <f t="shared" si="2"/>
        <v>9756</v>
      </c>
      <c r="C52" s="86">
        <v>2898</v>
      </c>
      <c r="D52" s="86">
        <v>4209</v>
      </c>
      <c r="E52" s="86">
        <v>2645</v>
      </c>
      <c r="F52" s="54">
        <v>4</v>
      </c>
    </row>
    <row r="53" spans="1:6" x14ac:dyDescent="0.25">
      <c r="A53" s="8" t="s">
        <v>156</v>
      </c>
      <c r="B53" s="86">
        <f t="shared" si="2"/>
        <v>7190</v>
      </c>
      <c r="C53" s="86">
        <v>2290</v>
      </c>
      <c r="D53" s="86">
        <v>2827</v>
      </c>
      <c r="E53" s="86">
        <v>2057</v>
      </c>
      <c r="F53" s="54">
        <v>16</v>
      </c>
    </row>
    <row r="54" spans="1:6" x14ac:dyDescent="0.25">
      <c r="A54" s="8" t="s">
        <v>157</v>
      </c>
      <c r="B54" s="86">
        <f t="shared" si="2"/>
        <v>3494</v>
      </c>
      <c r="C54" s="86">
        <v>1074</v>
      </c>
      <c r="D54" s="86">
        <v>1469</v>
      </c>
      <c r="E54" s="86">
        <v>942</v>
      </c>
      <c r="F54" s="54">
        <v>9</v>
      </c>
    </row>
    <row r="55" spans="1:6" x14ac:dyDescent="0.25">
      <c r="A55" s="57"/>
      <c r="B55" s="86"/>
      <c r="C55" s="86"/>
      <c r="D55" s="86"/>
      <c r="E55" s="86"/>
      <c r="F55" s="54"/>
    </row>
    <row r="56" spans="1:6" x14ac:dyDescent="0.25">
      <c r="A56" s="48" t="s">
        <v>12</v>
      </c>
      <c r="B56" s="85">
        <f>SUM(B57:B63)</f>
        <v>90914</v>
      </c>
      <c r="C56" s="85">
        <f t="shared" ref="C56:F56" si="8">SUM(C57:C63)</f>
        <v>29065</v>
      </c>
      <c r="D56" s="85">
        <f t="shared" si="8"/>
        <v>37345</v>
      </c>
      <c r="E56" s="85">
        <f t="shared" si="8"/>
        <v>24483</v>
      </c>
      <c r="F56" s="50">
        <f t="shared" si="8"/>
        <v>21</v>
      </c>
    </row>
    <row r="57" spans="1:6" x14ac:dyDescent="0.25">
      <c r="A57" s="55" t="s">
        <v>187</v>
      </c>
      <c r="B57" s="86">
        <f t="shared" si="2"/>
        <v>50246</v>
      </c>
      <c r="C57" s="86">
        <v>15518</v>
      </c>
      <c r="D57" s="86">
        <v>20700</v>
      </c>
      <c r="E57" s="86">
        <v>14025</v>
      </c>
      <c r="F57" s="54">
        <v>3</v>
      </c>
    </row>
    <row r="58" spans="1:6" x14ac:dyDescent="0.25">
      <c r="A58" s="55" t="s">
        <v>240</v>
      </c>
      <c r="B58" s="86">
        <f t="shared" si="2"/>
        <v>14984</v>
      </c>
      <c r="C58" s="86">
        <v>4872</v>
      </c>
      <c r="D58" s="86">
        <v>5770</v>
      </c>
      <c r="E58" s="86">
        <v>4337</v>
      </c>
      <c r="F58" s="54">
        <v>5</v>
      </c>
    </row>
    <row r="59" spans="1:6" x14ac:dyDescent="0.25">
      <c r="A59" s="8" t="s">
        <v>158</v>
      </c>
      <c r="B59" s="86">
        <f t="shared" si="2"/>
        <v>10350</v>
      </c>
      <c r="C59" s="86">
        <v>3362</v>
      </c>
      <c r="D59" s="86">
        <v>4451</v>
      </c>
      <c r="E59" s="86">
        <v>2526</v>
      </c>
      <c r="F59" s="54">
        <v>11</v>
      </c>
    </row>
    <row r="60" spans="1:6" x14ac:dyDescent="0.25">
      <c r="A60" s="8" t="s">
        <v>159</v>
      </c>
      <c r="B60" s="86">
        <f t="shared" si="2"/>
        <v>1047</v>
      </c>
      <c r="C60" s="86">
        <v>348</v>
      </c>
      <c r="D60" s="86">
        <v>414</v>
      </c>
      <c r="E60" s="86">
        <v>285</v>
      </c>
      <c r="F60" s="54">
        <v>0</v>
      </c>
    </row>
    <row r="61" spans="1:6" x14ac:dyDescent="0.25">
      <c r="A61" s="8" t="s">
        <v>160</v>
      </c>
      <c r="B61" s="86">
        <f t="shared" si="2"/>
        <v>9630</v>
      </c>
      <c r="C61" s="86">
        <v>3473</v>
      </c>
      <c r="D61" s="86">
        <v>4174</v>
      </c>
      <c r="E61" s="86">
        <v>1982</v>
      </c>
      <c r="F61" s="54">
        <v>1</v>
      </c>
    </row>
    <row r="62" spans="1:6" x14ac:dyDescent="0.25">
      <c r="A62" s="8" t="s">
        <v>161</v>
      </c>
      <c r="B62" s="86">
        <f t="shared" si="2"/>
        <v>1732</v>
      </c>
      <c r="C62" s="86">
        <v>560</v>
      </c>
      <c r="D62" s="86">
        <v>678</v>
      </c>
      <c r="E62" s="86">
        <v>493</v>
      </c>
      <c r="F62" s="54">
        <v>1</v>
      </c>
    </row>
    <row r="63" spans="1:6" x14ac:dyDescent="0.25">
      <c r="A63" s="8" t="s">
        <v>133</v>
      </c>
      <c r="B63" s="86">
        <f t="shared" si="2"/>
        <v>2925</v>
      </c>
      <c r="C63" s="86">
        <v>932</v>
      </c>
      <c r="D63" s="86">
        <v>1158</v>
      </c>
      <c r="E63" s="86">
        <v>835</v>
      </c>
      <c r="F63" s="54">
        <v>0</v>
      </c>
    </row>
    <row r="64" spans="1:6" x14ac:dyDescent="0.25">
      <c r="A64" s="56"/>
      <c r="B64" s="86"/>
      <c r="C64" s="86"/>
      <c r="D64" s="86"/>
      <c r="E64" s="86"/>
      <c r="F64" s="54"/>
    </row>
    <row r="65" spans="1:6" x14ac:dyDescent="0.25">
      <c r="A65" s="48" t="s">
        <v>13</v>
      </c>
      <c r="B65" s="85">
        <f>SUM(B66:B71)</f>
        <v>83317</v>
      </c>
      <c r="C65" s="85">
        <f t="shared" ref="C65:F65" si="9">SUM(C66:C71)</f>
        <v>26662</v>
      </c>
      <c r="D65" s="85">
        <f t="shared" si="9"/>
        <v>33407</v>
      </c>
      <c r="E65" s="85">
        <f t="shared" si="9"/>
        <v>23237</v>
      </c>
      <c r="F65" s="50">
        <f t="shared" si="9"/>
        <v>11</v>
      </c>
    </row>
    <row r="66" spans="1:6" x14ac:dyDescent="0.25">
      <c r="A66" s="55" t="s">
        <v>188</v>
      </c>
      <c r="B66" s="86">
        <f t="shared" si="2"/>
        <v>46809</v>
      </c>
      <c r="C66" s="86">
        <v>14907</v>
      </c>
      <c r="D66" s="86">
        <v>18598</v>
      </c>
      <c r="E66" s="86">
        <v>13299</v>
      </c>
      <c r="F66" s="54">
        <v>5</v>
      </c>
    </row>
    <row r="67" spans="1:6" x14ac:dyDescent="0.25">
      <c r="A67" s="8" t="s">
        <v>162</v>
      </c>
      <c r="B67" s="86">
        <f t="shared" si="2"/>
        <v>7309</v>
      </c>
      <c r="C67" s="86">
        <v>2265</v>
      </c>
      <c r="D67" s="86">
        <v>3026</v>
      </c>
      <c r="E67" s="86">
        <v>2016</v>
      </c>
      <c r="F67" s="54">
        <v>2</v>
      </c>
    </row>
    <row r="68" spans="1:6" x14ac:dyDescent="0.25">
      <c r="A68" s="8" t="s">
        <v>163</v>
      </c>
      <c r="B68" s="86">
        <f t="shared" si="2"/>
        <v>3452</v>
      </c>
      <c r="C68" s="86">
        <v>1048</v>
      </c>
      <c r="D68" s="86">
        <v>1486</v>
      </c>
      <c r="E68" s="86">
        <v>916</v>
      </c>
      <c r="F68" s="54">
        <v>2</v>
      </c>
    </row>
    <row r="69" spans="1:6" x14ac:dyDescent="0.25">
      <c r="A69" s="8" t="s">
        <v>194</v>
      </c>
      <c r="B69" s="86">
        <f t="shared" si="2"/>
        <v>14436</v>
      </c>
      <c r="C69" s="86">
        <v>4650</v>
      </c>
      <c r="D69" s="86">
        <v>5625</v>
      </c>
      <c r="E69" s="86">
        <v>4159</v>
      </c>
      <c r="F69" s="54">
        <v>2</v>
      </c>
    </row>
    <row r="70" spans="1:6" x14ac:dyDescent="0.25">
      <c r="A70" s="8" t="s">
        <v>189</v>
      </c>
      <c r="B70" s="86">
        <f t="shared" si="2"/>
        <v>5780</v>
      </c>
      <c r="C70" s="86">
        <v>1984</v>
      </c>
      <c r="D70" s="86">
        <v>2402</v>
      </c>
      <c r="E70" s="86">
        <v>1394</v>
      </c>
      <c r="F70" s="54">
        <v>0</v>
      </c>
    </row>
    <row r="71" spans="1:6" x14ac:dyDescent="0.25">
      <c r="A71" s="8" t="s">
        <v>164</v>
      </c>
      <c r="B71" s="86">
        <f t="shared" si="2"/>
        <v>5531</v>
      </c>
      <c r="C71" s="86">
        <v>1808</v>
      </c>
      <c r="D71" s="86">
        <v>2270</v>
      </c>
      <c r="E71" s="86">
        <v>1453</v>
      </c>
      <c r="F71" s="54">
        <v>0</v>
      </c>
    </row>
    <row r="72" spans="1:6" x14ac:dyDescent="0.25">
      <c r="A72" s="56"/>
      <c r="B72" s="86"/>
      <c r="C72" s="86"/>
      <c r="D72" s="86"/>
      <c r="E72" s="86"/>
      <c r="F72" s="54"/>
    </row>
    <row r="73" spans="1:6" x14ac:dyDescent="0.25">
      <c r="A73" s="48" t="s">
        <v>40</v>
      </c>
      <c r="B73" s="85">
        <f>SUM(B74:B79)</f>
        <v>32532</v>
      </c>
      <c r="C73" s="85">
        <f t="shared" ref="C73:F73" si="10">SUM(C74:C79)</f>
        <v>11292</v>
      </c>
      <c r="D73" s="85">
        <f t="shared" si="10"/>
        <v>13726</v>
      </c>
      <c r="E73" s="85">
        <f t="shared" si="10"/>
        <v>7413</v>
      </c>
      <c r="F73" s="50">
        <f t="shared" si="10"/>
        <v>101</v>
      </c>
    </row>
    <row r="74" spans="1:6" x14ac:dyDescent="0.25">
      <c r="A74" s="8" t="s">
        <v>268</v>
      </c>
      <c r="B74" s="86">
        <f t="shared" si="2"/>
        <v>8500</v>
      </c>
      <c r="C74" s="86">
        <v>3416</v>
      </c>
      <c r="D74" s="86">
        <v>3972</v>
      </c>
      <c r="E74" s="86">
        <v>1108</v>
      </c>
      <c r="F74" s="54">
        <v>4</v>
      </c>
    </row>
    <row r="75" spans="1:6" x14ac:dyDescent="0.25">
      <c r="A75" s="8" t="s">
        <v>165</v>
      </c>
      <c r="B75" s="86">
        <f t="shared" si="2"/>
        <v>4684</v>
      </c>
      <c r="C75" s="86">
        <v>1496</v>
      </c>
      <c r="D75" s="86">
        <v>1857</v>
      </c>
      <c r="E75" s="86">
        <v>1311</v>
      </c>
      <c r="F75" s="54">
        <v>20</v>
      </c>
    </row>
    <row r="76" spans="1:6" x14ac:dyDescent="0.25">
      <c r="A76" s="8" t="s">
        <v>166</v>
      </c>
      <c r="B76" s="86">
        <f t="shared" si="2"/>
        <v>2204</v>
      </c>
      <c r="C76" s="86">
        <v>744</v>
      </c>
      <c r="D76" s="86">
        <v>808</v>
      </c>
      <c r="E76" s="86">
        <v>651</v>
      </c>
      <c r="F76" s="54">
        <v>1</v>
      </c>
    </row>
    <row r="77" spans="1:6" x14ac:dyDescent="0.25">
      <c r="A77" s="8" t="s">
        <v>167</v>
      </c>
      <c r="B77" s="86">
        <f t="shared" si="2"/>
        <v>7909</v>
      </c>
      <c r="C77" s="86">
        <v>2657</v>
      </c>
      <c r="D77" s="86">
        <v>3288</v>
      </c>
      <c r="E77" s="86">
        <v>1949</v>
      </c>
      <c r="F77" s="54">
        <v>15</v>
      </c>
    </row>
    <row r="78" spans="1:6" x14ac:dyDescent="0.25">
      <c r="A78" s="8" t="s">
        <v>168</v>
      </c>
      <c r="B78" s="86">
        <f t="shared" ref="B78:B118" si="11">SUM(C78:F78)</f>
        <v>5148</v>
      </c>
      <c r="C78" s="86">
        <v>1608</v>
      </c>
      <c r="D78" s="86">
        <v>2194</v>
      </c>
      <c r="E78" s="86">
        <v>1320</v>
      </c>
      <c r="F78" s="54">
        <v>26</v>
      </c>
    </row>
    <row r="79" spans="1:6" x14ac:dyDescent="0.25">
      <c r="A79" s="8" t="s">
        <v>169</v>
      </c>
      <c r="B79" s="86">
        <f t="shared" si="11"/>
        <v>4087</v>
      </c>
      <c r="C79" s="86">
        <v>1371</v>
      </c>
      <c r="D79" s="86">
        <v>1607</v>
      </c>
      <c r="E79" s="86">
        <v>1074</v>
      </c>
      <c r="F79" s="54">
        <v>35</v>
      </c>
    </row>
    <row r="80" spans="1:6" x14ac:dyDescent="0.25">
      <c r="A80" s="56"/>
      <c r="B80" s="86"/>
      <c r="C80" s="86"/>
      <c r="D80" s="86"/>
      <c r="E80" s="86"/>
      <c r="F80" s="54"/>
    </row>
    <row r="81" spans="1:6" x14ac:dyDescent="0.25">
      <c r="A81" s="48" t="s">
        <v>41</v>
      </c>
      <c r="B81" s="85">
        <f>SUM(B82:B87)</f>
        <v>16725</v>
      </c>
      <c r="C81" s="85">
        <f t="shared" ref="C81:F81" si="12">SUM(C82:C87)</f>
        <v>5774</v>
      </c>
      <c r="D81" s="85">
        <f t="shared" si="12"/>
        <v>6855</v>
      </c>
      <c r="E81" s="85">
        <f t="shared" si="12"/>
        <v>4029</v>
      </c>
      <c r="F81" s="50">
        <f t="shared" si="12"/>
        <v>67</v>
      </c>
    </row>
    <row r="82" spans="1:6" x14ac:dyDescent="0.25">
      <c r="A82" s="8" t="s">
        <v>250</v>
      </c>
      <c r="B82" s="86">
        <f t="shared" si="11"/>
        <v>4567</v>
      </c>
      <c r="C82" s="86">
        <v>1614</v>
      </c>
      <c r="D82" s="86">
        <v>1850</v>
      </c>
      <c r="E82" s="86">
        <v>1099</v>
      </c>
      <c r="F82" s="54">
        <v>4</v>
      </c>
    </row>
    <row r="83" spans="1:6" x14ac:dyDescent="0.25">
      <c r="A83" s="8" t="s">
        <v>135</v>
      </c>
      <c r="B83" s="86">
        <f t="shared" si="11"/>
        <v>1199</v>
      </c>
      <c r="C83" s="86">
        <v>389</v>
      </c>
      <c r="D83" s="86">
        <v>482</v>
      </c>
      <c r="E83" s="86">
        <v>327</v>
      </c>
      <c r="F83" s="54">
        <v>1</v>
      </c>
    </row>
    <row r="84" spans="1:6" x14ac:dyDescent="0.25">
      <c r="A84" s="55" t="s">
        <v>190</v>
      </c>
      <c r="B84" s="86">
        <f t="shared" si="11"/>
        <v>4230</v>
      </c>
      <c r="C84" s="86">
        <v>1590</v>
      </c>
      <c r="D84" s="86">
        <v>1774</v>
      </c>
      <c r="E84" s="86">
        <v>865</v>
      </c>
      <c r="F84" s="54">
        <v>1</v>
      </c>
    </row>
    <row r="85" spans="1:6" x14ac:dyDescent="0.25">
      <c r="A85" s="8" t="s">
        <v>170</v>
      </c>
      <c r="B85" s="86">
        <f t="shared" si="11"/>
        <v>4487</v>
      </c>
      <c r="C85" s="86">
        <v>1449</v>
      </c>
      <c r="D85" s="86">
        <v>1906</v>
      </c>
      <c r="E85" s="86">
        <v>1115</v>
      </c>
      <c r="F85" s="54">
        <v>17</v>
      </c>
    </row>
    <row r="86" spans="1:6" x14ac:dyDescent="0.25">
      <c r="A86" s="8" t="s">
        <v>171</v>
      </c>
      <c r="B86" s="86">
        <f t="shared" si="11"/>
        <v>1087</v>
      </c>
      <c r="C86" s="86">
        <v>359</v>
      </c>
      <c r="D86" s="86">
        <v>419</v>
      </c>
      <c r="E86" s="86">
        <v>283</v>
      </c>
      <c r="F86" s="54">
        <v>26</v>
      </c>
    </row>
    <row r="87" spans="1:6" x14ac:dyDescent="0.25">
      <c r="A87" s="8" t="s">
        <v>172</v>
      </c>
      <c r="B87" s="86">
        <f t="shared" si="11"/>
        <v>1155</v>
      </c>
      <c r="C87" s="86">
        <v>373</v>
      </c>
      <c r="D87" s="86">
        <v>424</v>
      </c>
      <c r="E87" s="86">
        <v>340</v>
      </c>
      <c r="F87" s="54">
        <v>18</v>
      </c>
    </row>
    <row r="88" spans="1:6" x14ac:dyDescent="0.25">
      <c r="A88" s="56"/>
      <c r="B88" s="86"/>
      <c r="C88" s="86"/>
      <c r="D88" s="86"/>
      <c r="E88" s="86"/>
      <c r="F88" s="54"/>
    </row>
    <row r="89" spans="1:6" x14ac:dyDescent="0.25">
      <c r="A89" s="48" t="s">
        <v>14</v>
      </c>
      <c r="B89" s="85">
        <f>SUM(B90:B97)</f>
        <v>49589</v>
      </c>
      <c r="C89" s="85">
        <f t="shared" ref="C89:F89" si="13">SUM(C90:C97)</f>
        <v>16308</v>
      </c>
      <c r="D89" s="85">
        <f t="shared" si="13"/>
        <v>19641</v>
      </c>
      <c r="E89" s="85">
        <f t="shared" si="13"/>
        <v>13476</v>
      </c>
      <c r="F89" s="50">
        <f t="shared" si="13"/>
        <v>164</v>
      </c>
    </row>
    <row r="90" spans="1:6" x14ac:dyDescent="0.25">
      <c r="A90" s="55" t="s">
        <v>191</v>
      </c>
      <c r="B90" s="86">
        <f t="shared" si="11"/>
        <v>21848</v>
      </c>
      <c r="C90" s="86">
        <v>7438</v>
      </c>
      <c r="D90" s="86">
        <v>8279</v>
      </c>
      <c r="E90" s="86">
        <v>6120</v>
      </c>
      <c r="F90" s="54">
        <v>11</v>
      </c>
    </row>
    <row r="91" spans="1:6" x14ac:dyDescent="0.25">
      <c r="A91" s="8" t="s">
        <v>173</v>
      </c>
      <c r="B91" s="86">
        <f t="shared" si="11"/>
        <v>8933</v>
      </c>
      <c r="C91" s="86">
        <v>2775</v>
      </c>
      <c r="D91" s="86">
        <v>3624</v>
      </c>
      <c r="E91" s="86">
        <v>2480</v>
      </c>
      <c r="F91" s="54">
        <v>54</v>
      </c>
    </row>
    <row r="92" spans="1:6" x14ac:dyDescent="0.25">
      <c r="A92" s="8" t="s">
        <v>174</v>
      </c>
      <c r="B92" s="86">
        <f t="shared" si="11"/>
        <v>2781</v>
      </c>
      <c r="C92" s="86">
        <v>932</v>
      </c>
      <c r="D92" s="86">
        <v>1198</v>
      </c>
      <c r="E92" s="86">
        <v>619</v>
      </c>
      <c r="F92" s="54">
        <v>32</v>
      </c>
    </row>
    <row r="93" spans="1:6" hidden="1" x14ac:dyDescent="0.25">
      <c r="A93" s="57" t="s">
        <v>175</v>
      </c>
      <c r="B93" s="86">
        <f t="shared" si="11"/>
        <v>4416</v>
      </c>
      <c r="C93" s="86">
        <v>1482</v>
      </c>
      <c r="D93" s="86">
        <v>1765</v>
      </c>
      <c r="E93" s="86">
        <v>1169</v>
      </c>
      <c r="F93" s="54">
        <v>0</v>
      </c>
    </row>
    <row r="94" spans="1:6" x14ac:dyDescent="0.25">
      <c r="A94" s="8" t="s">
        <v>176</v>
      </c>
      <c r="B94" s="86">
        <f t="shared" si="11"/>
        <v>2430</v>
      </c>
      <c r="C94" s="86">
        <v>769</v>
      </c>
      <c r="D94" s="86">
        <v>961</v>
      </c>
      <c r="E94" s="86">
        <v>645</v>
      </c>
      <c r="F94" s="54">
        <v>55</v>
      </c>
    </row>
    <row r="95" spans="1:6" x14ac:dyDescent="0.25">
      <c r="A95" s="8" t="s">
        <v>177</v>
      </c>
      <c r="B95" s="86">
        <f t="shared" si="11"/>
        <v>4819</v>
      </c>
      <c r="C95" s="86">
        <v>1537</v>
      </c>
      <c r="D95" s="86">
        <v>1996</v>
      </c>
      <c r="E95" s="86">
        <v>1283</v>
      </c>
      <c r="F95" s="54">
        <v>3</v>
      </c>
    </row>
    <row r="96" spans="1:6" x14ac:dyDescent="0.25">
      <c r="A96" s="8" t="s">
        <v>178</v>
      </c>
      <c r="B96" s="86">
        <f t="shared" si="11"/>
        <v>3386</v>
      </c>
      <c r="C96" s="86">
        <v>1056</v>
      </c>
      <c r="D96" s="86">
        <v>1411</v>
      </c>
      <c r="E96" s="86">
        <v>917</v>
      </c>
      <c r="F96" s="54">
        <v>2</v>
      </c>
    </row>
    <row r="97" spans="1:6" x14ac:dyDescent="0.25">
      <c r="A97" s="8" t="s">
        <v>179</v>
      </c>
      <c r="B97" s="86">
        <f t="shared" si="11"/>
        <v>976</v>
      </c>
      <c r="C97" s="86">
        <v>319</v>
      </c>
      <c r="D97" s="86">
        <v>407</v>
      </c>
      <c r="E97" s="86">
        <v>243</v>
      </c>
      <c r="F97" s="54">
        <v>7</v>
      </c>
    </row>
    <row r="98" spans="1:6" x14ac:dyDescent="0.25">
      <c r="A98" s="56"/>
      <c r="B98" s="86"/>
      <c r="C98" s="86"/>
      <c r="D98" s="86"/>
      <c r="E98" s="86"/>
      <c r="F98" s="54"/>
    </row>
    <row r="99" spans="1:6" x14ac:dyDescent="0.25">
      <c r="A99" s="48" t="s">
        <v>42</v>
      </c>
      <c r="B99" s="85">
        <f>SUM(B100:B101)</f>
        <v>20034</v>
      </c>
      <c r="C99" s="85">
        <f t="shared" ref="C99:F99" si="14">SUM(C100:C101)</f>
        <v>6848</v>
      </c>
      <c r="D99" s="85">
        <f t="shared" si="14"/>
        <v>8105</v>
      </c>
      <c r="E99" s="85">
        <f t="shared" si="14"/>
        <v>5069</v>
      </c>
      <c r="F99" s="50">
        <f t="shared" si="14"/>
        <v>12</v>
      </c>
    </row>
    <row r="100" spans="1:6" x14ac:dyDescent="0.25">
      <c r="A100" s="8" t="s">
        <v>251</v>
      </c>
      <c r="B100" s="86">
        <f t="shared" si="11"/>
        <v>16471</v>
      </c>
      <c r="C100" s="86">
        <v>5606</v>
      </c>
      <c r="D100" s="86">
        <v>6558</v>
      </c>
      <c r="E100" s="86">
        <v>4296</v>
      </c>
      <c r="F100" s="54">
        <v>11</v>
      </c>
    </row>
    <row r="101" spans="1:6" x14ac:dyDescent="0.25">
      <c r="A101" s="8" t="s">
        <v>180</v>
      </c>
      <c r="B101" s="86">
        <f t="shared" si="11"/>
        <v>3563</v>
      </c>
      <c r="C101" s="86">
        <v>1242</v>
      </c>
      <c r="D101" s="86">
        <v>1547</v>
      </c>
      <c r="E101" s="86">
        <v>773</v>
      </c>
      <c r="F101" s="54">
        <v>1</v>
      </c>
    </row>
    <row r="102" spans="1:6" x14ac:dyDescent="0.25">
      <c r="A102" s="56"/>
      <c r="B102" s="86"/>
      <c r="C102" s="86"/>
      <c r="D102" s="86"/>
      <c r="E102" s="86"/>
      <c r="F102" s="54"/>
    </row>
    <row r="103" spans="1:6" x14ac:dyDescent="0.25">
      <c r="A103" s="48" t="s">
        <v>43</v>
      </c>
      <c r="B103" s="85">
        <f>SUM(B104:B108)</f>
        <v>41515</v>
      </c>
      <c r="C103" s="85">
        <f t="shared" ref="C103:F103" si="15">SUM(C104:C108)</f>
        <v>14045</v>
      </c>
      <c r="D103" s="85">
        <f t="shared" si="15"/>
        <v>16677</v>
      </c>
      <c r="E103" s="85">
        <f t="shared" si="15"/>
        <v>10784</v>
      </c>
      <c r="F103" s="50">
        <f t="shared" si="15"/>
        <v>9</v>
      </c>
    </row>
    <row r="104" spans="1:6" x14ac:dyDescent="0.25">
      <c r="A104" s="8" t="s">
        <v>181</v>
      </c>
      <c r="B104" s="86">
        <f t="shared" si="11"/>
        <v>13929</v>
      </c>
      <c r="C104" s="86">
        <v>4976</v>
      </c>
      <c r="D104" s="86">
        <v>5448</v>
      </c>
      <c r="E104" s="86">
        <v>3503</v>
      </c>
      <c r="F104" s="54">
        <v>2</v>
      </c>
    </row>
    <row r="105" spans="1:6" x14ac:dyDescent="0.25">
      <c r="A105" s="8" t="s">
        <v>134</v>
      </c>
      <c r="B105" s="86">
        <f t="shared" si="11"/>
        <v>12032</v>
      </c>
      <c r="C105" s="86">
        <v>3832</v>
      </c>
      <c r="D105" s="86">
        <v>4973</v>
      </c>
      <c r="E105" s="86">
        <v>3224</v>
      </c>
      <c r="F105" s="54">
        <v>3</v>
      </c>
    </row>
    <row r="106" spans="1:6" x14ac:dyDescent="0.25">
      <c r="A106" s="8" t="s">
        <v>252</v>
      </c>
      <c r="B106" s="86">
        <f t="shared" si="11"/>
        <v>7827</v>
      </c>
      <c r="C106" s="86">
        <v>2648</v>
      </c>
      <c r="D106" s="86">
        <v>3139</v>
      </c>
      <c r="E106" s="86">
        <v>2038</v>
      </c>
      <c r="F106" s="54">
        <v>2</v>
      </c>
    </row>
    <row r="107" spans="1:6" x14ac:dyDescent="0.25">
      <c r="A107" s="8" t="s">
        <v>182</v>
      </c>
      <c r="B107" s="86">
        <f t="shared" si="11"/>
        <v>5577</v>
      </c>
      <c r="C107" s="86">
        <v>1859</v>
      </c>
      <c r="D107" s="86">
        <v>2226</v>
      </c>
      <c r="E107" s="86">
        <v>1491</v>
      </c>
      <c r="F107" s="54">
        <v>1</v>
      </c>
    </row>
    <row r="108" spans="1:6" x14ac:dyDescent="0.25">
      <c r="A108" s="8" t="s">
        <v>253</v>
      </c>
      <c r="B108" s="86">
        <f t="shared" si="11"/>
        <v>2150</v>
      </c>
      <c r="C108" s="86">
        <v>730</v>
      </c>
      <c r="D108" s="86">
        <v>891</v>
      </c>
      <c r="E108" s="86">
        <v>528</v>
      </c>
      <c r="F108" s="54">
        <v>1</v>
      </c>
    </row>
    <row r="109" spans="1:6" x14ac:dyDescent="0.25">
      <c r="A109" s="56"/>
      <c r="B109" s="86"/>
      <c r="C109" s="86"/>
      <c r="D109" s="86"/>
      <c r="E109" s="86"/>
      <c r="F109" s="54"/>
    </row>
    <row r="110" spans="1:6" x14ac:dyDescent="0.25">
      <c r="A110" s="48" t="s">
        <v>44</v>
      </c>
      <c r="B110" s="85">
        <f>SUM(B111:B113)</f>
        <v>32774</v>
      </c>
      <c r="C110" s="85">
        <f t="shared" ref="C110:F110" si="16">SUM(C111:C113)</f>
        <v>11285</v>
      </c>
      <c r="D110" s="85">
        <f t="shared" si="16"/>
        <v>12546</v>
      </c>
      <c r="E110" s="85">
        <f t="shared" si="16"/>
        <v>8912</v>
      </c>
      <c r="F110" s="50">
        <f t="shared" si="16"/>
        <v>31</v>
      </c>
    </row>
    <row r="111" spans="1:6" x14ac:dyDescent="0.25">
      <c r="A111" s="8" t="s">
        <v>254</v>
      </c>
      <c r="B111" s="86">
        <f t="shared" si="11"/>
        <v>20695</v>
      </c>
      <c r="C111" s="86">
        <v>7245</v>
      </c>
      <c r="D111" s="86">
        <v>7998</v>
      </c>
      <c r="E111" s="86">
        <v>5449</v>
      </c>
      <c r="F111" s="54">
        <v>3</v>
      </c>
    </row>
    <row r="112" spans="1:6" x14ac:dyDescent="0.25">
      <c r="A112" s="8" t="s">
        <v>183</v>
      </c>
      <c r="B112" s="86">
        <f t="shared" si="11"/>
        <v>7002</v>
      </c>
      <c r="C112" s="86">
        <v>2281</v>
      </c>
      <c r="D112" s="86">
        <v>2686</v>
      </c>
      <c r="E112" s="86">
        <v>2011</v>
      </c>
      <c r="F112" s="54">
        <v>24</v>
      </c>
    </row>
    <row r="113" spans="1:6" x14ac:dyDescent="0.25">
      <c r="A113" s="8" t="s">
        <v>184</v>
      </c>
      <c r="B113" s="86">
        <f t="shared" si="11"/>
        <v>5077</v>
      </c>
      <c r="C113" s="86">
        <v>1759</v>
      </c>
      <c r="D113" s="86">
        <v>1862</v>
      </c>
      <c r="E113" s="86">
        <v>1452</v>
      </c>
      <c r="F113" s="54">
        <v>4</v>
      </c>
    </row>
    <row r="114" spans="1:6" x14ac:dyDescent="0.25">
      <c r="A114" s="56"/>
      <c r="B114" s="86"/>
      <c r="C114" s="86"/>
      <c r="D114" s="86"/>
      <c r="E114" s="86"/>
      <c r="F114" s="54"/>
    </row>
    <row r="115" spans="1:6" x14ac:dyDescent="0.25">
      <c r="A115" s="48" t="s">
        <v>45</v>
      </c>
      <c r="B115" s="85">
        <f>SUM(B116:B118)</f>
        <v>31174</v>
      </c>
      <c r="C115" s="85">
        <f t="shared" ref="C115:F115" si="17">SUM(C116:C118)</f>
        <v>10044</v>
      </c>
      <c r="D115" s="85">
        <f t="shared" si="17"/>
        <v>12621</v>
      </c>
      <c r="E115" s="85">
        <f t="shared" si="17"/>
        <v>8484</v>
      </c>
      <c r="F115" s="50">
        <f t="shared" si="17"/>
        <v>25</v>
      </c>
    </row>
    <row r="116" spans="1:6" x14ac:dyDescent="0.25">
      <c r="A116" s="55" t="s">
        <v>255</v>
      </c>
      <c r="B116" s="86">
        <f t="shared" si="11"/>
        <v>22181</v>
      </c>
      <c r="C116" s="86">
        <v>7155</v>
      </c>
      <c r="D116" s="86">
        <v>9098</v>
      </c>
      <c r="E116" s="86">
        <v>5923</v>
      </c>
      <c r="F116" s="54">
        <v>5</v>
      </c>
    </row>
    <row r="117" spans="1:6" x14ac:dyDescent="0.25">
      <c r="A117" s="8" t="s">
        <v>185</v>
      </c>
      <c r="B117" s="86">
        <f t="shared" si="11"/>
        <v>5031</v>
      </c>
      <c r="C117" s="86">
        <v>1589</v>
      </c>
      <c r="D117" s="86">
        <v>2026</v>
      </c>
      <c r="E117" s="86">
        <v>1402</v>
      </c>
      <c r="F117" s="54">
        <v>14</v>
      </c>
    </row>
    <row r="118" spans="1:6" x14ac:dyDescent="0.25">
      <c r="A118" s="55" t="s">
        <v>192</v>
      </c>
      <c r="B118" s="86">
        <f t="shared" si="11"/>
        <v>3962</v>
      </c>
      <c r="C118" s="86">
        <v>1300</v>
      </c>
      <c r="D118" s="86">
        <v>1497</v>
      </c>
      <c r="E118" s="86">
        <v>1159</v>
      </c>
      <c r="F118" s="54">
        <v>6</v>
      </c>
    </row>
    <row r="119" spans="1:6" x14ac:dyDescent="0.25">
      <c r="A119" s="58"/>
      <c r="B119" s="60"/>
      <c r="C119" s="60"/>
      <c r="D119" s="60"/>
      <c r="E119" s="60"/>
      <c r="F119" s="180"/>
    </row>
    <row r="120" spans="1:6" x14ac:dyDescent="0.25">
      <c r="A120" s="62" t="s">
        <v>265</v>
      </c>
      <c r="B120" s="62"/>
      <c r="F120" s="84"/>
    </row>
  </sheetData>
  <mergeCells count="6">
    <mergeCell ref="F8:F9"/>
    <mergeCell ref="A8:A9"/>
    <mergeCell ref="B8:B9"/>
    <mergeCell ref="C8:C9"/>
    <mergeCell ref="D8:D9"/>
    <mergeCell ref="E8:E9"/>
  </mergeCells>
  <printOptions horizontalCentered="1" verticalCentered="1"/>
  <pageMargins left="0" right="0" top="0" bottom="0" header="0" footer="0"/>
  <pageSetup scale="36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20"/>
  <sheetViews>
    <sheetView zoomScale="80" zoomScaleNormal="80" zoomScaleSheetLayoutView="70" workbookViewId="0">
      <pane ySplit="9" topLeftCell="A10" activePane="bottomLeft" state="frozen"/>
      <selection pane="bottomLeft"/>
    </sheetView>
  </sheetViews>
  <sheetFormatPr baseColWidth="10" defaultColWidth="0" defaultRowHeight="15.75" zeroHeight="1" x14ac:dyDescent="0.25"/>
  <cols>
    <col min="1" max="1" width="79.5703125" style="8" customWidth="1"/>
    <col min="2" max="2" width="15.85546875" style="8" customWidth="1"/>
    <col min="3" max="3" width="15.140625" style="8" customWidth="1"/>
    <col min="4" max="4" width="18" style="8" customWidth="1"/>
    <col min="5" max="5" width="19.28515625" style="8" customWidth="1"/>
    <col min="6" max="6" width="18.28515625" style="8" customWidth="1"/>
    <col min="7" max="7" width="15.85546875" style="8" customWidth="1"/>
    <col min="8" max="8" width="17.5703125" style="8" customWidth="1"/>
    <col min="9" max="9" width="14.85546875" style="8" customWidth="1"/>
    <col min="10" max="10" width="15.7109375" style="8" customWidth="1"/>
    <col min="11" max="11" width="14.28515625" style="8" customWidth="1"/>
    <col min="12" max="12" width="13.42578125" style="8" customWidth="1"/>
    <col min="13" max="13" width="13.140625" style="8" customWidth="1"/>
    <col min="14" max="14" width="15.5703125" style="8" customWidth="1"/>
    <col min="15" max="15" width="13.5703125" style="8" customWidth="1"/>
    <col min="16" max="16384" width="11.5703125" style="8" hidden="1"/>
  </cols>
  <sheetData>
    <row r="1" spans="1:15" x14ac:dyDescent="0.25">
      <c r="A1" s="44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x14ac:dyDescent="0.25">
      <c r="A2" s="6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x14ac:dyDescent="0.25">
      <c r="A3" s="9" t="s">
        <v>324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x14ac:dyDescent="0.25">
      <c r="A4" s="9" t="s">
        <v>341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x14ac:dyDescent="0.25">
      <c r="A5" s="9" t="s">
        <v>320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A6" s="6"/>
      <c r="B6" s="6"/>
      <c r="C6" s="6"/>
      <c r="D6" s="6"/>
      <c r="E6" s="6"/>
      <c r="F6" s="6"/>
      <c r="G6" s="6"/>
      <c r="H6" s="6"/>
    </row>
    <row r="7" spans="1:15" ht="15.75" customHeight="1" x14ac:dyDescent="0.25">
      <c r="A7" s="198" t="s">
        <v>384</v>
      </c>
      <c r="B7" s="195" t="s">
        <v>32</v>
      </c>
      <c r="C7" s="195" t="s">
        <v>1</v>
      </c>
      <c r="D7" s="195" t="s">
        <v>28</v>
      </c>
      <c r="E7" s="195" t="s">
        <v>343</v>
      </c>
      <c r="F7" s="195" t="s">
        <v>2</v>
      </c>
      <c r="G7" s="195" t="s">
        <v>3</v>
      </c>
      <c r="H7" s="195" t="s">
        <v>33</v>
      </c>
      <c r="I7" s="203" t="s">
        <v>46</v>
      </c>
      <c r="J7" s="204"/>
      <c r="K7" s="204"/>
      <c r="L7" s="204"/>
      <c r="M7" s="204"/>
      <c r="N7" s="204"/>
      <c r="O7" s="204"/>
    </row>
    <row r="8" spans="1:15" ht="15.75" customHeight="1" x14ac:dyDescent="0.25">
      <c r="A8" s="199"/>
      <c r="B8" s="196"/>
      <c r="C8" s="196"/>
      <c r="D8" s="196"/>
      <c r="E8" s="196"/>
      <c r="F8" s="196"/>
      <c r="G8" s="196"/>
      <c r="H8" s="196"/>
      <c r="I8" s="201" t="s">
        <v>4</v>
      </c>
      <c r="J8" s="201" t="s">
        <v>322</v>
      </c>
      <c r="K8" s="201" t="s">
        <v>5</v>
      </c>
      <c r="L8" s="201" t="s">
        <v>48</v>
      </c>
      <c r="M8" s="201" t="s">
        <v>49</v>
      </c>
      <c r="N8" s="201" t="s">
        <v>314</v>
      </c>
      <c r="O8" s="205" t="s">
        <v>50</v>
      </c>
    </row>
    <row r="9" spans="1:15" ht="39" customHeight="1" x14ac:dyDescent="0.25">
      <c r="A9" s="200"/>
      <c r="B9" s="197"/>
      <c r="C9" s="197"/>
      <c r="D9" s="197"/>
      <c r="E9" s="197"/>
      <c r="F9" s="197"/>
      <c r="G9" s="197"/>
      <c r="H9" s="197"/>
      <c r="I9" s="202"/>
      <c r="J9" s="202"/>
      <c r="K9" s="202"/>
      <c r="L9" s="202"/>
      <c r="M9" s="202"/>
      <c r="N9" s="202"/>
      <c r="O9" s="206"/>
    </row>
    <row r="10" spans="1:15" x14ac:dyDescent="0.25">
      <c r="A10" s="45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/>
    </row>
    <row r="11" spans="1:15" x14ac:dyDescent="0.25">
      <c r="A11" s="48" t="s">
        <v>11</v>
      </c>
      <c r="B11" s="49">
        <f>SUM(B13,B21,B24,B33,B40,B47,B56,B65,B73,B81,B89,B99,B103,B110,B115)</f>
        <v>178187</v>
      </c>
      <c r="C11" s="49">
        <f t="shared" ref="C11:O11" si="0">SUM(C13,C21,C24,C33,C40,C47,C56,C65,C73,C81,C89,C99,C103,C110,C115)</f>
        <v>37563</v>
      </c>
      <c r="D11" s="49">
        <f t="shared" si="0"/>
        <v>19755</v>
      </c>
      <c r="E11" s="49">
        <f t="shared" si="0"/>
        <v>126</v>
      </c>
      <c r="F11" s="49">
        <f t="shared" si="0"/>
        <v>24572</v>
      </c>
      <c r="G11" s="49">
        <f t="shared" si="0"/>
        <v>25370</v>
      </c>
      <c r="H11" s="49">
        <f t="shared" si="0"/>
        <v>185689</v>
      </c>
      <c r="I11" s="49">
        <f t="shared" si="0"/>
        <v>180486</v>
      </c>
      <c r="J11" s="49">
        <f t="shared" si="0"/>
        <v>208</v>
      </c>
      <c r="K11" s="49">
        <f t="shared" si="0"/>
        <v>4138</v>
      </c>
      <c r="L11" s="49">
        <f t="shared" si="0"/>
        <v>853</v>
      </c>
      <c r="M11" s="49">
        <f t="shared" si="0"/>
        <v>4</v>
      </c>
      <c r="N11" s="49">
        <f t="shared" si="0"/>
        <v>0</v>
      </c>
      <c r="O11" s="50">
        <f t="shared" si="0"/>
        <v>0</v>
      </c>
    </row>
    <row r="12" spans="1:15" x14ac:dyDescent="0.25">
      <c r="A12" s="51"/>
      <c r="B12" s="52"/>
      <c r="C12" s="52"/>
      <c r="D12" s="52"/>
      <c r="E12" s="52"/>
      <c r="F12" s="52"/>
      <c r="G12" s="52"/>
      <c r="H12" s="53"/>
      <c r="I12" s="52"/>
      <c r="J12" s="54"/>
      <c r="K12" s="54"/>
      <c r="L12" s="54"/>
      <c r="M12" s="54"/>
      <c r="N12" s="54"/>
      <c r="O12" s="54"/>
    </row>
    <row r="13" spans="1:15" x14ac:dyDescent="0.25">
      <c r="A13" s="48" t="s">
        <v>34</v>
      </c>
      <c r="B13" s="49">
        <f>SUM(B14:B19)</f>
        <v>10328</v>
      </c>
      <c r="C13" s="49">
        <f t="shared" ref="C13:O13" si="1">SUM(C14:C19)</f>
        <v>2623</v>
      </c>
      <c r="D13" s="49">
        <f t="shared" si="1"/>
        <v>1414</v>
      </c>
      <c r="E13" s="49">
        <f t="shared" si="1"/>
        <v>0</v>
      </c>
      <c r="F13" s="49">
        <f t="shared" si="1"/>
        <v>1993</v>
      </c>
      <c r="G13" s="49">
        <f t="shared" si="1"/>
        <v>1465</v>
      </c>
      <c r="H13" s="49">
        <f t="shared" si="1"/>
        <v>10907</v>
      </c>
      <c r="I13" s="49">
        <f t="shared" si="1"/>
        <v>10668</v>
      </c>
      <c r="J13" s="49">
        <f t="shared" si="1"/>
        <v>0</v>
      </c>
      <c r="K13" s="49">
        <f t="shared" si="1"/>
        <v>169</v>
      </c>
      <c r="L13" s="49">
        <f t="shared" si="1"/>
        <v>70</v>
      </c>
      <c r="M13" s="49">
        <f t="shared" si="1"/>
        <v>0</v>
      </c>
      <c r="N13" s="49">
        <f t="shared" si="1"/>
        <v>0</v>
      </c>
      <c r="O13" s="50">
        <f t="shared" si="1"/>
        <v>0</v>
      </c>
    </row>
    <row r="14" spans="1:15" x14ac:dyDescent="0.25">
      <c r="A14" s="8" t="s">
        <v>246</v>
      </c>
      <c r="B14" s="52">
        <v>3989</v>
      </c>
      <c r="C14" s="52">
        <v>1339</v>
      </c>
      <c r="D14" s="52">
        <v>859</v>
      </c>
      <c r="E14" s="52">
        <v>0</v>
      </c>
      <c r="F14" s="52">
        <v>980</v>
      </c>
      <c r="G14" s="52">
        <v>822</v>
      </c>
      <c r="H14" s="52">
        <v>4385</v>
      </c>
      <c r="I14" s="52">
        <v>4276</v>
      </c>
      <c r="J14" s="52">
        <v>0</v>
      </c>
      <c r="K14" s="52">
        <v>56</v>
      </c>
      <c r="L14" s="52">
        <v>53</v>
      </c>
      <c r="M14" s="52">
        <v>0</v>
      </c>
      <c r="N14" s="52">
        <v>0</v>
      </c>
      <c r="O14" s="54">
        <v>0</v>
      </c>
    </row>
    <row r="15" spans="1:15" x14ac:dyDescent="0.25">
      <c r="A15" s="55" t="s">
        <v>136</v>
      </c>
      <c r="B15" s="52">
        <v>2079</v>
      </c>
      <c r="C15" s="52">
        <v>421</v>
      </c>
      <c r="D15" s="52">
        <v>215</v>
      </c>
      <c r="E15" s="52">
        <v>0</v>
      </c>
      <c r="F15" s="52">
        <v>260</v>
      </c>
      <c r="G15" s="52">
        <v>1</v>
      </c>
      <c r="H15" s="52">
        <v>2454</v>
      </c>
      <c r="I15" s="52">
        <v>2413</v>
      </c>
      <c r="J15" s="52">
        <v>0</v>
      </c>
      <c r="K15" s="52">
        <v>37</v>
      </c>
      <c r="L15" s="52">
        <v>4</v>
      </c>
      <c r="M15" s="52">
        <v>0</v>
      </c>
      <c r="N15" s="52">
        <v>0</v>
      </c>
      <c r="O15" s="54">
        <v>0</v>
      </c>
    </row>
    <row r="16" spans="1:15" x14ac:dyDescent="0.25">
      <c r="A16" s="8" t="s">
        <v>137</v>
      </c>
      <c r="B16" s="52">
        <v>1326</v>
      </c>
      <c r="C16" s="52">
        <v>351</v>
      </c>
      <c r="D16" s="52">
        <v>53</v>
      </c>
      <c r="E16" s="52">
        <v>0</v>
      </c>
      <c r="F16" s="52">
        <v>420</v>
      </c>
      <c r="G16" s="52">
        <v>12</v>
      </c>
      <c r="H16" s="52">
        <v>1298</v>
      </c>
      <c r="I16" s="52">
        <v>1272</v>
      </c>
      <c r="J16" s="52">
        <v>0</v>
      </c>
      <c r="K16" s="52">
        <v>24</v>
      </c>
      <c r="L16" s="52">
        <v>2</v>
      </c>
      <c r="M16" s="52">
        <v>0</v>
      </c>
      <c r="N16" s="52">
        <v>0</v>
      </c>
      <c r="O16" s="54">
        <v>0</v>
      </c>
    </row>
    <row r="17" spans="1:15" x14ac:dyDescent="0.25">
      <c r="A17" s="8" t="s">
        <v>138</v>
      </c>
      <c r="B17" s="52">
        <v>397</v>
      </c>
      <c r="C17" s="52">
        <v>118</v>
      </c>
      <c r="D17" s="52">
        <v>116</v>
      </c>
      <c r="E17" s="52">
        <v>0</v>
      </c>
      <c r="F17" s="52">
        <v>62</v>
      </c>
      <c r="G17" s="52">
        <v>219</v>
      </c>
      <c r="H17" s="52">
        <v>350</v>
      </c>
      <c r="I17" s="52">
        <v>339</v>
      </c>
      <c r="J17" s="52">
        <v>0</v>
      </c>
      <c r="K17" s="52">
        <v>3</v>
      </c>
      <c r="L17" s="52">
        <v>8</v>
      </c>
      <c r="M17" s="52">
        <v>0</v>
      </c>
      <c r="N17" s="52">
        <v>0</v>
      </c>
      <c r="O17" s="54">
        <v>0</v>
      </c>
    </row>
    <row r="18" spans="1:15" x14ac:dyDescent="0.25">
      <c r="A18" s="8" t="s">
        <v>139</v>
      </c>
      <c r="B18" s="52">
        <v>2404</v>
      </c>
      <c r="C18" s="52">
        <v>361</v>
      </c>
      <c r="D18" s="52">
        <v>163</v>
      </c>
      <c r="E18" s="52">
        <v>0</v>
      </c>
      <c r="F18" s="52">
        <v>251</v>
      </c>
      <c r="G18" s="52">
        <v>411</v>
      </c>
      <c r="H18" s="52">
        <v>2266</v>
      </c>
      <c r="I18" s="52">
        <v>2218</v>
      </c>
      <c r="J18" s="52">
        <v>0</v>
      </c>
      <c r="K18" s="52">
        <v>47</v>
      </c>
      <c r="L18" s="52">
        <v>1</v>
      </c>
      <c r="M18" s="52">
        <v>0</v>
      </c>
      <c r="N18" s="52">
        <v>0</v>
      </c>
      <c r="O18" s="54">
        <v>0</v>
      </c>
    </row>
    <row r="19" spans="1:15" x14ac:dyDescent="0.25">
      <c r="A19" s="8" t="s">
        <v>140</v>
      </c>
      <c r="B19" s="52">
        <v>133</v>
      </c>
      <c r="C19" s="52">
        <v>33</v>
      </c>
      <c r="D19" s="52">
        <v>8</v>
      </c>
      <c r="E19" s="52">
        <v>0</v>
      </c>
      <c r="F19" s="52">
        <v>20</v>
      </c>
      <c r="G19" s="52">
        <v>0</v>
      </c>
      <c r="H19" s="52">
        <v>154</v>
      </c>
      <c r="I19" s="52">
        <v>150</v>
      </c>
      <c r="J19" s="52">
        <v>0</v>
      </c>
      <c r="K19" s="52">
        <v>2</v>
      </c>
      <c r="L19" s="52">
        <v>2</v>
      </c>
      <c r="M19" s="52">
        <v>0</v>
      </c>
      <c r="N19" s="52">
        <v>0</v>
      </c>
      <c r="O19" s="54">
        <v>0</v>
      </c>
    </row>
    <row r="20" spans="1:15" x14ac:dyDescent="0.25">
      <c r="A20" s="56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4"/>
    </row>
    <row r="21" spans="1:15" x14ac:dyDescent="0.25">
      <c r="A21" s="48" t="s">
        <v>35</v>
      </c>
      <c r="B21" s="49">
        <f>SUM(B22)</f>
        <v>14935</v>
      </c>
      <c r="C21" s="49">
        <f t="shared" ref="C21:O21" si="2">SUM(C22)</f>
        <v>3465</v>
      </c>
      <c r="D21" s="49">
        <f t="shared" si="2"/>
        <v>2025</v>
      </c>
      <c r="E21" s="49">
        <f t="shared" si="2"/>
        <v>15</v>
      </c>
      <c r="F21" s="49">
        <f t="shared" si="2"/>
        <v>2124</v>
      </c>
      <c r="G21" s="49">
        <f t="shared" si="2"/>
        <v>2884</v>
      </c>
      <c r="H21" s="49">
        <f t="shared" si="2"/>
        <v>15432</v>
      </c>
      <c r="I21" s="49">
        <f t="shared" si="2"/>
        <v>15101</v>
      </c>
      <c r="J21" s="49">
        <f t="shared" si="2"/>
        <v>0</v>
      </c>
      <c r="K21" s="49">
        <f t="shared" si="2"/>
        <v>144</v>
      </c>
      <c r="L21" s="49">
        <f t="shared" si="2"/>
        <v>187</v>
      </c>
      <c r="M21" s="49">
        <f t="shared" si="2"/>
        <v>0</v>
      </c>
      <c r="N21" s="49">
        <f t="shared" si="2"/>
        <v>0</v>
      </c>
      <c r="O21" s="50">
        <f t="shared" si="2"/>
        <v>0</v>
      </c>
    </row>
    <row r="22" spans="1:15" x14ac:dyDescent="0.25">
      <c r="A22" s="55" t="s">
        <v>266</v>
      </c>
      <c r="B22" s="52">
        <v>14935</v>
      </c>
      <c r="C22" s="52">
        <v>3465</v>
      </c>
      <c r="D22" s="52">
        <v>2025</v>
      </c>
      <c r="E22" s="52">
        <v>15</v>
      </c>
      <c r="F22" s="52">
        <v>2124</v>
      </c>
      <c r="G22" s="52">
        <v>2884</v>
      </c>
      <c r="H22" s="52">
        <v>15432</v>
      </c>
      <c r="I22" s="52">
        <v>15101</v>
      </c>
      <c r="J22" s="52">
        <v>0</v>
      </c>
      <c r="K22" s="52">
        <v>144</v>
      </c>
      <c r="L22" s="52">
        <v>187</v>
      </c>
      <c r="M22" s="52">
        <v>0</v>
      </c>
      <c r="N22" s="52">
        <v>0</v>
      </c>
      <c r="O22" s="54">
        <v>0</v>
      </c>
    </row>
    <row r="23" spans="1:15" x14ac:dyDescent="0.25">
      <c r="A23" s="56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4"/>
    </row>
    <row r="24" spans="1:15" x14ac:dyDescent="0.25">
      <c r="A24" s="48" t="s">
        <v>36</v>
      </c>
      <c r="B24" s="49">
        <f>SUM(B25:B31)</f>
        <v>22391</v>
      </c>
      <c r="C24" s="49">
        <f t="shared" ref="C24:O24" si="3">SUM(C25:C31)</f>
        <v>4837</v>
      </c>
      <c r="D24" s="49">
        <f t="shared" si="3"/>
        <v>3116</v>
      </c>
      <c r="E24" s="49">
        <f t="shared" si="3"/>
        <v>46</v>
      </c>
      <c r="F24" s="49">
        <f t="shared" si="3"/>
        <v>2942</v>
      </c>
      <c r="G24" s="49">
        <f t="shared" si="3"/>
        <v>5066</v>
      </c>
      <c r="H24" s="49">
        <f t="shared" si="3"/>
        <v>22382</v>
      </c>
      <c r="I24" s="49">
        <f t="shared" si="3"/>
        <v>21759</v>
      </c>
      <c r="J24" s="49">
        <f t="shared" si="3"/>
        <v>0</v>
      </c>
      <c r="K24" s="49">
        <f t="shared" si="3"/>
        <v>412</v>
      </c>
      <c r="L24" s="49">
        <f t="shared" si="3"/>
        <v>208</v>
      </c>
      <c r="M24" s="49">
        <f t="shared" si="3"/>
        <v>3</v>
      </c>
      <c r="N24" s="49">
        <f t="shared" si="3"/>
        <v>0</v>
      </c>
      <c r="O24" s="50">
        <f t="shared" si="3"/>
        <v>0</v>
      </c>
    </row>
    <row r="25" spans="1:15" x14ac:dyDescent="0.25">
      <c r="A25" s="55" t="s">
        <v>186</v>
      </c>
      <c r="B25" s="52">
        <v>3455</v>
      </c>
      <c r="C25" s="52">
        <v>728</v>
      </c>
      <c r="D25" s="52">
        <v>946</v>
      </c>
      <c r="E25" s="52">
        <v>0</v>
      </c>
      <c r="F25" s="52">
        <v>606</v>
      </c>
      <c r="G25" s="52">
        <v>935</v>
      </c>
      <c r="H25" s="52">
        <v>3588</v>
      </c>
      <c r="I25" s="52">
        <v>3534</v>
      </c>
      <c r="J25" s="52">
        <v>0</v>
      </c>
      <c r="K25" s="52">
        <v>27</v>
      </c>
      <c r="L25" s="52">
        <v>26</v>
      </c>
      <c r="M25" s="52">
        <v>1</v>
      </c>
      <c r="N25" s="52">
        <v>0</v>
      </c>
      <c r="O25" s="54">
        <v>0</v>
      </c>
    </row>
    <row r="26" spans="1:15" x14ac:dyDescent="0.25">
      <c r="A26" s="8" t="s">
        <v>141</v>
      </c>
      <c r="B26" s="52">
        <v>1996</v>
      </c>
      <c r="C26" s="52">
        <v>505</v>
      </c>
      <c r="D26" s="52">
        <v>280</v>
      </c>
      <c r="E26" s="52">
        <v>0</v>
      </c>
      <c r="F26" s="52">
        <v>327</v>
      </c>
      <c r="G26" s="52">
        <v>330</v>
      </c>
      <c r="H26" s="52">
        <v>2124</v>
      </c>
      <c r="I26" s="52">
        <v>2028</v>
      </c>
      <c r="J26" s="52">
        <v>0</v>
      </c>
      <c r="K26" s="52">
        <v>47</v>
      </c>
      <c r="L26" s="52">
        <v>49</v>
      </c>
      <c r="M26" s="52">
        <v>0</v>
      </c>
      <c r="N26" s="52">
        <v>0</v>
      </c>
      <c r="O26" s="54">
        <v>0</v>
      </c>
    </row>
    <row r="27" spans="1:15" x14ac:dyDescent="0.25">
      <c r="A27" s="8" t="s">
        <v>142</v>
      </c>
      <c r="B27" s="52">
        <v>1170</v>
      </c>
      <c r="C27" s="52">
        <v>290</v>
      </c>
      <c r="D27" s="52">
        <v>162</v>
      </c>
      <c r="E27" s="52">
        <v>0</v>
      </c>
      <c r="F27" s="52">
        <v>243</v>
      </c>
      <c r="G27" s="52">
        <v>268</v>
      </c>
      <c r="H27" s="52">
        <v>1111</v>
      </c>
      <c r="I27" s="52">
        <v>1110</v>
      </c>
      <c r="J27" s="52">
        <v>0</v>
      </c>
      <c r="K27" s="52">
        <v>1</v>
      </c>
      <c r="L27" s="52">
        <v>0</v>
      </c>
      <c r="M27" s="52">
        <v>0</v>
      </c>
      <c r="N27" s="52">
        <v>0</v>
      </c>
      <c r="O27" s="54">
        <v>0</v>
      </c>
    </row>
    <row r="28" spans="1:15" x14ac:dyDescent="0.25">
      <c r="A28" s="8" t="s">
        <v>143</v>
      </c>
      <c r="B28" s="52">
        <v>3613</v>
      </c>
      <c r="C28" s="52">
        <v>742</v>
      </c>
      <c r="D28" s="52">
        <v>501</v>
      </c>
      <c r="E28" s="52">
        <v>0</v>
      </c>
      <c r="F28" s="52">
        <v>354</v>
      </c>
      <c r="G28" s="52">
        <v>885</v>
      </c>
      <c r="H28" s="52">
        <v>3617</v>
      </c>
      <c r="I28" s="52">
        <v>3524</v>
      </c>
      <c r="J28" s="52">
        <v>0</v>
      </c>
      <c r="K28" s="52">
        <v>20</v>
      </c>
      <c r="L28" s="52">
        <v>73</v>
      </c>
      <c r="M28" s="52">
        <v>0</v>
      </c>
      <c r="N28" s="52">
        <v>0</v>
      </c>
      <c r="O28" s="54">
        <v>0</v>
      </c>
    </row>
    <row r="29" spans="1:15" x14ac:dyDescent="0.25">
      <c r="A29" s="55" t="s">
        <v>247</v>
      </c>
      <c r="B29" s="52">
        <v>8963</v>
      </c>
      <c r="C29" s="52">
        <v>1958</v>
      </c>
      <c r="D29" s="52">
        <v>805</v>
      </c>
      <c r="E29" s="52">
        <v>44</v>
      </c>
      <c r="F29" s="52">
        <v>1079</v>
      </c>
      <c r="G29" s="52">
        <v>1736</v>
      </c>
      <c r="H29" s="52">
        <v>8955</v>
      </c>
      <c r="I29" s="52">
        <v>8612</v>
      </c>
      <c r="J29" s="52">
        <v>0</v>
      </c>
      <c r="K29" s="52">
        <v>285</v>
      </c>
      <c r="L29" s="52">
        <v>56</v>
      </c>
      <c r="M29" s="52">
        <v>2</v>
      </c>
      <c r="N29" s="52">
        <v>0</v>
      </c>
      <c r="O29" s="54">
        <v>0</v>
      </c>
    </row>
    <row r="30" spans="1:15" x14ac:dyDescent="0.25">
      <c r="A30" s="8" t="s">
        <v>144</v>
      </c>
      <c r="B30" s="52">
        <v>2339</v>
      </c>
      <c r="C30" s="52">
        <v>484</v>
      </c>
      <c r="D30" s="52">
        <v>261</v>
      </c>
      <c r="E30" s="52">
        <v>1</v>
      </c>
      <c r="F30" s="52">
        <v>224</v>
      </c>
      <c r="G30" s="52">
        <v>773</v>
      </c>
      <c r="H30" s="52">
        <v>2088</v>
      </c>
      <c r="I30" s="52">
        <v>2067</v>
      </c>
      <c r="J30" s="52">
        <v>0</v>
      </c>
      <c r="K30" s="52">
        <v>19</v>
      </c>
      <c r="L30" s="52">
        <v>2</v>
      </c>
      <c r="M30" s="52">
        <v>0</v>
      </c>
      <c r="N30" s="52">
        <v>0</v>
      </c>
      <c r="O30" s="54">
        <v>0</v>
      </c>
    </row>
    <row r="31" spans="1:15" x14ac:dyDescent="0.25">
      <c r="A31" s="8" t="s">
        <v>145</v>
      </c>
      <c r="B31" s="52">
        <v>855</v>
      </c>
      <c r="C31" s="52">
        <v>130</v>
      </c>
      <c r="D31" s="52">
        <v>161</v>
      </c>
      <c r="E31" s="52">
        <v>1</v>
      </c>
      <c r="F31" s="52">
        <v>109</v>
      </c>
      <c r="G31" s="52">
        <v>139</v>
      </c>
      <c r="H31" s="52">
        <v>899</v>
      </c>
      <c r="I31" s="52">
        <v>884</v>
      </c>
      <c r="J31" s="52">
        <v>0</v>
      </c>
      <c r="K31" s="52">
        <v>13</v>
      </c>
      <c r="L31" s="52">
        <v>2</v>
      </c>
      <c r="M31" s="52">
        <v>0</v>
      </c>
      <c r="N31" s="52">
        <v>0</v>
      </c>
      <c r="O31" s="54">
        <v>0</v>
      </c>
    </row>
    <row r="32" spans="1:15" x14ac:dyDescent="0.25">
      <c r="A32" s="57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4"/>
    </row>
    <row r="33" spans="1:15" x14ac:dyDescent="0.25">
      <c r="A33" s="48" t="s">
        <v>37</v>
      </c>
      <c r="B33" s="49">
        <f>SUM(B34:B38)</f>
        <v>12315</v>
      </c>
      <c r="C33" s="49">
        <f t="shared" ref="C33:O33" si="4">SUM(C34:C38)</f>
        <v>3131</v>
      </c>
      <c r="D33" s="49">
        <f t="shared" si="4"/>
        <v>1456</v>
      </c>
      <c r="E33" s="49">
        <f t="shared" si="4"/>
        <v>7</v>
      </c>
      <c r="F33" s="49">
        <f t="shared" si="4"/>
        <v>1334</v>
      </c>
      <c r="G33" s="49">
        <f t="shared" si="4"/>
        <v>2264</v>
      </c>
      <c r="H33" s="49">
        <f t="shared" si="4"/>
        <v>13311</v>
      </c>
      <c r="I33" s="49">
        <f t="shared" si="4"/>
        <v>12988</v>
      </c>
      <c r="J33" s="49">
        <f t="shared" si="4"/>
        <v>0</v>
      </c>
      <c r="K33" s="49">
        <f t="shared" si="4"/>
        <v>321</v>
      </c>
      <c r="L33" s="49">
        <f t="shared" si="4"/>
        <v>2</v>
      </c>
      <c r="M33" s="49">
        <f t="shared" si="4"/>
        <v>0</v>
      </c>
      <c r="N33" s="49">
        <f t="shared" si="4"/>
        <v>0</v>
      </c>
      <c r="O33" s="50">
        <f t="shared" si="4"/>
        <v>0</v>
      </c>
    </row>
    <row r="34" spans="1:15" x14ac:dyDescent="0.25">
      <c r="A34" s="55" t="s">
        <v>248</v>
      </c>
      <c r="B34" s="52">
        <v>9557</v>
      </c>
      <c r="C34" s="52">
        <v>2509</v>
      </c>
      <c r="D34" s="52">
        <v>1079</v>
      </c>
      <c r="E34" s="52">
        <v>6</v>
      </c>
      <c r="F34" s="52">
        <v>1007</v>
      </c>
      <c r="G34" s="52">
        <v>1904</v>
      </c>
      <c r="H34" s="52">
        <v>10240</v>
      </c>
      <c r="I34" s="52">
        <v>9981</v>
      </c>
      <c r="J34" s="52">
        <v>0</v>
      </c>
      <c r="K34" s="52">
        <v>259</v>
      </c>
      <c r="L34" s="52">
        <v>0</v>
      </c>
      <c r="M34" s="52">
        <v>0</v>
      </c>
      <c r="N34" s="52">
        <v>0</v>
      </c>
      <c r="O34" s="54">
        <v>0</v>
      </c>
    </row>
    <row r="35" spans="1:15" x14ac:dyDescent="0.25">
      <c r="A35" s="8" t="s">
        <v>146</v>
      </c>
      <c r="B35" s="52">
        <v>879</v>
      </c>
      <c r="C35" s="52">
        <v>204</v>
      </c>
      <c r="D35" s="52">
        <v>130</v>
      </c>
      <c r="E35" s="52">
        <v>0</v>
      </c>
      <c r="F35" s="52">
        <v>74</v>
      </c>
      <c r="G35" s="52">
        <v>188</v>
      </c>
      <c r="H35" s="52">
        <v>951</v>
      </c>
      <c r="I35" s="52">
        <v>938</v>
      </c>
      <c r="J35" s="52">
        <v>0</v>
      </c>
      <c r="K35" s="52">
        <v>13</v>
      </c>
      <c r="L35" s="52">
        <v>0</v>
      </c>
      <c r="M35" s="52">
        <v>0</v>
      </c>
      <c r="N35" s="52">
        <v>0</v>
      </c>
      <c r="O35" s="54">
        <v>0</v>
      </c>
    </row>
    <row r="36" spans="1:15" x14ac:dyDescent="0.25">
      <c r="A36" s="8" t="s">
        <v>147</v>
      </c>
      <c r="B36" s="52">
        <v>873</v>
      </c>
      <c r="C36" s="52">
        <v>165</v>
      </c>
      <c r="D36" s="52">
        <v>69</v>
      </c>
      <c r="E36" s="52">
        <v>0</v>
      </c>
      <c r="F36" s="52">
        <v>87</v>
      </c>
      <c r="G36" s="52">
        <v>36</v>
      </c>
      <c r="H36" s="52">
        <v>984</v>
      </c>
      <c r="I36" s="52">
        <v>970</v>
      </c>
      <c r="J36" s="52">
        <v>0</v>
      </c>
      <c r="K36" s="52">
        <v>14</v>
      </c>
      <c r="L36" s="52">
        <v>0</v>
      </c>
      <c r="M36" s="52">
        <v>0</v>
      </c>
      <c r="N36" s="52">
        <v>0</v>
      </c>
      <c r="O36" s="54">
        <v>0</v>
      </c>
    </row>
    <row r="37" spans="1:15" x14ac:dyDescent="0.25">
      <c r="A37" s="8" t="s">
        <v>150</v>
      </c>
      <c r="B37" s="52">
        <v>136</v>
      </c>
      <c r="C37" s="52">
        <v>42</v>
      </c>
      <c r="D37" s="52">
        <v>0</v>
      </c>
      <c r="E37" s="52">
        <v>0</v>
      </c>
      <c r="F37" s="52">
        <v>26</v>
      </c>
      <c r="G37" s="52">
        <v>0</v>
      </c>
      <c r="H37" s="52">
        <v>152</v>
      </c>
      <c r="I37" s="52">
        <v>148</v>
      </c>
      <c r="J37" s="52">
        <v>0</v>
      </c>
      <c r="K37" s="52">
        <v>2</v>
      </c>
      <c r="L37" s="52">
        <v>2</v>
      </c>
      <c r="M37" s="52">
        <v>0</v>
      </c>
      <c r="N37" s="52">
        <v>0</v>
      </c>
      <c r="O37" s="54">
        <v>0</v>
      </c>
    </row>
    <row r="38" spans="1:15" x14ac:dyDescent="0.25">
      <c r="A38" s="8" t="s">
        <v>151</v>
      </c>
      <c r="B38" s="52">
        <v>870</v>
      </c>
      <c r="C38" s="52">
        <v>211</v>
      </c>
      <c r="D38" s="52">
        <v>178</v>
      </c>
      <c r="E38" s="52">
        <v>1</v>
      </c>
      <c r="F38" s="52">
        <v>140</v>
      </c>
      <c r="G38" s="52">
        <v>136</v>
      </c>
      <c r="H38" s="52">
        <v>984</v>
      </c>
      <c r="I38" s="52">
        <v>951</v>
      </c>
      <c r="J38" s="52">
        <v>0</v>
      </c>
      <c r="K38" s="52">
        <v>33</v>
      </c>
      <c r="L38" s="52">
        <v>0</v>
      </c>
      <c r="M38" s="52">
        <v>0</v>
      </c>
      <c r="N38" s="52">
        <v>0</v>
      </c>
      <c r="O38" s="54">
        <v>0</v>
      </c>
    </row>
    <row r="39" spans="1:15" x14ac:dyDescent="0.25">
      <c r="A39" s="56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4"/>
    </row>
    <row r="40" spans="1:15" x14ac:dyDescent="0.25">
      <c r="A40" s="48" t="s">
        <v>38</v>
      </c>
      <c r="B40" s="49">
        <f>SUM(B41:B45)</f>
        <v>9777</v>
      </c>
      <c r="C40" s="49">
        <f t="shared" ref="C40:O40" si="5">SUM(C41:C45)</f>
        <v>1991</v>
      </c>
      <c r="D40" s="49">
        <f t="shared" si="5"/>
        <v>780</v>
      </c>
      <c r="E40" s="49">
        <f t="shared" si="5"/>
        <v>12</v>
      </c>
      <c r="F40" s="49">
        <f t="shared" si="5"/>
        <v>1071</v>
      </c>
      <c r="G40" s="49">
        <f t="shared" si="5"/>
        <v>925</v>
      </c>
      <c r="H40" s="49">
        <f t="shared" si="5"/>
        <v>10564</v>
      </c>
      <c r="I40" s="49">
        <f t="shared" si="5"/>
        <v>9680</v>
      </c>
      <c r="J40" s="49">
        <f t="shared" si="5"/>
        <v>198</v>
      </c>
      <c r="K40" s="49">
        <f t="shared" si="5"/>
        <v>637</v>
      </c>
      <c r="L40" s="49">
        <f t="shared" si="5"/>
        <v>48</v>
      </c>
      <c r="M40" s="49">
        <f t="shared" si="5"/>
        <v>1</v>
      </c>
      <c r="N40" s="49">
        <f t="shared" si="5"/>
        <v>0</v>
      </c>
      <c r="O40" s="50">
        <f t="shared" si="5"/>
        <v>0</v>
      </c>
    </row>
    <row r="41" spans="1:15" x14ac:dyDescent="0.25">
      <c r="A41" s="55" t="s">
        <v>249</v>
      </c>
      <c r="B41" s="52">
        <v>5542</v>
      </c>
      <c r="C41" s="52">
        <v>1042</v>
      </c>
      <c r="D41" s="52">
        <v>367</v>
      </c>
      <c r="E41" s="52">
        <v>8</v>
      </c>
      <c r="F41" s="52">
        <v>391</v>
      </c>
      <c r="G41" s="52">
        <v>624</v>
      </c>
      <c r="H41" s="52">
        <v>5944</v>
      </c>
      <c r="I41" s="52">
        <v>5174</v>
      </c>
      <c r="J41" s="52">
        <v>198</v>
      </c>
      <c r="K41" s="52">
        <v>536</v>
      </c>
      <c r="L41" s="52">
        <v>36</v>
      </c>
      <c r="M41" s="52">
        <v>0</v>
      </c>
      <c r="N41" s="52">
        <v>0</v>
      </c>
      <c r="O41" s="54">
        <v>0</v>
      </c>
    </row>
    <row r="42" spans="1:15" x14ac:dyDescent="0.25">
      <c r="A42" s="8" t="s">
        <v>148</v>
      </c>
      <c r="B42" s="52">
        <v>1670</v>
      </c>
      <c r="C42" s="52">
        <v>304</v>
      </c>
      <c r="D42" s="52">
        <v>161</v>
      </c>
      <c r="E42" s="52">
        <v>3</v>
      </c>
      <c r="F42" s="52">
        <v>254</v>
      </c>
      <c r="G42" s="52">
        <v>0</v>
      </c>
      <c r="H42" s="52">
        <v>1884</v>
      </c>
      <c r="I42" s="52">
        <v>1819</v>
      </c>
      <c r="J42" s="52">
        <v>0</v>
      </c>
      <c r="K42" s="52">
        <v>64</v>
      </c>
      <c r="L42" s="52">
        <v>1</v>
      </c>
      <c r="M42" s="52">
        <v>0</v>
      </c>
      <c r="N42" s="52">
        <v>0</v>
      </c>
      <c r="O42" s="54">
        <v>0</v>
      </c>
    </row>
    <row r="43" spans="1:15" x14ac:dyDescent="0.25">
      <c r="A43" s="8" t="s">
        <v>149</v>
      </c>
      <c r="B43" s="52">
        <v>1009</v>
      </c>
      <c r="C43" s="52">
        <v>248</v>
      </c>
      <c r="D43" s="52">
        <v>24</v>
      </c>
      <c r="E43" s="52">
        <v>0</v>
      </c>
      <c r="F43" s="52">
        <v>145</v>
      </c>
      <c r="G43" s="52">
        <v>0</v>
      </c>
      <c r="H43" s="52">
        <v>1136</v>
      </c>
      <c r="I43" s="52">
        <v>1129</v>
      </c>
      <c r="J43" s="52">
        <v>0</v>
      </c>
      <c r="K43" s="52">
        <v>6</v>
      </c>
      <c r="L43" s="52">
        <v>1</v>
      </c>
      <c r="M43" s="52">
        <v>0</v>
      </c>
      <c r="N43" s="52">
        <v>0</v>
      </c>
      <c r="O43" s="54">
        <v>0</v>
      </c>
    </row>
    <row r="44" spans="1:15" x14ac:dyDescent="0.25">
      <c r="A44" s="8" t="s">
        <v>152</v>
      </c>
      <c r="B44" s="52">
        <v>494</v>
      </c>
      <c r="C44" s="52">
        <v>144</v>
      </c>
      <c r="D44" s="52">
        <v>127</v>
      </c>
      <c r="E44" s="52">
        <v>1</v>
      </c>
      <c r="F44" s="52">
        <v>108</v>
      </c>
      <c r="G44" s="52">
        <v>82</v>
      </c>
      <c r="H44" s="52">
        <v>576</v>
      </c>
      <c r="I44" s="52">
        <v>566</v>
      </c>
      <c r="J44" s="52">
        <v>0</v>
      </c>
      <c r="K44" s="52">
        <v>2</v>
      </c>
      <c r="L44" s="52">
        <v>8</v>
      </c>
      <c r="M44" s="52">
        <v>0</v>
      </c>
      <c r="N44" s="52">
        <v>0</v>
      </c>
      <c r="O44" s="54">
        <v>0</v>
      </c>
    </row>
    <row r="45" spans="1:15" x14ac:dyDescent="0.25">
      <c r="A45" s="8" t="s">
        <v>153</v>
      </c>
      <c r="B45" s="52">
        <v>1062</v>
      </c>
      <c r="C45" s="52">
        <v>253</v>
      </c>
      <c r="D45" s="52">
        <v>101</v>
      </c>
      <c r="E45" s="52">
        <v>0</v>
      </c>
      <c r="F45" s="52">
        <v>173</v>
      </c>
      <c r="G45" s="52">
        <v>219</v>
      </c>
      <c r="H45" s="52">
        <v>1024</v>
      </c>
      <c r="I45" s="52">
        <v>992</v>
      </c>
      <c r="J45" s="52">
        <v>0</v>
      </c>
      <c r="K45" s="52">
        <v>29</v>
      </c>
      <c r="L45" s="52">
        <v>2</v>
      </c>
      <c r="M45" s="52">
        <v>1</v>
      </c>
      <c r="N45" s="52">
        <v>0</v>
      </c>
      <c r="O45" s="54">
        <v>0</v>
      </c>
    </row>
    <row r="46" spans="1:15" x14ac:dyDescent="0.25">
      <c r="A46" s="56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4"/>
    </row>
    <row r="47" spans="1:15" x14ac:dyDescent="0.25">
      <c r="A47" s="48" t="s">
        <v>39</v>
      </c>
      <c r="B47" s="49">
        <f>SUM(B48:B54)</f>
        <v>10752</v>
      </c>
      <c r="C47" s="49">
        <f t="shared" ref="C47:O47" si="6">SUM(C48:C54)</f>
        <v>1848</v>
      </c>
      <c r="D47" s="49">
        <f t="shared" si="6"/>
        <v>807</v>
      </c>
      <c r="E47" s="49">
        <f t="shared" si="6"/>
        <v>0</v>
      </c>
      <c r="F47" s="49">
        <f t="shared" si="6"/>
        <v>1523</v>
      </c>
      <c r="G47" s="49">
        <f t="shared" si="6"/>
        <v>1057</v>
      </c>
      <c r="H47" s="49">
        <f t="shared" si="6"/>
        <v>10827</v>
      </c>
      <c r="I47" s="49">
        <f t="shared" si="6"/>
        <v>10640</v>
      </c>
      <c r="J47" s="49">
        <f t="shared" si="6"/>
        <v>0</v>
      </c>
      <c r="K47" s="49">
        <f t="shared" si="6"/>
        <v>154</v>
      </c>
      <c r="L47" s="49">
        <f t="shared" si="6"/>
        <v>33</v>
      </c>
      <c r="M47" s="49">
        <f t="shared" si="6"/>
        <v>0</v>
      </c>
      <c r="N47" s="49">
        <f t="shared" si="6"/>
        <v>0</v>
      </c>
      <c r="O47" s="50">
        <f t="shared" si="6"/>
        <v>0</v>
      </c>
    </row>
    <row r="48" spans="1:15" x14ac:dyDescent="0.25">
      <c r="A48" s="8" t="s">
        <v>193</v>
      </c>
      <c r="B48" s="52">
        <v>2903</v>
      </c>
      <c r="C48" s="52">
        <v>555</v>
      </c>
      <c r="D48" s="52">
        <v>588</v>
      </c>
      <c r="E48" s="52">
        <v>0</v>
      </c>
      <c r="F48" s="52">
        <v>615</v>
      </c>
      <c r="G48" s="52">
        <v>824</v>
      </c>
      <c r="H48" s="52">
        <v>2607</v>
      </c>
      <c r="I48" s="52">
        <v>2564</v>
      </c>
      <c r="J48" s="52">
        <v>0</v>
      </c>
      <c r="K48" s="52">
        <v>42</v>
      </c>
      <c r="L48" s="52">
        <v>1</v>
      </c>
      <c r="M48" s="52">
        <v>0</v>
      </c>
      <c r="N48" s="52">
        <v>0</v>
      </c>
      <c r="O48" s="54">
        <v>0</v>
      </c>
    </row>
    <row r="49" spans="1:15" x14ac:dyDescent="0.25">
      <c r="A49" s="8" t="s">
        <v>155</v>
      </c>
      <c r="B49" s="52">
        <v>362</v>
      </c>
      <c r="C49" s="52">
        <v>66</v>
      </c>
      <c r="D49" s="52">
        <v>15</v>
      </c>
      <c r="E49" s="52">
        <v>0</v>
      </c>
      <c r="F49" s="52">
        <v>36</v>
      </c>
      <c r="G49" s="52">
        <v>9</v>
      </c>
      <c r="H49" s="52">
        <v>398</v>
      </c>
      <c r="I49" s="52">
        <v>398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4">
        <v>0</v>
      </c>
    </row>
    <row r="50" spans="1:15" x14ac:dyDescent="0.25">
      <c r="A50" s="8" t="s">
        <v>154</v>
      </c>
      <c r="B50" s="52">
        <v>639</v>
      </c>
      <c r="C50" s="52">
        <v>89</v>
      </c>
      <c r="D50" s="52">
        <v>77</v>
      </c>
      <c r="E50" s="52">
        <v>0</v>
      </c>
      <c r="F50" s="52">
        <v>95</v>
      </c>
      <c r="G50" s="52">
        <v>25</v>
      </c>
      <c r="H50" s="52">
        <v>685</v>
      </c>
      <c r="I50" s="52">
        <v>658</v>
      </c>
      <c r="J50" s="52">
        <v>0</v>
      </c>
      <c r="K50" s="52">
        <v>26</v>
      </c>
      <c r="L50" s="52">
        <v>1</v>
      </c>
      <c r="M50" s="52">
        <v>0</v>
      </c>
      <c r="N50" s="52">
        <v>0</v>
      </c>
      <c r="O50" s="54">
        <v>0</v>
      </c>
    </row>
    <row r="51" spans="1:15" x14ac:dyDescent="0.25">
      <c r="A51" s="8" t="s">
        <v>242</v>
      </c>
      <c r="B51" s="52">
        <v>1629</v>
      </c>
      <c r="C51" s="52">
        <v>2</v>
      </c>
      <c r="D51" s="52">
        <v>21</v>
      </c>
      <c r="E51" s="52">
        <v>0</v>
      </c>
      <c r="F51" s="52">
        <v>175</v>
      </c>
      <c r="G51" s="52">
        <v>4</v>
      </c>
      <c r="H51" s="52">
        <v>1473</v>
      </c>
      <c r="I51" s="52">
        <v>1444</v>
      </c>
      <c r="J51" s="52">
        <v>0</v>
      </c>
      <c r="K51" s="52">
        <v>29</v>
      </c>
      <c r="L51" s="52">
        <v>0</v>
      </c>
      <c r="M51" s="52">
        <v>0</v>
      </c>
      <c r="N51" s="52">
        <v>0</v>
      </c>
      <c r="O51" s="54">
        <v>0</v>
      </c>
    </row>
    <row r="52" spans="1:15" x14ac:dyDescent="0.25">
      <c r="A52" s="8" t="s">
        <v>243</v>
      </c>
      <c r="B52" s="52">
        <v>2366</v>
      </c>
      <c r="C52" s="52">
        <v>643</v>
      </c>
      <c r="D52" s="52">
        <v>41</v>
      </c>
      <c r="E52" s="52">
        <v>0</v>
      </c>
      <c r="F52" s="52">
        <v>255</v>
      </c>
      <c r="G52" s="52">
        <v>6</v>
      </c>
      <c r="H52" s="52">
        <v>2789</v>
      </c>
      <c r="I52" s="52">
        <v>2748</v>
      </c>
      <c r="J52" s="52">
        <v>0</v>
      </c>
      <c r="K52" s="52">
        <v>25</v>
      </c>
      <c r="L52" s="52">
        <v>16</v>
      </c>
      <c r="M52" s="52">
        <v>0</v>
      </c>
      <c r="N52" s="52">
        <v>0</v>
      </c>
      <c r="O52" s="54">
        <v>0</v>
      </c>
    </row>
    <row r="53" spans="1:15" x14ac:dyDescent="0.25">
      <c r="A53" s="8" t="s">
        <v>156</v>
      </c>
      <c r="B53" s="52">
        <v>1870</v>
      </c>
      <c r="C53" s="52">
        <v>307</v>
      </c>
      <c r="D53" s="52">
        <v>55</v>
      </c>
      <c r="E53" s="52">
        <v>0</v>
      </c>
      <c r="F53" s="52">
        <v>267</v>
      </c>
      <c r="G53" s="52">
        <v>95</v>
      </c>
      <c r="H53" s="52">
        <v>1870</v>
      </c>
      <c r="I53" s="52">
        <v>1839</v>
      </c>
      <c r="J53" s="52">
        <v>0</v>
      </c>
      <c r="K53" s="52">
        <v>26</v>
      </c>
      <c r="L53" s="52">
        <v>5</v>
      </c>
      <c r="M53" s="52">
        <v>0</v>
      </c>
      <c r="N53" s="52">
        <v>0</v>
      </c>
      <c r="O53" s="54">
        <v>0</v>
      </c>
    </row>
    <row r="54" spans="1:15" x14ac:dyDescent="0.25">
      <c r="A54" s="8" t="s">
        <v>157</v>
      </c>
      <c r="B54" s="52">
        <v>983</v>
      </c>
      <c r="C54" s="52">
        <v>186</v>
      </c>
      <c r="D54" s="52">
        <v>10</v>
      </c>
      <c r="E54" s="52">
        <v>0</v>
      </c>
      <c r="F54" s="52">
        <v>80</v>
      </c>
      <c r="G54" s="52">
        <v>94</v>
      </c>
      <c r="H54" s="52">
        <v>1005</v>
      </c>
      <c r="I54" s="52">
        <v>989</v>
      </c>
      <c r="J54" s="52">
        <v>0</v>
      </c>
      <c r="K54" s="52">
        <v>6</v>
      </c>
      <c r="L54" s="52">
        <v>10</v>
      </c>
      <c r="M54" s="52">
        <v>0</v>
      </c>
      <c r="N54" s="52">
        <v>0</v>
      </c>
      <c r="O54" s="54">
        <v>0</v>
      </c>
    </row>
    <row r="55" spans="1:15" x14ac:dyDescent="0.25">
      <c r="A55" s="57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4"/>
    </row>
    <row r="56" spans="1:15" x14ac:dyDescent="0.25">
      <c r="A56" s="48" t="s">
        <v>12</v>
      </c>
      <c r="B56" s="49">
        <f>SUM(B57:B63)</f>
        <v>19067</v>
      </c>
      <c r="C56" s="49">
        <f t="shared" ref="C56:O56" si="7">SUM(C57:C63)</f>
        <v>4406</v>
      </c>
      <c r="D56" s="49">
        <f t="shared" si="7"/>
        <v>1408</v>
      </c>
      <c r="E56" s="49">
        <f t="shared" si="7"/>
        <v>23</v>
      </c>
      <c r="F56" s="49">
        <f t="shared" si="7"/>
        <v>3409</v>
      </c>
      <c r="G56" s="49">
        <f t="shared" si="7"/>
        <v>2901</v>
      </c>
      <c r="H56" s="49">
        <f t="shared" si="7"/>
        <v>18594</v>
      </c>
      <c r="I56" s="49">
        <f t="shared" si="7"/>
        <v>18468</v>
      </c>
      <c r="J56" s="49">
        <f t="shared" si="7"/>
        <v>4</v>
      </c>
      <c r="K56" s="49">
        <f t="shared" si="7"/>
        <v>85</v>
      </c>
      <c r="L56" s="49">
        <f t="shared" si="7"/>
        <v>37</v>
      </c>
      <c r="M56" s="49">
        <f t="shared" si="7"/>
        <v>0</v>
      </c>
      <c r="N56" s="49">
        <f t="shared" si="7"/>
        <v>0</v>
      </c>
      <c r="O56" s="50">
        <f t="shared" si="7"/>
        <v>0</v>
      </c>
    </row>
    <row r="57" spans="1:15" x14ac:dyDescent="0.25">
      <c r="A57" s="55" t="s">
        <v>187</v>
      </c>
      <c r="B57" s="52">
        <v>8678</v>
      </c>
      <c r="C57" s="52">
        <v>2008</v>
      </c>
      <c r="D57" s="52">
        <v>602</v>
      </c>
      <c r="E57" s="52">
        <v>21</v>
      </c>
      <c r="F57" s="52">
        <v>1115</v>
      </c>
      <c r="G57" s="52">
        <v>1525</v>
      </c>
      <c r="H57" s="52">
        <v>8669</v>
      </c>
      <c r="I57" s="52">
        <v>8653</v>
      </c>
      <c r="J57" s="52">
        <v>0</v>
      </c>
      <c r="K57" s="52">
        <v>0</v>
      </c>
      <c r="L57" s="52">
        <v>16</v>
      </c>
      <c r="M57" s="52">
        <v>0</v>
      </c>
      <c r="N57" s="52">
        <v>0</v>
      </c>
      <c r="O57" s="54">
        <v>0</v>
      </c>
    </row>
    <row r="58" spans="1:15" x14ac:dyDescent="0.25">
      <c r="A58" s="55" t="s">
        <v>240</v>
      </c>
      <c r="B58" s="52">
        <v>2769</v>
      </c>
      <c r="C58" s="52">
        <v>975</v>
      </c>
      <c r="D58" s="52">
        <v>87</v>
      </c>
      <c r="E58" s="52">
        <v>0</v>
      </c>
      <c r="F58" s="52">
        <v>1438</v>
      </c>
      <c r="G58" s="52">
        <v>359</v>
      </c>
      <c r="H58" s="52">
        <v>2034</v>
      </c>
      <c r="I58" s="52">
        <v>2025</v>
      </c>
      <c r="J58" s="52">
        <v>4</v>
      </c>
      <c r="K58" s="52">
        <v>5</v>
      </c>
      <c r="L58" s="52">
        <v>0</v>
      </c>
      <c r="M58" s="52">
        <v>0</v>
      </c>
      <c r="N58" s="52">
        <v>0</v>
      </c>
      <c r="O58" s="54">
        <v>0</v>
      </c>
    </row>
    <row r="59" spans="1:15" x14ac:dyDescent="0.25">
      <c r="A59" s="8" t="s">
        <v>158</v>
      </c>
      <c r="B59" s="52">
        <v>2303</v>
      </c>
      <c r="C59" s="52">
        <v>473</v>
      </c>
      <c r="D59" s="52">
        <v>226</v>
      </c>
      <c r="E59" s="52">
        <v>1</v>
      </c>
      <c r="F59" s="52">
        <v>218</v>
      </c>
      <c r="G59" s="52">
        <v>330</v>
      </c>
      <c r="H59" s="52">
        <v>2455</v>
      </c>
      <c r="I59" s="52">
        <v>2377</v>
      </c>
      <c r="J59" s="52">
        <v>0</v>
      </c>
      <c r="K59" s="52">
        <v>58</v>
      </c>
      <c r="L59" s="52">
        <v>20</v>
      </c>
      <c r="M59" s="52">
        <v>0</v>
      </c>
      <c r="N59" s="52">
        <v>0</v>
      </c>
      <c r="O59" s="54">
        <v>0</v>
      </c>
    </row>
    <row r="60" spans="1:15" x14ac:dyDescent="0.25">
      <c r="A60" s="8" t="s">
        <v>159</v>
      </c>
      <c r="B60" s="52">
        <v>450</v>
      </c>
      <c r="C60" s="52">
        <v>85</v>
      </c>
      <c r="D60" s="52">
        <v>24</v>
      </c>
      <c r="E60" s="52">
        <v>0</v>
      </c>
      <c r="F60" s="52">
        <v>62</v>
      </c>
      <c r="G60" s="52">
        <v>0</v>
      </c>
      <c r="H60" s="52">
        <v>497</v>
      </c>
      <c r="I60" s="52">
        <v>495</v>
      </c>
      <c r="J60" s="52">
        <v>0</v>
      </c>
      <c r="K60" s="52">
        <v>2</v>
      </c>
      <c r="L60" s="52">
        <v>0</v>
      </c>
      <c r="M60" s="52">
        <v>0</v>
      </c>
      <c r="N60" s="52">
        <v>0</v>
      </c>
      <c r="O60" s="54">
        <v>0</v>
      </c>
    </row>
    <row r="61" spans="1:15" x14ac:dyDescent="0.25">
      <c r="A61" s="8" t="s">
        <v>160</v>
      </c>
      <c r="B61" s="52">
        <v>3194</v>
      </c>
      <c r="C61" s="52">
        <v>513</v>
      </c>
      <c r="D61" s="52">
        <v>298</v>
      </c>
      <c r="E61" s="52">
        <v>1</v>
      </c>
      <c r="F61" s="52">
        <v>343</v>
      </c>
      <c r="G61" s="52">
        <v>437</v>
      </c>
      <c r="H61" s="52">
        <v>3226</v>
      </c>
      <c r="I61" s="52">
        <v>3218</v>
      </c>
      <c r="J61" s="52">
        <v>0</v>
      </c>
      <c r="K61" s="52">
        <v>8</v>
      </c>
      <c r="L61" s="52">
        <v>0</v>
      </c>
      <c r="M61" s="52">
        <v>0</v>
      </c>
      <c r="N61" s="52">
        <v>0</v>
      </c>
      <c r="O61" s="54">
        <v>0</v>
      </c>
    </row>
    <row r="62" spans="1:15" x14ac:dyDescent="0.25">
      <c r="A62" s="8" t="s">
        <v>161</v>
      </c>
      <c r="B62" s="52">
        <v>802</v>
      </c>
      <c r="C62" s="52">
        <v>138</v>
      </c>
      <c r="D62" s="52">
        <v>34</v>
      </c>
      <c r="E62" s="52">
        <v>0</v>
      </c>
      <c r="F62" s="52">
        <v>102</v>
      </c>
      <c r="G62" s="52">
        <v>71</v>
      </c>
      <c r="H62" s="52">
        <v>801</v>
      </c>
      <c r="I62" s="52">
        <v>794</v>
      </c>
      <c r="J62" s="52">
        <v>0</v>
      </c>
      <c r="K62" s="52">
        <v>6</v>
      </c>
      <c r="L62" s="52">
        <v>1</v>
      </c>
      <c r="M62" s="52">
        <v>0</v>
      </c>
      <c r="N62" s="52">
        <v>0</v>
      </c>
      <c r="O62" s="54">
        <v>0</v>
      </c>
    </row>
    <row r="63" spans="1:15" x14ac:dyDescent="0.25">
      <c r="A63" s="8" t="s">
        <v>133</v>
      </c>
      <c r="B63" s="52">
        <v>871</v>
      </c>
      <c r="C63" s="52">
        <v>214</v>
      </c>
      <c r="D63" s="52">
        <v>137</v>
      </c>
      <c r="E63" s="52">
        <v>0</v>
      </c>
      <c r="F63" s="52">
        <v>131</v>
      </c>
      <c r="G63" s="52">
        <v>179</v>
      </c>
      <c r="H63" s="52">
        <v>912</v>
      </c>
      <c r="I63" s="52">
        <v>906</v>
      </c>
      <c r="J63" s="52">
        <v>0</v>
      </c>
      <c r="K63" s="52">
        <v>6</v>
      </c>
      <c r="L63" s="52">
        <v>0</v>
      </c>
      <c r="M63" s="52">
        <v>0</v>
      </c>
      <c r="N63" s="52">
        <v>0</v>
      </c>
      <c r="O63" s="54">
        <v>0</v>
      </c>
    </row>
    <row r="64" spans="1:15" x14ac:dyDescent="0.25">
      <c r="A64" s="56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4"/>
    </row>
    <row r="65" spans="1:15" x14ac:dyDescent="0.25">
      <c r="A65" s="48" t="s">
        <v>13</v>
      </c>
      <c r="B65" s="49">
        <f>SUM(B66:B71)</f>
        <v>15485</v>
      </c>
      <c r="C65" s="49">
        <f t="shared" ref="C65:O65" si="8">SUM(C66:C71)</f>
        <v>3795</v>
      </c>
      <c r="D65" s="49">
        <f t="shared" si="8"/>
        <v>1775</v>
      </c>
      <c r="E65" s="49">
        <f t="shared" si="8"/>
        <v>7</v>
      </c>
      <c r="F65" s="49">
        <f t="shared" si="8"/>
        <v>2026</v>
      </c>
      <c r="G65" s="49">
        <f t="shared" si="8"/>
        <v>1271</v>
      </c>
      <c r="H65" s="49">
        <f t="shared" si="8"/>
        <v>17765</v>
      </c>
      <c r="I65" s="49">
        <f t="shared" si="8"/>
        <v>17310</v>
      </c>
      <c r="J65" s="49">
        <f t="shared" si="8"/>
        <v>0</v>
      </c>
      <c r="K65" s="49">
        <f t="shared" si="8"/>
        <v>376</v>
      </c>
      <c r="L65" s="49">
        <f t="shared" si="8"/>
        <v>79</v>
      </c>
      <c r="M65" s="49">
        <f t="shared" si="8"/>
        <v>0</v>
      </c>
      <c r="N65" s="49">
        <f t="shared" si="8"/>
        <v>0</v>
      </c>
      <c r="O65" s="50">
        <f t="shared" si="8"/>
        <v>0</v>
      </c>
    </row>
    <row r="66" spans="1:15" x14ac:dyDescent="0.25">
      <c r="A66" s="55" t="s">
        <v>188</v>
      </c>
      <c r="B66" s="52">
        <v>6675</v>
      </c>
      <c r="C66" s="52">
        <v>1871</v>
      </c>
      <c r="D66" s="52">
        <v>633</v>
      </c>
      <c r="E66" s="52">
        <v>1</v>
      </c>
      <c r="F66" s="52">
        <v>728</v>
      </c>
      <c r="G66" s="52">
        <v>465</v>
      </c>
      <c r="H66" s="52">
        <v>7987</v>
      </c>
      <c r="I66" s="52">
        <v>7833</v>
      </c>
      <c r="J66" s="52">
        <v>0</v>
      </c>
      <c r="K66" s="52">
        <v>122</v>
      </c>
      <c r="L66" s="52">
        <v>32</v>
      </c>
      <c r="M66" s="52">
        <v>0</v>
      </c>
      <c r="N66" s="52">
        <v>0</v>
      </c>
      <c r="O66" s="54">
        <v>0</v>
      </c>
    </row>
    <row r="67" spans="1:15" x14ac:dyDescent="0.25">
      <c r="A67" s="8" t="s">
        <v>162</v>
      </c>
      <c r="B67" s="52">
        <v>1249</v>
      </c>
      <c r="C67" s="52">
        <v>322</v>
      </c>
      <c r="D67" s="52">
        <v>318</v>
      </c>
      <c r="E67" s="52">
        <v>3</v>
      </c>
      <c r="F67" s="52">
        <v>184</v>
      </c>
      <c r="G67" s="52">
        <v>61</v>
      </c>
      <c r="H67" s="52">
        <v>1647</v>
      </c>
      <c r="I67" s="52">
        <v>1621</v>
      </c>
      <c r="J67" s="52">
        <v>0</v>
      </c>
      <c r="K67" s="52">
        <v>19</v>
      </c>
      <c r="L67" s="52">
        <v>7</v>
      </c>
      <c r="M67" s="52">
        <v>0</v>
      </c>
      <c r="N67" s="52">
        <v>0</v>
      </c>
      <c r="O67" s="54">
        <v>0</v>
      </c>
    </row>
    <row r="68" spans="1:15" x14ac:dyDescent="0.25">
      <c r="A68" s="8" t="s">
        <v>163</v>
      </c>
      <c r="B68" s="52">
        <v>694</v>
      </c>
      <c r="C68" s="52">
        <v>170</v>
      </c>
      <c r="D68" s="52">
        <v>88</v>
      </c>
      <c r="E68" s="52">
        <v>0</v>
      </c>
      <c r="F68" s="52">
        <v>138</v>
      </c>
      <c r="G68" s="52">
        <v>0</v>
      </c>
      <c r="H68" s="52">
        <v>814</v>
      </c>
      <c r="I68" s="52">
        <v>802</v>
      </c>
      <c r="J68" s="52">
        <v>0</v>
      </c>
      <c r="K68" s="52">
        <v>3</v>
      </c>
      <c r="L68" s="52">
        <v>9</v>
      </c>
      <c r="M68" s="52">
        <v>0</v>
      </c>
      <c r="N68" s="52">
        <v>0</v>
      </c>
      <c r="O68" s="54">
        <v>0</v>
      </c>
    </row>
    <row r="69" spans="1:15" x14ac:dyDescent="0.25">
      <c r="A69" s="8" t="s">
        <v>259</v>
      </c>
      <c r="B69" s="52">
        <v>3024</v>
      </c>
      <c r="C69" s="52">
        <v>612</v>
      </c>
      <c r="D69" s="52">
        <v>131</v>
      </c>
      <c r="E69" s="52">
        <v>0</v>
      </c>
      <c r="F69" s="52">
        <v>342</v>
      </c>
      <c r="G69" s="52">
        <v>0</v>
      </c>
      <c r="H69" s="52">
        <v>3425</v>
      </c>
      <c r="I69" s="52">
        <v>3321</v>
      </c>
      <c r="J69" s="52">
        <v>0</v>
      </c>
      <c r="K69" s="52">
        <v>103</v>
      </c>
      <c r="L69" s="52">
        <v>1</v>
      </c>
      <c r="M69" s="52">
        <v>0</v>
      </c>
      <c r="N69" s="52">
        <v>0</v>
      </c>
      <c r="O69" s="54">
        <v>0</v>
      </c>
    </row>
    <row r="70" spans="1:15" x14ac:dyDescent="0.25">
      <c r="A70" s="8" t="s">
        <v>189</v>
      </c>
      <c r="B70" s="52">
        <v>2677</v>
      </c>
      <c r="C70" s="52">
        <v>591</v>
      </c>
      <c r="D70" s="52">
        <v>429</v>
      </c>
      <c r="E70" s="52">
        <v>3</v>
      </c>
      <c r="F70" s="52">
        <v>477</v>
      </c>
      <c r="G70" s="52">
        <v>661</v>
      </c>
      <c r="H70" s="52">
        <v>2562</v>
      </c>
      <c r="I70" s="52">
        <v>2413</v>
      </c>
      <c r="J70" s="52">
        <v>0</v>
      </c>
      <c r="K70" s="52">
        <v>124</v>
      </c>
      <c r="L70" s="52">
        <v>25</v>
      </c>
      <c r="M70" s="52">
        <v>0</v>
      </c>
      <c r="N70" s="52">
        <v>0</v>
      </c>
      <c r="O70" s="54">
        <v>0</v>
      </c>
    </row>
    <row r="71" spans="1:15" x14ac:dyDescent="0.25">
      <c r="A71" s="8" t="s">
        <v>164</v>
      </c>
      <c r="B71" s="52">
        <v>1166</v>
      </c>
      <c r="C71" s="52">
        <v>229</v>
      </c>
      <c r="D71" s="52">
        <v>176</v>
      </c>
      <c r="E71" s="52">
        <v>0</v>
      </c>
      <c r="F71" s="52">
        <v>157</v>
      </c>
      <c r="G71" s="52">
        <v>84</v>
      </c>
      <c r="H71" s="52">
        <v>1330</v>
      </c>
      <c r="I71" s="52">
        <v>1320</v>
      </c>
      <c r="J71" s="52">
        <v>0</v>
      </c>
      <c r="K71" s="52">
        <v>5</v>
      </c>
      <c r="L71" s="52">
        <v>5</v>
      </c>
      <c r="M71" s="52">
        <v>0</v>
      </c>
      <c r="N71" s="52">
        <v>0</v>
      </c>
      <c r="O71" s="54">
        <v>0</v>
      </c>
    </row>
    <row r="72" spans="1:15" x14ac:dyDescent="0.25">
      <c r="A72" s="56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4"/>
    </row>
    <row r="73" spans="1:15" x14ac:dyDescent="0.25">
      <c r="A73" s="48" t="s">
        <v>40</v>
      </c>
      <c r="B73" s="49">
        <f>SUM(B74:B79)</f>
        <v>8507</v>
      </c>
      <c r="C73" s="49">
        <f t="shared" ref="C73:O73" si="9">SUM(C74:C79)</f>
        <v>1651</v>
      </c>
      <c r="D73" s="49">
        <f t="shared" si="9"/>
        <v>509</v>
      </c>
      <c r="E73" s="49">
        <f t="shared" si="9"/>
        <v>4</v>
      </c>
      <c r="F73" s="49">
        <f t="shared" si="9"/>
        <v>875</v>
      </c>
      <c r="G73" s="49">
        <f t="shared" si="9"/>
        <v>209</v>
      </c>
      <c r="H73" s="49">
        <f t="shared" si="9"/>
        <v>9587</v>
      </c>
      <c r="I73" s="49">
        <f t="shared" si="9"/>
        <v>9470</v>
      </c>
      <c r="J73" s="49">
        <f t="shared" si="9"/>
        <v>0</v>
      </c>
      <c r="K73" s="49">
        <f t="shared" si="9"/>
        <v>102</v>
      </c>
      <c r="L73" s="49">
        <f t="shared" si="9"/>
        <v>15</v>
      </c>
      <c r="M73" s="49">
        <f t="shared" si="9"/>
        <v>0</v>
      </c>
      <c r="N73" s="49">
        <f t="shared" si="9"/>
        <v>0</v>
      </c>
      <c r="O73" s="50">
        <f t="shared" si="9"/>
        <v>0</v>
      </c>
    </row>
    <row r="74" spans="1:15" x14ac:dyDescent="0.25">
      <c r="A74" s="8" t="s">
        <v>268</v>
      </c>
      <c r="B74" s="52">
        <v>3311</v>
      </c>
      <c r="C74" s="52">
        <v>693</v>
      </c>
      <c r="D74" s="52">
        <v>222</v>
      </c>
      <c r="E74" s="52">
        <v>2</v>
      </c>
      <c r="F74" s="52">
        <v>296</v>
      </c>
      <c r="G74" s="52">
        <v>0</v>
      </c>
      <c r="H74" s="52">
        <v>3932</v>
      </c>
      <c r="I74" s="52">
        <v>3874</v>
      </c>
      <c r="J74" s="52">
        <v>0</v>
      </c>
      <c r="K74" s="52">
        <v>50</v>
      </c>
      <c r="L74" s="52">
        <v>8</v>
      </c>
      <c r="M74" s="52">
        <v>0</v>
      </c>
      <c r="N74" s="52">
        <v>0</v>
      </c>
      <c r="O74" s="54">
        <v>0</v>
      </c>
    </row>
    <row r="75" spans="1:15" x14ac:dyDescent="0.25">
      <c r="A75" s="8" t="s">
        <v>165</v>
      </c>
      <c r="B75" s="52">
        <v>958</v>
      </c>
      <c r="C75" s="52">
        <v>197</v>
      </c>
      <c r="D75" s="52">
        <v>72</v>
      </c>
      <c r="E75" s="52">
        <v>1</v>
      </c>
      <c r="F75" s="52">
        <v>96</v>
      </c>
      <c r="G75" s="52">
        <v>202</v>
      </c>
      <c r="H75" s="52">
        <v>930</v>
      </c>
      <c r="I75" s="52">
        <v>920</v>
      </c>
      <c r="J75" s="52">
        <v>0</v>
      </c>
      <c r="K75" s="52">
        <v>9</v>
      </c>
      <c r="L75" s="52">
        <v>1</v>
      </c>
      <c r="M75" s="52">
        <v>0</v>
      </c>
      <c r="N75" s="52">
        <v>0</v>
      </c>
      <c r="O75" s="54">
        <v>0</v>
      </c>
    </row>
    <row r="76" spans="1:15" x14ac:dyDescent="0.25">
      <c r="A76" s="8" t="s">
        <v>166</v>
      </c>
      <c r="B76" s="52">
        <v>840</v>
      </c>
      <c r="C76" s="52">
        <v>169</v>
      </c>
      <c r="D76" s="52">
        <v>55</v>
      </c>
      <c r="E76" s="52">
        <v>0</v>
      </c>
      <c r="F76" s="52">
        <v>101</v>
      </c>
      <c r="G76" s="52">
        <v>0</v>
      </c>
      <c r="H76" s="52">
        <v>963</v>
      </c>
      <c r="I76" s="52">
        <v>959</v>
      </c>
      <c r="J76" s="52">
        <v>0</v>
      </c>
      <c r="K76" s="52">
        <v>4</v>
      </c>
      <c r="L76" s="52">
        <v>0</v>
      </c>
      <c r="M76" s="52">
        <v>0</v>
      </c>
      <c r="N76" s="52">
        <v>0</v>
      </c>
      <c r="O76" s="54">
        <v>0</v>
      </c>
    </row>
    <row r="77" spans="1:15" x14ac:dyDescent="0.25">
      <c r="A77" s="8" t="s">
        <v>167</v>
      </c>
      <c r="B77" s="52">
        <v>1718</v>
      </c>
      <c r="C77" s="52">
        <v>298</v>
      </c>
      <c r="D77" s="52">
        <v>100</v>
      </c>
      <c r="E77" s="52">
        <v>0</v>
      </c>
      <c r="F77" s="52">
        <v>166</v>
      </c>
      <c r="G77" s="52">
        <v>0</v>
      </c>
      <c r="H77" s="52">
        <v>1950</v>
      </c>
      <c r="I77" s="52">
        <v>1920</v>
      </c>
      <c r="J77" s="52">
        <v>0</v>
      </c>
      <c r="K77" s="52">
        <v>30</v>
      </c>
      <c r="L77" s="52">
        <v>0</v>
      </c>
      <c r="M77" s="52">
        <v>0</v>
      </c>
      <c r="N77" s="52">
        <v>0</v>
      </c>
      <c r="O77" s="54">
        <v>0</v>
      </c>
    </row>
    <row r="78" spans="1:15" x14ac:dyDescent="0.25">
      <c r="A78" s="8" t="s">
        <v>168</v>
      </c>
      <c r="B78" s="52">
        <v>943</v>
      </c>
      <c r="C78" s="52">
        <v>154</v>
      </c>
      <c r="D78" s="52">
        <v>16</v>
      </c>
      <c r="E78" s="52">
        <v>1</v>
      </c>
      <c r="F78" s="52">
        <v>110</v>
      </c>
      <c r="G78" s="52">
        <v>0</v>
      </c>
      <c r="H78" s="52">
        <v>1004</v>
      </c>
      <c r="I78" s="52">
        <v>1004</v>
      </c>
      <c r="J78" s="52">
        <v>0</v>
      </c>
      <c r="K78" s="52">
        <v>0</v>
      </c>
      <c r="L78" s="52">
        <v>0</v>
      </c>
      <c r="M78" s="52">
        <v>0</v>
      </c>
      <c r="N78" s="52">
        <v>0</v>
      </c>
      <c r="O78" s="54">
        <v>0</v>
      </c>
    </row>
    <row r="79" spans="1:15" x14ac:dyDescent="0.25">
      <c r="A79" s="8" t="s">
        <v>169</v>
      </c>
      <c r="B79" s="52">
        <v>737</v>
      </c>
      <c r="C79" s="52">
        <v>140</v>
      </c>
      <c r="D79" s="52">
        <v>44</v>
      </c>
      <c r="E79" s="52">
        <v>0</v>
      </c>
      <c r="F79" s="52">
        <v>106</v>
      </c>
      <c r="G79" s="52">
        <v>7</v>
      </c>
      <c r="H79" s="52">
        <v>808</v>
      </c>
      <c r="I79" s="52">
        <v>793</v>
      </c>
      <c r="J79" s="52">
        <v>0</v>
      </c>
      <c r="K79" s="52">
        <v>9</v>
      </c>
      <c r="L79" s="52">
        <v>6</v>
      </c>
      <c r="M79" s="52">
        <v>0</v>
      </c>
      <c r="N79" s="52">
        <v>0</v>
      </c>
      <c r="O79" s="54">
        <v>0</v>
      </c>
    </row>
    <row r="80" spans="1:15" x14ac:dyDescent="0.25">
      <c r="A80" s="56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4"/>
    </row>
    <row r="81" spans="1:15" x14ac:dyDescent="0.25">
      <c r="A81" s="48" t="s">
        <v>41</v>
      </c>
      <c r="B81" s="49">
        <f>SUM(B82:B87)</f>
        <v>8008</v>
      </c>
      <c r="C81" s="49">
        <f t="shared" ref="C81:O81" si="10">SUM(C82:C87)</f>
        <v>1381</v>
      </c>
      <c r="D81" s="49">
        <f t="shared" si="10"/>
        <v>297</v>
      </c>
      <c r="E81" s="49">
        <f t="shared" si="10"/>
        <v>0</v>
      </c>
      <c r="F81" s="49">
        <f t="shared" si="10"/>
        <v>760</v>
      </c>
      <c r="G81" s="49">
        <f t="shared" si="10"/>
        <v>440</v>
      </c>
      <c r="H81" s="49">
        <f t="shared" si="10"/>
        <v>8486</v>
      </c>
      <c r="I81" s="49">
        <f t="shared" si="10"/>
        <v>8058</v>
      </c>
      <c r="J81" s="49">
        <f t="shared" si="10"/>
        <v>2</v>
      </c>
      <c r="K81" s="49">
        <f t="shared" si="10"/>
        <v>339</v>
      </c>
      <c r="L81" s="49">
        <f t="shared" si="10"/>
        <v>87</v>
      </c>
      <c r="M81" s="49">
        <f t="shared" si="10"/>
        <v>0</v>
      </c>
      <c r="N81" s="49">
        <f t="shared" si="10"/>
        <v>0</v>
      </c>
      <c r="O81" s="50">
        <f t="shared" si="10"/>
        <v>0</v>
      </c>
    </row>
    <row r="82" spans="1:15" x14ac:dyDescent="0.25">
      <c r="A82" s="8" t="s">
        <v>250</v>
      </c>
      <c r="B82" s="52">
        <v>2797</v>
      </c>
      <c r="C82" s="52">
        <v>370</v>
      </c>
      <c r="D82" s="52">
        <v>6</v>
      </c>
      <c r="E82" s="52">
        <v>0</v>
      </c>
      <c r="F82" s="52">
        <v>163</v>
      </c>
      <c r="G82" s="52">
        <v>0</v>
      </c>
      <c r="H82" s="52">
        <v>3010</v>
      </c>
      <c r="I82" s="52">
        <v>2872</v>
      </c>
      <c r="J82" s="52">
        <v>0</v>
      </c>
      <c r="K82" s="52">
        <v>79</v>
      </c>
      <c r="L82" s="52">
        <v>59</v>
      </c>
      <c r="M82" s="52">
        <v>0</v>
      </c>
      <c r="N82" s="52">
        <v>0</v>
      </c>
      <c r="O82" s="54">
        <v>0</v>
      </c>
    </row>
    <row r="83" spans="1:15" x14ac:dyDescent="0.25">
      <c r="A83" s="8" t="s">
        <v>135</v>
      </c>
      <c r="B83" s="52">
        <v>211</v>
      </c>
      <c r="C83" s="52">
        <v>76</v>
      </c>
      <c r="D83" s="52">
        <v>136</v>
      </c>
      <c r="E83" s="52">
        <v>0</v>
      </c>
      <c r="F83" s="52">
        <v>74</v>
      </c>
      <c r="G83" s="52">
        <v>136</v>
      </c>
      <c r="H83" s="52">
        <v>213</v>
      </c>
      <c r="I83" s="52">
        <v>207</v>
      </c>
      <c r="J83" s="52">
        <v>0</v>
      </c>
      <c r="K83" s="52">
        <v>2</v>
      </c>
      <c r="L83" s="52">
        <v>4</v>
      </c>
      <c r="M83" s="52">
        <v>0</v>
      </c>
      <c r="N83" s="52">
        <v>0</v>
      </c>
      <c r="O83" s="54">
        <v>0</v>
      </c>
    </row>
    <row r="84" spans="1:15" x14ac:dyDescent="0.25">
      <c r="A84" s="55" t="s">
        <v>190</v>
      </c>
      <c r="B84" s="52">
        <v>2220</v>
      </c>
      <c r="C84" s="52">
        <v>518</v>
      </c>
      <c r="D84" s="52">
        <v>16</v>
      </c>
      <c r="E84" s="52">
        <v>0</v>
      </c>
      <c r="F84" s="52">
        <v>211</v>
      </c>
      <c r="G84" s="52">
        <v>135</v>
      </c>
      <c r="H84" s="52">
        <v>2408</v>
      </c>
      <c r="I84" s="52">
        <v>2194</v>
      </c>
      <c r="J84" s="52">
        <v>2</v>
      </c>
      <c r="K84" s="52">
        <v>211</v>
      </c>
      <c r="L84" s="52">
        <v>1</v>
      </c>
      <c r="M84" s="52">
        <v>0</v>
      </c>
      <c r="N84" s="52">
        <v>0</v>
      </c>
      <c r="O84" s="54">
        <v>0</v>
      </c>
    </row>
    <row r="85" spans="1:15" x14ac:dyDescent="0.25">
      <c r="A85" s="8" t="s">
        <v>170</v>
      </c>
      <c r="B85" s="52">
        <v>1969</v>
      </c>
      <c r="C85" s="52">
        <v>257</v>
      </c>
      <c r="D85" s="52">
        <v>37</v>
      </c>
      <c r="E85" s="52">
        <v>0</v>
      </c>
      <c r="F85" s="52">
        <v>206</v>
      </c>
      <c r="G85" s="52">
        <v>0</v>
      </c>
      <c r="H85" s="52">
        <v>2057</v>
      </c>
      <c r="I85" s="52">
        <v>2007</v>
      </c>
      <c r="J85" s="52">
        <v>0</v>
      </c>
      <c r="K85" s="52">
        <v>27</v>
      </c>
      <c r="L85" s="52">
        <v>23</v>
      </c>
      <c r="M85" s="52">
        <v>0</v>
      </c>
      <c r="N85" s="52">
        <v>0</v>
      </c>
      <c r="O85" s="54">
        <v>0</v>
      </c>
    </row>
    <row r="86" spans="1:15" x14ac:dyDescent="0.25">
      <c r="A86" s="8" t="s">
        <v>171</v>
      </c>
      <c r="B86" s="52">
        <v>269</v>
      </c>
      <c r="C86" s="52">
        <v>56</v>
      </c>
      <c r="D86" s="52">
        <v>2</v>
      </c>
      <c r="E86" s="52">
        <v>0</v>
      </c>
      <c r="F86" s="52">
        <v>31</v>
      </c>
      <c r="G86" s="52">
        <v>0</v>
      </c>
      <c r="H86" s="52">
        <v>296</v>
      </c>
      <c r="I86" s="52">
        <v>292</v>
      </c>
      <c r="J86" s="52">
        <v>0</v>
      </c>
      <c r="K86" s="52">
        <v>4</v>
      </c>
      <c r="L86" s="52">
        <v>0</v>
      </c>
      <c r="M86" s="52">
        <v>0</v>
      </c>
      <c r="N86" s="52">
        <v>0</v>
      </c>
      <c r="O86" s="54">
        <v>0</v>
      </c>
    </row>
    <row r="87" spans="1:15" x14ac:dyDescent="0.25">
      <c r="A87" s="8" t="s">
        <v>172</v>
      </c>
      <c r="B87" s="52">
        <v>542</v>
      </c>
      <c r="C87" s="52">
        <v>104</v>
      </c>
      <c r="D87" s="52">
        <v>100</v>
      </c>
      <c r="E87" s="52">
        <v>0</v>
      </c>
      <c r="F87" s="52">
        <v>75</v>
      </c>
      <c r="G87" s="52">
        <v>169</v>
      </c>
      <c r="H87" s="52">
        <v>502</v>
      </c>
      <c r="I87" s="52">
        <v>486</v>
      </c>
      <c r="J87" s="52">
        <v>0</v>
      </c>
      <c r="K87" s="52">
        <v>16</v>
      </c>
      <c r="L87" s="52">
        <v>0</v>
      </c>
      <c r="M87" s="52">
        <v>0</v>
      </c>
      <c r="N87" s="52">
        <v>0</v>
      </c>
      <c r="O87" s="54">
        <v>0</v>
      </c>
    </row>
    <row r="88" spans="1:15" x14ac:dyDescent="0.25">
      <c r="A88" s="56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4"/>
    </row>
    <row r="89" spans="1:15" x14ac:dyDescent="0.25">
      <c r="A89" s="48" t="s">
        <v>14</v>
      </c>
      <c r="B89" s="49">
        <f>SUM(B90:B97)</f>
        <v>10613</v>
      </c>
      <c r="C89" s="49">
        <f t="shared" ref="C89:O89" si="11">SUM(C90:C97)</f>
        <v>2134</v>
      </c>
      <c r="D89" s="49">
        <f t="shared" si="11"/>
        <v>1545</v>
      </c>
      <c r="E89" s="49">
        <f t="shared" si="11"/>
        <v>5</v>
      </c>
      <c r="F89" s="49">
        <f t="shared" si="11"/>
        <v>1505</v>
      </c>
      <c r="G89" s="49">
        <f t="shared" si="11"/>
        <v>1116</v>
      </c>
      <c r="H89" s="49">
        <f t="shared" si="11"/>
        <v>11676</v>
      </c>
      <c r="I89" s="49">
        <f t="shared" si="11"/>
        <v>11369</v>
      </c>
      <c r="J89" s="49">
        <f t="shared" si="11"/>
        <v>0</v>
      </c>
      <c r="K89" s="49">
        <f t="shared" si="11"/>
        <v>265</v>
      </c>
      <c r="L89" s="49">
        <f t="shared" si="11"/>
        <v>42</v>
      </c>
      <c r="M89" s="49">
        <f t="shared" si="11"/>
        <v>0</v>
      </c>
      <c r="N89" s="49">
        <f t="shared" si="11"/>
        <v>0</v>
      </c>
      <c r="O89" s="50">
        <f t="shared" si="11"/>
        <v>0</v>
      </c>
    </row>
    <row r="90" spans="1:15" x14ac:dyDescent="0.25">
      <c r="A90" s="55" t="s">
        <v>191</v>
      </c>
      <c r="B90" s="52">
        <v>4407</v>
      </c>
      <c r="C90" s="52">
        <v>921</v>
      </c>
      <c r="D90" s="52">
        <v>1078</v>
      </c>
      <c r="E90" s="52">
        <v>0</v>
      </c>
      <c r="F90" s="52">
        <v>730</v>
      </c>
      <c r="G90" s="52">
        <v>561</v>
      </c>
      <c r="H90" s="52">
        <v>5115</v>
      </c>
      <c r="I90" s="52">
        <v>5015</v>
      </c>
      <c r="J90" s="52">
        <v>0</v>
      </c>
      <c r="K90" s="52">
        <v>86</v>
      </c>
      <c r="L90" s="52">
        <v>14</v>
      </c>
      <c r="M90" s="52">
        <v>0</v>
      </c>
      <c r="N90" s="52">
        <v>0</v>
      </c>
      <c r="O90" s="54">
        <v>0</v>
      </c>
    </row>
    <row r="91" spans="1:15" x14ac:dyDescent="0.25">
      <c r="A91" s="8" t="s">
        <v>173</v>
      </c>
      <c r="B91" s="52">
        <v>1542</v>
      </c>
      <c r="C91" s="52">
        <v>271</v>
      </c>
      <c r="D91" s="52">
        <v>167</v>
      </c>
      <c r="E91" s="52">
        <v>2</v>
      </c>
      <c r="F91" s="52">
        <v>148</v>
      </c>
      <c r="G91" s="52">
        <v>355</v>
      </c>
      <c r="H91" s="52">
        <v>1479</v>
      </c>
      <c r="I91" s="52">
        <v>1458</v>
      </c>
      <c r="J91" s="52">
        <v>0</v>
      </c>
      <c r="K91" s="52">
        <v>10</v>
      </c>
      <c r="L91" s="52">
        <v>11</v>
      </c>
      <c r="M91" s="52">
        <v>0</v>
      </c>
      <c r="N91" s="52">
        <v>0</v>
      </c>
      <c r="O91" s="54">
        <v>0</v>
      </c>
    </row>
    <row r="92" spans="1:15" x14ac:dyDescent="0.25">
      <c r="A92" s="8" t="s">
        <v>174</v>
      </c>
      <c r="B92" s="52">
        <v>882</v>
      </c>
      <c r="C92" s="52">
        <v>143</v>
      </c>
      <c r="D92" s="52">
        <v>28</v>
      </c>
      <c r="E92" s="52">
        <v>0</v>
      </c>
      <c r="F92" s="52">
        <v>129</v>
      </c>
      <c r="G92" s="52">
        <v>2</v>
      </c>
      <c r="H92" s="52">
        <v>922</v>
      </c>
      <c r="I92" s="52">
        <v>912</v>
      </c>
      <c r="J92" s="52">
        <v>0</v>
      </c>
      <c r="K92" s="52">
        <v>9</v>
      </c>
      <c r="L92" s="52">
        <v>1</v>
      </c>
      <c r="M92" s="52">
        <v>0</v>
      </c>
      <c r="N92" s="52">
        <v>0</v>
      </c>
      <c r="O92" s="54">
        <v>0</v>
      </c>
    </row>
    <row r="93" spans="1:15" x14ac:dyDescent="0.25">
      <c r="A93" s="8" t="s">
        <v>175</v>
      </c>
      <c r="B93" s="52">
        <v>856</v>
      </c>
      <c r="C93" s="52">
        <v>182</v>
      </c>
      <c r="D93" s="52">
        <v>42</v>
      </c>
      <c r="E93" s="52">
        <v>0</v>
      </c>
      <c r="F93" s="52">
        <v>86</v>
      </c>
      <c r="G93" s="52">
        <v>27</v>
      </c>
      <c r="H93" s="52">
        <v>967</v>
      </c>
      <c r="I93" s="52">
        <v>914</v>
      </c>
      <c r="J93" s="52">
        <v>0</v>
      </c>
      <c r="K93" s="52">
        <v>45</v>
      </c>
      <c r="L93" s="52">
        <v>8</v>
      </c>
      <c r="M93" s="52">
        <v>0</v>
      </c>
      <c r="N93" s="52">
        <v>0</v>
      </c>
      <c r="O93" s="54">
        <v>0</v>
      </c>
    </row>
    <row r="94" spans="1:15" x14ac:dyDescent="0.25">
      <c r="A94" s="8" t="s">
        <v>176</v>
      </c>
      <c r="B94" s="52">
        <v>552</v>
      </c>
      <c r="C94" s="52">
        <v>72</v>
      </c>
      <c r="D94" s="52">
        <v>35</v>
      </c>
      <c r="E94" s="52">
        <v>1</v>
      </c>
      <c r="F94" s="52">
        <v>54</v>
      </c>
      <c r="G94" s="52">
        <v>0</v>
      </c>
      <c r="H94" s="52">
        <v>606</v>
      </c>
      <c r="I94" s="52">
        <v>579</v>
      </c>
      <c r="J94" s="52">
        <v>0</v>
      </c>
      <c r="K94" s="52">
        <v>26</v>
      </c>
      <c r="L94" s="52">
        <v>1</v>
      </c>
      <c r="M94" s="52">
        <v>0</v>
      </c>
      <c r="N94" s="52">
        <v>0</v>
      </c>
      <c r="O94" s="54">
        <v>0</v>
      </c>
    </row>
    <row r="95" spans="1:15" x14ac:dyDescent="0.25">
      <c r="A95" s="8" t="s">
        <v>260</v>
      </c>
      <c r="B95" s="52">
        <v>1319</v>
      </c>
      <c r="C95" s="52">
        <v>300</v>
      </c>
      <c r="D95" s="52">
        <v>115</v>
      </c>
      <c r="E95" s="52">
        <v>2</v>
      </c>
      <c r="F95" s="52">
        <v>179</v>
      </c>
      <c r="G95" s="52">
        <v>1</v>
      </c>
      <c r="H95" s="52">
        <v>1556</v>
      </c>
      <c r="I95" s="52">
        <v>1481</v>
      </c>
      <c r="J95" s="52">
        <v>0</v>
      </c>
      <c r="K95" s="52">
        <v>68</v>
      </c>
      <c r="L95" s="52">
        <v>7</v>
      </c>
      <c r="M95" s="52">
        <v>0</v>
      </c>
      <c r="N95" s="52">
        <v>0</v>
      </c>
      <c r="O95" s="54">
        <v>0</v>
      </c>
    </row>
    <row r="96" spans="1:15" x14ac:dyDescent="0.25">
      <c r="A96" s="8" t="s">
        <v>178</v>
      </c>
      <c r="B96" s="52">
        <v>875</v>
      </c>
      <c r="C96" s="52">
        <v>188</v>
      </c>
      <c r="D96" s="52">
        <v>73</v>
      </c>
      <c r="E96" s="52">
        <v>0</v>
      </c>
      <c r="F96" s="52">
        <v>146</v>
      </c>
      <c r="G96" s="52">
        <v>170</v>
      </c>
      <c r="H96" s="52">
        <v>820</v>
      </c>
      <c r="I96" s="52">
        <v>802</v>
      </c>
      <c r="J96" s="52">
        <v>0</v>
      </c>
      <c r="K96" s="52">
        <v>18</v>
      </c>
      <c r="L96" s="52">
        <v>0</v>
      </c>
      <c r="M96" s="52">
        <v>0</v>
      </c>
      <c r="N96" s="52">
        <v>0</v>
      </c>
      <c r="O96" s="54">
        <v>0</v>
      </c>
    </row>
    <row r="97" spans="1:15" x14ac:dyDescent="0.25">
      <c r="A97" s="8" t="s">
        <v>179</v>
      </c>
      <c r="B97" s="52">
        <v>180</v>
      </c>
      <c r="C97" s="52">
        <v>57</v>
      </c>
      <c r="D97" s="52">
        <v>7</v>
      </c>
      <c r="E97" s="52">
        <v>0</v>
      </c>
      <c r="F97" s="52">
        <v>33</v>
      </c>
      <c r="G97" s="52">
        <v>0</v>
      </c>
      <c r="H97" s="52">
        <v>211</v>
      </c>
      <c r="I97" s="52">
        <v>208</v>
      </c>
      <c r="J97" s="52">
        <v>0</v>
      </c>
      <c r="K97" s="52">
        <v>3</v>
      </c>
      <c r="L97" s="52">
        <v>0</v>
      </c>
      <c r="M97" s="52">
        <v>0</v>
      </c>
      <c r="N97" s="52">
        <v>0</v>
      </c>
      <c r="O97" s="54">
        <v>0</v>
      </c>
    </row>
    <row r="98" spans="1:15" x14ac:dyDescent="0.25">
      <c r="A98" s="56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4"/>
    </row>
    <row r="99" spans="1:15" x14ac:dyDescent="0.25">
      <c r="A99" s="48" t="s">
        <v>42</v>
      </c>
      <c r="B99" s="49">
        <f>SUM(B100:B101)</f>
        <v>7086</v>
      </c>
      <c r="C99" s="49">
        <f t="shared" ref="C99:O99" si="12">SUM(C100:C101)</f>
        <v>1177</v>
      </c>
      <c r="D99" s="49">
        <f t="shared" si="12"/>
        <v>683</v>
      </c>
      <c r="E99" s="49">
        <f t="shared" si="12"/>
        <v>0</v>
      </c>
      <c r="F99" s="49">
        <f t="shared" si="12"/>
        <v>334</v>
      </c>
      <c r="G99" s="49">
        <f t="shared" si="12"/>
        <v>1523</v>
      </c>
      <c r="H99" s="49">
        <f t="shared" si="12"/>
        <v>7089</v>
      </c>
      <c r="I99" s="49">
        <f t="shared" si="12"/>
        <v>7026</v>
      </c>
      <c r="J99" s="49">
        <f t="shared" si="12"/>
        <v>0</v>
      </c>
      <c r="K99" s="49">
        <f t="shared" si="12"/>
        <v>62</v>
      </c>
      <c r="L99" s="49">
        <f t="shared" si="12"/>
        <v>1</v>
      </c>
      <c r="M99" s="49">
        <f t="shared" si="12"/>
        <v>0</v>
      </c>
      <c r="N99" s="49">
        <f t="shared" si="12"/>
        <v>0</v>
      </c>
      <c r="O99" s="50">
        <f t="shared" si="12"/>
        <v>0</v>
      </c>
    </row>
    <row r="100" spans="1:15" x14ac:dyDescent="0.25">
      <c r="A100" s="8" t="s">
        <v>251</v>
      </c>
      <c r="B100" s="52">
        <v>5307</v>
      </c>
      <c r="C100" s="52">
        <v>872</v>
      </c>
      <c r="D100" s="52">
        <v>540</v>
      </c>
      <c r="E100" s="52">
        <v>0</v>
      </c>
      <c r="F100" s="52">
        <v>193</v>
      </c>
      <c r="G100" s="52">
        <v>1336</v>
      </c>
      <c r="H100" s="52">
        <v>5190</v>
      </c>
      <c r="I100" s="52">
        <v>5190</v>
      </c>
      <c r="J100" s="52">
        <v>0</v>
      </c>
      <c r="K100" s="52">
        <v>0</v>
      </c>
      <c r="L100" s="52">
        <v>0</v>
      </c>
      <c r="M100" s="52">
        <v>0</v>
      </c>
      <c r="N100" s="52">
        <v>0</v>
      </c>
      <c r="O100" s="54">
        <v>0</v>
      </c>
    </row>
    <row r="101" spans="1:15" x14ac:dyDescent="0.25">
      <c r="A101" s="8" t="s">
        <v>180</v>
      </c>
      <c r="B101" s="52">
        <v>1779</v>
      </c>
      <c r="C101" s="52">
        <v>305</v>
      </c>
      <c r="D101" s="52">
        <v>143</v>
      </c>
      <c r="E101" s="52">
        <v>0</v>
      </c>
      <c r="F101" s="52">
        <v>141</v>
      </c>
      <c r="G101" s="52">
        <v>187</v>
      </c>
      <c r="H101" s="52">
        <v>1899</v>
      </c>
      <c r="I101" s="52">
        <v>1836</v>
      </c>
      <c r="J101" s="52">
        <v>0</v>
      </c>
      <c r="K101" s="52">
        <v>62</v>
      </c>
      <c r="L101" s="52">
        <v>1</v>
      </c>
      <c r="M101" s="52">
        <v>0</v>
      </c>
      <c r="N101" s="52">
        <v>0</v>
      </c>
      <c r="O101" s="54">
        <v>0</v>
      </c>
    </row>
    <row r="102" spans="1:15" x14ac:dyDescent="0.25">
      <c r="A102" s="56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4"/>
    </row>
    <row r="103" spans="1:15" x14ac:dyDescent="0.25">
      <c r="A103" s="48" t="s">
        <v>43</v>
      </c>
      <c r="B103" s="49">
        <f>SUM(B104:B108)</f>
        <v>5655</v>
      </c>
      <c r="C103" s="49">
        <f t="shared" ref="C103:O103" si="13">SUM(C104:C108)</f>
        <v>1439</v>
      </c>
      <c r="D103" s="49">
        <f t="shared" si="13"/>
        <v>1408</v>
      </c>
      <c r="E103" s="49">
        <f t="shared" si="13"/>
        <v>0</v>
      </c>
      <c r="F103" s="49">
        <f t="shared" si="13"/>
        <v>1375</v>
      </c>
      <c r="G103" s="49">
        <f t="shared" si="13"/>
        <v>1175</v>
      </c>
      <c r="H103" s="49">
        <f t="shared" si="13"/>
        <v>5952</v>
      </c>
      <c r="I103" s="49">
        <f t="shared" si="13"/>
        <v>5796</v>
      </c>
      <c r="J103" s="49">
        <f t="shared" si="13"/>
        <v>4</v>
      </c>
      <c r="K103" s="49">
        <f t="shared" si="13"/>
        <v>134</v>
      </c>
      <c r="L103" s="49">
        <f t="shared" si="13"/>
        <v>18</v>
      </c>
      <c r="M103" s="49">
        <f t="shared" si="13"/>
        <v>0</v>
      </c>
      <c r="N103" s="49">
        <f t="shared" si="13"/>
        <v>0</v>
      </c>
      <c r="O103" s="50">
        <f t="shared" si="13"/>
        <v>0</v>
      </c>
    </row>
    <row r="104" spans="1:15" x14ac:dyDescent="0.25">
      <c r="A104" s="8" t="s">
        <v>181</v>
      </c>
      <c r="B104" s="52">
        <v>1127</v>
      </c>
      <c r="C104" s="52">
        <v>237</v>
      </c>
      <c r="D104" s="52">
        <v>138</v>
      </c>
      <c r="E104" s="52">
        <v>0</v>
      </c>
      <c r="F104" s="52">
        <v>179</v>
      </c>
      <c r="G104" s="52">
        <v>173</v>
      </c>
      <c r="H104" s="52">
        <v>1150</v>
      </c>
      <c r="I104" s="52">
        <v>1052</v>
      </c>
      <c r="J104" s="52">
        <v>4</v>
      </c>
      <c r="K104" s="52">
        <v>94</v>
      </c>
      <c r="L104" s="52">
        <v>0</v>
      </c>
      <c r="M104" s="52">
        <v>0</v>
      </c>
      <c r="N104" s="52">
        <v>0</v>
      </c>
      <c r="O104" s="54">
        <v>0</v>
      </c>
    </row>
    <row r="105" spans="1:15" x14ac:dyDescent="0.25">
      <c r="A105" s="8" t="s">
        <v>134</v>
      </c>
      <c r="B105" s="52">
        <v>1046</v>
      </c>
      <c r="C105" s="52">
        <v>313</v>
      </c>
      <c r="D105" s="52">
        <v>239</v>
      </c>
      <c r="E105" s="52">
        <v>0</v>
      </c>
      <c r="F105" s="52">
        <v>264</v>
      </c>
      <c r="G105" s="52">
        <v>266</v>
      </c>
      <c r="H105" s="52">
        <v>1068</v>
      </c>
      <c r="I105" s="52">
        <v>1035</v>
      </c>
      <c r="J105" s="52">
        <v>0</v>
      </c>
      <c r="K105" s="52">
        <v>30</v>
      </c>
      <c r="L105" s="52">
        <v>3</v>
      </c>
      <c r="M105" s="52">
        <v>0</v>
      </c>
      <c r="N105" s="52">
        <v>0</v>
      </c>
      <c r="O105" s="54">
        <v>0</v>
      </c>
    </row>
    <row r="106" spans="1:15" x14ac:dyDescent="0.25">
      <c r="A106" s="8" t="s">
        <v>252</v>
      </c>
      <c r="B106" s="52">
        <v>1989</v>
      </c>
      <c r="C106" s="52">
        <v>459</v>
      </c>
      <c r="D106" s="52">
        <v>678</v>
      </c>
      <c r="E106" s="52">
        <v>0</v>
      </c>
      <c r="F106" s="52">
        <v>601</v>
      </c>
      <c r="G106" s="52">
        <v>388</v>
      </c>
      <c r="H106" s="52">
        <v>2137</v>
      </c>
      <c r="I106" s="52">
        <v>2119</v>
      </c>
      <c r="J106" s="52">
        <v>0</v>
      </c>
      <c r="K106" s="52">
        <v>4</v>
      </c>
      <c r="L106" s="52">
        <v>14</v>
      </c>
      <c r="M106" s="52">
        <v>0</v>
      </c>
      <c r="N106" s="52">
        <v>0</v>
      </c>
      <c r="O106" s="54">
        <v>0</v>
      </c>
    </row>
    <row r="107" spans="1:15" x14ac:dyDescent="0.25">
      <c r="A107" s="8" t="s">
        <v>182</v>
      </c>
      <c r="B107" s="52">
        <v>939</v>
      </c>
      <c r="C107" s="52">
        <v>328</v>
      </c>
      <c r="D107" s="52">
        <v>340</v>
      </c>
      <c r="E107" s="52">
        <v>0</v>
      </c>
      <c r="F107" s="52">
        <v>253</v>
      </c>
      <c r="G107" s="52">
        <v>347</v>
      </c>
      <c r="H107" s="52">
        <v>1007</v>
      </c>
      <c r="I107" s="52">
        <v>1007</v>
      </c>
      <c r="J107" s="52">
        <v>0</v>
      </c>
      <c r="K107" s="52">
        <v>0</v>
      </c>
      <c r="L107" s="52">
        <v>0</v>
      </c>
      <c r="M107" s="52">
        <v>0</v>
      </c>
      <c r="N107" s="52">
        <v>0</v>
      </c>
      <c r="O107" s="54">
        <v>0</v>
      </c>
    </row>
    <row r="108" spans="1:15" x14ac:dyDescent="0.25">
      <c r="A108" s="8" t="s">
        <v>253</v>
      </c>
      <c r="B108" s="52">
        <v>554</v>
      </c>
      <c r="C108" s="52">
        <v>102</v>
      </c>
      <c r="D108" s="52">
        <v>13</v>
      </c>
      <c r="E108" s="52">
        <v>0</v>
      </c>
      <c r="F108" s="52">
        <v>78</v>
      </c>
      <c r="G108" s="52">
        <v>1</v>
      </c>
      <c r="H108" s="52">
        <v>590</v>
      </c>
      <c r="I108" s="52">
        <v>583</v>
      </c>
      <c r="J108" s="52">
        <v>0</v>
      </c>
      <c r="K108" s="52">
        <v>6</v>
      </c>
      <c r="L108" s="52">
        <v>1</v>
      </c>
      <c r="M108" s="52">
        <v>0</v>
      </c>
      <c r="N108" s="52">
        <v>0</v>
      </c>
      <c r="O108" s="54">
        <v>0</v>
      </c>
    </row>
    <row r="109" spans="1:15" x14ac:dyDescent="0.25">
      <c r="A109" s="56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4"/>
    </row>
    <row r="110" spans="1:15" x14ac:dyDescent="0.25">
      <c r="A110" s="48" t="s">
        <v>44</v>
      </c>
      <c r="B110" s="49">
        <f>SUM(B111:B113)</f>
        <v>8501</v>
      </c>
      <c r="C110" s="49">
        <f t="shared" ref="C110:O110" si="14">SUM(C111:C113)</f>
        <v>1423</v>
      </c>
      <c r="D110" s="49">
        <f t="shared" si="14"/>
        <v>760</v>
      </c>
      <c r="E110" s="49">
        <f t="shared" si="14"/>
        <v>3</v>
      </c>
      <c r="F110" s="49">
        <f t="shared" si="14"/>
        <v>1083</v>
      </c>
      <c r="G110" s="49">
        <f t="shared" si="14"/>
        <v>1728</v>
      </c>
      <c r="H110" s="49">
        <f t="shared" si="14"/>
        <v>7876</v>
      </c>
      <c r="I110" s="49">
        <f t="shared" si="14"/>
        <v>7682</v>
      </c>
      <c r="J110" s="49">
        <f t="shared" si="14"/>
        <v>0</v>
      </c>
      <c r="K110" s="49">
        <f t="shared" si="14"/>
        <v>187</v>
      </c>
      <c r="L110" s="49">
        <f t="shared" si="14"/>
        <v>7</v>
      </c>
      <c r="M110" s="49">
        <f t="shared" si="14"/>
        <v>0</v>
      </c>
      <c r="N110" s="49">
        <f t="shared" si="14"/>
        <v>0</v>
      </c>
      <c r="O110" s="50">
        <f t="shared" si="14"/>
        <v>0</v>
      </c>
    </row>
    <row r="111" spans="1:15" x14ac:dyDescent="0.25">
      <c r="A111" s="8" t="s">
        <v>254</v>
      </c>
      <c r="B111" s="52">
        <v>5286</v>
      </c>
      <c r="C111" s="52">
        <v>790</v>
      </c>
      <c r="D111" s="52">
        <v>496</v>
      </c>
      <c r="E111" s="52">
        <v>3</v>
      </c>
      <c r="F111" s="52">
        <v>491</v>
      </c>
      <c r="G111" s="52">
        <v>848</v>
      </c>
      <c r="H111" s="52">
        <v>5236</v>
      </c>
      <c r="I111" s="52">
        <v>5120</v>
      </c>
      <c r="J111" s="52">
        <v>0</v>
      </c>
      <c r="K111" s="52">
        <v>113</v>
      </c>
      <c r="L111" s="52">
        <v>3</v>
      </c>
      <c r="M111" s="52">
        <v>0</v>
      </c>
      <c r="N111" s="52">
        <v>0</v>
      </c>
      <c r="O111" s="54">
        <v>0</v>
      </c>
    </row>
    <row r="112" spans="1:15" x14ac:dyDescent="0.25">
      <c r="A112" s="8" t="s">
        <v>183</v>
      </c>
      <c r="B112" s="52">
        <v>1153</v>
      </c>
      <c r="C112" s="52">
        <v>303</v>
      </c>
      <c r="D112" s="52">
        <v>120</v>
      </c>
      <c r="E112" s="52">
        <v>0</v>
      </c>
      <c r="F112" s="52">
        <v>169</v>
      </c>
      <c r="G112" s="52">
        <v>155</v>
      </c>
      <c r="H112" s="52">
        <v>1252</v>
      </c>
      <c r="I112" s="52">
        <v>1220</v>
      </c>
      <c r="J112" s="52">
        <v>0</v>
      </c>
      <c r="K112" s="52">
        <v>28</v>
      </c>
      <c r="L112" s="52">
        <v>4</v>
      </c>
      <c r="M112" s="52">
        <v>0</v>
      </c>
      <c r="N112" s="52">
        <v>0</v>
      </c>
      <c r="O112" s="54">
        <v>0</v>
      </c>
    </row>
    <row r="113" spans="1:15" x14ac:dyDescent="0.25">
      <c r="A113" s="8" t="s">
        <v>184</v>
      </c>
      <c r="B113" s="52">
        <v>2062</v>
      </c>
      <c r="C113" s="52">
        <v>330</v>
      </c>
      <c r="D113" s="52">
        <v>144</v>
      </c>
      <c r="E113" s="52">
        <v>0</v>
      </c>
      <c r="F113" s="52">
        <v>423</v>
      </c>
      <c r="G113" s="52">
        <v>725</v>
      </c>
      <c r="H113" s="52">
        <v>1388</v>
      </c>
      <c r="I113" s="52">
        <v>1342</v>
      </c>
      <c r="J113" s="52">
        <v>0</v>
      </c>
      <c r="K113" s="52">
        <v>46</v>
      </c>
      <c r="L113" s="52">
        <v>0</v>
      </c>
      <c r="M113" s="52">
        <v>0</v>
      </c>
      <c r="N113" s="52">
        <v>0</v>
      </c>
      <c r="O113" s="54">
        <v>0</v>
      </c>
    </row>
    <row r="114" spans="1:15" x14ac:dyDescent="0.25">
      <c r="A114" s="56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4"/>
    </row>
    <row r="115" spans="1:15" x14ac:dyDescent="0.25">
      <c r="A115" s="48" t="s">
        <v>45</v>
      </c>
      <c r="B115" s="49">
        <f>SUM(B116:B118)</f>
        <v>14767</v>
      </c>
      <c r="C115" s="49">
        <f t="shared" ref="C115:O115" si="15">SUM(C116:C118)</f>
        <v>2262</v>
      </c>
      <c r="D115" s="49">
        <f t="shared" si="15"/>
        <v>1772</v>
      </c>
      <c r="E115" s="49">
        <f t="shared" si="15"/>
        <v>4</v>
      </c>
      <c r="F115" s="49">
        <f t="shared" si="15"/>
        <v>2218</v>
      </c>
      <c r="G115" s="49">
        <f t="shared" si="15"/>
        <v>1346</v>
      </c>
      <c r="H115" s="49">
        <f t="shared" si="15"/>
        <v>15241</v>
      </c>
      <c r="I115" s="49">
        <f t="shared" si="15"/>
        <v>14471</v>
      </c>
      <c r="J115" s="49">
        <f t="shared" si="15"/>
        <v>0</v>
      </c>
      <c r="K115" s="49">
        <f t="shared" si="15"/>
        <v>751</v>
      </c>
      <c r="L115" s="49">
        <f t="shared" si="15"/>
        <v>19</v>
      </c>
      <c r="M115" s="49">
        <f t="shared" si="15"/>
        <v>0</v>
      </c>
      <c r="N115" s="49">
        <f t="shared" si="15"/>
        <v>0</v>
      </c>
      <c r="O115" s="50">
        <f t="shared" si="15"/>
        <v>0</v>
      </c>
    </row>
    <row r="116" spans="1:15" x14ac:dyDescent="0.25">
      <c r="A116" s="55" t="s">
        <v>255</v>
      </c>
      <c r="B116" s="52">
        <v>8510</v>
      </c>
      <c r="C116" s="52">
        <v>1263</v>
      </c>
      <c r="D116" s="52">
        <v>1053</v>
      </c>
      <c r="E116" s="52">
        <v>1</v>
      </c>
      <c r="F116" s="52">
        <v>1315</v>
      </c>
      <c r="G116" s="52">
        <v>37</v>
      </c>
      <c r="H116" s="52">
        <v>9475</v>
      </c>
      <c r="I116" s="52">
        <v>8858</v>
      </c>
      <c r="J116" s="52">
        <v>0</v>
      </c>
      <c r="K116" s="52">
        <v>617</v>
      </c>
      <c r="L116" s="52">
        <v>0</v>
      </c>
      <c r="M116" s="52">
        <v>0</v>
      </c>
      <c r="N116" s="52">
        <v>0</v>
      </c>
      <c r="O116" s="54">
        <v>0</v>
      </c>
    </row>
    <row r="117" spans="1:15" x14ac:dyDescent="0.25">
      <c r="A117" s="8" t="s">
        <v>185</v>
      </c>
      <c r="B117" s="52">
        <v>2291</v>
      </c>
      <c r="C117" s="52">
        <v>440</v>
      </c>
      <c r="D117" s="52">
        <v>260</v>
      </c>
      <c r="E117" s="52">
        <v>3</v>
      </c>
      <c r="F117" s="52">
        <v>317</v>
      </c>
      <c r="G117" s="52">
        <v>26</v>
      </c>
      <c r="H117" s="52">
        <v>2651</v>
      </c>
      <c r="I117" s="52">
        <v>2616</v>
      </c>
      <c r="J117" s="52">
        <v>0</v>
      </c>
      <c r="K117" s="52">
        <v>27</v>
      </c>
      <c r="L117" s="52">
        <v>8</v>
      </c>
      <c r="M117" s="52">
        <v>0</v>
      </c>
      <c r="N117" s="52">
        <v>0</v>
      </c>
      <c r="O117" s="54">
        <v>0</v>
      </c>
    </row>
    <row r="118" spans="1:15" x14ac:dyDescent="0.25">
      <c r="A118" s="55" t="s">
        <v>192</v>
      </c>
      <c r="B118" s="52">
        <v>3966</v>
      </c>
      <c r="C118" s="52">
        <v>559</v>
      </c>
      <c r="D118" s="52">
        <v>459</v>
      </c>
      <c r="E118" s="52">
        <v>0</v>
      </c>
      <c r="F118" s="52">
        <v>586</v>
      </c>
      <c r="G118" s="52">
        <v>1283</v>
      </c>
      <c r="H118" s="52">
        <v>3115</v>
      </c>
      <c r="I118" s="52">
        <v>2997</v>
      </c>
      <c r="J118" s="52">
        <v>0</v>
      </c>
      <c r="K118" s="52">
        <v>107</v>
      </c>
      <c r="L118" s="52">
        <v>11</v>
      </c>
      <c r="M118" s="52">
        <v>0</v>
      </c>
      <c r="N118" s="52">
        <v>0</v>
      </c>
      <c r="O118" s="54">
        <v>0</v>
      </c>
    </row>
    <row r="119" spans="1:15" x14ac:dyDescent="0.25">
      <c r="A119" s="58"/>
      <c r="B119" s="59"/>
      <c r="C119" s="59"/>
      <c r="D119" s="59"/>
      <c r="E119" s="59"/>
      <c r="F119" s="59"/>
      <c r="G119" s="59"/>
      <c r="H119" s="59"/>
      <c r="I119" s="60"/>
      <c r="J119" s="61"/>
      <c r="K119" s="61"/>
      <c r="L119" s="61"/>
      <c r="M119" s="61"/>
      <c r="N119" s="60"/>
      <c r="O119" s="61"/>
    </row>
    <row r="120" spans="1:15" x14ac:dyDescent="0.25">
      <c r="A120" s="62" t="s">
        <v>323</v>
      </c>
    </row>
  </sheetData>
  <mergeCells count="16">
    <mergeCell ref="J8:J9"/>
    <mergeCell ref="I7:O7"/>
    <mergeCell ref="O8:O9"/>
    <mergeCell ref="M8:M9"/>
    <mergeCell ref="N8:N9"/>
    <mergeCell ref="I8:I9"/>
    <mergeCell ref="K8:K9"/>
    <mergeCell ref="L8:L9"/>
    <mergeCell ref="F7:F9"/>
    <mergeCell ref="G7:G9"/>
    <mergeCell ref="H7:H9"/>
    <mergeCell ref="A7:A9"/>
    <mergeCell ref="B7:B9"/>
    <mergeCell ref="C7:C9"/>
    <mergeCell ref="D7:D9"/>
    <mergeCell ref="E7:E9"/>
  </mergeCells>
  <phoneticPr fontId="3" type="noConversion"/>
  <printOptions horizontalCentered="1" verticalCentered="1"/>
  <pageMargins left="0" right="0" top="0" bottom="0" header="0" footer="0"/>
  <pageSetup scale="30" orientation="portrait" r:id="rId1"/>
  <headerFooter alignWithMargins="0"/>
  <ignoredErrors>
    <ignoredError sqref="A122:G65536 B121:G121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1"/>
  <sheetViews>
    <sheetView zoomScale="80" zoomScaleNormal="80" zoomScaleSheetLayoutView="70" workbookViewId="0">
      <pane ySplit="10" topLeftCell="A11" activePane="bottomLeft" state="frozen"/>
      <selection pane="bottomLeft"/>
    </sheetView>
  </sheetViews>
  <sheetFormatPr baseColWidth="10" defaultColWidth="0" defaultRowHeight="15.75" customHeight="1" zeroHeight="1" x14ac:dyDescent="0.25"/>
  <cols>
    <col min="1" max="1" width="82.7109375" style="8" customWidth="1"/>
    <col min="2" max="2" width="12.85546875" style="8" customWidth="1"/>
    <col min="3" max="3" width="13.28515625" style="8" customWidth="1"/>
    <col min="4" max="4" width="15.140625" style="8" customWidth="1"/>
    <col min="5" max="5" width="13.140625" style="8" customWidth="1"/>
    <col min="6" max="6" width="13.5703125" style="8" customWidth="1"/>
    <col min="7" max="7" width="13.85546875" style="8" customWidth="1"/>
    <col min="8" max="8" width="12.28515625" style="8" customWidth="1"/>
    <col min="9" max="9" width="12.42578125" style="8" customWidth="1"/>
    <col min="10" max="16384" width="11.42578125" style="67" hidden="1"/>
  </cols>
  <sheetData>
    <row r="1" spans="1:9" ht="15.75" customHeight="1" x14ac:dyDescent="0.25">
      <c r="A1" s="44" t="s">
        <v>16</v>
      </c>
      <c r="B1" s="66"/>
      <c r="C1" s="42"/>
      <c r="D1" s="42"/>
      <c r="E1" s="42"/>
      <c r="F1" s="42"/>
      <c r="G1" s="42"/>
      <c r="H1" s="42"/>
      <c r="I1" s="42"/>
    </row>
    <row r="2" spans="1:9" ht="15.75" customHeight="1" x14ac:dyDescent="0.25">
      <c r="A2" s="6"/>
      <c r="B2" s="42"/>
      <c r="C2" s="42"/>
      <c r="D2" s="42"/>
      <c r="E2" s="42"/>
      <c r="F2" s="42"/>
      <c r="G2" s="42"/>
      <c r="H2" s="42"/>
      <c r="I2" s="42"/>
    </row>
    <row r="3" spans="1:9" ht="15.75" customHeight="1" x14ac:dyDescent="0.25">
      <c r="A3" s="9" t="s">
        <v>339</v>
      </c>
      <c r="B3" s="9"/>
      <c r="C3" s="9"/>
      <c r="D3" s="9"/>
      <c r="E3" s="9"/>
      <c r="F3" s="9"/>
      <c r="G3" s="9"/>
      <c r="H3" s="9"/>
      <c r="I3" s="9"/>
    </row>
    <row r="4" spans="1:9" ht="15.75" customHeight="1" x14ac:dyDescent="0.25">
      <c r="A4" s="9" t="s">
        <v>341</v>
      </c>
      <c r="B4" s="9"/>
      <c r="C4" s="9"/>
      <c r="D4" s="9"/>
      <c r="E4" s="9"/>
      <c r="F4" s="9"/>
      <c r="G4" s="9"/>
      <c r="H4" s="9"/>
      <c r="I4" s="9"/>
    </row>
    <row r="5" spans="1:9" ht="15.75" customHeight="1" x14ac:dyDescent="0.25">
      <c r="A5" s="9" t="s">
        <v>325</v>
      </c>
      <c r="B5" s="9"/>
      <c r="C5" s="9"/>
      <c r="D5" s="9"/>
      <c r="E5" s="9"/>
      <c r="F5" s="9"/>
      <c r="G5" s="9"/>
      <c r="H5" s="9"/>
      <c r="I5" s="9"/>
    </row>
    <row r="6" spans="1:9" ht="15.75" customHeight="1" x14ac:dyDescent="0.25">
      <c r="A6" s="9" t="s">
        <v>320</v>
      </c>
      <c r="B6" s="9"/>
      <c r="C6" s="9"/>
      <c r="D6" s="9"/>
      <c r="E6" s="9"/>
      <c r="F6" s="9"/>
      <c r="G6" s="9"/>
      <c r="H6" s="9"/>
      <c r="I6" s="9"/>
    </row>
    <row r="7" spans="1:9" ht="15.75" customHeight="1" x14ac:dyDescent="0.25">
      <c r="A7" s="6"/>
      <c r="B7" s="6"/>
    </row>
    <row r="8" spans="1:9" ht="15.75" customHeight="1" x14ac:dyDescent="0.2">
      <c r="A8" s="198" t="s">
        <v>384</v>
      </c>
      <c r="B8" s="207" t="s">
        <v>11</v>
      </c>
      <c r="C8" s="203" t="s">
        <v>340</v>
      </c>
      <c r="D8" s="204"/>
      <c r="E8" s="204"/>
      <c r="F8" s="204"/>
      <c r="G8" s="204"/>
      <c r="H8" s="204"/>
      <c r="I8" s="204"/>
    </row>
    <row r="9" spans="1:9" ht="15.75" customHeight="1" x14ac:dyDescent="0.2">
      <c r="A9" s="199"/>
      <c r="B9" s="196"/>
      <c r="C9" s="208" t="s">
        <v>6</v>
      </c>
      <c r="D9" s="208" t="s">
        <v>7</v>
      </c>
      <c r="E9" s="208" t="s">
        <v>8</v>
      </c>
      <c r="F9" s="196" t="s">
        <v>9</v>
      </c>
      <c r="G9" s="196" t="s">
        <v>10</v>
      </c>
      <c r="H9" s="210" t="s">
        <v>196</v>
      </c>
      <c r="I9" s="212" t="s">
        <v>356</v>
      </c>
    </row>
    <row r="10" spans="1:9" ht="15.75" customHeight="1" x14ac:dyDescent="0.2">
      <c r="A10" s="200"/>
      <c r="B10" s="197"/>
      <c r="C10" s="202"/>
      <c r="D10" s="202"/>
      <c r="E10" s="202"/>
      <c r="F10" s="209"/>
      <c r="G10" s="209"/>
      <c r="H10" s="211"/>
      <c r="I10" s="213"/>
    </row>
    <row r="11" spans="1:9" ht="15.75" customHeight="1" x14ac:dyDescent="0.25">
      <c r="A11" s="45"/>
      <c r="B11" s="43"/>
      <c r="C11" s="68"/>
      <c r="D11" s="68"/>
      <c r="E11" s="68"/>
      <c r="F11" s="68"/>
      <c r="G11" s="68"/>
      <c r="H11" s="69"/>
      <c r="I11" s="69"/>
    </row>
    <row r="12" spans="1:9" ht="15.75" customHeight="1" x14ac:dyDescent="0.25">
      <c r="A12" s="70" t="s">
        <v>11</v>
      </c>
      <c r="B12" s="49">
        <f>SUM(B14,B22,B25,B34,B41,B48,B57,B66,B74,B82,B90,B100,B104,B111,B116)</f>
        <v>185689</v>
      </c>
      <c r="C12" s="49">
        <f t="shared" ref="C12:I12" si="0">SUM(C14,C22,C25,C34,C41,C48,C57,C66,C74,C82,C90,C100,C104,C111,C116)</f>
        <v>15255</v>
      </c>
      <c r="D12" s="49">
        <f t="shared" si="0"/>
        <v>2091</v>
      </c>
      <c r="E12" s="49">
        <f t="shared" si="0"/>
        <v>5930</v>
      </c>
      <c r="F12" s="49">
        <f t="shared" si="0"/>
        <v>112268</v>
      </c>
      <c r="G12" s="49">
        <f t="shared" si="0"/>
        <v>50119</v>
      </c>
      <c r="H12" s="49">
        <f t="shared" si="0"/>
        <v>12</v>
      </c>
      <c r="I12" s="50">
        <f t="shared" si="0"/>
        <v>14</v>
      </c>
    </row>
    <row r="13" spans="1:9" ht="15.75" customHeight="1" x14ac:dyDescent="0.25">
      <c r="A13" s="71"/>
      <c r="B13" s="52"/>
      <c r="C13" s="52"/>
      <c r="D13" s="52"/>
      <c r="E13" s="52"/>
      <c r="F13" s="52"/>
      <c r="G13" s="52"/>
      <c r="H13" s="52"/>
      <c r="I13" s="54"/>
    </row>
    <row r="14" spans="1:9" ht="15.75" customHeight="1" x14ac:dyDescent="0.25">
      <c r="A14" s="48" t="s">
        <v>34</v>
      </c>
      <c r="B14" s="49">
        <f>SUM(B15:B20)</f>
        <v>10907</v>
      </c>
      <c r="C14" s="49">
        <f t="shared" ref="C14:I14" si="1">SUM(C15:C20)</f>
        <v>1064</v>
      </c>
      <c r="D14" s="49">
        <f t="shared" si="1"/>
        <v>131</v>
      </c>
      <c r="E14" s="49">
        <f t="shared" si="1"/>
        <v>389</v>
      </c>
      <c r="F14" s="49">
        <f t="shared" si="1"/>
        <v>7367</v>
      </c>
      <c r="G14" s="49">
        <f t="shared" si="1"/>
        <v>1944</v>
      </c>
      <c r="H14" s="49">
        <f t="shared" si="1"/>
        <v>1</v>
      </c>
      <c r="I14" s="50">
        <f t="shared" si="1"/>
        <v>11</v>
      </c>
    </row>
    <row r="15" spans="1:9" ht="15.75" customHeight="1" x14ac:dyDescent="0.25">
      <c r="A15" s="8" t="s">
        <v>256</v>
      </c>
      <c r="B15" s="52">
        <f>SUM(C15:I15)</f>
        <v>4385</v>
      </c>
      <c r="C15" s="52">
        <v>197</v>
      </c>
      <c r="D15" s="52">
        <v>63</v>
      </c>
      <c r="E15" s="52">
        <v>103</v>
      </c>
      <c r="F15" s="52">
        <v>2962</v>
      </c>
      <c r="G15" s="52">
        <v>1057</v>
      </c>
      <c r="H15" s="52">
        <v>0</v>
      </c>
      <c r="I15" s="54">
        <v>3</v>
      </c>
    </row>
    <row r="16" spans="1:9" ht="15.75" customHeight="1" x14ac:dyDescent="0.25">
      <c r="A16" s="55" t="s">
        <v>312</v>
      </c>
      <c r="B16" s="52">
        <f t="shared" ref="B16:B20" si="2">SUM(C16:I16)</f>
        <v>2454</v>
      </c>
      <c r="C16" s="52">
        <v>373</v>
      </c>
      <c r="D16" s="52">
        <v>22</v>
      </c>
      <c r="E16" s="52">
        <v>131</v>
      </c>
      <c r="F16" s="52">
        <v>1736</v>
      </c>
      <c r="G16" s="52">
        <v>184</v>
      </c>
      <c r="H16" s="52">
        <v>0</v>
      </c>
      <c r="I16" s="54">
        <v>8</v>
      </c>
    </row>
    <row r="17" spans="1:9" ht="15.75" customHeight="1" x14ac:dyDescent="0.25">
      <c r="A17" s="8" t="s">
        <v>137</v>
      </c>
      <c r="B17" s="52">
        <f t="shared" si="2"/>
        <v>1298</v>
      </c>
      <c r="C17" s="52">
        <v>245</v>
      </c>
      <c r="D17" s="52">
        <v>10</v>
      </c>
      <c r="E17" s="52">
        <v>39</v>
      </c>
      <c r="F17" s="52">
        <v>454</v>
      </c>
      <c r="G17" s="52">
        <v>549</v>
      </c>
      <c r="H17" s="52">
        <v>1</v>
      </c>
      <c r="I17" s="54">
        <v>0</v>
      </c>
    </row>
    <row r="18" spans="1:9" ht="15.75" customHeight="1" x14ac:dyDescent="0.25">
      <c r="A18" s="8" t="s">
        <v>138</v>
      </c>
      <c r="B18" s="52">
        <f t="shared" si="2"/>
        <v>350</v>
      </c>
      <c r="C18" s="52">
        <v>20</v>
      </c>
      <c r="D18" s="52">
        <v>6</v>
      </c>
      <c r="E18" s="52">
        <v>3</v>
      </c>
      <c r="F18" s="52">
        <v>273</v>
      </c>
      <c r="G18" s="52">
        <v>48</v>
      </c>
      <c r="H18" s="52">
        <v>0</v>
      </c>
      <c r="I18" s="54">
        <v>0</v>
      </c>
    </row>
    <row r="19" spans="1:9" ht="15.75" customHeight="1" x14ac:dyDescent="0.25">
      <c r="A19" s="8" t="s">
        <v>139</v>
      </c>
      <c r="B19" s="52">
        <f t="shared" si="2"/>
        <v>2266</v>
      </c>
      <c r="C19" s="52">
        <v>164</v>
      </c>
      <c r="D19" s="52">
        <v>30</v>
      </c>
      <c r="E19" s="52">
        <v>104</v>
      </c>
      <c r="F19" s="52">
        <v>1907</v>
      </c>
      <c r="G19" s="52">
        <v>61</v>
      </c>
      <c r="H19" s="52">
        <v>0</v>
      </c>
      <c r="I19" s="54">
        <v>0</v>
      </c>
    </row>
    <row r="20" spans="1:9" ht="15.75" customHeight="1" x14ac:dyDescent="0.25">
      <c r="A20" s="8" t="s">
        <v>140</v>
      </c>
      <c r="B20" s="52">
        <f t="shared" si="2"/>
        <v>154</v>
      </c>
      <c r="C20" s="52">
        <v>65</v>
      </c>
      <c r="D20" s="52">
        <v>0</v>
      </c>
      <c r="E20" s="52">
        <v>9</v>
      </c>
      <c r="F20" s="52">
        <v>35</v>
      </c>
      <c r="G20" s="52">
        <v>45</v>
      </c>
      <c r="H20" s="52">
        <v>0</v>
      </c>
      <c r="I20" s="54">
        <v>0</v>
      </c>
    </row>
    <row r="21" spans="1:9" ht="15.75" customHeight="1" x14ac:dyDescent="0.25">
      <c r="A21" s="56"/>
      <c r="B21" s="52"/>
      <c r="C21" s="52"/>
      <c r="D21" s="52"/>
      <c r="E21" s="52"/>
      <c r="F21" s="52"/>
      <c r="G21" s="52"/>
      <c r="H21" s="52"/>
      <c r="I21" s="54"/>
    </row>
    <row r="22" spans="1:9" ht="15.75" customHeight="1" x14ac:dyDescent="0.25">
      <c r="A22" s="48" t="s">
        <v>35</v>
      </c>
      <c r="B22" s="49">
        <f>SUM(B23)</f>
        <v>15432</v>
      </c>
      <c r="C22" s="49">
        <f t="shared" ref="C22:I22" si="3">SUM(C23)</f>
        <v>869</v>
      </c>
      <c r="D22" s="49">
        <f t="shared" si="3"/>
        <v>231</v>
      </c>
      <c r="E22" s="49">
        <f t="shared" si="3"/>
        <v>65</v>
      </c>
      <c r="F22" s="49">
        <f t="shared" si="3"/>
        <v>9636</v>
      </c>
      <c r="G22" s="49">
        <f t="shared" si="3"/>
        <v>4628</v>
      </c>
      <c r="H22" s="49">
        <f t="shared" si="3"/>
        <v>0</v>
      </c>
      <c r="I22" s="50">
        <f t="shared" si="3"/>
        <v>3</v>
      </c>
    </row>
    <row r="23" spans="1:9" ht="15.75" customHeight="1" x14ac:dyDescent="0.25">
      <c r="A23" s="55" t="s">
        <v>266</v>
      </c>
      <c r="B23" s="52">
        <f t="shared" ref="B23" si="4">SUM(C23:I23)</f>
        <v>15432</v>
      </c>
      <c r="C23" s="52">
        <v>869</v>
      </c>
      <c r="D23" s="52">
        <v>231</v>
      </c>
      <c r="E23" s="52">
        <v>65</v>
      </c>
      <c r="F23" s="52">
        <v>9636</v>
      </c>
      <c r="G23" s="52">
        <v>4628</v>
      </c>
      <c r="H23" s="52">
        <v>0</v>
      </c>
      <c r="I23" s="54">
        <v>3</v>
      </c>
    </row>
    <row r="24" spans="1:9" ht="15.75" customHeight="1" x14ac:dyDescent="0.25">
      <c r="A24" s="56"/>
      <c r="B24" s="52"/>
      <c r="C24" s="52"/>
      <c r="D24" s="52"/>
      <c r="E24" s="52"/>
      <c r="F24" s="52"/>
      <c r="G24" s="52"/>
      <c r="H24" s="52"/>
      <c r="I24" s="54"/>
    </row>
    <row r="25" spans="1:9" ht="15.75" customHeight="1" x14ac:dyDescent="0.25">
      <c r="A25" s="48" t="s">
        <v>36</v>
      </c>
      <c r="B25" s="49">
        <f>SUM(B26:B32)</f>
        <v>22382</v>
      </c>
      <c r="C25" s="49">
        <f t="shared" ref="C25:I25" si="5">SUM(C26:C32)</f>
        <v>1533</v>
      </c>
      <c r="D25" s="49">
        <f t="shared" si="5"/>
        <v>384</v>
      </c>
      <c r="E25" s="49">
        <f t="shared" si="5"/>
        <v>970</v>
      </c>
      <c r="F25" s="49">
        <f t="shared" si="5"/>
        <v>11783</v>
      </c>
      <c r="G25" s="49">
        <f t="shared" si="5"/>
        <v>7712</v>
      </c>
      <c r="H25" s="49">
        <f t="shared" si="5"/>
        <v>0</v>
      </c>
      <c r="I25" s="50">
        <f t="shared" si="5"/>
        <v>0</v>
      </c>
    </row>
    <row r="26" spans="1:9" ht="15.75" customHeight="1" x14ac:dyDescent="0.25">
      <c r="A26" s="55" t="s">
        <v>186</v>
      </c>
      <c r="B26" s="52">
        <f t="shared" ref="B26:B32" si="6">SUM(C26:I26)</f>
        <v>3588</v>
      </c>
      <c r="C26" s="52">
        <v>159</v>
      </c>
      <c r="D26" s="52">
        <v>53</v>
      </c>
      <c r="E26" s="52">
        <v>26</v>
      </c>
      <c r="F26" s="52">
        <v>2530</v>
      </c>
      <c r="G26" s="52">
        <v>820</v>
      </c>
      <c r="H26" s="52">
        <v>0</v>
      </c>
      <c r="I26" s="54">
        <v>0</v>
      </c>
    </row>
    <row r="27" spans="1:9" ht="15.75" customHeight="1" x14ac:dyDescent="0.25">
      <c r="A27" s="8" t="s">
        <v>269</v>
      </c>
      <c r="B27" s="52">
        <f t="shared" si="6"/>
        <v>2124</v>
      </c>
      <c r="C27" s="52">
        <v>356</v>
      </c>
      <c r="D27" s="52">
        <v>8</v>
      </c>
      <c r="E27" s="52">
        <v>258</v>
      </c>
      <c r="F27" s="52">
        <v>645</v>
      </c>
      <c r="G27" s="52">
        <v>857</v>
      </c>
      <c r="H27" s="52">
        <v>0</v>
      </c>
      <c r="I27" s="54">
        <v>0</v>
      </c>
    </row>
    <row r="28" spans="1:9" ht="15.75" customHeight="1" x14ac:dyDescent="0.25">
      <c r="A28" s="8" t="s">
        <v>270</v>
      </c>
      <c r="B28" s="52">
        <f t="shared" si="6"/>
        <v>1111</v>
      </c>
      <c r="C28" s="52">
        <v>83</v>
      </c>
      <c r="D28" s="52">
        <v>10</v>
      </c>
      <c r="E28" s="52">
        <v>25</v>
      </c>
      <c r="F28" s="52">
        <v>751</v>
      </c>
      <c r="G28" s="52">
        <v>242</v>
      </c>
      <c r="H28" s="52">
        <v>0</v>
      </c>
      <c r="I28" s="54">
        <v>0</v>
      </c>
    </row>
    <row r="29" spans="1:9" ht="15.75" customHeight="1" x14ac:dyDescent="0.25">
      <c r="A29" s="8" t="s">
        <v>271</v>
      </c>
      <c r="B29" s="52">
        <f t="shared" si="6"/>
        <v>3617</v>
      </c>
      <c r="C29" s="52">
        <v>501</v>
      </c>
      <c r="D29" s="52">
        <v>60</v>
      </c>
      <c r="E29" s="52">
        <v>113</v>
      </c>
      <c r="F29" s="52">
        <v>903</v>
      </c>
      <c r="G29" s="52">
        <v>2040</v>
      </c>
      <c r="H29" s="52">
        <v>0</v>
      </c>
      <c r="I29" s="54">
        <v>0</v>
      </c>
    </row>
    <row r="30" spans="1:9" ht="15.75" customHeight="1" x14ac:dyDescent="0.25">
      <c r="A30" s="55" t="s">
        <v>247</v>
      </c>
      <c r="B30" s="52">
        <f t="shared" si="6"/>
        <v>8955</v>
      </c>
      <c r="C30" s="52">
        <v>88</v>
      </c>
      <c r="D30" s="52">
        <v>238</v>
      </c>
      <c r="E30" s="52">
        <v>428</v>
      </c>
      <c r="F30" s="52">
        <v>5185</v>
      </c>
      <c r="G30" s="52">
        <v>3016</v>
      </c>
      <c r="H30" s="52">
        <v>0</v>
      </c>
      <c r="I30" s="54">
        <v>0</v>
      </c>
    </row>
    <row r="31" spans="1:9" ht="15.75" customHeight="1" x14ac:dyDescent="0.25">
      <c r="A31" s="8" t="s">
        <v>272</v>
      </c>
      <c r="B31" s="52">
        <f t="shared" si="6"/>
        <v>2088</v>
      </c>
      <c r="C31" s="52">
        <v>328</v>
      </c>
      <c r="D31" s="52">
        <v>13</v>
      </c>
      <c r="E31" s="52">
        <v>114</v>
      </c>
      <c r="F31" s="52">
        <v>1005</v>
      </c>
      <c r="G31" s="52">
        <v>628</v>
      </c>
      <c r="H31" s="52">
        <v>0</v>
      </c>
      <c r="I31" s="54">
        <v>0</v>
      </c>
    </row>
    <row r="32" spans="1:9" ht="15.75" customHeight="1" x14ac:dyDescent="0.25">
      <c r="A32" s="8" t="s">
        <v>313</v>
      </c>
      <c r="B32" s="52">
        <f t="shared" si="6"/>
        <v>899</v>
      </c>
      <c r="C32" s="52">
        <v>18</v>
      </c>
      <c r="D32" s="52">
        <v>2</v>
      </c>
      <c r="E32" s="52">
        <v>6</v>
      </c>
      <c r="F32" s="52">
        <v>764</v>
      </c>
      <c r="G32" s="52">
        <v>109</v>
      </c>
      <c r="H32" s="52">
        <v>0</v>
      </c>
      <c r="I32" s="54">
        <v>0</v>
      </c>
    </row>
    <row r="33" spans="1:9" ht="15.75" customHeight="1" x14ac:dyDescent="0.25">
      <c r="A33" s="57"/>
      <c r="B33" s="52"/>
      <c r="C33" s="52"/>
      <c r="D33" s="52"/>
      <c r="E33" s="52"/>
      <c r="F33" s="52"/>
      <c r="G33" s="52"/>
      <c r="H33" s="52"/>
      <c r="I33" s="54"/>
    </row>
    <row r="34" spans="1:9" ht="15.75" customHeight="1" x14ac:dyDescent="0.25">
      <c r="A34" s="48" t="s">
        <v>37</v>
      </c>
      <c r="B34" s="49">
        <f>SUM(B35:B39)</f>
        <v>13311</v>
      </c>
      <c r="C34" s="49">
        <f t="shared" ref="C34:I34" si="7">SUM(C35:C39)</f>
        <v>1108</v>
      </c>
      <c r="D34" s="49">
        <f t="shared" si="7"/>
        <v>112</v>
      </c>
      <c r="E34" s="49">
        <f t="shared" si="7"/>
        <v>326</v>
      </c>
      <c r="F34" s="49">
        <f t="shared" si="7"/>
        <v>7419</v>
      </c>
      <c r="G34" s="49">
        <f t="shared" si="7"/>
        <v>4346</v>
      </c>
      <c r="H34" s="49">
        <f t="shared" si="7"/>
        <v>0</v>
      </c>
      <c r="I34" s="50">
        <f t="shared" si="7"/>
        <v>0</v>
      </c>
    </row>
    <row r="35" spans="1:9" ht="15.75" customHeight="1" x14ac:dyDescent="0.25">
      <c r="A35" s="55" t="s">
        <v>258</v>
      </c>
      <c r="B35" s="52">
        <f t="shared" ref="B35:B39" si="8">SUM(C35:I35)</f>
        <v>10240</v>
      </c>
      <c r="C35" s="52">
        <v>886</v>
      </c>
      <c r="D35" s="52">
        <v>75</v>
      </c>
      <c r="E35" s="52">
        <v>267</v>
      </c>
      <c r="F35" s="52">
        <v>5849</v>
      </c>
      <c r="G35" s="52">
        <v>3163</v>
      </c>
      <c r="H35" s="52">
        <v>0</v>
      </c>
      <c r="I35" s="54">
        <v>0</v>
      </c>
    </row>
    <row r="36" spans="1:9" ht="15.75" customHeight="1" x14ac:dyDescent="0.25">
      <c r="A36" s="8" t="s">
        <v>273</v>
      </c>
      <c r="B36" s="52">
        <f t="shared" si="8"/>
        <v>951</v>
      </c>
      <c r="C36" s="52">
        <v>84</v>
      </c>
      <c r="D36" s="52">
        <v>15</v>
      </c>
      <c r="E36" s="52">
        <v>28</v>
      </c>
      <c r="F36" s="52">
        <v>449</v>
      </c>
      <c r="G36" s="52">
        <v>375</v>
      </c>
      <c r="H36" s="52">
        <v>0</v>
      </c>
      <c r="I36" s="54">
        <v>0</v>
      </c>
    </row>
    <row r="37" spans="1:9" ht="15.75" customHeight="1" x14ac:dyDescent="0.25">
      <c r="A37" s="8" t="s">
        <v>147</v>
      </c>
      <c r="B37" s="52">
        <f t="shared" si="8"/>
        <v>984</v>
      </c>
      <c r="C37" s="52">
        <v>35</v>
      </c>
      <c r="D37" s="52">
        <v>16</v>
      </c>
      <c r="E37" s="52">
        <v>20</v>
      </c>
      <c r="F37" s="52">
        <v>697</v>
      </c>
      <c r="G37" s="52">
        <v>216</v>
      </c>
      <c r="H37" s="52">
        <v>0</v>
      </c>
      <c r="I37" s="54">
        <v>0</v>
      </c>
    </row>
    <row r="38" spans="1:9" ht="15.75" customHeight="1" x14ac:dyDescent="0.25">
      <c r="A38" s="8" t="s">
        <v>274</v>
      </c>
      <c r="B38" s="52">
        <f t="shared" si="8"/>
        <v>152</v>
      </c>
      <c r="C38" s="52">
        <v>49</v>
      </c>
      <c r="D38" s="52">
        <v>1</v>
      </c>
      <c r="E38" s="52">
        <v>6</v>
      </c>
      <c r="F38" s="52">
        <v>33</v>
      </c>
      <c r="G38" s="52">
        <v>63</v>
      </c>
      <c r="H38" s="52">
        <v>0</v>
      </c>
      <c r="I38" s="54">
        <v>0</v>
      </c>
    </row>
    <row r="39" spans="1:9" ht="15.75" customHeight="1" x14ac:dyDescent="0.25">
      <c r="A39" s="8" t="s">
        <v>275</v>
      </c>
      <c r="B39" s="52">
        <f t="shared" si="8"/>
        <v>984</v>
      </c>
      <c r="C39" s="52">
        <v>54</v>
      </c>
      <c r="D39" s="52">
        <v>5</v>
      </c>
      <c r="E39" s="52">
        <v>5</v>
      </c>
      <c r="F39" s="52">
        <v>391</v>
      </c>
      <c r="G39" s="52">
        <v>529</v>
      </c>
      <c r="H39" s="52">
        <v>0</v>
      </c>
      <c r="I39" s="54">
        <v>0</v>
      </c>
    </row>
    <row r="40" spans="1:9" ht="15.75" customHeight="1" x14ac:dyDescent="0.25">
      <c r="A40" s="56"/>
      <c r="B40" s="52"/>
      <c r="C40" s="52"/>
      <c r="D40" s="52"/>
      <c r="E40" s="52"/>
      <c r="F40" s="52"/>
      <c r="G40" s="52"/>
      <c r="H40" s="52"/>
      <c r="I40" s="54"/>
    </row>
    <row r="41" spans="1:9" ht="15.75" customHeight="1" x14ac:dyDescent="0.25">
      <c r="A41" s="48" t="s">
        <v>38</v>
      </c>
      <c r="B41" s="49">
        <f>SUM(B42:B46)</f>
        <v>10564</v>
      </c>
      <c r="C41" s="49">
        <f t="shared" ref="C41:I41" si="9">SUM(C42:C46)</f>
        <v>873</v>
      </c>
      <c r="D41" s="49">
        <f t="shared" si="9"/>
        <v>125</v>
      </c>
      <c r="E41" s="49">
        <f t="shared" si="9"/>
        <v>703</v>
      </c>
      <c r="F41" s="49">
        <f t="shared" si="9"/>
        <v>7944</v>
      </c>
      <c r="G41" s="49">
        <f t="shared" si="9"/>
        <v>919</v>
      </c>
      <c r="H41" s="49">
        <f t="shared" si="9"/>
        <v>0</v>
      </c>
      <c r="I41" s="50">
        <f t="shared" si="9"/>
        <v>0</v>
      </c>
    </row>
    <row r="42" spans="1:9" ht="15.75" customHeight="1" x14ac:dyDescent="0.25">
      <c r="A42" s="55" t="s">
        <v>249</v>
      </c>
      <c r="B42" s="52">
        <f t="shared" ref="B42:B46" si="10">SUM(C42:I42)</f>
        <v>5944</v>
      </c>
      <c r="C42" s="52">
        <v>409</v>
      </c>
      <c r="D42" s="52">
        <v>5</v>
      </c>
      <c r="E42" s="52">
        <v>584</v>
      </c>
      <c r="F42" s="52">
        <v>4810</v>
      </c>
      <c r="G42" s="52">
        <v>136</v>
      </c>
      <c r="H42" s="52">
        <v>0</v>
      </c>
      <c r="I42" s="54">
        <v>0</v>
      </c>
    </row>
    <row r="43" spans="1:9" ht="15.75" customHeight="1" x14ac:dyDescent="0.25">
      <c r="A43" s="8" t="s">
        <v>276</v>
      </c>
      <c r="B43" s="52">
        <f t="shared" si="10"/>
        <v>1884</v>
      </c>
      <c r="C43" s="52">
        <v>176</v>
      </c>
      <c r="D43" s="52">
        <v>56</v>
      </c>
      <c r="E43" s="52">
        <v>35</v>
      </c>
      <c r="F43" s="52">
        <v>1577</v>
      </c>
      <c r="G43" s="52">
        <v>40</v>
      </c>
      <c r="H43" s="52">
        <v>0</v>
      </c>
      <c r="I43" s="54">
        <v>0</v>
      </c>
    </row>
    <row r="44" spans="1:9" ht="15.75" customHeight="1" x14ac:dyDescent="0.25">
      <c r="A44" s="8" t="s">
        <v>277</v>
      </c>
      <c r="B44" s="52">
        <f t="shared" si="10"/>
        <v>1136</v>
      </c>
      <c r="C44" s="52">
        <v>148</v>
      </c>
      <c r="D44" s="52">
        <v>19</v>
      </c>
      <c r="E44" s="52">
        <v>50</v>
      </c>
      <c r="F44" s="52">
        <v>581</v>
      </c>
      <c r="G44" s="52">
        <v>338</v>
      </c>
      <c r="H44" s="52">
        <v>0</v>
      </c>
      <c r="I44" s="54">
        <v>0</v>
      </c>
    </row>
    <row r="45" spans="1:9" ht="15.75" customHeight="1" x14ac:dyDescent="0.25">
      <c r="A45" s="8" t="s">
        <v>278</v>
      </c>
      <c r="B45" s="52">
        <f t="shared" si="10"/>
        <v>576</v>
      </c>
      <c r="C45" s="52">
        <v>25</v>
      </c>
      <c r="D45" s="52">
        <v>5</v>
      </c>
      <c r="E45" s="52">
        <v>5</v>
      </c>
      <c r="F45" s="52">
        <v>404</v>
      </c>
      <c r="G45" s="52">
        <v>137</v>
      </c>
      <c r="H45" s="52">
        <v>0</v>
      </c>
      <c r="I45" s="54">
        <v>0</v>
      </c>
    </row>
    <row r="46" spans="1:9" ht="15.75" customHeight="1" x14ac:dyDescent="0.25">
      <c r="A46" s="8" t="s">
        <v>279</v>
      </c>
      <c r="B46" s="52">
        <f t="shared" si="10"/>
        <v>1024</v>
      </c>
      <c r="C46" s="52">
        <v>115</v>
      </c>
      <c r="D46" s="52">
        <v>40</v>
      </c>
      <c r="E46" s="52">
        <v>29</v>
      </c>
      <c r="F46" s="52">
        <v>572</v>
      </c>
      <c r="G46" s="52">
        <v>268</v>
      </c>
      <c r="H46" s="52">
        <v>0</v>
      </c>
      <c r="I46" s="54">
        <v>0</v>
      </c>
    </row>
    <row r="47" spans="1:9" ht="15.75" customHeight="1" x14ac:dyDescent="0.25">
      <c r="A47" s="56"/>
      <c r="B47" s="52"/>
      <c r="C47" s="52"/>
      <c r="D47" s="52"/>
      <c r="E47" s="52"/>
      <c r="F47" s="52"/>
      <c r="G47" s="52"/>
      <c r="H47" s="52"/>
      <c r="I47" s="54"/>
    </row>
    <row r="48" spans="1:9" ht="15.75" customHeight="1" x14ac:dyDescent="0.25">
      <c r="A48" s="48" t="s">
        <v>39</v>
      </c>
      <c r="B48" s="49">
        <f>SUM(B49:B55)</f>
        <v>10827</v>
      </c>
      <c r="C48" s="49">
        <f t="shared" ref="C48:I48" si="11">SUM(C49:C55)</f>
        <v>697</v>
      </c>
      <c r="D48" s="49">
        <f t="shared" si="11"/>
        <v>137</v>
      </c>
      <c r="E48" s="49">
        <f t="shared" si="11"/>
        <v>159</v>
      </c>
      <c r="F48" s="49">
        <f t="shared" si="11"/>
        <v>7034</v>
      </c>
      <c r="G48" s="49">
        <f t="shared" si="11"/>
        <v>2792</v>
      </c>
      <c r="H48" s="49">
        <f t="shared" si="11"/>
        <v>8</v>
      </c>
      <c r="I48" s="50">
        <f t="shared" si="11"/>
        <v>0</v>
      </c>
    </row>
    <row r="49" spans="1:9" ht="15.75" customHeight="1" x14ac:dyDescent="0.25">
      <c r="A49" s="8" t="s">
        <v>193</v>
      </c>
      <c r="B49" s="52">
        <f t="shared" ref="B49:B55" si="12">SUM(C49:I49)</f>
        <v>2607</v>
      </c>
      <c r="C49" s="52">
        <v>53</v>
      </c>
      <c r="D49" s="52">
        <v>9</v>
      </c>
      <c r="E49" s="52">
        <v>19</v>
      </c>
      <c r="F49" s="52">
        <v>2514</v>
      </c>
      <c r="G49" s="52">
        <v>12</v>
      </c>
      <c r="H49" s="52">
        <v>0</v>
      </c>
      <c r="I49" s="54">
        <v>0</v>
      </c>
    </row>
    <row r="50" spans="1:9" ht="15.75" customHeight="1" x14ac:dyDescent="0.25">
      <c r="A50" s="8" t="s">
        <v>280</v>
      </c>
      <c r="B50" s="52">
        <f t="shared" si="12"/>
        <v>398</v>
      </c>
      <c r="C50" s="52">
        <v>30</v>
      </c>
      <c r="D50" s="52">
        <v>1</v>
      </c>
      <c r="E50" s="52">
        <v>5</v>
      </c>
      <c r="F50" s="52">
        <v>233</v>
      </c>
      <c r="G50" s="52">
        <v>129</v>
      </c>
      <c r="H50" s="52">
        <v>0</v>
      </c>
      <c r="I50" s="54">
        <v>0</v>
      </c>
    </row>
    <row r="51" spans="1:9" ht="15.75" customHeight="1" x14ac:dyDescent="0.25">
      <c r="A51" s="8" t="s">
        <v>281</v>
      </c>
      <c r="B51" s="52">
        <f t="shared" si="12"/>
        <v>685</v>
      </c>
      <c r="C51" s="52">
        <v>33</v>
      </c>
      <c r="D51" s="52">
        <v>0</v>
      </c>
      <c r="E51" s="52">
        <v>30</v>
      </c>
      <c r="F51" s="52">
        <v>565</v>
      </c>
      <c r="G51" s="52">
        <v>57</v>
      </c>
      <c r="H51" s="52">
        <v>0</v>
      </c>
      <c r="I51" s="54">
        <v>0</v>
      </c>
    </row>
    <row r="52" spans="1:9" ht="15.75" customHeight="1" x14ac:dyDescent="0.25">
      <c r="A52" s="8" t="s">
        <v>242</v>
      </c>
      <c r="B52" s="52">
        <f t="shared" si="12"/>
        <v>1473</v>
      </c>
      <c r="C52" s="52">
        <v>54</v>
      </c>
      <c r="D52" s="52">
        <v>3</v>
      </c>
      <c r="E52" s="52">
        <v>13</v>
      </c>
      <c r="F52" s="52">
        <v>755</v>
      </c>
      <c r="G52" s="52">
        <v>640</v>
      </c>
      <c r="H52" s="52">
        <v>8</v>
      </c>
      <c r="I52" s="54">
        <v>0</v>
      </c>
    </row>
    <row r="53" spans="1:9" ht="15.75" customHeight="1" x14ac:dyDescent="0.25">
      <c r="A53" s="8" t="s">
        <v>243</v>
      </c>
      <c r="B53" s="52">
        <f t="shared" si="12"/>
        <v>2789</v>
      </c>
      <c r="C53" s="52">
        <v>200</v>
      </c>
      <c r="D53" s="52">
        <v>15</v>
      </c>
      <c r="E53" s="52">
        <v>25</v>
      </c>
      <c r="F53" s="52">
        <v>1973</v>
      </c>
      <c r="G53" s="52">
        <v>576</v>
      </c>
      <c r="H53" s="52">
        <v>0</v>
      </c>
      <c r="I53" s="54">
        <v>0</v>
      </c>
    </row>
    <row r="54" spans="1:9" ht="15.75" customHeight="1" x14ac:dyDescent="0.25">
      <c r="A54" s="8" t="s">
        <v>282</v>
      </c>
      <c r="B54" s="52">
        <f t="shared" si="12"/>
        <v>1870</v>
      </c>
      <c r="C54" s="52">
        <v>216</v>
      </c>
      <c r="D54" s="52">
        <v>106</v>
      </c>
      <c r="E54" s="52">
        <v>49</v>
      </c>
      <c r="F54" s="52">
        <v>339</v>
      </c>
      <c r="G54" s="52">
        <v>1160</v>
      </c>
      <c r="H54" s="52">
        <v>0</v>
      </c>
      <c r="I54" s="54">
        <v>0</v>
      </c>
    </row>
    <row r="55" spans="1:9" ht="15.75" customHeight="1" x14ac:dyDescent="0.25">
      <c r="A55" s="8" t="s">
        <v>283</v>
      </c>
      <c r="B55" s="52">
        <f t="shared" si="12"/>
        <v>1005</v>
      </c>
      <c r="C55" s="52">
        <v>111</v>
      </c>
      <c r="D55" s="52">
        <v>3</v>
      </c>
      <c r="E55" s="52">
        <v>18</v>
      </c>
      <c r="F55" s="52">
        <v>655</v>
      </c>
      <c r="G55" s="52">
        <v>218</v>
      </c>
      <c r="H55" s="52">
        <v>0</v>
      </c>
      <c r="I55" s="54">
        <v>0</v>
      </c>
    </row>
    <row r="56" spans="1:9" ht="15.75" customHeight="1" x14ac:dyDescent="0.25">
      <c r="A56" s="57"/>
      <c r="B56" s="52"/>
      <c r="C56" s="52"/>
      <c r="D56" s="52"/>
      <c r="E56" s="52"/>
      <c r="F56" s="52"/>
      <c r="G56" s="52"/>
      <c r="H56" s="52"/>
      <c r="I56" s="54"/>
    </row>
    <row r="57" spans="1:9" ht="15.75" customHeight="1" x14ac:dyDescent="0.25">
      <c r="A57" s="48" t="s">
        <v>12</v>
      </c>
      <c r="B57" s="49">
        <f>SUM(B58:B64)</f>
        <v>18594</v>
      </c>
      <c r="C57" s="49">
        <f t="shared" ref="C57:I57" si="13">SUM(C58:C64)</f>
        <v>1368</v>
      </c>
      <c r="D57" s="49">
        <f t="shared" si="13"/>
        <v>87</v>
      </c>
      <c r="E57" s="49">
        <f t="shared" si="13"/>
        <v>409</v>
      </c>
      <c r="F57" s="49">
        <f t="shared" si="13"/>
        <v>10234</v>
      </c>
      <c r="G57" s="49">
        <f t="shared" si="13"/>
        <v>6496</v>
      </c>
      <c r="H57" s="49">
        <f t="shared" si="13"/>
        <v>0</v>
      </c>
      <c r="I57" s="50">
        <f t="shared" si="13"/>
        <v>0</v>
      </c>
    </row>
    <row r="58" spans="1:9" ht="15.75" customHeight="1" x14ac:dyDescent="0.25">
      <c r="A58" s="55" t="s">
        <v>187</v>
      </c>
      <c r="B58" s="52">
        <f t="shared" ref="B58:B64" si="14">SUM(C58:I58)</f>
        <v>8669</v>
      </c>
      <c r="C58" s="52">
        <v>589</v>
      </c>
      <c r="D58" s="52">
        <v>30</v>
      </c>
      <c r="E58" s="52">
        <v>236</v>
      </c>
      <c r="F58" s="52">
        <v>4720</v>
      </c>
      <c r="G58" s="52">
        <v>3094</v>
      </c>
      <c r="H58" s="52">
        <v>0</v>
      </c>
      <c r="I58" s="54">
        <v>0</v>
      </c>
    </row>
    <row r="59" spans="1:9" ht="15.75" customHeight="1" x14ac:dyDescent="0.25">
      <c r="A59" s="55" t="s">
        <v>240</v>
      </c>
      <c r="B59" s="52">
        <f t="shared" si="14"/>
        <v>2034</v>
      </c>
      <c r="C59" s="52">
        <v>221</v>
      </c>
      <c r="D59" s="52">
        <v>14</v>
      </c>
      <c r="E59" s="52">
        <v>28</v>
      </c>
      <c r="F59" s="52">
        <v>728</v>
      </c>
      <c r="G59" s="52">
        <v>1043</v>
      </c>
      <c r="H59" s="52">
        <v>0</v>
      </c>
      <c r="I59" s="54">
        <v>0</v>
      </c>
    </row>
    <row r="60" spans="1:9" ht="15.75" customHeight="1" x14ac:dyDescent="0.25">
      <c r="A60" s="8" t="s">
        <v>284</v>
      </c>
      <c r="B60" s="52">
        <f t="shared" si="14"/>
        <v>2455</v>
      </c>
      <c r="C60" s="52">
        <v>290</v>
      </c>
      <c r="D60" s="52">
        <v>18</v>
      </c>
      <c r="E60" s="52">
        <v>57</v>
      </c>
      <c r="F60" s="52">
        <v>1333</v>
      </c>
      <c r="G60" s="52">
        <v>757</v>
      </c>
      <c r="H60" s="52">
        <v>0</v>
      </c>
      <c r="I60" s="54">
        <v>0</v>
      </c>
    </row>
    <row r="61" spans="1:9" ht="15.75" customHeight="1" x14ac:dyDescent="0.25">
      <c r="A61" s="8" t="s">
        <v>285</v>
      </c>
      <c r="B61" s="52">
        <f t="shared" si="14"/>
        <v>497</v>
      </c>
      <c r="C61" s="52">
        <v>42</v>
      </c>
      <c r="D61" s="52">
        <v>0</v>
      </c>
      <c r="E61" s="52">
        <v>14</v>
      </c>
      <c r="F61" s="52">
        <v>372</v>
      </c>
      <c r="G61" s="52">
        <v>69</v>
      </c>
      <c r="H61" s="52">
        <v>0</v>
      </c>
      <c r="I61" s="54">
        <v>0</v>
      </c>
    </row>
    <row r="62" spans="1:9" ht="15.75" customHeight="1" x14ac:dyDescent="0.25">
      <c r="A62" s="8" t="s">
        <v>160</v>
      </c>
      <c r="B62" s="52">
        <f t="shared" si="14"/>
        <v>3226</v>
      </c>
      <c r="C62" s="52">
        <v>148</v>
      </c>
      <c r="D62" s="52">
        <v>20</v>
      </c>
      <c r="E62" s="52">
        <v>59</v>
      </c>
      <c r="F62" s="52">
        <v>1906</v>
      </c>
      <c r="G62" s="52">
        <v>1093</v>
      </c>
      <c r="H62" s="52">
        <v>0</v>
      </c>
      <c r="I62" s="54">
        <v>0</v>
      </c>
    </row>
    <row r="63" spans="1:9" ht="15.75" customHeight="1" x14ac:dyDescent="0.25">
      <c r="A63" s="8" t="s">
        <v>286</v>
      </c>
      <c r="B63" s="52">
        <f t="shared" si="14"/>
        <v>801</v>
      </c>
      <c r="C63" s="52">
        <v>50</v>
      </c>
      <c r="D63" s="52">
        <v>5</v>
      </c>
      <c r="E63" s="52">
        <v>13</v>
      </c>
      <c r="F63" s="52">
        <v>584</v>
      </c>
      <c r="G63" s="52">
        <v>149</v>
      </c>
      <c r="H63" s="52">
        <v>0</v>
      </c>
      <c r="I63" s="54">
        <v>0</v>
      </c>
    </row>
    <row r="64" spans="1:9" ht="15.75" customHeight="1" x14ac:dyDescent="0.25">
      <c r="A64" s="8" t="s">
        <v>133</v>
      </c>
      <c r="B64" s="52">
        <f t="shared" si="14"/>
        <v>912</v>
      </c>
      <c r="C64" s="52">
        <v>28</v>
      </c>
      <c r="D64" s="52">
        <v>0</v>
      </c>
      <c r="E64" s="52">
        <v>2</v>
      </c>
      <c r="F64" s="52">
        <v>591</v>
      </c>
      <c r="G64" s="52">
        <v>291</v>
      </c>
      <c r="H64" s="52">
        <v>0</v>
      </c>
      <c r="I64" s="54">
        <v>0</v>
      </c>
    </row>
    <row r="65" spans="1:9" ht="15.75" customHeight="1" x14ac:dyDescent="0.25">
      <c r="A65" s="56"/>
      <c r="B65" s="52"/>
      <c r="C65" s="52"/>
      <c r="D65" s="52"/>
      <c r="E65" s="52"/>
      <c r="F65" s="52"/>
      <c r="G65" s="52"/>
      <c r="H65" s="52"/>
      <c r="I65" s="54"/>
    </row>
    <row r="66" spans="1:9" ht="15.75" customHeight="1" x14ac:dyDescent="0.25">
      <c r="A66" s="48" t="s">
        <v>13</v>
      </c>
      <c r="B66" s="49">
        <f>SUM(B67:B72)</f>
        <v>17765</v>
      </c>
      <c r="C66" s="49">
        <f t="shared" ref="C66:I66" si="15">SUM(C67:C72)</f>
        <v>1118</v>
      </c>
      <c r="D66" s="49">
        <f t="shared" si="15"/>
        <v>164</v>
      </c>
      <c r="E66" s="49">
        <f t="shared" si="15"/>
        <v>291</v>
      </c>
      <c r="F66" s="49">
        <f t="shared" si="15"/>
        <v>11076</v>
      </c>
      <c r="G66" s="49">
        <f t="shared" si="15"/>
        <v>5115</v>
      </c>
      <c r="H66" s="49">
        <f t="shared" si="15"/>
        <v>1</v>
      </c>
      <c r="I66" s="50">
        <f t="shared" si="15"/>
        <v>0</v>
      </c>
    </row>
    <row r="67" spans="1:9" ht="15.75" customHeight="1" x14ac:dyDescent="0.25">
      <c r="A67" s="55" t="s">
        <v>188</v>
      </c>
      <c r="B67" s="52">
        <f t="shared" ref="B67:B72" si="16">SUM(C67:I67)</f>
        <v>7987</v>
      </c>
      <c r="C67" s="52">
        <v>362</v>
      </c>
      <c r="D67" s="52">
        <v>66</v>
      </c>
      <c r="E67" s="52">
        <v>111</v>
      </c>
      <c r="F67" s="52">
        <v>6725</v>
      </c>
      <c r="G67" s="52">
        <v>722</v>
      </c>
      <c r="H67" s="52">
        <v>1</v>
      </c>
      <c r="I67" s="54">
        <v>0</v>
      </c>
    </row>
    <row r="68" spans="1:9" ht="15.75" customHeight="1" x14ac:dyDescent="0.25">
      <c r="A68" s="8" t="s">
        <v>287</v>
      </c>
      <c r="B68" s="52">
        <f t="shared" si="16"/>
        <v>1647</v>
      </c>
      <c r="C68" s="52">
        <v>125</v>
      </c>
      <c r="D68" s="52">
        <v>17</v>
      </c>
      <c r="E68" s="52">
        <v>41</v>
      </c>
      <c r="F68" s="52">
        <v>916</v>
      </c>
      <c r="G68" s="52">
        <v>548</v>
      </c>
      <c r="H68" s="52">
        <v>0</v>
      </c>
      <c r="I68" s="54">
        <v>0</v>
      </c>
    </row>
    <row r="69" spans="1:9" ht="15.75" customHeight="1" x14ac:dyDescent="0.25">
      <c r="A69" s="8" t="s">
        <v>288</v>
      </c>
      <c r="B69" s="52">
        <f t="shared" si="16"/>
        <v>814</v>
      </c>
      <c r="C69" s="52">
        <v>51</v>
      </c>
      <c r="D69" s="52">
        <v>7</v>
      </c>
      <c r="E69" s="52">
        <v>4</v>
      </c>
      <c r="F69" s="52">
        <v>512</v>
      </c>
      <c r="G69" s="52">
        <v>240</v>
      </c>
      <c r="H69" s="52">
        <v>0</v>
      </c>
      <c r="I69" s="54">
        <v>0</v>
      </c>
    </row>
    <row r="70" spans="1:9" ht="15.75" customHeight="1" x14ac:dyDescent="0.25">
      <c r="A70" s="8" t="s">
        <v>194</v>
      </c>
      <c r="B70" s="52">
        <f t="shared" si="16"/>
        <v>3425</v>
      </c>
      <c r="C70" s="52">
        <v>184</v>
      </c>
      <c r="D70" s="52">
        <v>66</v>
      </c>
      <c r="E70" s="52">
        <v>95</v>
      </c>
      <c r="F70" s="52">
        <v>1648</v>
      </c>
      <c r="G70" s="52">
        <v>1432</v>
      </c>
      <c r="H70" s="52">
        <v>0</v>
      </c>
      <c r="I70" s="54">
        <v>0</v>
      </c>
    </row>
    <row r="71" spans="1:9" ht="15.75" customHeight="1" x14ac:dyDescent="0.25">
      <c r="A71" s="8" t="s">
        <v>189</v>
      </c>
      <c r="B71" s="52">
        <f t="shared" si="16"/>
        <v>2562</v>
      </c>
      <c r="C71" s="52">
        <v>268</v>
      </c>
      <c r="D71" s="52">
        <v>3</v>
      </c>
      <c r="E71" s="52">
        <v>1</v>
      </c>
      <c r="F71" s="52">
        <v>610</v>
      </c>
      <c r="G71" s="52">
        <v>1680</v>
      </c>
      <c r="H71" s="52">
        <v>0</v>
      </c>
      <c r="I71" s="54">
        <v>0</v>
      </c>
    </row>
    <row r="72" spans="1:9" ht="15.75" customHeight="1" x14ac:dyDescent="0.25">
      <c r="A72" s="8" t="s">
        <v>289</v>
      </c>
      <c r="B72" s="52">
        <f t="shared" si="16"/>
        <v>1330</v>
      </c>
      <c r="C72" s="52">
        <v>128</v>
      </c>
      <c r="D72" s="52">
        <v>5</v>
      </c>
      <c r="E72" s="52">
        <v>39</v>
      </c>
      <c r="F72" s="52">
        <v>665</v>
      </c>
      <c r="G72" s="52">
        <v>493</v>
      </c>
      <c r="H72" s="52">
        <v>0</v>
      </c>
      <c r="I72" s="54">
        <v>0</v>
      </c>
    </row>
    <row r="73" spans="1:9" ht="15.75" customHeight="1" x14ac:dyDescent="0.25">
      <c r="A73" s="56"/>
      <c r="B73" s="52"/>
      <c r="C73" s="52"/>
      <c r="D73" s="52"/>
      <c r="E73" s="52"/>
      <c r="F73" s="52"/>
      <c r="G73" s="52"/>
      <c r="H73" s="52"/>
      <c r="I73" s="54"/>
    </row>
    <row r="74" spans="1:9" ht="15.75" customHeight="1" x14ac:dyDescent="0.25">
      <c r="A74" s="48" t="s">
        <v>40</v>
      </c>
      <c r="B74" s="49">
        <f>SUM(B75:B80)</f>
        <v>9587</v>
      </c>
      <c r="C74" s="49">
        <f t="shared" ref="C74:I74" si="17">SUM(C75:C80)</f>
        <v>758</v>
      </c>
      <c r="D74" s="49">
        <f t="shared" si="17"/>
        <v>165</v>
      </c>
      <c r="E74" s="49">
        <f t="shared" si="17"/>
        <v>278</v>
      </c>
      <c r="F74" s="49">
        <f t="shared" si="17"/>
        <v>5114</v>
      </c>
      <c r="G74" s="49">
        <f t="shared" si="17"/>
        <v>3272</v>
      </c>
      <c r="H74" s="49">
        <f t="shared" si="17"/>
        <v>0</v>
      </c>
      <c r="I74" s="50">
        <f t="shared" si="17"/>
        <v>0</v>
      </c>
    </row>
    <row r="75" spans="1:9" ht="15.75" customHeight="1" x14ac:dyDescent="0.25">
      <c r="A75" s="8" t="s">
        <v>267</v>
      </c>
      <c r="B75" s="52">
        <f t="shared" ref="B75:B80" si="18">SUM(C75:I75)</f>
        <v>3932</v>
      </c>
      <c r="C75" s="52">
        <v>316</v>
      </c>
      <c r="D75" s="52">
        <v>92</v>
      </c>
      <c r="E75" s="52">
        <v>180</v>
      </c>
      <c r="F75" s="52">
        <v>2345</v>
      </c>
      <c r="G75" s="52">
        <v>999</v>
      </c>
      <c r="H75" s="52">
        <v>0</v>
      </c>
      <c r="I75" s="54">
        <v>0</v>
      </c>
    </row>
    <row r="76" spans="1:9" ht="15.75" customHeight="1" x14ac:dyDescent="0.25">
      <c r="A76" s="8" t="s">
        <v>290</v>
      </c>
      <c r="B76" s="52">
        <f t="shared" si="18"/>
        <v>930</v>
      </c>
      <c r="C76" s="52">
        <v>102</v>
      </c>
      <c r="D76" s="52">
        <v>11</v>
      </c>
      <c r="E76" s="52">
        <v>11</v>
      </c>
      <c r="F76" s="52">
        <v>629</v>
      </c>
      <c r="G76" s="52">
        <v>177</v>
      </c>
      <c r="H76" s="52">
        <v>0</v>
      </c>
      <c r="I76" s="54">
        <v>0</v>
      </c>
    </row>
    <row r="77" spans="1:9" ht="15.75" customHeight="1" x14ac:dyDescent="0.25">
      <c r="A77" s="8" t="s">
        <v>291</v>
      </c>
      <c r="B77" s="52">
        <f t="shared" si="18"/>
        <v>963</v>
      </c>
      <c r="C77" s="52">
        <v>140</v>
      </c>
      <c r="D77" s="52">
        <v>28</v>
      </c>
      <c r="E77" s="52">
        <v>9</v>
      </c>
      <c r="F77" s="52">
        <v>636</v>
      </c>
      <c r="G77" s="52">
        <v>150</v>
      </c>
      <c r="H77" s="52">
        <v>0</v>
      </c>
      <c r="I77" s="54">
        <v>0</v>
      </c>
    </row>
    <row r="78" spans="1:9" ht="15.75" customHeight="1" x14ac:dyDescent="0.25">
      <c r="A78" s="8" t="s">
        <v>292</v>
      </c>
      <c r="B78" s="52">
        <f t="shared" si="18"/>
        <v>1950</v>
      </c>
      <c r="C78" s="52">
        <v>95</v>
      </c>
      <c r="D78" s="52">
        <v>15</v>
      </c>
      <c r="E78" s="52">
        <v>10</v>
      </c>
      <c r="F78" s="52">
        <v>508</v>
      </c>
      <c r="G78" s="52">
        <v>1322</v>
      </c>
      <c r="H78" s="52">
        <v>0</v>
      </c>
      <c r="I78" s="54">
        <v>0</v>
      </c>
    </row>
    <row r="79" spans="1:9" ht="15.75" customHeight="1" x14ac:dyDescent="0.25">
      <c r="A79" s="8" t="s">
        <v>293</v>
      </c>
      <c r="B79" s="52">
        <f t="shared" si="18"/>
        <v>1004</v>
      </c>
      <c r="C79" s="52">
        <v>15</v>
      </c>
      <c r="D79" s="52">
        <v>10</v>
      </c>
      <c r="E79" s="52">
        <v>5</v>
      </c>
      <c r="F79" s="52">
        <v>640</v>
      </c>
      <c r="G79" s="52">
        <v>334</v>
      </c>
      <c r="H79" s="52">
        <v>0</v>
      </c>
      <c r="I79" s="54">
        <v>0</v>
      </c>
    </row>
    <row r="80" spans="1:9" ht="15.75" customHeight="1" x14ac:dyDescent="0.25">
      <c r="A80" s="8" t="s">
        <v>294</v>
      </c>
      <c r="B80" s="52">
        <f t="shared" si="18"/>
        <v>808</v>
      </c>
      <c r="C80" s="52">
        <v>90</v>
      </c>
      <c r="D80" s="52">
        <v>9</v>
      </c>
      <c r="E80" s="52">
        <v>63</v>
      </c>
      <c r="F80" s="52">
        <v>356</v>
      </c>
      <c r="G80" s="52">
        <v>290</v>
      </c>
      <c r="H80" s="52">
        <v>0</v>
      </c>
      <c r="I80" s="54">
        <v>0</v>
      </c>
    </row>
    <row r="81" spans="1:9" ht="15.75" customHeight="1" x14ac:dyDescent="0.25">
      <c r="A81" s="56"/>
      <c r="B81" s="52"/>
      <c r="C81" s="52"/>
      <c r="D81" s="52"/>
      <c r="E81" s="52"/>
      <c r="F81" s="52"/>
      <c r="G81" s="52"/>
      <c r="H81" s="52"/>
      <c r="I81" s="54"/>
    </row>
    <row r="82" spans="1:9" ht="15.75" customHeight="1" x14ac:dyDescent="0.25">
      <c r="A82" s="48" t="s">
        <v>41</v>
      </c>
      <c r="B82" s="49">
        <f>SUM(B83:B88)</f>
        <v>8486</v>
      </c>
      <c r="C82" s="49">
        <f t="shared" ref="C82:I82" si="19">SUM(C83:C88)</f>
        <v>1669</v>
      </c>
      <c r="D82" s="49">
        <f t="shared" si="19"/>
        <v>186</v>
      </c>
      <c r="E82" s="49">
        <f t="shared" si="19"/>
        <v>388</v>
      </c>
      <c r="F82" s="49">
        <f t="shared" si="19"/>
        <v>4821</v>
      </c>
      <c r="G82" s="49">
        <f t="shared" si="19"/>
        <v>1420</v>
      </c>
      <c r="H82" s="49">
        <f t="shared" si="19"/>
        <v>2</v>
      </c>
      <c r="I82" s="50">
        <f t="shared" si="19"/>
        <v>0</v>
      </c>
    </row>
    <row r="83" spans="1:9" ht="15.75" customHeight="1" x14ac:dyDescent="0.25">
      <c r="A83" s="8" t="s">
        <v>250</v>
      </c>
      <c r="B83" s="52">
        <f t="shared" ref="B83:B88" si="20">SUM(C83:I83)</f>
        <v>3010</v>
      </c>
      <c r="C83" s="52">
        <v>561</v>
      </c>
      <c r="D83" s="52">
        <v>139</v>
      </c>
      <c r="E83" s="52">
        <v>160</v>
      </c>
      <c r="F83" s="52">
        <v>2066</v>
      </c>
      <c r="G83" s="52">
        <v>83</v>
      </c>
      <c r="H83" s="52">
        <v>1</v>
      </c>
      <c r="I83" s="54">
        <v>0</v>
      </c>
    </row>
    <row r="84" spans="1:9" ht="15.75" customHeight="1" x14ac:dyDescent="0.25">
      <c r="A84" s="8" t="s">
        <v>295</v>
      </c>
      <c r="B84" s="52">
        <f t="shared" si="20"/>
        <v>213</v>
      </c>
      <c r="C84" s="52">
        <v>22</v>
      </c>
      <c r="D84" s="52">
        <v>8</v>
      </c>
      <c r="E84" s="52">
        <v>2</v>
      </c>
      <c r="F84" s="52">
        <v>120</v>
      </c>
      <c r="G84" s="52">
        <v>61</v>
      </c>
      <c r="H84" s="52">
        <v>0</v>
      </c>
      <c r="I84" s="54">
        <v>0</v>
      </c>
    </row>
    <row r="85" spans="1:9" ht="15.75" customHeight="1" x14ac:dyDescent="0.25">
      <c r="A85" s="55" t="s">
        <v>190</v>
      </c>
      <c r="B85" s="52">
        <f t="shared" si="20"/>
        <v>2408</v>
      </c>
      <c r="C85" s="52">
        <v>699</v>
      </c>
      <c r="D85" s="52">
        <v>25</v>
      </c>
      <c r="E85" s="52">
        <v>92</v>
      </c>
      <c r="F85" s="52">
        <v>1425</v>
      </c>
      <c r="G85" s="52">
        <v>166</v>
      </c>
      <c r="H85" s="52">
        <v>1</v>
      </c>
      <c r="I85" s="54">
        <v>0</v>
      </c>
    </row>
    <row r="86" spans="1:9" ht="15.75" customHeight="1" x14ac:dyDescent="0.25">
      <c r="A86" s="8" t="s">
        <v>296</v>
      </c>
      <c r="B86" s="52">
        <f t="shared" si="20"/>
        <v>2057</v>
      </c>
      <c r="C86" s="52">
        <v>313</v>
      </c>
      <c r="D86" s="52">
        <v>12</v>
      </c>
      <c r="E86" s="52">
        <v>120</v>
      </c>
      <c r="F86" s="52">
        <v>513</v>
      </c>
      <c r="G86" s="52">
        <v>1099</v>
      </c>
      <c r="H86" s="52">
        <v>0</v>
      </c>
      <c r="I86" s="54">
        <v>0</v>
      </c>
    </row>
    <row r="87" spans="1:9" ht="15.75" customHeight="1" x14ac:dyDescent="0.25">
      <c r="A87" s="8" t="s">
        <v>297</v>
      </c>
      <c r="B87" s="52">
        <f t="shared" si="20"/>
        <v>296</v>
      </c>
      <c r="C87" s="52">
        <v>14</v>
      </c>
      <c r="D87" s="52">
        <v>1</v>
      </c>
      <c r="E87" s="52">
        <v>5</v>
      </c>
      <c r="F87" s="52">
        <v>273</v>
      </c>
      <c r="G87" s="52">
        <v>3</v>
      </c>
      <c r="H87" s="52">
        <v>0</v>
      </c>
      <c r="I87" s="54">
        <v>0</v>
      </c>
    </row>
    <row r="88" spans="1:9" ht="15.75" customHeight="1" x14ac:dyDescent="0.25">
      <c r="A88" s="8" t="s">
        <v>172</v>
      </c>
      <c r="B88" s="52">
        <f t="shared" si="20"/>
        <v>502</v>
      </c>
      <c r="C88" s="52">
        <v>60</v>
      </c>
      <c r="D88" s="52">
        <v>1</v>
      </c>
      <c r="E88" s="52">
        <v>9</v>
      </c>
      <c r="F88" s="52">
        <v>424</v>
      </c>
      <c r="G88" s="52">
        <v>8</v>
      </c>
      <c r="H88" s="52">
        <v>0</v>
      </c>
      <c r="I88" s="54">
        <v>0</v>
      </c>
    </row>
    <row r="89" spans="1:9" ht="15.75" customHeight="1" x14ac:dyDescent="0.25">
      <c r="A89" s="56"/>
      <c r="B89" s="52"/>
      <c r="C89" s="52"/>
      <c r="D89" s="52"/>
      <c r="E89" s="52"/>
      <c r="F89" s="52"/>
      <c r="G89" s="52"/>
      <c r="H89" s="52"/>
      <c r="I89" s="54"/>
    </row>
    <row r="90" spans="1:9" ht="15.75" customHeight="1" x14ac:dyDescent="0.25">
      <c r="A90" s="48" t="s">
        <v>14</v>
      </c>
      <c r="B90" s="49">
        <f>SUM(B91:B98)</f>
        <v>11676</v>
      </c>
      <c r="C90" s="49">
        <f t="shared" ref="C90:I90" si="21">SUM(C91:C98)</f>
        <v>691</v>
      </c>
      <c r="D90" s="49">
        <f t="shared" si="21"/>
        <v>119</v>
      </c>
      <c r="E90" s="49">
        <f t="shared" si="21"/>
        <v>376</v>
      </c>
      <c r="F90" s="49">
        <f t="shared" si="21"/>
        <v>6524</v>
      </c>
      <c r="G90" s="49">
        <f t="shared" si="21"/>
        <v>3966</v>
      </c>
      <c r="H90" s="49">
        <f t="shared" si="21"/>
        <v>0</v>
      </c>
      <c r="I90" s="50">
        <f t="shared" si="21"/>
        <v>0</v>
      </c>
    </row>
    <row r="91" spans="1:9" ht="15.75" customHeight="1" x14ac:dyDescent="0.25">
      <c r="A91" s="55" t="s">
        <v>298</v>
      </c>
      <c r="B91" s="52">
        <f t="shared" ref="B91:B98" si="22">SUM(C91:I91)</f>
        <v>5115</v>
      </c>
      <c r="C91" s="52">
        <v>213</v>
      </c>
      <c r="D91" s="52">
        <v>36</v>
      </c>
      <c r="E91" s="52">
        <v>247</v>
      </c>
      <c r="F91" s="52">
        <v>1877</v>
      </c>
      <c r="G91" s="52">
        <v>2742</v>
      </c>
      <c r="H91" s="52">
        <v>0</v>
      </c>
      <c r="I91" s="54">
        <v>0</v>
      </c>
    </row>
    <row r="92" spans="1:9" ht="15.75" customHeight="1" x14ac:dyDescent="0.25">
      <c r="A92" s="8" t="s">
        <v>299</v>
      </c>
      <c r="B92" s="52">
        <f t="shared" si="22"/>
        <v>1479</v>
      </c>
      <c r="C92" s="52">
        <v>38</v>
      </c>
      <c r="D92" s="52">
        <v>17</v>
      </c>
      <c r="E92" s="52">
        <v>7</v>
      </c>
      <c r="F92" s="52">
        <v>1261</v>
      </c>
      <c r="G92" s="52">
        <v>156</v>
      </c>
      <c r="H92" s="52">
        <v>0</v>
      </c>
      <c r="I92" s="54">
        <v>0</v>
      </c>
    </row>
    <row r="93" spans="1:9" ht="15.75" customHeight="1" x14ac:dyDescent="0.25">
      <c r="A93" s="8" t="s">
        <v>300</v>
      </c>
      <c r="B93" s="52">
        <f t="shared" si="22"/>
        <v>922</v>
      </c>
      <c r="C93" s="52">
        <v>43</v>
      </c>
      <c r="D93" s="52">
        <v>6</v>
      </c>
      <c r="E93" s="52">
        <v>20</v>
      </c>
      <c r="F93" s="52">
        <v>233</v>
      </c>
      <c r="G93" s="52">
        <v>620</v>
      </c>
      <c r="H93" s="52">
        <v>0</v>
      </c>
      <c r="I93" s="54">
        <v>0</v>
      </c>
    </row>
    <row r="94" spans="1:9" ht="15.75" customHeight="1" x14ac:dyDescent="0.25">
      <c r="A94" s="8" t="s">
        <v>301</v>
      </c>
      <c r="B94" s="52">
        <f t="shared" si="22"/>
        <v>967</v>
      </c>
      <c r="C94" s="52">
        <v>120</v>
      </c>
      <c r="D94" s="52">
        <v>17</v>
      </c>
      <c r="E94" s="52">
        <v>12</v>
      </c>
      <c r="F94" s="52">
        <v>703</v>
      </c>
      <c r="G94" s="52">
        <v>115</v>
      </c>
      <c r="H94" s="52">
        <v>0</v>
      </c>
      <c r="I94" s="54">
        <v>0</v>
      </c>
    </row>
    <row r="95" spans="1:9" ht="15.75" customHeight="1" x14ac:dyDescent="0.25">
      <c r="A95" s="8" t="s">
        <v>302</v>
      </c>
      <c r="B95" s="52">
        <f t="shared" si="22"/>
        <v>606</v>
      </c>
      <c r="C95" s="52">
        <v>46</v>
      </c>
      <c r="D95" s="52">
        <v>11</v>
      </c>
      <c r="E95" s="52">
        <v>28</v>
      </c>
      <c r="F95" s="52">
        <v>345</v>
      </c>
      <c r="G95" s="52">
        <v>176</v>
      </c>
      <c r="H95" s="52">
        <v>0</v>
      </c>
      <c r="I95" s="54">
        <v>0</v>
      </c>
    </row>
    <row r="96" spans="1:9" ht="15.75" customHeight="1" x14ac:dyDescent="0.25">
      <c r="A96" s="8" t="s">
        <v>303</v>
      </c>
      <c r="B96" s="52">
        <f t="shared" si="22"/>
        <v>1556</v>
      </c>
      <c r="C96" s="52">
        <v>127</v>
      </c>
      <c r="D96" s="52">
        <v>18</v>
      </c>
      <c r="E96" s="52">
        <v>50</v>
      </c>
      <c r="F96" s="52">
        <v>1247</v>
      </c>
      <c r="G96" s="52">
        <v>114</v>
      </c>
      <c r="H96" s="52">
        <v>0</v>
      </c>
      <c r="I96" s="54">
        <v>0</v>
      </c>
    </row>
    <row r="97" spans="1:9" ht="15.75" customHeight="1" x14ac:dyDescent="0.25">
      <c r="A97" s="8" t="s">
        <v>304</v>
      </c>
      <c r="B97" s="52">
        <f t="shared" si="22"/>
        <v>820</v>
      </c>
      <c r="C97" s="52">
        <v>93</v>
      </c>
      <c r="D97" s="52">
        <v>9</v>
      </c>
      <c r="E97" s="52">
        <v>12</v>
      </c>
      <c r="F97" s="52">
        <v>671</v>
      </c>
      <c r="G97" s="52">
        <v>35</v>
      </c>
      <c r="H97" s="52">
        <v>0</v>
      </c>
      <c r="I97" s="54">
        <v>0</v>
      </c>
    </row>
    <row r="98" spans="1:9" ht="15.75" customHeight="1" x14ac:dyDescent="0.25">
      <c r="A98" s="8" t="s">
        <v>305</v>
      </c>
      <c r="B98" s="52">
        <f t="shared" si="22"/>
        <v>211</v>
      </c>
      <c r="C98" s="52">
        <v>11</v>
      </c>
      <c r="D98" s="52">
        <v>5</v>
      </c>
      <c r="E98" s="52">
        <v>0</v>
      </c>
      <c r="F98" s="52">
        <v>187</v>
      </c>
      <c r="G98" s="52">
        <v>8</v>
      </c>
      <c r="H98" s="52">
        <v>0</v>
      </c>
      <c r="I98" s="54">
        <v>0</v>
      </c>
    </row>
    <row r="99" spans="1:9" ht="15.75" customHeight="1" x14ac:dyDescent="0.25">
      <c r="A99" s="56"/>
      <c r="B99" s="52"/>
      <c r="C99" s="52"/>
      <c r="D99" s="52"/>
      <c r="E99" s="52"/>
      <c r="F99" s="52"/>
      <c r="G99" s="52"/>
      <c r="H99" s="52"/>
      <c r="I99" s="54"/>
    </row>
    <row r="100" spans="1:9" ht="15.75" customHeight="1" x14ac:dyDescent="0.25">
      <c r="A100" s="48" t="s">
        <v>42</v>
      </c>
      <c r="B100" s="49">
        <f>SUM(B101:B102)</f>
        <v>7089</v>
      </c>
      <c r="C100" s="49">
        <f t="shared" ref="C100:I100" si="23">SUM(C101:C102)</f>
        <v>693</v>
      </c>
      <c r="D100" s="49">
        <f t="shared" si="23"/>
        <v>40</v>
      </c>
      <c r="E100" s="49">
        <f t="shared" si="23"/>
        <v>615</v>
      </c>
      <c r="F100" s="49">
        <f t="shared" si="23"/>
        <v>4986</v>
      </c>
      <c r="G100" s="49">
        <f t="shared" si="23"/>
        <v>755</v>
      </c>
      <c r="H100" s="49">
        <f t="shared" si="23"/>
        <v>0</v>
      </c>
      <c r="I100" s="50">
        <f t="shared" si="23"/>
        <v>0</v>
      </c>
    </row>
    <row r="101" spans="1:9" ht="15.75" customHeight="1" x14ac:dyDescent="0.25">
      <c r="A101" s="8" t="s">
        <v>251</v>
      </c>
      <c r="B101" s="52">
        <f t="shared" ref="B101:B102" si="24">SUM(C101:I101)</f>
        <v>5190</v>
      </c>
      <c r="C101" s="52">
        <v>382</v>
      </c>
      <c r="D101" s="52">
        <v>0</v>
      </c>
      <c r="E101" s="52">
        <v>514</v>
      </c>
      <c r="F101" s="52">
        <v>3959</v>
      </c>
      <c r="G101" s="52">
        <v>335</v>
      </c>
      <c r="H101" s="52">
        <v>0</v>
      </c>
      <c r="I101" s="54">
        <v>0</v>
      </c>
    </row>
    <row r="102" spans="1:9" ht="15.75" customHeight="1" x14ac:dyDescent="0.25">
      <c r="A102" s="8" t="s">
        <v>306</v>
      </c>
      <c r="B102" s="52">
        <f t="shared" si="24"/>
        <v>1899</v>
      </c>
      <c r="C102" s="52">
        <v>311</v>
      </c>
      <c r="D102" s="52">
        <v>40</v>
      </c>
      <c r="E102" s="52">
        <v>101</v>
      </c>
      <c r="F102" s="52">
        <v>1027</v>
      </c>
      <c r="G102" s="52">
        <v>420</v>
      </c>
      <c r="H102" s="52">
        <v>0</v>
      </c>
      <c r="I102" s="54">
        <v>0</v>
      </c>
    </row>
    <row r="103" spans="1:9" ht="15.75" customHeight="1" x14ac:dyDescent="0.25">
      <c r="A103" s="56"/>
      <c r="B103" s="52"/>
      <c r="C103" s="52"/>
      <c r="D103" s="52"/>
      <c r="E103" s="52"/>
      <c r="F103" s="52"/>
      <c r="G103" s="52"/>
      <c r="H103" s="52"/>
      <c r="I103" s="54"/>
    </row>
    <row r="104" spans="1:9" ht="15.75" customHeight="1" x14ac:dyDescent="0.25">
      <c r="A104" s="48" t="s">
        <v>43</v>
      </c>
      <c r="B104" s="49">
        <f>SUM(B105:B109)</f>
        <v>5952</v>
      </c>
      <c r="C104" s="49">
        <f t="shared" ref="C104:I104" si="25">SUM(C105:C109)</f>
        <v>581</v>
      </c>
      <c r="D104" s="49">
        <f t="shared" si="25"/>
        <v>98</v>
      </c>
      <c r="E104" s="49">
        <f t="shared" si="25"/>
        <v>161</v>
      </c>
      <c r="F104" s="49">
        <f t="shared" si="25"/>
        <v>3542</v>
      </c>
      <c r="G104" s="49">
        <f t="shared" si="25"/>
        <v>1570</v>
      </c>
      <c r="H104" s="49">
        <f t="shared" si="25"/>
        <v>0</v>
      </c>
      <c r="I104" s="50">
        <f t="shared" si="25"/>
        <v>0</v>
      </c>
    </row>
    <row r="105" spans="1:9" ht="15.75" customHeight="1" x14ac:dyDescent="0.25">
      <c r="A105" s="8" t="s">
        <v>181</v>
      </c>
      <c r="B105" s="52">
        <f t="shared" ref="B105:B109" si="26">SUM(C105:I105)</f>
        <v>1150</v>
      </c>
      <c r="C105" s="52">
        <v>174</v>
      </c>
      <c r="D105" s="52">
        <v>19</v>
      </c>
      <c r="E105" s="52">
        <v>67</v>
      </c>
      <c r="F105" s="52">
        <v>809</v>
      </c>
      <c r="G105" s="52">
        <v>81</v>
      </c>
      <c r="H105" s="52">
        <v>0</v>
      </c>
      <c r="I105" s="54">
        <v>0</v>
      </c>
    </row>
    <row r="106" spans="1:9" ht="15.75" customHeight="1" x14ac:dyDescent="0.25">
      <c r="A106" s="8" t="s">
        <v>134</v>
      </c>
      <c r="B106" s="52">
        <f t="shared" si="26"/>
        <v>1068</v>
      </c>
      <c r="C106" s="52">
        <v>125</v>
      </c>
      <c r="D106" s="52">
        <v>6</v>
      </c>
      <c r="E106" s="52">
        <v>36</v>
      </c>
      <c r="F106" s="52">
        <v>792</v>
      </c>
      <c r="G106" s="52">
        <v>109</v>
      </c>
      <c r="H106" s="52">
        <v>0</v>
      </c>
      <c r="I106" s="54">
        <v>0</v>
      </c>
    </row>
    <row r="107" spans="1:9" ht="15.75" customHeight="1" x14ac:dyDescent="0.25">
      <c r="A107" s="8" t="s">
        <v>252</v>
      </c>
      <c r="B107" s="52">
        <f t="shared" si="26"/>
        <v>2137</v>
      </c>
      <c r="C107" s="52">
        <v>186</v>
      </c>
      <c r="D107" s="52">
        <v>53</v>
      </c>
      <c r="E107" s="52">
        <v>22</v>
      </c>
      <c r="F107" s="52">
        <v>1044</v>
      </c>
      <c r="G107" s="52">
        <v>832</v>
      </c>
      <c r="H107" s="52">
        <v>0</v>
      </c>
      <c r="I107" s="54">
        <v>0</v>
      </c>
    </row>
    <row r="108" spans="1:9" ht="15.75" customHeight="1" x14ac:dyDescent="0.25">
      <c r="A108" s="8" t="s">
        <v>307</v>
      </c>
      <c r="B108" s="52">
        <f t="shared" si="26"/>
        <v>1007</v>
      </c>
      <c r="C108" s="52">
        <v>44</v>
      </c>
      <c r="D108" s="52">
        <v>18</v>
      </c>
      <c r="E108" s="52">
        <v>0</v>
      </c>
      <c r="F108" s="52">
        <v>429</v>
      </c>
      <c r="G108" s="52">
        <v>516</v>
      </c>
      <c r="H108" s="52">
        <v>0</v>
      </c>
      <c r="I108" s="54">
        <v>0</v>
      </c>
    </row>
    <row r="109" spans="1:9" ht="15.75" customHeight="1" x14ac:dyDescent="0.25">
      <c r="A109" s="8" t="s">
        <v>253</v>
      </c>
      <c r="B109" s="52">
        <f t="shared" si="26"/>
        <v>590</v>
      </c>
      <c r="C109" s="52">
        <v>52</v>
      </c>
      <c r="D109" s="52">
        <v>2</v>
      </c>
      <c r="E109" s="52">
        <v>36</v>
      </c>
      <c r="F109" s="52">
        <v>468</v>
      </c>
      <c r="G109" s="52">
        <v>32</v>
      </c>
      <c r="H109" s="52">
        <v>0</v>
      </c>
      <c r="I109" s="54">
        <v>0</v>
      </c>
    </row>
    <row r="110" spans="1:9" ht="15.75" customHeight="1" x14ac:dyDescent="0.25">
      <c r="A110" s="56"/>
      <c r="B110" s="52"/>
      <c r="C110" s="52"/>
      <c r="D110" s="52"/>
      <c r="E110" s="52"/>
      <c r="F110" s="52"/>
      <c r="G110" s="52"/>
      <c r="H110" s="52"/>
      <c r="I110" s="54"/>
    </row>
    <row r="111" spans="1:9" ht="15.75" customHeight="1" x14ac:dyDescent="0.25">
      <c r="A111" s="48" t="s">
        <v>44</v>
      </c>
      <c r="B111" s="49">
        <f>SUM(B112:B114)</f>
        <v>7876</v>
      </c>
      <c r="C111" s="49">
        <f t="shared" ref="C111:I111" si="27">SUM(C112:C114)</f>
        <v>718</v>
      </c>
      <c r="D111" s="49">
        <f t="shared" si="27"/>
        <v>61</v>
      </c>
      <c r="E111" s="49">
        <f t="shared" si="27"/>
        <v>300</v>
      </c>
      <c r="F111" s="49">
        <f t="shared" si="27"/>
        <v>4157</v>
      </c>
      <c r="G111" s="49">
        <f t="shared" si="27"/>
        <v>2640</v>
      </c>
      <c r="H111" s="49">
        <f t="shared" si="27"/>
        <v>0</v>
      </c>
      <c r="I111" s="50">
        <f t="shared" si="27"/>
        <v>0</v>
      </c>
    </row>
    <row r="112" spans="1:9" ht="15.75" customHeight="1" x14ac:dyDescent="0.25">
      <c r="A112" s="8" t="s">
        <v>257</v>
      </c>
      <c r="B112" s="52">
        <f t="shared" ref="B112:B114" si="28">SUM(C112:I112)</f>
        <v>5236</v>
      </c>
      <c r="C112" s="52">
        <v>228</v>
      </c>
      <c r="D112" s="52">
        <v>15</v>
      </c>
      <c r="E112" s="52">
        <v>147</v>
      </c>
      <c r="F112" s="52">
        <v>3327</v>
      </c>
      <c r="G112" s="52">
        <v>1519</v>
      </c>
      <c r="H112" s="52">
        <v>0</v>
      </c>
      <c r="I112" s="54">
        <v>0</v>
      </c>
    </row>
    <row r="113" spans="1:9" ht="15.75" customHeight="1" x14ac:dyDescent="0.25">
      <c r="A113" s="8" t="s">
        <v>308</v>
      </c>
      <c r="B113" s="52">
        <f t="shared" si="28"/>
        <v>1252</v>
      </c>
      <c r="C113" s="52">
        <v>185</v>
      </c>
      <c r="D113" s="52">
        <v>39</v>
      </c>
      <c r="E113" s="52">
        <v>135</v>
      </c>
      <c r="F113" s="52">
        <v>676</v>
      </c>
      <c r="G113" s="52">
        <v>217</v>
      </c>
      <c r="H113" s="52">
        <v>0</v>
      </c>
      <c r="I113" s="54">
        <v>0</v>
      </c>
    </row>
    <row r="114" spans="1:9" ht="15.75" customHeight="1" x14ac:dyDescent="0.25">
      <c r="A114" s="8" t="s">
        <v>309</v>
      </c>
      <c r="B114" s="52">
        <f t="shared" si="28"/>
        <v>1388</v>
      </c>
      <c r="C114" s="52">
        <v>305</v>
      </c>
      <c r="D114" s="52">
        <v>7</v>
      </c>
      <c r="E114" s="52">
        <v>18</v>
      </c>
      <c r="F114" s="52">
        <v>154</v>
      </c>
      <c r="G114" s="52">
        <v>904</v>
      </c>
      <c r="H114" s="52">
        <v>0</v>
      </c>
      <c r="I114" s="54">
        <v>0</v>
      </c>
    </row>
    <row r="115" spans="1:9" ht="15.75" customHeight="1" x14ac:dyDescent="0.25">
      <c r="A115" s="56"/>
      <c r="B115" s="52"/>
      <c r="C115" s="52"/>
      <c r="D115" s="52"/>
      <c r="E115" s="52"/>
      <c r="F115" s="52"/>
      <c r="G115" s="52"/>
      <c r="H115" s="52"/>
      <c r="I115" s="54"/>
    </row>
    <row r="116" spans="1:9" ht="15.75" customHeight="1" x14ac:dyDescent="0.25">
      <c r="A116" s="48" t="s">
        <v>45</v>
      </c>
      <c r="B116" s="49">
        <f>SUM(B117:B119)</f>
        <v>15241</v>
      </c>
      <c r="C116" s="49">
        <f t="shared" ref="C116:I116" si="29">SUM(C117:C119)</f>
        <v>1515</v>
      </c>
      <c r="D116" s="49">
        <f t="shared" si="29"/>
        <v>51</v>
      </c>
      <c r="E116" s="49">
        <f t="shared" si="29"/>
        <v>500</v>
      </c>
      <c r="F116" s="49">
        <f t="shared" si="29"/>
        <v>10631</v>
      </c>
      <c r="G116" s="49">
        <f t="shared" si="29"/>
        <v>2544</v>
      </c>
      <c r="H116" s="49">
        <f t="shared" si="29"/>
        <v>0</v>
      </c>
      <c r="I116" s="50">
        <f t="shared" si="29"/>
        <v>0</v>
      </c>
    </row>
    <row r="117" spans="1:9" ht="15.75" customHeight="1" x14ac:dyDescent="0.25">
      <c r="A117" s="55" t="s">
        <v>255</v>
      </c>
      <c r="B117" s="52">
        <f t="shared" ref="B117:B119" si="30">SUM(C117:I117)</f>
        <v>9475</v>
      </c>
      <c r="C117" s="52">
        <v>813</v>
      </c>
      <c r="D117" s="52">
        <v>25</v>
      </c>
      <c r="E117" s="52">
        <v>107</v>
      </c>
      <c r="F117" s="52">
        <v>8145</v>
      </c>
      <c r="G117" s="52">
        <v>385</v>
      </c>
      <c r="H117" s="52">
        <v>0</v>
      </c>
      <c r="I117" s="54">
        <v>0</v>
      </c>
    </row>
    <row r="118" spans="1:9" ht="15.75" customHeight="1" x14ac:dyDescent="0.25">
      <c r="A118" s="8" t="s">
        <v>310</v>
      </c>
      <c r="B118" s="52">
        <f t="shared" si="30"/>
        <v>2651</v>
      </c>
      <c r="C118" s="52">
        <v>195</v>
      </c>
      <c r="D118" s="52">
        <v>18</v>
      </c>
      <c r="E118" s="52">
        <v>125</v>
      </c>
      <c r="F118" s="52">
        <v>1884</v>
      </c>
      <c r="G118" s="52">
        <v>429</v>
      </c>
      <c r="H118" s="52">
        <v>0</v>
      </c>
      <c r="I118" s="54">
        <v>0</v>
      </c>
    </row>
    <row r="119" spans="1:9" ht="15.75" customHeight="1" x14ac:dyDescent="0.25">
      <c r="A119" s="55" t="s">
        <v>311</v>
      </c>
      <c r="B119" s="52">
        <f t="shared" si="30"/>
        <v>3115</v>
      </c>
      <c r="C119" s="52">
        <v>507</v>
      </c>
      <c r="D119" s="52">
        <v>8</v>
      </c>
      <c r="E119" s="52">
        <v>268</v>
      </c>
      <c r="F119" s="52">
        <v>602</v>
      </c>
      <c r="G119" s="52">
        <v>1730</v>
      </c>
      <c r="H119" s="52">
        <v>0</v>
      </c>
      <c r="I119" s="54">
        <v>0</v>
      </c>
    </row>
    <row r="120" spans="1:9" ht="15.75" customHeight="1" x14ac:dyDescent="0.25">
      <c r="A120" s="58"/>
      <c r="B120" s="58"/>
      <c r="C120" s="60"/>
      <c r="D120" s="60"/>
      <c r="E120" s="60"/>
      <c r="F120" s="60"/>
      <c r="G120" s="60"/>
      <c r="H120" s="60"/>
      <c r="I120" s="72"/>
    </row>
    <row r="121" spans="1:9" ht="15.75" customHeight="1" x14ac:dyDescent="0.25">
      <c r="A121" s="62" t="s">
        <v>336</v>
      </c>
    </row>
  </sheetData>
  <mergeCells count="10">
    <mergeCell ref="A8:A10"/>
    <mergeCell ref="B8:B10"/>
    <mergeCell ref="C8:I8"/>
    <mergeCell ref="C9:C10"/>
    <mergeCell ref="D9:D10"/>
    <mergeCell ref="E9:E10"/>
    <mergeCell ref="F9:F10"/>
    <mergeCell ref="G9:G10"/>
    <mergeCell ref="H9:H10"/>
    <mergeCell ref="I9:I10"/>
  </mergeCells>
  <printOptions horizontalCentered="1" verticalCentered="1"/>
  <pageMargins left="0" right="0" top="0" bottom="0" header="0" footer="0"/>
  <pageSetup scale="35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04"/>
  <sheetViews>
    <sheetView zoomScale="80" zoomScaleNormal="80" zoomScaleSheetLayoutView="70" workbookViewId="0">
      <pane ySplit="9" topLeftCell="A10" activePane="bottomLeft" state="frozen"/>
      <selection pane="bottomLeft"/>
    </sheetView>
  </sheetViews>
  <sheetFormatPr baseColWidth="10" defaultColWidth="0" defaultRowHeight="15.75" zeroHeight="1" x14ac:dyDescent="0.25"/>
  <cols>
    <col min="1" max="1" width="79.5703125" style="8" customWidth="1"/>
    <col min="2" max="2" width="16.5703125" style="8" customWidth="1"/>
    <col min="3" max="3" width="15.140625" style="8" customWidth="1"/>
    <col min="4" max="4" width="18" style="8" customWidth="1"/>
    <col min="5" max="5" width="18.140625" style="8" customWidth="1"/>
    <col min="6" max="6" width="18.28515625" style="8" customWidth="1"/>
    <col min="7" max="7" width="15.85546875" style="8" customWidth="1"/>
    <col min="8" max="8" width="17.5703125" style="8" customWidth="1"/>
    <col min="9" max="9" width="14.85546875" style="8" customWidth="1"/>
    <col min="10" max="10" width="15.7109375" style="8" customWidth="1"/>
    <col min="11" max="11" width="14.28515625" style="8" customWidth="1"/>
    <col min="12" max="12" width="13.42578125" style="8" customWidth="1"/>
    <col min="13" max="13" width="13.140625" style="8" customWidth="1"/>
    <col min="14" max="14" width="15.5703125" style="8" customWidth="1"/>
    <col min="15" max="15" width="13.5703125" style="8" customWidth="1"/>
    <col min="16" max="16" width="0" style="73" hidden="1" customWidth="1"/>
    <col min="17" max="16384" width="11.5703125" style="8" hidden="1"/>
  </cols>
  <sheetData>
    <row r="1" spans="1:15" x14ac:dyDescent="0.25">
      <c r="A1" s="44" t="s">
        <v>23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x14ac:dyDescent="0.25">
      <c r="A2" s="6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x14ac:dyDescent="0.25">
      <c r="A3" s="9" t="s">
        <v>324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x14ac:dyDescent="0.25">
      <c r="A4" s="9" t="s">
        <v>17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x14ac:dyDescent="0.25">
      <c r="A5" s="9" t="s">
        <v>320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A6" s="6"/>
      <c r="B6" s="6"/>
      <c r="C6" s="6"/>
      <c r="D6" s="6"/>
      <c r="E6" s="6"/>
      <c r="F6" s="6"/>
      <c r="G6" s="6"/>
      <c r="H6" s="6"/>
    </row>
    <row r="7" spans="1:15" ht="15.75" customHeight="1" x14ac:dyDescent="0.25">
      <c r="A7" s="198" t="s">
        <v>27</v>
      </c>
      <c r="B7" s="195" t="s">
        <v>32</v>
      </c>
      <c r="C7" s="195" t="s">
        <v>1</v>
      </c>
      <c r="D7" s="195" t="s">
        <v>28</v>
      </c>
      <c r="E7" s="195" t="s">
        <v>343</v>
      </c>
      <c r="F7" s="195" t="s">
        <v>2</v>
      </c>
      <c r="G7" s="195" t="s">
        <v>3</v>
      </c>
      <c r="H7" s="195" t="s">
        <v>33</v>
      </c>
      <c r="I7" s="203" t="s">
        <v>46</v>
      </c>
      <c r="J7" s="204"/>
      <c r="K7" s="204"/>
      <c r="L7" s="204"/>
      <c r="M7" s="204"/>
      <c r="N7" s="204"/>
      <c r="O7" s="204"/>
    </row>
    <row r="8" spans="1:15" ht="15.75" customHeight="1" x14ac:dyDescent="0.25">
      <c r="A8" s="199"/>
      <c r="B8" s="196"/>
      <c r="C8" s="196"/>
      <c r="D8" s="196"/>
      <c r="E8" s="196"/>
      <c r="F8" s="196"/>
      <c r="G8" s="196"/>
      <c r="H8" s="196"/>
      <c r="I8" s="201" t="s">
        <v>4</v>
      </c>
      <c r="J8" s="201" t="s">
        <v>322</v>
      </c>
      <c r="K8" s="201" t="s">
        <v>5</v>
      </c>
      <c r="L8" s="201" t="s">
        <v>48</v>
      </c>
      <c r="M8" s="201" t="s">
        <v>49</v>
      </c>
      <c r="N8" s="201" t="s">
        <v>314</v>
      </c>
      <c r="O8" s="205" t="s">
        <v>50</v>
      </c>
    </row>
    <row r="9" spans="1:15" ht="39" customHeight="1" x14ac:dyDescent="0.25">
      <c r="A9" s="200"/>
      <c r="B9" s="197"/>
      <c r="C9" s="197"/>
      <c r="D9" s="197"/>
      <c r="E9" s="197"/>
      <c r="F9" s="197"/>
      <c r="G9" s="197"/>
      <c r="H9" s="197"/>
      <c r="I9" s="202"/>
      <c r="J9" s="202"/>
      <c r="K9" s="202"/>
      <c r="L9" s="202"/>
      <c r="M9" s="202"/>
      <c r="N9" s="202"/>
      <c r="O9" s="206"/>
    </row>
    <row r="10" spans="1:15" x14ac:dyDescent="0.25">
      <c r="A10" s="45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/>
    </row>
    <row r="11" spans="1:15" x14ac:dyDescent="0.25">
      <c r="A11" s="48" t="s">
        <v>11</v>
      </c>
      <c r="B11" s="49">
        <f>SUM(B13,B31,B50,B58,B66,B79,B96)</f>
        <v>178187</v>
      </c>
      <c r="C11" s="49">
        <f t="shared" ref="C11:O11" si="0">SUM(C13,C31,C50,C58,C66,C79,C96)</f>
        <v>37563</v>
      </c>
      <c r="D11" s="49">
        <f t="shared" si="0"/>
        <v>19755</v>
      </c>
      <c r="E11" s="49">
        <f t="shared" si="0"/>
        <v>126</v>
      </c>
      <c r="F11" s="49">
        <f t="shared" si="0"/>
        <v>24572</v>
      </c>
      <c r="G11" s="49">
        <f t="shared" si="0"/>
        <v>25370</v>
      </c>
      <c r="H11" s="49">
        <f t="shared" si="0"/>
        <v>185689</v>
      </c>
      <c r="I11" s="49">
        <f t="shared" si="0"/>
        <v>180486</v>
      </c>
      <c r="J11" s="49">
        <f t="shared" si="0"/>
        <v>208</v>
      </c>
      <c r="K11" s="49">
        <f t="shared" si="0"/>
        <v>4138</v>
      </c>
      <c r="L11" s="49">
        <f t="shared" si="0"/>
        <v>853</v>
      </c>
      <c r="M11" s="49">
        <f t="shared" si="0"/>
        <v>4</v>
      </c>
      <c r="N11" s="49">
        <f t="shared" si="0"/>
        <v>0</v>
      </c>
      <c r="O11" s="50">
        <f t="shared" si="0"/>
        <v>0</v>
      </c>
    </row>
    <row r="12" spans="1:15" x14ac:dyDescent="0.25">
      <c r="A12" s="51"/>
      <c r="B12" s="52"/>
      <c r="C12" s="52"/>
      <c r="D12" s="52"/>
      <c r="E12" s="52"/>
      <c r="F12" s="52"/>
      <c r="G12" s="52"/>
      <c r="H12" s="53"/>
      <c r="I12" s="52"/>
      <c r="J12" s="54"/>
      <c r="K12" s="54"/>
      <c r="L12" s="54"/>
      <c r="M12" s="54"/>
      <c r="N12" s="54"/>
      <c r="O12" s="54"/>
    </row>
    <row r="13" spans="1:15" x14ac:dyDescent="0.25">
      <c r="A13" s="5" t="s">
        <v>342</v>
      </c>
      <c r="B13" s="49">
        <f>SUM(B14:B29)</f>
        <v>53832</v>
      </c>
      <c r="C13" s="49">
        <f t="shared" ref="C13:O13" si="1">SUM(C14:C29)</f>
        <v>12011</v>
      </c>
      <c r="D13" s="49">
        <f t="shared" si="1"/>
        <v>7232</v>
      </c>
      <c r="E13" s="49">
        <f t="shared" si="1"/>
        <v>61</v>
      </c>
      <c r="F13" s="49">
        <f t="shared" si="1"/>
        <v>7383</v>
      </c>
      <c r="G13" s="49">
        <f t="shared" si="1"/>
        <v>10930</v>
      </c>
      <c r="H13" s="49">
        <f t="shared" si="1"/>
        <v>54823</v>
      </c>
      <c r="I13" s="49">
        <f t="shared" si="1"/>
        <v>53624</v>
      </c>
      <c r="J13" s="49">
        <f t="shared" si="1"/>
        <v>0</v>
      </c>
      <c r="K13" s="49">
        <f t="shared" si="1"/>
        <v>731</v>
      </c>
      <c r="L13" s="49">
        <f t="shared" si="1"/>
        <v>465</v>
      </c>
      <c r="M13" s="49">
        <f t="shared" si="1"/>
        <v>3</v>
      </c>
      <c r="N13" s="49">
        <f t="shared" si="1"/>
        <v>0</v>
      </c>
      <c r="O13" s="50">
        <f t="shared" si="1"/>
        <v>0</v>
      </c>
    </row>
    <row r="14" spans="1:15" x14ac:dyDescent="0.25">
      <c r="A14" s="8" t="s">
        <v>246</v>
      </c>
      <c r="B14" s="52">
        <v>3989</v>
      </c>
      <c r="C14" s="52">
        <v>1339</v>
      </c>
      <c r="D14" s="52">
        <v>859</v>
      </c>
      <c r="E14" s="52">
        <v>0</v>
      </c>
      <c r="F14" s="52">
        <v>980</v>
      </c>
      <c r="G14" s="52">
        <v>822</v>
      </c>
      <c r="H14" s="52">
        <v>4385</v>
      </c>
      <c r="I14" s="52">
        <v>4276</v>
      </c>
      <c r="J14" s="52">
        <v>0</v>
      </c>
      <c r="K14" s="52">
        <v>56</v>
      </c>
      <c r="L14" s="52">
        <v>53</v>
      </c>
      <c r="M14" s="52">
        <v>0</v>
      </c>
      <c r="N14" s="52">
        <v>0</v>
      </c>
      <c r="O14" s="54">
        <v>0</v>
      </c>
    </row>
    <row r="15" spans="1:15" x14ac:dyDescent="0.25">
      <c r="A15" s="55" t="s">
        <v>136</v>
      </c>
      <c r="B15" s="52">
        <v>2079</v>
      </c>
      <c r="C15" s="52">
        <v>421</v>
      </c>
      <c r="D15" s="52">
        <v>215</v>
      </c>
      <c r="E15" s="52">
        <v>0</v>
      </c>
      <c r="F15" s="52">
        <v>260</v>
      </c>
      <c r="G15" s="52">
        <v>1</v>
      </c>
      <c r="H15" s="52">
        <v>2454</v>
      </c>
      <c r="I15" s="52">
        <v>2413</v>
      </c>
      <c r="J15" s="52">
        <v>0</v>
      </c>
      <c r="K15" s="52">
        <v>37</v>
      </c>
      <c r="L15" s="52">
        <v>4</v>
      </c>
      <c r="M15" s="52">
        <v>0</v>
      </c>
      <c r="N15" s="52">
        <v>0</v>
      </c>
      <c r="O15" s="54">
        <v>0</v>
      </c>
    </row>
    <row r="16" spans="1:15" x14ac:dyDescent="0.25">
      <c r="A16" s="8" t="s">
        <v>137</v>
      </c>
      <c r="B16" s="52">
        <v>1326</v>
      </c>
      <c r="C16" s="52">
        <v>351</v>
      </c>
      <c r="D16" s="52">
        <v>53</v>
      </c>
      <c r="E16" s="52">
        <v>0</v>
      </c>
      <c r="F16" s="52">
        <v>420</v>
      </c>
      <c r="G16" s="52">
        <v>12</v>
      </c>
      <c r="H16" s="52">
        <v>1298</v>
      </c>
      <c r="I16" s="52">
        <v>1272</v>
      </c>
      <c r="J16" s="52">
        <v>0</v>
      </c>
      <c r="K16" s="52">
        <v>24</v>
      </c>
      <c r="L16" s="52">
        <v>2</v>
      </c>
      <c r="M16" s="52">
        <v>0</v>
      </c>
      <c r="N16" s="52">
        <v>0</v>
      </c>
      <c r="O16" s="54">
        <v>0</v>
      </c>
    </row>
    <row r="17" spans="1:15" x14ac:dyDescent="0.25">
      <c r="A17" s="8" t="s">
        <v>138</v>
      </c>
      <c r="B17" s="52">
        <v>397</v>
      </c>
      <c r="C17" s="52">
        <v>118</v>
      </c>
      <c r="D17" s="52">
        <v>116</v>
      </c>
      <c r="E17" s="52">
        <v>0</v>
      </c>
      <c r="F17" s="52">
        <v>62</v>
      </c>
      <c r="G17" s="52">
        <v>219</v>
      </c>
      <c r="H17" s="52">
        <v>350</v>
      </c>
      <c r="I17" s="52">
        <v>339</v>
      </c>
      <c r="J17" s="52">
        <v>0</v>
      </c>
      <c r="K17" s="52">
        <v>3</v>
      </c>
      <c r="L17" s="52">
        <v>8</v>
      </c>
      <c r="M17" s="52">
        <v>0</v>
      </c>
      <c r="N17" s="52">
        <v>0</v>
      </c>
      <c r="O17" s="54">
        <v>0</v>
      </c>
    </row>
    <row r="18" spans="1:15" x14ac:dyDescent="0.25">
      <c r="A18" s="8" t="s">
        <v>139</v>
      </c>
      <c r="B18" s="52">
        <v>2404</v>
      </c>
      <c r="C18" s="52">
        <v>361</v>
      </c>
      <c r="D18" s="52">
        <v>163</v>
      </c>
      <c r="E18" s="52">
        <v>0</v>
      </c>
      <c r="F18" s="52">
        <v>251</v>
      </c>
      <c r="G18" s="52">
        <v>411</v>
      </c>
      <c r="H18" s="52">
        <v>2266</v>
      </c>
      <c r="I18" s="52">
        <v>2218</v>
      </c>
      <c r="J18" s="52">
        <v>0</v>
      </c>
      <c r="K18" s="52">
        <v>47</v>
      </c>
      <c r="L18" s="52">
        <v>1</v>
      </c>
      <c r="M18" s="52">
        <v>0</v>
      </c>
      <c r="N18" s="52">
        <v>0</v>
      </c>
      <c r="O18" s="54">
        <v>0</v>
      </c>
    </row>
    <row r="19" spans="1:15" x14ac:dyDescent="0.25">
      <c r="A19" s="8" t="s">
        <v>140</v>
      </c>
      <c r="B19" s="52">
        <v>133</v>
      </c>
      <c r="C19" s="52">
        <v>33</v>
      </c>
      <c r="D19" s="52">
        <v>8</v>
      </c>
      <c r="E19" s="52">
        <v>0</v>
      </c>
      <c r="F19" s="52">
        <v>20</v>
      </c>
      <c r="G19" s="52">
        <v>0</v>
      </c>
      <c r="H19" s="52">
        <v>154</v>
      </c>
      <c r="I19" s="52">
        <v>150</v>
      </c>
      <c r="J19" s="52">
        <v>0</v>
      </c>
      <c r="K19" s="52">
        <v>2</v>
      </c>
      <c r="L19" s="52">
        <v>2</v>
      </c>
      <c r="M19" s="52">
        <v>0</v>
      </c>
      <c r="N19" s="52">
        <v>0</v>
      </c>
      <c r="O19" s="54">
        <v>0</v>
      </c>
    </row>
    <row r="20" spans="1:15" x14ac:dyDescent="0.25">
      <c r="A20" s="55" t="s">
        <v>266</v>
      </c>
      <c r="B20" s="52">
        <v>14935</v>
      </c>
      <c r="C20" s="52">
        <v>3465</v>
      </c>
      <c r="D20" s="52">
        <v>2025</v>
      </c>
      <c r="E20" s="52">
        <v>15</v>
      </c>
      <c r="F20" s="52">
        <v>2124</v>
      </c>
      <c r="G20" s="52">
        <v>2884</v>
      </c>
      <c r="H20" s="52">
        <v>15432</v>
      </c>
      <c r="I20" s="52">
        <v>15101</v>
      </c>
      <c r="J20" s="52">
        <v>0</v>
      </c>
      <c r="K20" s="52">
        <v>144</v>
      </c>
      <c r="L20" s="52">
        <v>187</v>
      </c>
      <c r="M20" s="52">
        <v>0</v>
      </c>
      <c r="N20" s="52">
        <v>0</v>
      </c>
      <c r="O20" s="54">
        <v>0</v>
      </c>
    </row>
    <row r="21" spans="1:15" x14ac:dyDescent="0.25">
      <c r="A21" s="55" t="s">
        <v>186</v>
      </c>
      <c r="B21" s="52">
        <v>3455</v>
      </c>
      <c r="C21" s="52">
        <v>728</v>
      </c>
      <c r="D21" s="52">
        <v>946</v>
      </c>
      <c r="E21" s="52">
        <v>0</v>
      </c>
      <c r="F21" s="52">
        <v>606</v>
      </c>
      <c r="G21" s="52">
        <v>935</v>
      </c>
      <c r="H21" s="52">
        <v>3588</v>
      </c>
      <c r="I21" s="52">
        <v>3534</v>
      </c>
      <c r="J21" s="52">
        <v>0</v>
      </c>
      <c r="K21" s="52">
        <v>27</v>
      </c>
      <c r="L21" s="52">
        <v>26</v>
      </c>
      <c r="M21" s="52">
        <v>1</v>
      </c>
      <c r="N21" s="52">
        <v>0</v>
      </c>
      <c r="O21" s="54">
        <v>0</v>
      </c>
    </row>
    <row r="22" spans="1:15" x14ac:dyDescent="0.25">
      <c r="A22" s="8" t="s">
        <v>141</v>
      </c>
      <c r="B22" s="52">
        <v>1996</v>
      </c>
      <c r="C22" s="52">
        <v>505</v>
      </c>
      <c r="D22" s="52">
        <v>280</v>
      </c>
      <c r="E22" s="52">
        <v>0</v>
      </c>
      <c r="F22" s="52">
        <v>327</v>
      </c>
      <c r="G22" s="52">
        <v>330</v>
      </c>
      <c r="H22" s="52">
        <v>2124</v>
      </c>
      <c r="I22" s="52">
        <v>2028</v>
      </c>
      <c r="J22" s="52">
        <v>0</v>
      </c>
      <c r="K22" s="52">
        <v>47</v>
      </c>
      <c r="L22" s="52">
        <v>49</v>
      </c>
      <c r="M22" s="52">
        <v>0</v>
      </c>
      <c r="N22" s="52">
        <v>0</v>
      </c>
      <c r="O22" s="54">
        <v>0</v>
      </c>
    </row>
    <row r="23" spans="1:15" x14ac:dyDescent="0.25">
      <c r="A23" s="8" t="s">
        <v>142</v>
      </c>
      <c r="B23" s="52">
        <v>1170</v>
      </c>
      <c r="C23" s="52">
        <v>290</v>
      </c>
      <c r="D23" s="52">
        <v>162</v>
      </c>
      <c r="E23" s="52">
        <v>0</v>
      </c>
      <c r="F23" s="52">
        <v>243</v>
      </c>
      <c r="G23" s="52">
        <v>268</v>
      </c>
      <c r="H23" s="52">
        <v>1111</v>
      </c>
      <c r="I23" s="52">
        <v>1110</v>
      </c>
      <c r="J23" s="52">
        <v>0</v>
      </c>
      <c r="K23" s="52">
        <v>1</v>
      </c>
      <c r="L23" s="52">
        <v>0</v>
      </c>
      <c r="M23" s="52">
        <v>0</v>
      </c>
      <c r="N23" s="52">
        <v>0</v>
      </c>
      <c r="O23" s="54">
        <v>0</v>
      </c>
    </row>
    <row r="24" spans="1:15" x14ac:dyDescent="0.25">
      <c r="A24" s="8" t="s">
        <v>143</v>
      </c>
      <c r="B24" s="52">
        <v>3613</v>
      </c>
      <c r="C24" s="52">
        <v>742</v>
      </c>
      <c r="D24" s="52">
        <v>501</v>
      </c>
      <c r="E24" s="52">
        <v>0</v>
      </c>
      <c r="F24" s="52">
        <v>354</v>
      </c>
      <c r="G24" s="52">
        <v>885</v>
      </c>
      <c r="H24" s="52">
        <v>3617</v>
      </c>
      <c r="I24" s="52">
        <v>3524</v>
      </c>
      <c r="J24" s="52">
        <v>0</v>
      </c>
      <c r="K24" s="52">
        <v>20</v>
      </c>
      <c r="L24" s="52">
        <v>73</v>
      </c>
      <c r="M24" s="52">
        <v>0</v>
      </c>
      <c r="N24" s="52">
        <v>0</v>
      </c>
      <c r="O24" s="54">
        <v>0</v>
      </c>
    </row>
    <row r="25" spans="1:15" x14ac:dyDescent="0.25">
      <c r="A25" s="55" t="s">
        <v>247</v>
      </c>
      <c r="B25" s="52">
        <v>8963</v>
      </c>
      <c r="C25" s="52">
        <v>1958</v>
      </c>
      <c r="D25" s="52">
        <v>805</v>
      </c>
      <c r="E25" s="52">
        <v>44</v>
      </c>
      <c r="F25" s="52">
        <v>1079</v>
      </c>
      <c r="G25" s="52">
        <v>1736</v>
      </c>
      <c r="H25" s="52">
        <v>8955</v>
      </c>
      <c r="I25" s="52">
        <v>8612</v>
      </c>
      <c r="J25" s="52">
        <v>0</v>
      </c>
      <c r="K25" s="52">
        <v>285</v>
      </c>
      <c r="L25" s="52">
        <v>56</v>
      </c>
      <c r="M25" s="52">
        <v>2</v>
      </c>
      <c r="N25" s="52">
        <v>0</v>
      </c>
      <c r="O25" s="54">
        <v>0</v>
      </c>
    </row>
    <row r="26" spans="1:15" x14ac:dyDescent="0.25">
      <c r="A26" s="8" t="s">
        <v>144</v>
      </c>
      <c r="B26" s="52">
        <v>2339</v>
      </c>
      <c r="C26" s="52">
        <v>484</v>
      </c>
      <c r="D26" s="52">
        <v>261</v>
      </c>
      <c r="E26" s="52">
        <v>1</v>
      </c>
      <c r="F26" s="52">
        <v>224</v>
      </c>
      <c r="G26" s="52">
        <v>773</v>
      </c>
      <c r="H26" s="52">
        <v>2088</v>
      </c>
      <c r="I26" s="52">
        <v>2067</v>
      </c>
      <c r="J26" s="52">
        <v>0</v>
      </c>
      <c r="K26" s="52">
        <v>19</v>
      </c>
      <c r="L26" s="52">
        <v>2</v>
      </c>
      <c r="M26" s="52">
        <v>0</v>
      </c>
      <c r="N26" s="52">
        <v>0</v>
      </c>
      <c r="O26" s="54">
        <v>0</v>
      </c>
    </row>
    <row r="27" spans="1:15" x14ac:dyDescent="0.25">
      <c r="A27" s="8" t="s">
        <v>145</v>
      </c>
      <c r="B27" s="52">
        <v>855</v>
      </c>
      <c r="C27" s="52">
        <v>130</v>
      </c>
      <c r="D27" s="52">
        <v>161</v>
      </c>
      <c r="E27" s="52">
        <v>1</v>
      </c>
      <c r="F27" s="52">
        <v>109</v>
      </c>
      <c r="G27" s="52">
        <v>139</v>
      </c>
      <c r="H27" s="52">
        <v>899</v>
      </c>
      <c r="I27" s="52">
        <v>884</v>
      </c>
      <c r="J27" s="52">
        <v>0</v>
      </c>
      <c r="K27" s="52">
        <v>13</v>
      </c>
      <c r="L27" s="52">
        <v>2</v>
      </c>
      <c r="M27" s="52">
        <v>0</v>
      </c>
      <c r="N27" s="52">
        <v>0</v>
      </c>
      <c r="O27" s="54">
        <v>0</v>
      </c>
    </row>
    <row r="28" spans="1:15" x14ac:dyDescent="0.25">
      <c r="A28" s="8" t="s">
        <v>133</v>
      </c>
      <c r="B28" s="52">
        <v>871</v>
      </c>
      <c r="C28" s="52">
        <v>214</v>
      </c>
      <c r="D28" s="52">
        <v>137</v>
      </c>
      <c r="E28" s="52">
        <v>0</v>
      </c>
      <c r="F28" s="52">
        <v>131</v>
      </c>
      <c r="G28" s="52">
        <v>179</v>
      </c>
      <c r="H28" s="52">
        <v>912</v>
      </c>
      <c r="I28" s="52">
        <v>906</v>
      </c>
      <c r="J28" s="52">
        <v>0</v>
      </c>
      <c r="K28" s="52">
        <v>6</v>
      </c>
      <c r="L28" s="52">
        <v>0</v>
      </c>
      <c r="M28" s="52">
        <v>0</v>
      </c>
      <c r="N28" s="52">
        <v>0</v>
      </c>
      <c r="O28" s="54">
        <v>0</v>
      </c>
    </row>
    <row r="29" spans="1:15" x14ac:dyDescent="0.25">
      <c r="A29" s="8" t="s">
        <v>251</v>
      </c>
      <c r="B29" s="52">
        <v>5307</v>
      </c>
      <c r="C29" s="52">
        <v>872</v>
      </c>
      <c r="D29" s="52">
        <v>540</v>
      </c>
      <c r="E29" s="52">
        <v>0</v>
      </c>
      <c r="F29" s="52">
        <v>193</v>
      </c>
      <c r="G29" s="52">
        <v>1336</v>
      </c>
      <c r="H29" s="52">
        <v>5190</v>
      </c>
      <c r="I29" s="52">
        <v>5190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4">
        <v>0</v>
      </c>
    </row>
    <row r="30" spans="1:15" x14ac:dyDescent="0.25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4"/>
    </row>
    <row r="31" spans="1:15" x14ac:dyDescent="0.25">
      <c r="A31" s="6" t="s">
        <v>344</v>
      </c>
      <c r="B31" s="49">
        <f>SUM(B32:B48)</f>
        <v>32844</v>
      </c>
      <c r="C31" s="49">
        <f t="shared" ref="C31:O31" si="2">SUM(C32:C48)</f>
        <v>6970</v>
      </c>
      <c r="D31" s="49">
        <f t="shared" si="2"/>
        <v>3043</v>
      </c>
      <c r="E31" s="49">
        <f t="shared" si="2"/>
        <v>19</v>
      </c>
      <c r="F31" s="49">
        <f t="shared" si="2"/>
        <v>3928</v>
      </c>
      <c r="G31" s="49">
        <f t="shared" si="2"/>
        <v>4246</v>
      </c>
      <c r="H31" s="49">
        <f t="shared" si="2"/>
        <v>34702</v>
      </c>
      <c r="I31" s="49">
        <f t="shared" si="2"/>
        <v>33308</v>
      </c>
      <c r="J31" s="49">
        <f t="shared" si="2"/>
        <v>198</v>
      </c>
      <c r="K31" s="49">
        <f t="shared" si="2"/>
        <v>1112</v>
      </c>
      <c r="L31" s="49">
        <f t="shared" si="2"/>
        <v>83</v>
      </c>
      <c r="M31" s="49">
        <f t="shared" si="2"/>
        <v>1</v>
      </c>
      <c r="N31" s="49">
        <f t="shared" si="2"/>
        <v>0</v>
      </c>
      <c r="O31" s="50">
        <f t="shared" si="2"/>
        <v>0</v>
      </c>
    </row>
    <row r="32" spans="1:15" x14ac:dyDescent="0.25">
      <c r="A32" s="55" t="s">
        <v>248</v>
      </c>
      <c r="B32" s="52">
        <v>9557</v>
      </c>
      <c r="C32" s="52">
        <v>2509</v>
      </c>
      <c r="D32" s="52">
        <v>1079</v>
      </c>
      <c r="E32" s="52">
        <v>6</v>
      </c>
      <c r="F32" s="52">
        <v>1007</v>
      </c>
      <c r="G32" s="52">
        <v>1904</v>
      </c>
      <c r="H32" s="52">
        <v>10240</v>
      </c>
      <c r="I32" s="52">
        <v>9981</v>
      </c>
      <c r="J32" s="52">
        <v>0</v>
      </c>
      <c r="K32" s="52">
        <v>259</v>
      </c>
      <c r="L32" s="52">
        <v>0</v>
      </c>
      <c r="M32" s="52">
        <v>0</v>
      </c>
      <c r="N32" s="52">
        <v>0</v>
      </c>
      <c r="O32" s="54">
        <v>0</v>
      </c>
    </row>
    <row r="33" spans="1:15" x14ac:dyDescent="0.25">
      <c r="A33" s="8" t="s">
        <v>146</v>
      </c>
      <c r="B33" s="52">
        <v>879</v>
      </c>
      <c r="C33" s="52">
        <v>204</v>
      </c>
      <c r="D33" s="52">
        <v>130</v>
      </c>
      <c r="E33" s="52">
        <v>0</v>
      </c>
      <c r="F33" s="52">
        <v>74</v>
      </c>
      <c r="G33" s="52">
        <v>188</v>
      </c>
      <c r="H33" s="52">
        <v>951</v>
      </c>
      <c r="I33" s="52">
        <v>938</v>
      </c>
      <c r="J33" s="52">
        <v>0</v>
      </c>
      <c r="K33" s="52">
        <v>13</v>
      </c>
      <c r="L33" s="52">
        <v>0</v>
      </c>
      <c r="M33" s="52">
        <v>0</v>
      </c>
      <c r="N33" s="52">
        <v>0</v>
      </c>
      <c r="O33" s="54">
        <v>0</v>
      </c>
    </row>
    <row r="34" spans="1:15" x14ac:dyDescent="0.25">
      <c r="A34" s="8" t="s">
        <v>147</v>
      </c>
      <c r="B34" s="52">
        <v>873</v>
      </c>
      <c r="C34" s="52">
        <v>165</v>
      </c>
      <c r="D34" s="52">
        <v>69</v>
      </c>
      <c r="E34" s="52">
        <v>0</v>
      </c>
      <c r="F34" s="52">
        <v>87</v>
      </c>
      <c r="G34" s="52">
        <v>36</v>
      </c>
      <c r="H34" s="52">
        <v>984</v>
      </c>
      <c r="I34" s="52">
        <v>970</v>
      </c>
      <c r="J34" s="52">
        <v>0</v>
      </c>
      <c r="K34" s="52">
        <v>14</v>
      </c>
      <c r="L34" s="52">
        <v>0</v>
      </c>
      <c r="M34" s="52">
        <v>0</v>
      </c>
      <c r="N34" s="52">
        <v>0</v>
      </c>
      <c r="O34" s="54">
        <v>0</v>
      </c>
    </row>
    <row r="35" spans="1:15" x14ac:dyDescent="0.25">
      <c r="A35" s="8" t="s">
        <v>150</v>
      </c>
      <c r="B35" s="52">
        <v>136</v>
      </c>
      <c r="C35" s="52">
        <v>42</v>
      </c>
      <c r="D35" s="52">
        <v>0</v>
      </c>
      <c r="E35" s="52">
        <v>0</v>
      </c>
      <c r="F35" s="52">
        <v>26</v>
      </c>
      <c r="G35" s="52">
        <v>0</v>
      </c>
      <c r="H35" s="52">
        <v>152</v>
      </c>
      <c r="I35" s="52">
        <v>148</v>
      </c>
      <c r="J35" s="52">
        <v>0</v>
      </c>
      <c r="K35" s="52">
        <v>2</v>
      </c>
      <c r="L35" s="52">
        <v>2</v>
      </c>
      <c r="M35" s="52">
        <v>0</v>
      </c>
      <c r="N35" s="52">
        <v>0</v>
      </c>
      <c r="O35" s="54">
        <v>0</v>
      </c>
    </row>
    <row r="36" spans="1:15" x14ac:dyDescent="0.25">
      <c r="A36" s="8" t="s">
        <v>151</v>
      </c>
      <c r="B36" s="52">
        <v>870</v>
      </c>
      <c r="C36" s="52">
        <v>211</v>
      </c>
      <c r="D36" s="52">
        <v>178</v>
      </c>
      <c r="E36" s="52">
        <v>1</v>
      </c>
      <c r="F36" s="52">
        <v>140</v>
      </c>
      <c r="G36" s="52">
        <v>136</v>
      </c>
      <c r="H36" s="52">
        <v>984</v>
      </c>
      <c r="I36" s="52">
        <v>951</v>
      </c>
      <c r="J36" s="52">
        <v>0</v>
      </c>
      <c r="K36" s="52">
        <v>33</v>
      </c>
      <c r="L36" s="52">
        <v>0</v>
      </c>
      <c r="M36" s="52">
        <v>0</v>
      </c>
      <c r="N36" s="52">
        <v>0</v>
      </c>
      <c r="O36" s="54">
        <v>0</v>
      </c>
    </row>
    <row r="37" spans="1:15" x14ac:dyDescent="0.25">
      <c r="A37" s="55" t="s">
        <v>249</v>
      </c>
      <c r="B37" s="52">
        <v>5542</v>
      </c>
      <c r="C37" s="52">
        <v>1042</v>
      </c>
      <c r="D37" s="52">
        <v>367</v>
      </c>
      <c r="E37" s="52">
        <v>8</v>
      </c>
      <c r="F37" s="52">
        <v>391</v>
      </c>
      <c r="G37" s="52">
        <v>624</v>
      </c>
      <c r="H37" s="52">
        <v>5944</v>
      </c>
      <c r="I37" s="52">
        <v>5174</v>
      </c>
      <c r="J37" s="52">
        <v>198</v>
      </c>
      <c r="K37" s="52">
        <v>536</v>
      </c>
      <c r="L37" s="52">
        <v>36</v>
      </c>
      <c r="M37" s="52">
        <v>0</v>
      </c>
      <c r="N37" s="52">
        <v>0</v>
      </c>
      <c r="O37" s="54">
        <v>0</v>
      </c>
    </row>
    <row r="38" spans="1:15" x14ac:dyDescent="0.25">
      <c r="A38" s="8" t="s">
        <v>148</v>
      </c>
      <c r="B38" s="52">
        <v>1670</v>
      </c>
      <c r="C38" s="52">
        <v>304</v>
      </c>
      <c r="D38" s="52">
        <v>161</v>
      </c>
      <c r="E38" s="52">
        <v>3</v>
      </c>
      <c r="F38" s="52">
        <v>254</v>
      </c>
      <c r="G38" s="52">
        <v>0</v>
      </c>
      <c r="H38" s="52">
        <v>1884</v>
      </c>
      <c r="I38" s="52">
        <v>1819</v>
      </c>
      <c r="J38" s="52">
        <v>0</v>
      </c>
      <c r="K38" s="52">
        <v>64</v>
      </c>
      <c r="L38" s="52">
        <v>1</v>
      </c>
      <c r="M38" s="52">
        <v>0</v>
      </c>
      <c r="N38" s="52">
        <v>0</v>
      </c>
      <c r="O38" s="54">
        <v>0</v>
      </c>
    </row>
    <row r="39" spans="1:15" x14ac:dyDescent="0.25">
      <c r="A39" s="8" t="s">
        <v>149</v>
      </c>
      <c r="B39" s="52">
        <v>1009</v>
      </c>
      <c r="C39" s="52">
        <v>248</v>
      </c>
      <c r="D39" s="52">
        <v>24</v>
      </c>
      <c r="E39" s="52">
        <v>0</v>
      </c>
      <c r="F39" s="52">
        <v>145</v>
      </c>
      <c r="G39" s="52">
        <v>0</v>
      </c>
      <c r="H39" s="52">
        <v>1136</v>
      </c>
      <c r="I39" s="52">
        <v>1129</v>
      </c>
      <c r="J39" s="52">
        <v>0</v>
      </c>
      <c r="K39" s="52">
        <v>6</v>
      </c>
      <c r="L39" s="52">
        <v>1</v>
      </c>
      <c r="M39" s="52">
        <v>0</v>
      </c>
      <c r="N39" s="52">
        <v>0</v>
      </c>
      <c r="O39" s="54">
        <v>0</v>
      </c>
    </row>
    <row r="40" spans="1:15" x14ac:dyDescent="0.25">
      <c r="A40" s="8" t="s">
        <v>152</v>
      </c>
      <c r="B40" s="52">
        <v>494</v>
      </c>
      <c r="C40" s="52">
        <v>144</v>
      </c>
      <c r="D40" s="52">
        <v>127</v>
      </c>
      <c r="E40" s="52">
        <v>1</v>
      </c>
      <c r="F40" s="52">
        <v>108</v>
      </c>
      <c r="G40" s="52">
        <v>82</v>
      </c>
      <c r="H40" s="52">
        <v>576</v>
      </c>
      <c r="I40" s="52">
        <v>566</v>
      </c>
      <c r="J40" s="52">
        <v>0</v>
      </c>
      <c r="K40" s="52">
        <v>2</v>
      </c>
      <c r="L40" s="52">
        <v>8</v>
      </c>
      <c r="M40" s="52">
        <v>0</v>
      </c>
      <c r="N40" s="52">
        <v>0</v>
      </c>
      <c r="O40" s="54">
        <v>0</v>
      </c>
    </row>
    <row r="41" spans="1:15" x14ac:dyDescent="0.25">
      <c r="A41" s="8" t="s">
        <v>153</v>
      </c>
      <c r="B41" s="52">
        <v>1062</v>
      </c>
      <c r="C41" s="52">
        <v>253</v>
      </c>
      <c r="D41" s="52">
        <v>101</v>
      </c>
      <c r="E41" s="52">
        <v>0</v>
      </c>
      <c r="F41" s="52">
        <v>173</v>
      </c>
      <c r="G41" s="52">
        <v>219</v>
      </c>
      <c r="H41" s="52">
        <v>1024</v>
      </c>
      <c r="I41" s="52">
        <v>992</v>
      </c>
      <c r="J41" s="52">
        <v>0</v>
      </c>
      <c r="K41" s="52">
        <v>29</v>
      </c>
      <c r="L41" s="52">
        <v>2</v>
      </c>
      <c r="M41" s="52">
        <v>1</v>
      </c>
      <c r="N41" s="52">
        <v>0</v>
      </c>
      <c r="O41" s="54">
        <v>0</v>
      </c>
    </row>
    <row r="42" spans="1:15" x14ac:dyDescent="0.25">
      <c r="A42" s="8" t="s">
        <v>193</v>
      </c>
      <c r="B42" s="52">
        <v>2903</v>
      </c>
      <c r="C42" s="52">
        <v>555</v>
      </c>
      <c r="D42" s="52">
        <v>588</v>
      </c>
      <c r="E42" s="52">
        <v>0</v>
      </c>
      <c r="F42" s="52">
        <v>615</v>
      </c>
      <c r="G42" s="52">
        <v>824</v>
      </c>
      <c r="H42" s="52">
        <v>2607</v>
      </c>
      <c r="I42" s="52">
        <v>2564</v>
      </c>
      <c r="J42" s="52">
        <v>0</v>
      </c>
      <c r="K42" s="52">
        <v>42</v>
      </c>
      <c r="L42" s="52">
        <v>1</v>
      </c>
      <c r="M42" s="52">
        <v>0</v>
      </c>
      <c r="N42" s="52">
        <v>0</v>
      </c>
      <c r="O42" s="54">
        <v>0</v>
      </c>
    </row>
    <row r="43" spans="1:15" x14ac:dyDescent="0.25">
      <c r="A43" s="8" t="s">
        <v>155</v>
      </c>
      <c r="B43" s="52">
        <v>362</v>
      </c>
      <c r="C43" s="52">
        <v>66</v>
      </c>
      <c r="D43" s="52">
        <v>15</v>
      </c>
      <c r="E43" s="52">
        <v>0</v>
      </c>
      <c r="F43" s="52">
        <v>36</v>
      </c>
      <c r="G43" s="52">
        <v>9</v>
      </c>
      <c r="H43" s="52">
        <v>398</v>
      </c>
      <c r="I43" s="52">
        <v>398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4">
        <v>0</v>
      </c>
    </row>
    <row r="44" spans="1:15" x14ac:dyDescent="0.25">
      <c r="A44" s="8" t="s">
        <v>154</v>
      </c>
      <c r="B44" s="52">
        <v>639</v>
      </c>
      <c r="C44" s="52">
        <v>89</v>
      </c>
      <c r="D44" s="52">
        <v>77</v>
      </c>
      <c r="E44" s="52">
        <v>0</v>
      </c>
      <c r="F44" s="52">
        <v>95</v>
      </c>
      <c r="G44" s="52">
        <v>25</v>
      </c>
      <c r="H44" s="52">
        <v>685</v>
      </c>
      <c r="I44" s="52">
        <v>658</v>
      </c>
      <c r="J44" s="52">
        <v>0</v>
      </c>
      <c r="K44" s="52">
        <v>26</v>
      </c>
      <c r="L44" s="52">
        <v>1</v>
      </c>
      <c r="M44" s="52">
        <v>0</v>
      </c>
      <c r="N44" s="52">
        <v>0</v>
      </c>
      <c r="O44" s="54">
        <v>0</v>
      </c>
    </row>
    <row r="45" spans="1:15" x14ac:dyDescent="0.25">
      <c r="A45" s="8" t="s">
        <v>242</v>
      </c>
      <c r="B45" s="52">
        <v>1629</v>
      </c>
      <c r="C45" s="52">
        <v>2</v>
      </c>
      <c r="D45" s="52">
        <v>21</v>
      </c>
      <c r="E45" s="52">
        <v>0</v>
      </c>
      <c r="F45" s="52">
        <v>175</v>
      </c>
      <c r="G45" s="52">
        <v>4</v>
      </c>
      <c r="H45" s="52">
        <v>1473</v>
      </c>
      <c r="I45" s="52">
        <v>1444</v>
      </c>
      <c r="J45" s="52">
        <v>0</v>
      </c>
      <c r="K45" s="52">
        <v>29</v>
      </c>
      <c r="L45" s="52">
        <v>0</v>
      </c>
      <c r="M45" s="52">
        <v>0</v>
      </c>
      <c r="N45" s="52">
        <v>0</v>
      </c>
      <c r="O45" s="54">
        <v>0</v>
      </c>
    </row>
    <row r="46" spans="1:15" x14ac:dyDescent="0.25">
      <c r="A46" s="8" t="s">
        <v>243</v>
      </c>
      <c r="B46" s="52">
        <v>2366</v>
      </c>
      <c r="C46" s="52">
        <v>643</v>
      </c>
      <c r="D46" s="52">
        <v>41</v>
      </c>
      <c r="E46" s="52">
        <v>0</v>
      </c>
      <c r="F46" s="52">
        <v>255</v>
      </c>
      <c r="G46" s="52">
        <v>6</v>
      </c>
      <c r="H46" s="52">
        <v>2789</v>
      </c>
      <c r="I46" s="52">
        <v>2748</v>
      </c>
      <c r="J46" s="52">
        <v>0</v>
      </c>
      <c r="K46" s="52">
        <v>25</v>
      </c>
      <c r="L46" s="52">
        <v>16</v>
      </c>
      <c r="M46" s="52">
        <v>0</v>
      </c>
      <c r="N46" s="52">
        <v>0</v>
      </c>
      <c r="O46" s="54">
        <v>0</v>
      </c>
    </row>
    <row r="47" spans="1:15" x14ac:dyDescent="0.25">
      <c r="A47" s="8" t="s">
        <v>156</v>
      </c>
      <c r="B47" s="52">
        <v>1870</v>
      </c>
      <c r="C47" s="52">
        <v>307</v>
      </c>
      <c r="D47" s="52">
        <v>55</v>
      </c>
      <c r="E47" s="52">
        <v>0</v>
      </c>
      <c r="F47" s="52">
        <v>267</v>
      </c>
      <c r="G47" s="52">
        <v>95</v>
      </c>
      <c r="H47" s="52">
        <v>1870</v>
      </c>
      <c r="I47" s="52">
        <v>1839</v>
      </c>
      <c r="J47" s="52">
        <v>0</v>
      </c>
      <c r="K47" s="52">
        <v>26</v>
      </c>
      <c r="L47" s="52">
        <v>5</v>
      </c>
      <c r="M47" s="52">
        <v>0</v>
      </c>
      <c r="N47" s="52">
        <v>0</v>
      </c>
      <c r="O47" s="54">
        <v>0</v>
      </c>
    </row>
    <row r="48" spans="1:15" x14ac:dyDescent="0.25">
      <c r="A48" s="8" t="s">
        <v>157</v>
      </c>
      <c r="B48" s="52">
        <v>983</v>
      </c>
      <c r="C48" s="52">
        <v>186</v>
      </c>
      <c r="D48" s="52">
        <v>10</v>
      </c>
      <c r="E48" s="52">
        <v>0</v>
      </c>
      <c r="F48" s="52">
        <v>80</v>
      </c>
      <c r="G48" s="52">
        <v>94</v>
      </c>
      <c r="H48" s="52">
        <v>1005</v>
      </c>
      <c r="I48" s="52">
        <v>989</v>
      </c>
      <c r="J48" s="52">
        <v>0</v>
      </c>
      <c r="K48" s="52">
        <v>6</v>
      </c>
      <c r="L48" s="52">
        <v>10</v>
      </c>
      <c r="M48" s="52">
        <v>0</v>
      </c>
      <c r="N48" s="52">
        <v>0</v>
      </c>
      <c r="O48" s="54">
        <v>0</v>
      </c>
    </row>
    <row r="49" spans="1:15" x14ac:dyDescent="0.25"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4"/>
    </row>
    <row r="50" spans="1:15" x14ac:dyDescent="0.25">
      <c r="A50" s="6" t="s">
        <v>345</v>
      </c>
      <c r="B50" s="49">
        <f>SUM(B51:B56)</f>
        <v>18196</v>
      </c>
      <c r="C50" s="49">
        <f t="shared" ref="C50:O50" si="3">SUM(C51:C56)</f>
        <v>4192</v>
      </c>
      <c r="D50" s="49">
        <f t="shared" si="3"/>
        <v>1271</v>
      </c>
      <c r="E50" s="49">
        <f t="shared" si="3"/>
        <v>23</v>
      </c>
      <c r="F50" s="49">
        <f t="shared" si="3"/>
        <v>3278</v>
      </c>
      <c r="G50" s="49">
        <f t="shared" si="3"/>
        <v>2722</v>
      </c>
      <c r="H50" s="49">
        <f t="shared" si="3"/>
        <v>17682</v>
      </c>
      <c r="I50" s="49">
        <f t="shared" si="3"/>
        <v>17562</v>
      </c>
      <c r="J50" s="49">
        <f t="shared" si="3"/>
        <v>4</v>
      </c>
      <c r="K50" s="49">
        <f t="shared" si="3"/>
        <v>79</v>
      </c>
      <c r="L50" s="49">
        <f t="shared" si="3"/>
        <v>37</v>
      </c>
      <c r="M50" s="49">
        <f t="shared" si="3"/>
        <v>0</v>
      </c>
      <c r="N50" s="49">
        <f t="shared" si="3"/>
        <v>0</v>
      </c>
      <c r="O50" s="50">
        <f t="shared" si="3"/>
        <v>0</v>
      </c>
    </row>
    <row r="51" spans="1:15" x14ac:dyDescent="0.25">
      <c r="A51" s="55" t="s">
        <v>187</v>
      </c>
      <c r="B51" s="52">
        <v>8678</v>
      </c>
      <c r="C51" s="52">
        <v>2008</v>
      </c>
      <c r="D51" s="52">
        <v>602</v>
      </c>
      <c r="E51" s="52">
        <v>21</v>
      </c>
      <c r="F51" s="52">
        <v>1115</v>
      </c>
      <c r="G51" s="52">
        <v>1525</v>
      </c>
      <c r="H51" s="52">
        <v>8669</v>
      </c>
      <c r="I51" s="52">
        <v>8653</v>
      </c>
      <c r="J51" s="52">
        <v>0</v>
      </c>
      <c r="K51" s="52">
        <v>0</v>
      </c>
      <c r="L51" s="52">
        <v>16</v>
      </c>
      <c r="M51" s="52">
        <v>0</v>
      </c>
      <c r="N51" s="52">
        <v>0</v>
      </c>
      <c r="O51" s="54">
        <v>0</v>
      </c>
    </row>
    <row r="52" spans="1:15" x14ac:dyDescent="0.25">
      <c r="A52" s="55" t="s">
        <v>240</v>
      </c>
      <c r="B52" s="52">
        <v>2769</v>
      </c>
      <c r="C52" s="52">
        <v>975</v>
      </c>
      <c r="D52" s="52">
        <v>87</v>
      </c>
      <c r="E52" s="52">
        <v>0</v>
      </c>
      <c r="F52" s="52">
        <v>1438</v>
      </c>
      <c r="G52" s="52">
        <v>359</v>
      </c>
      <c r="H52" s="52">
        <v>2034</v>
      </c>
      <c r="I52" s="52">
        <v>2025</v>
      </c>
      <c r="J52" s="52">
        <v>4</v>
      </c>
      <c r="K52" s="52">
        <v>5</v>
      </c>
      <c r="L52" s="52">
        <v>0</v>
      </c>
      <c r="M52" s="52">
        <v>0</v>
      </c>
      <c r="N52" s="52">
        <v>0</v>
      </c>
      <c r="O52" s="54">
        <v>0</v>
      </c>
    </row>
    <row r="53" spans="1:15" x14ac:dyDescent="0.25">
      <c r="A53" s="8" t="s">
        <v>158</v>
      </c>
      <c r="B53" s="52">
        <v>2303</v>
      </c>
      <c r="C53" s="52">
        <v>473</v>
      </c>
      <c r="D53" s="52">
        <v>226</v>
      </c>
      <c r="E53" s="52">
        <v>1</v>
      </c>
      <c r="F53" s="52">
        <v>218</v>
      </c>
      <c r="G53" s="52">
        <v>330</v>
      </c>
      <c r="H53" s="52">
        <v>2455</v>
      </c>
      <c r="I53" s="52">
        <v>2377</v>
      </c>
      <c r="J53" s="52">
        <v>0</v>
      </c>
      <c r="K53" s="52">
        <v>58</v>
      </c>
      <c r="L53" s="52">
        <v>20</v>
      </c>
      <c r="M53" s="52">
        <v>0</v>
      </c>
      <c r="N53" s="52">
        <v>0</v>
      </c>
      <c r="O53" s="54">
        <v>0</v>
      </c>
    </row>
    <row r="54" spans="1:15" x14ac:dyDescent="0.25">
      <c r="A54" s="8" t="s">
        <v>159</v>
      </c>
      <c r="B54" s="52">
        <v>450</v>
      </c>
      <c r="C54" s="52">
        <v>85</v>
      </c>
      <c r="D54" s="52">
        <v>24</v>
      </c>
      <c r="E54" s="52">
        <v>0</v>
      </c>
      <c r="F54" s="52">
        <v>62</v>
      </c>
      <c r="G54" s="52">
        <v>0</v>
      </c>
      <c r="H54" s="52">
        <v>497</v>
      </c>
      <c r="I54" s="52">
        <v>495</v>
      </c>
      <c r="J54" s="52">
        <v>0</v>
      </c>
      <c r="K54" s="52">
        <v>2</v>
      </c>
      <c r="L54" s="52">
        <v>0</v>
      </c>
      <c r="M54" s="52">
        <v>0</v>
      </c>
      <c r="N54" s="52">
        <v>0</v>
      </c>
      <c r="O54" s="54">
        <v>0</v>
      </c>
    </row>
    <row r="55" spans="1:15" x14ac:dyDescent="0.25">
      <c r="A55" s="8" t="s">
        <v>160</v>
      </c>
      <c r="B55" s="52">
        <v>3194</v>
      </c>
      <c r="C55" s="52">
        <v>513</v>
      </c>
      <c r="D55" s="52">
        <v>298</v>
      </c>
      <c r="E55" s="52">
        <v>1</v>
      </c>
      <c r="F55" s="52">
        <v>343</v>
      </c>
      <c r="G55" s="52">
        <v>437</v>
      </c>
      <c r="H55" s="52">
        <v>3226</v>
      </c>
      <c r="I55" s="52">
        <v>3218</v>
      </c>
      <c r="J55" s="52">
        <v>0</v>
      </c>
      <c r="K55" s="52">
        <v>8</v>
      </c>
      <c r="L55" s="52">
        <v>0</v>
      </c>
      <c r="M55" s="52">
        <v>0</v>
      </c>
      <c r="N55" s="52">
        <v>0</v>
      </c>
      <c r="O55" s="54">
        <v>0</v>
      </c>
    </row>
    <row r="56" spans="1:15" x14ac:dyDescent="0.25">
      <c r="A56" s="8" t="s">
        <v>161</v>
      </c>
      <c r="B56" s="52">
        <v>802</v>
      </c>
      <c r="C56" s="52">
        <v>138</v>
      </c>
      <c r="D56" s="52">
        <v>34</v>
      </c>
      <c r="E56" s="52">
        <v>0</v>
      </c>
      <c r="F56" s="52">
        <v>102</v>
      </c>
      <c r="G56" s="52">
        <v>71</v>
      </c>
      <c r="H56" s="52">
        <v>801</v>
      </c>
      <c r="I56" s="52">
        <v>794</v>
      </c>
      <c r="J56" s="52">
        <v>0</v>
      </c>
      <c r="K56" s="52">
        <v>6</v>
      </c>
      <c r="L56" s="52">
        <v>1</v>
      </c>
      <c r="M56" s="52">
        <v>0</v>
      </c>
      <c r="N56" s="52">
        <v>0</v>
      </c>
      <c r="O56" s="54">
        <v>0</v>
      </c>
    </row>
    <row r="57" spans="1:15" x14ac:dyDescent="0.25"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4"/>
    </row>
    <row r="58" spans="1:15" x14ac:dyDescent="0.25">
      <c r="A58" s="6" t="s">
        <v>346</v>
      </c>
      <c r="B58" s="49">
        <f>SUM(B59:B64)</f>
        <v>15485</v>
      </c>
      <c r="C58" s="49">
        <f t="shared" ref="C58:O58" si="4">SUM(C59:C64)</f>
        <v>3795</v>
      </c>
      <c r="D58" s="49">
        <f t="shared" si="4"/>
        <v>1775</v>
      </c>
      <c r="E58" s="49">
        <f t="shared" si="4"/>
        <v>7</v>
      </c>
      <c r="F58" s="49">
        <f t="shared" si="4"/>
        <v>2026</v>
      </c>
      <c r="G58" s="49">
        <f t="shared" si="4"/>
        <v>1271</v>
      </c>
      <c r="H58" s="49">
        <f t="shared" si="4"/>
        <v>17765</v>
      </c>
      <c r="I58" s="49">
        <f t="shared" si="4"/>
        <v>17310</v>
      </c>
      <c r="J58" s="49">
        <f t="shared" si="4"/>
        <v>0</v>
      </c>
      <c r="K58" s="49">
        <f t="shared" si="4"/>
        <v>376</v>
      </c>
      <c r="L58" s="49">
        <f t="shared" si="4"/>
        <v>79</v>
      </c>
      <c r="M58" s="49">
        <f t="shared" si="4"/>
        <v>0</v>
      </c>
      <c r="N58" s="49">
        <f t="shared" si="4"/>
        <v>0</v>
      </c>
      <c r="O58" s="50">
        <f t="shared" si="4"/>
        <v>0</v>
      </c>
    </row>
    <row r="59" spans="1:15" x14ac:dyDescent="0.25">
      <c r="A59" s="55" t="s">
        <v>188</v>
      </c>
      <c r="B59" s="52">
        <v>6675</v>
      </c>
      <c r="C59" s="52">
        <v>1871</v>
      </c>
      <c r="D59" s="52">
        <v>633</v>
      </c>
      <c r="E59" s="52">
        <v>1</v>
      </c>
      <c r="F59" s="52">
        <v>728</v>
      </c>
      <c r="G59" s="52">
        <v>465</v>
      </c>
      <c r="H59" s="52">
        <v>7987</v>
      </c>
      <c r="I59" s="52">
        <v>7833</v>
      </c>
      <c r="J59" s="52">
        <v>0</v>
      </c>
      <c r="K59" s="52">
        <v>122</v>
      </c>
      <c r="L59" s="52">
        <v>32</v>
      </c>
      <c r="M59" s="52">
        <v>0</v>
      </c>
      <c r="N59" s="52">
        <v>0</v>
      </c>
      <c r="O59" s="54">
        <v>0</v>
      </c>
    </row>
    <row r="60" spans="1:15" x14ac:dyDescent="0.25">
      <c r="A60" s="8" t="s">
        <v>162</v>
      </c>
      <c r="B60" s="52">
        <v>1249</v>
      </c>
      <c r="C60" s="52">
        <v>322</v>
      </c>
      <c r="D60" s="52">
        <v>318</v>
      </c>
      <c r="E60" s="52">
        <v>3</v>
      </c>
      <c r="F60" s="52">
        <v>184</v>
      </c>
      <c r="G60" s="52">
        <v>61</v>
      </c>
      <c r="H60" s="52">
        <v>1647</v>
      </c>
      <c r="I60" s="52">
        <v>1621</v>
      </c>
      <c r="J60" s="52">
        <v>0</v>
      </c>
      <c r="K60" s="52">
        <v>19</v>
      </c>
      <c r="L60" s="52">
        <v>7</v>
      </c>
      <c r="M60" s="52">
        <v>0</v>
      </c>
      <c r="N60" s="52">
        <v>0</v>
      </c>
      <c r="O60" s="54">
        <v>0</v>
      </c>
    </row>
    <row r="61" spans="1:15" x14ac:dyDescent="0.25">
      <c r="A61" s="8" t="s">
        <v>163</v>
      </c>
      <c r="B61" s="52">
        <v>694</v>
      </c>
      <c r="C61" s="52">
        <v>170</v>
      </c>
      <c r="D61" s="52">
        <v>88</v>
      </c>
      <c r="E61" s="52">
        <v>0</v>
      </c>
      <c r="F61" s="52">
        <v>138</v>
      </c>
      <c r="G61" s="52">
        <v>0</v>
      </c>
      <c r="H61" s="52">
        <v>814</v>
      </c>
      <c r="I61" s="52">
        <v>802</v>
      </c>
      <c r="J61" s="52">
        <v>0</v>
      </c>
      <c r="K61" s="52">
        <v>3</v>
      </c>
      <c r="L61" s="52">
        <v>9</v>
      </c>
      <c r="M61" s="52">
        <v>0</v>
      </c>
      <c r="N61" s="52">
        <v>0</v>
      </c>
      <c r="O61" s="54">
        <v>0</v>
      </c>
    </row>
    <row r="62" spans="1:15" x14ac:dyDescent="0.25">
      <c r="A62" s="8" t="s">
        <v>259</v>
      </c>
      <c r="B62" s="52">
        <v>3024</v>
      </c>
      <c r="C62" s="52">
        <v>612</v>
      </c>
      <c r="D62" s="52">
        <v>131</v>
      </c>
      <c r="E62" s="52">
        <v>0</v>
      </c>
      <c r="F62" s="52">
        <v>342</v>
      </c>
      <c r="G62" s="52">
        <v>0</v>
      </c>
      <c r="H62" s="52">
        <v>3425</v>
      </c>
      <c r="I62" s="52">
        <v>3321</v>
      </c>
      <c r="J62" s="52">
        <v>0</v>
      </c>
      <c r="K62" s="52">
        <v>103</v>
      </c>
      <c r="L62" s="52">
        <v>1</v>
      </c>
      <c r="M62" s="52">
        <v>0</v>
      </c>
      <c r="N62" s="52">
        <v>0</v>
      </c>
      <c r="O62" s="54">
        <v>0</v>
      </c>
    </row>
    <row r="63" spans="1:15" x14ac:dyDescent="0.25">
      <c r="A63" s="8" t="s">
        <v>189</v>
      </c>
      <c r="B63" s="52">
        <v>2677</v>
      </c>
      <c r="C63" s="52">
        <v>591</v>
      </c>
      <c r="D63" s="52">
        <v>429</v>
      </c>
      <c r="E63" s="52">
        <v>3</v>
      </c>
      <c r="F63" s="52">
        <v>477</v>
      </c>
      <c r="G63" s="52">
        <v>661</v>
      </c>
      <c r="H63" s="52">
        <v>2562</v>
      </c>
      <c r="I63" s="52">
        <v>2413</v>
      </c>
      <c r="J63" s="52">
        <v>0</v>
      </c>
      <c r="K63" s="52">
        <v>124</v>
      </c>
      <c r="L63" s="52">
        <v>25</v>
      </c>
      <c r="M63" s="52">
        <v>0</v>
      </c>
      <c r="N63" s="52">
        <v>0</v>
      </c>
      <c r="O63" s="54">
        <v>0</v>
      </c>
    </row>
    <row r="64" spans="1:15" x14ac:dyDescent="0.25">
      <c r="A64" s="8" t="s">
        <v>164</v>
      </c>
      <c r="B64" s="52">
        <v>1166</v>
      </c>
      <c r="C64" s="52">
        <v>229</v>
      </c>
      <c r="D64" s="52">
        <v>176</v>
      </c>
      <c r="E64" s="52">
        <v>0</v>
      </c>
      <c r="F64" s="52">
        <v>157</v>
      </c>
      <c r="G64" s="52">
        <v>84</v>
      </c>
      <c r="H64" s="52">
        <v>1330</v>
      </c>
      <c r="I64" s="52">
        <v>1320</v>
      </c>
      <c r="J64" s="52">
        <v>0</v>
      </c>
      <c r="K64" s="52">
        <v>5</v>
      </c>
      <c r="L64" s="52">
        <v>5</v>
      </c>
      <c r="M64" s="52">
        <v>0</v>
      </c>
      <c r="N64" s="52">
        <v>0</v>
      </c>
      <c r="O64" s="54">
        <v>0</v>
      </c>
    </row>
    <row r="65" spans="1:15" x14ac:dyDescent="0.25"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4"/>
    </row>
    <row r="66" spans="1:15" x14ac:dyDescent="0.25">
      <c r="A66" s="6" t="s">
        <v>347</v>
      </c>
      <c r="B66" s="49">
        <f>SUM(B67:B77)</f>
        <v>15973</v>
      </c>
      <c r="C66" s="49">
        <f t="shared" ref="C66:O66" si="5">SUM(C67:C77)</f>
        <v>2928</v>
      </c>
      <c r="D66" s="49">
        <f t="shared" si="5"/>
        <v>706</v>
      </c>
      <c r="E66" s="49">
        <f t="shared" si="5"/>
        <v>4</v>
      </c>
      <c r="F66" s="49">
        <f t="shared" si="5"/>
        <v>1560</v>
      </c>
      <c r="G66" s="49">
        <f t="shared" si="5"/>
        <v>480</v>
      </c>
      <c r="H66" s="49">
        <f t="shared" si="5"/>
        <v>17571</v>
      </c>
      <c r="I66" s="49">
        <f t="shared" si="5"/>
        <v>17042</v>
      </c>
      <c r="J66" s="49">
        <f t="shared" si="5"/>
        <v>2</v>
      </c>
      <c r="K66" s="49">
        <f t="shared" si="5"/>
        <v>425</v>
      </c>
      <c r="L66" s="49">
        <f t="shared" si="5"/>
        <v>102</v>
      </c>
      <c r="M66" s="49">
        <f t="shared" si="5"/>
        <v>0</v>
      </c>
      <c r="N66" s="49">
        <f t="shared" si="5"/>
        <v>0</v>
      </c>
      <c r="O66" s="50">
        <f t="shared" si="5"/>
        <v>0</v>
      </c>
    </row>
    <row r="67" spans="1:15" x14ac:dyDescent="0.25">
      <c r="A67" s="8" t="s">
        <v>268</v>
      </c>
      <c r="B67" s="52">
        <v>3311</v>
      </c>
      <c r="C67" s="52">
        <v>693</v>
      </c>
      <c r="D67" s="52">
        <v>222</v>
      </c>
      <c r="E67" s="52">
        <v>2</v>
      </c>
      <c r="F67" s="52">
        <v>296</v>
      </c>
      <c r="G67" s="52">
        <v>0</v>
      </c>
      <c r="H67" s="52">
        <v>3932</v>
      </c>
      <c r="I67" s="52">
        <v>3874</v>
      </c>
      <c r="J67" s="52">
        <v>0</v>
      </c>
      <c r="K67" s="52">
        <v>50</v>
      </c>
      <c r="L67" s="52">
        <v>8</v>
      </c>
      <c r="M67" s="52">
        <v>0</v>
      </c>
      <c r="N67" s="52">
        <v>0</v>
      </c>
      <c r="O67" s="54">
        <v>0</v>
      </c>
    </row>
    <row r="68" spans="1:15" x14ac:dyDescent="0.25">
      <c r="A68" s="8" t="s">
        <v>165</v>
      </c>
      <c r="B68" s="52">
        <v>958</v>
      </c>
      <c r="C68" s="52">
        <v>197</v>
      </c>
      <c r="D68" s="52">
        <v>72</v>
      </c>
      <c r="E68" s="52">
        <v>1</v>
      </c>
      <c r="F68" s="52">
        <v>96</v>
      </c>
      <c r="G68" s="52">
        <v>202</v>
      </c>
      <c r="H68" s="52">
        <v>930</v>
      </c>
      <c r="I68" s="52">
        <v>920</v>
      </c>
      <c r="J68" s="52">
        <v>0</v>
      </c>
      <c r="K68" s="52">
        <v>9</v>
      </c>
      <c r="L68" s="52">
        <v>1</v>
      </c>
      <c r="M68" s="52">
        <v>0</v>
      </c>
      <c r="N68" s="52">
        <v>0</v>
      </c>
      <c r="O68" s="54">
        <v>0</v>
      </c>
    </row>
    <row r="69" spans="1:15" x14ac:dyDescent="0.25">
      <c r="A69" s="8" t="s">
        <v>166</v>
      </c>
      <c r="B69" s="52">
        <v>840</v>
      </c>
      <c r="C69" s="52">
        <v>169</v>
      </c>
      <c r="D69" s="52">
        <v>55</v>
      </c>
      <c r="E69" s="52">
        <v>0</v>
      </c>
      <c r="F69" s="52">
        <v>101</v>
      </c>
      <c r="G69" s="52">
        <v>0</v>
      </c>
      <c r="H69" s="52">
        <v>963</v>
      </c>
      <c r="I69" s="52">
        <v>959</v>
      </c>
      <c r="J69" s="52">
        <v>0</v>
      </c>
      <c r="K69" s="52">
        <v>4</v>
      </c>
      <c r="L69" s="52">
        <v>0</v>
      </c>
      <c r="M69" s="52">
        <v>0</v>
      </c>
      <c r="N69" s="52">
        <v>0</v>
      </c>
      <c r="O69" s="54">
        <v>0</v>
      </c>
    </row>
    <row r="70" spans="1:15" x14ac:dyDescent="0.25">
      <c r="A70" s="8" t="s">
        <v>167</v>
      </c>
      <c r="B70" s="52">
        <v>1718</v>
      </c>
      <c r="C70" s="52">
        <v>298</v>
      </c>
      <c r="D70" s="52">
        <v>100</v>
      </c>
      <c r="E70" s="52">
        <v>0</v>
      </c>
      <c r="F70" s="52">
        <v>166</v>
      </c>
      <c r="G70" s="52">
        <v>0</v>
      </c>
      <c r="H70" s="52">
        <v>1950</v>
      </c>
      <c r="I70" s="52">
        <v>1920</v>
      </c>
      <c r="J70" s="52">
        <v>0</v>
      </c>
      <c r="K70" s="52">
        <v>30</v>
      </c>
      <c r="L70" s="52">
        <v>0</v>
      </c>
      <c r="M70" s="52">
        <v>0</v>
      </c>
      <c r="N70" s="52">
        <v>0</v>
      </c>
      <c r="O70" s="54">
        <v>0</v>
      </c>
    </row>
    <row r="71" spans="1:15" x14ac:dyDescent="0.25">
      <c r="A71" s="8" t="s">
        <v>168</v>
      </c>
      <c r="B71" s="52">
        <v>943</v>
      </c>
      <c r="C71" s="52">
        <v>154</v>
      </c>
      <c r="D71" s="52">
        <v>16</v>
      </c>
      <c r="E71" s="52">
        <v>1</v>
      </c>
      <c r="F71" s="52">
        <v>110</v>
      </c>
      <c r="G71" s="52">
        <v>0</v>
      </c>
      <c r="H71" s="52">
        <v>1004</v>
      </c>
      <c r="I71" s="52">
        <v>1004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4">
        <v>0</v>
      </c>
    </row>
    <row r="72" spans="1:15" x14ac:dyDescent="0.25">
      <c r="A72" s="8" t="s">
        <v>169</v>
      </c>
      <c r="B72" s="52">
        <v>737</v>
      </c>
      <c r="C72" s="52">
        <v>140</v>
      </c>
      <c r="D72" s="52">
        <v>44</v>
      </c>
      <c r="E72" s="52">
        <v>0</v>
      </c>
      <c r="F72" s="52">
        <v>106</v>
      </c>
      <c r="G72" s="52">
        <v>7</v>
      </c>
      <c r="H72" s="52">
        <v>808</v>
      </c>
      <c r="I72" s="52">
        <v>793</v>
      </c>
      <c r="J72" s="52">
        <v>0</v>
      </c>
      <c r="K72" s="52">
        <v>9</v>
      </c>
      <c r="L72" s="52">
        <v>6</v>
      </c>
      <c r="M72" s="52">
        <v>0</v>
      </c>
      <c r="N72" s="52">
        <v>0</v>
      </c>
      <c r="O72" s="54">
        <v>0</v>
      </c>
    </row>
    <row r="73" spans="1:15" x14ac:dyDescent="0.25">
      <c r="A73" s="8" t="s">
        <v>250</v>
      </c>
      <c r="B73" s="52">
        <v>2797</v>
      </c>
      <c r="C73" s="52">
        <v>370</v>
      </c>
      <c r="D73" s="52">
        <v>6</v>
      </c>
      <c r="E73" s="52">
        <v>0</v>
      </c>
      <c r="F73" s="52">
        <v>163</v>
      </c>
      <c r="G73" s="52">
        <v>0</v>
      </c>
      <c r="H73" s="52">
        <v>3010</v>
      </c>
      <c r="I73" s="52">
        <v>2872</v>
      </c>
      <c r="J73" s="52">
        <v>0</v>
      </c>
      <c r="K73" s="52">
        <v>79</v>
      </c>
      <c r="L73" s="52">
        <v>59</v>
      </c>
      <c r="M73" s="52">
        <v>0</v>
      </c>
      <c r="N73" s="52">
        <v>0</v>
      </c>
      <c r="O73" s="54">
        <v>0</v>
      </c>
    </row>
    <row r="74" spans="1:15" x14ac:dyDescent="0.25">
      <c r="A74" s="8" t="s">
        <v>135</v>
      </c>
      <c r="B74" s="52">
        <v>211</v>
      </c>
      <c r="C74" s="52">
        <v>76</v>
      </c>
      <c r="D74" s="52">
        <v>136</v>
      </c>
      <c r="E74" s="52">
        <v>0</v>
      </c>
      <c r="F74" s="52">
        <v>74</v>
      </c>
      <c r="G74" s="52">
        <v>136</v>
      </c>
      <c r="H74" s="52">
        <v>213</v>
      </c>
      <c r="I74" s="52">
        <v>207</v>
      </c>
      <c r="J74" s="52">
        <v>0</v>
      </c>
      <c r="K74" s="52">
        <v>2</v>
      </c>
      <c r="L74" s="52">
        <v>4</v>
      </c>
      <c r="M74" s="52">
        <v>0</v>
      </c>
      <c r="N74" s="52">
        <v>0</v>
      </c>
      <c r="O74" s="54">
        <v>0</v>
      </c>
    </row>
    <row r="75" spans="1:15" x14ac:dyDescent="0.25">
      <c r="A75" s="55" t="s">
        <v>190</v>
      </c>
      <c r="B75" s="52">
        <v>2220</v>
      </c>
      <c r="C75" s="52">
        <v>518</v>
      </c>
      <c r="D75" s="52">
        <v>16</v>
      </c>
      <c r="E75" s="52">
        <v>0</v>
      </c>
      <c r="F75" s="52">
        <v>211</v>
      </c>
      <c r="G75" s="52">
        <v>135</v>
      </c>
      <c r="H75" s="52">
        <v>2408</v>
      </c>
      <c r="I75" s="52">
        <v>2194</v>
      </c>
      <c r="J75" s="52">
        <v>2</v>
      </c>
      <c r="K75" s="52">
        <v>211</v>
      </c>
      <c r="L75" s="52">
        <v>1</v>
      </c>
      <c r="M75" s="52">
        <v>0</v>
      </c>
      <c r="N75" s="52">
        <v>0</v>
      </c>
      <c r="O75" s="54">
        <v>0</v>
      </c>
    </row>
    <row r="76" spans="1:15" x14ac:dyDescent="0.25">
      <c r="A76" s="8" t="s">
        <v>170</v>
      </c>
      <c r="B76" s="52">
        <v>1969</v>
      </c>
      <c r="C76" s="52">
        <v>257</v>
      </c>
      <c r="D76" s="52">
        <v>37</v>
      </c>
      <c r="E76" s="52">
        <v>0</v>
      </c>
      <c r="F76" s="52">
        <v>206</v>
      </c>
      <c r="G76" s="52">
        <v>0</v>
      </c>
      <c r="H76" s="52">
        <v>2057</v>
      </c>
      <c r="I76" s="52">
        <v>2007</v>
      </c>
      <c r="J76" s="52">
        <v>0</v>
      </c>
      <c r="K76" s="52">
        <v>27</v>
      </c>
      <c r="L76" s="52">
        <v>23</v>
      </c>
      <c r="M76" s="52">
        <v>0</v>
      </c>
      <c r="N76" s="52">
        <v>0</v>
      </c>
      <c r="O76" s="54">
        <v>0</v>
      </c>
    </row>
    <row r="77" spans="1:15" x14ac:dyDescent="0.25">
      <c r="A77" s="8" t="s">
        <v>171</v>
      </c>
      <c r="B77" s="52">
        <v>269</v>
      </c>
      <c r="C77" s="52">
        <v>56</v>
      </c>
      <c r="D77" s="52">
        <v>2</v>
      </c>
      <c r="E77" s="52">
        <v>0</v>
      </c>
      <c r="F77" s="52">
        <v>31</v>
      </c>
      <c r="G77" s="52">
        <v>0</v>
      </c>
      <c r="H77" s="52">
        <v>296</v>
      </c>
      <c r="I77" s="52">
        <v>292</v>
      </c>
      <c r="J77" s="52">
        <v>0</v>
      </c>
      <c r="K77" s="52">
        <v>4</v>
      </c>
      <c r="L77" s="52">
        <v>0</v>
      </c>
      <c r="M77" s="52">
        <v>0</v>
      </c>
      <c r="N77" s="52">
        <v>0</v>
      </c>
      <c r="O77" s="54">
        <v>0</v>
      </c>
    </row>
    <row r="78" spans="1:15" x14ac:dyDescent="0.25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4"/>
    </row>
    <row r="79" spans="1:15" x14ac:dyDescent="0.25">
      <c r="A79" s="6" t="s">
        <v>348</v>
      </c>
      <c r="B79" s="49">
        <f>SUM(B80:B94)</f>
        <v>18589</v>
      </c>
      <c r="C79" s="49">
        <f t="shared" ref="C79:O79" si="6">SUM(C80:C94)</f>
        <v>3982</v>
      </c>
      <c r="D79" s="49">
        <f t="shared" si="6"/>
        <v>3196</v>
      </c>
      <c r="E79" s="49">
        <f t="shared" si="6"/>
        <v>5</v>
      </c>
      <c r="F79" s="49">
        <f t="shared" si="6"/>
        <v>3096</v>
      </c>
      <c r="G79" s="49">
        <f t="shared" si="6"/>
        <v>2647</v>
      </c>
      <c r="H79" s="49">
        <f t="shared" si="6"/>
        <v>20029</v>
      </c>
      <c r="I79" s="49">
        <f t="shared" si="6"/>
        <v>19487</v>
      </c>
      <c r="J79" s="49">
        <f t="shared" si="6"/>
        <v>4</v>
      </c>
      <c r="K79" s="49">
        <f t="shared" si="6"/>
        <v>477</v>
      </c>
      <c r="L79" s="49">
        <f t="shared" si="6"/>
        <v>61</v>
      </c>
      <c r="M79" s="49">
        <f t="shared" si="6"/>
        <v>0</v>
      </c>
      <c r="N79" s="49">
        <f t="shared" si="6"/>
        <v>0</v>
      </c>
      <c r="O79" s="50">
        <f t="shared" si="6"/>
        <v>0</v>
      </c>
    </row>
    <row r="80" spans="1:15" x14ac:dyDescent="0.25">
      <c r="A80" s="8" t="s">
        <v>172</v>
      </c>
      <c r="B80" s="52">
        <v>542</v>
      </c>
      <c r="C80" s="52">
        <v>104</v>
      </c>
      <c r="D80" s="52">
        <v>100</v>
      </c>
      <c r="E80" s="52">
        <v>0</v>
      </c>
      <c r="F80" s="52">
        <v>75</v>
      </c>
      <c r="G80" s="52">
        <v>169</v>
      </c>
      <c r="H80" s="52">
        <v>502</v>
      </c>
      <c r="I80" s="52">
        <v>486</v>
      </c>
      <c r="J80" s="52">
        <v>0</v>
      </c>
      <c r="K80" s="52">
        <v>16</v>
      </c>
      <c r="L80" s="52">
        <v>0</v>
      </c>
      <c r="M80" s="52">
        <v>0</v>
      </c>
      <c r="N80" s="52">
        <v>0</v>
      </c>
      <c r="O80" s="54">
        <v>0</v>
      </c>
    </row>
    <row r="81" spans="1:15" x14ac:dyDescent="0.25">
      <c r="A81" s="55" t="s">
        <v>191</v>
      </c>
      <c r="B81" s="52">
        <v>4407</v>
      </c>
      <c r="C81" s="52">
        <v>921</v>
      </c>
      <c r="D81" s="52">
        <v>1078</v>
      </c>
      <c r="E81" s="52">
        <v>0</v>
      </c>
      <c r="F81" s="52">
        <v>730</v>
      </c>
      <c r="G81" s="52">
        <v>561</v>
      </c>
      <c r="H81" s="52">
        <v>5115</v>
      </c>
      <c r="I81" s="52">
        <v>5015</v>
      </c>
      <c r="J81" s="52">
        <v>0</v>
      </c>
      <c r="K81" s="52">
        <v>86</v>
      </c>
      <c r="L81" s="52">
        <v>14</v>
      </c>
      <c r="M81" s="52">
        <v>0</v>
      </c>
      <c r="N81" s="52">
        <v>0</v>
      </c>
      <c r="O81" s="54">
        <v>0</v>
      </c>
    </row>
    <row r="82" spans="1:15" x14ac:dyDescent="0.25">
      <c r="A82" s="8" t="s">
        <v>173</v>
      </c>
      <c r="B82" s="52">
        <v>1542</v>
      </c>
      <c r="C82" s="52">
        <v>271</v>
      </c>
      <c r="D82" s="52">
        <v>167</v>
      </c>
      <c r="E82" s="52">
        <v>2</v>
      </c>
      <c r="F82" s="52">
        <v>148</v>
      </c>
      <c r="G82" s="52">
        <v>355</v>
      </c>
      <c r="H82" s="52">
        <v>1479</v>
      </c>
      <c r="I82" s="52">
        <v>1458</v>
      </c>
      <c r="J82" s="52">
        <v>0</v>
      </c>
      <c r="K82" s="52">
        <v>10</v>
      </c>
      <c r="L82" s="52">
        <v>11</v>
      </c>
      <c r="M82" s="52">
        <v>0</v>
      </c>
      <c r="N82" s="52">
        <v>0</v>
      </c>
      <c r="O82" s="54">
        <v>0</v>
      </c>
    </row>
    <row r="83" spans="1:15" x14ac:dyDescent="0.25">
      <c r="A83" s="8" t="s">
        <v>174</v>
      </c>
      <c r="B83" s="52">
        <v>882</v>
      </c>
      <c r="C83" s="52">
        <v>143</v>
      </c>
      <c r="D83" s="52">
        <v>28</v>
      </c>
      <c r="E83" s="52">
        <v>0</v>
      </c>
      <c r="F83" s="52">
        <v>129</v>
      </c>
      <c r="G83" s="52">
        <v>2</v>
      </c>
      <c r="H83" s="52">
        <v>922</v>
      </c>
      <c r="I83" s="52">
        <v>912</v>
      </c>
      <c r="J83" s="52">
        <v>0</v>
      </c>
      <c r="K83" s="52">
        <v>9</v>
      </c>
      <c r="L83" s="52">
        <v>1</v>
      </c>
      <c r="M83" s="52">
        <v>0</v>
      </c>
      <c r="N83" s="52">
        <v>0</v>
      </c>
      <c r="O83" s="54">
        <v>0</v>
      </c>
    </row>
    <row r="84" spans="1:15" x14ac:dyDescent="0.25">
      <c r="A84" s="8" t="s">
        <v>175</v>
      </c>
      <c r="B84" s="52">
        <v>856</v>
      </c>
      <c r="C84" s="52">
        <v>182</v>
      </c>
      <c r="D84" s="52">
        <v>42</v>
      </c>
      <c r="E84" s="52">
        <v>0</v>
      </c>
      <c r="F84" s="52">
        <v>86</v>
      </c>
      <c r="G84" s="52">
        <v>27</v>
      </c>
      <c r="H84" s="52">
        <v>967</v>
      </c>
      <c r="I84" s="52">
        <v>914</v>
      </c>
      <c r="J84" s="52">
        <v>0</v>
      </c>
      <c r="K84" s="52">
        <v>45</v>
      </c>
      <c r="L84" s="52">
        <v>8</v>
      </c>
      <c r="M84" s="52">
        <v>0</v>
      </c>
      <c r="N84" s="52">
        <v>0</v>
      </c>
      <c r="O84" s="54">
        <v>0</v>
      </c>
    </row>
    <row r="85" spans="1:15" x14ac:dyDescent="0.25">
      <c r="A85" s="8" t="s">
        <v>176</v>
      </c>
      <c r="B85" s="52">
        <v>552</v>
      </c>
      <c r="C85" s="52">
        <v>72</v>
      </c>
      <c r="D85" s="52">
        <v>35</v>
      </c>
      <c r="E85" s="52">
        <v>1</v>
      </c>
      <c r="F85" s="52">
        <v>54</v>
      </c>
      <c r="G85" s="52">
        <v>0</v>
      </c>
      <c r="H85" s="52">
        <v>606</v>
      </c>
      <c r="I85" s="52">
        <v>579</v>
      </c>
      <c r="J85" s="52">
        <v>0</v>
      </c>
      <c r="K85" s="52">
        <v>26</v>
      </c>
      <c r="L85" s="52">
        <v>1</v>
      </c>
      <c r="M85" s="52">
        <v>0</v>
      </c>
      <c r="N85" s="52">
        <v>0</v>
      </c>
      <c r="O85" s="54">
        <v>0</v>
      </c>
    </row>
    <row r="86" spans="1:15" x14ac:dyDescent="0.25">
      <c r="A86" s="8" t="s">
        <v>260</v>
      </c>
      <c r="B86" s="52">
        <v>1319</v>
      </c>
      <c r="C86" s="52">
        <v>300</v>
      </c>
      <c r="D86" s="52">
        <v>115</v>
      </c>
      <c r="E86" s="52">
        <v>2</v>
      </c>
      <c r="F86" s="52">
        <v>179</v>
      </c>
      <c r="G86" s="52">
        <v>1</v>
      </c>
      <c r="H86" s="52">
        <v>1556</v>
      </c>
      <c r="I86" s="52">
        <v>1481</v>
      </c>
      <c r="J86" s="52">
        <v>0</v>
      </c>
      <c r="K86" s="52">
        <v>68</v>
      </c>
      <c r="L86" s="52">
        <v>7</v>
      </c>
      <c r="M86" s="52">
        <v>0</v>
      </c>
      <c r="N86" s="52">
        <v>0</v>
      </c>
      <c r="O86" s="54">
        <v>0</v>
      </c>
    </row>
    <row r="87" spans="1:15" x14ac:dyDescent="0.25">
      <c r="A87" s="8" t="s">
        <v>178</v>
      </c>
      <c r="B87" s="52">
        <v>875</v>
      </c>
      <c r="C87" s="52">
        <v>188</v>
      </c>
      <c r="D87" s="52">
        <v>73</v>
      </c>
      <c r="E87" s="52">
        <v>0</v>
      </c>
      <c r="F87" s="52">
        <v>146</v>
      </c>
      <c r="G87" s="52">
        <v>170</v>
      </c>
      <c r="H87" s="52">
        <v>820</v>
      </c>
      <c r="I87" s="52">
        <v>802</v>
      </c>
      <c r="J87" s="52">
        <v>0</v>
      </c>
      <c r="K87" s="52">
        <v>18</v>
      </c>
      <c r="L87" s="52">
        <v>0</v>
      </c>
      <c r="M87" s="52">
        <v>0</v>
      </c>
      <c r="N87" s="52">
        <v>0</v>
      </c>
      <c r="O87" s="54">
        <v>0</v>
      </c>
    </row>
    <row r="88" spans="1:15" x14ac:dyDescent="0.25">
      <c r="A88" s="8" t="s">
        <v>179</v>
      </c>
      <c r="B88" s="52">
        <v>180</v>
      </c>
      <c r="C88" s="52">
        <v>57</v>
      </c>
      <c r="D88" s="52">
        <v>7</v>
      </c>
      <c r="E88" s="52">
        <v>0</v>
      </c>
      <c r="F88" s="52">
        <v>33</v>
      </c>
      <c r="G88" s="52">
        <v>0</v>
      </c>
      <c r="H88" s="52">
        <v>211</v>
      </c>
      <c r="I88" s="52">
        <v>208</v>
      </c>
      <c r="J88" s="52">
        <v>0</v>
      </c>
      <c r="K88" s="52">
        <v>3</v>
      </c>
      <c r="L88" s="52">
        <v>0</v>
      </c>
      <c r="M88" s="52">
        <v>0</v>
      </c>
      <c r="N88" s="52">
        <v>0</v>
      </c>
      <c r="O88" s="54">
        <v>0</v>
      </c>
    </row>
    <row r="89" spans="1:15" x14ac:dyDescent="0.25">
      <c r="A89" s="8" t="s">
        <v>180</v>
      </c>
      <c r="B89" s="52">
        <v>1779</v>
      </c>
      <c r="C89" s="52">
        <v>305</v>
      </c>
      <c r="D89" s="52">
        <v>143</v>
      </c>
      <c r="E89" s="52">
        <v>0</v>
      </c>
      <c r="F89" s="52">
        <v>141</v>
      </c>
      <c r="G89" s="52">
        <v>187</v>
      </c>
      <c r="H89" s="52">
        <v>1899</v>
      </c>
      <c r="I89" s="52">
        <v>1836</v>
      </c>
      <c r="J89" s="52">
        <v>0</v>
      </c>
      <c r="K89" s="52">
        <v>62</v>
      </c>
      <c r="L89" s="52">
        <v>1</v>
      </c>
      <c r="M89" s="52">
        <v>0</v>
      </c>
      <c r="N89" s="52">
        <v>0</v>
      </c>
      <c r="O89" s="54">
        <v>0</v>
      </c>
    </row>
    <row r="90" spans="1:15" x14ac:dyDescent="0.25">
      <c r="A90" s="8" t="s">
        <v>181</v>
      </c>
      <c r="B90" s="52">
        <v>1127</v>
      </c>
      <c r="C90" s="52">
        <v>237</v>
      </c>
      <c r="D90" s="52">
        <v>138</v>
      </c>
      <c r="E90" s="52">
        <v>0</v>
      </c>
      <c r="F90" s="52">
        <v>179</v>
      </c>
      <c r="G90" s="52">
        <v>173</v>
      </c>
      <c r="H90" s="52">
        <v>1150</v>
      </c>
      <c r="I90" s="52">
        <v>1052</v>
      </c>
      <c r="J90" s="52">
        <v>4</v>
      </c>
      <c r="K90" s="52">
        <v>94</v>
      </c>
      <c r="L90" s="52">
        <v>0</v>
      </c>
      <c r="M90" s="52">
        <v>0</v>
      </c>
      <c r="N90" s="52">
        <v>0</v>
      </c>
      <c r="O90" s="54">
        <v>0</v>
      </c>
    </row>
    <row r="91" spans="1:15" x14ac:dyDescent="0.25">
      <c r="A91" s="8" t="s">
        <v>134</v>
      </c>
      <c r="B91" s="52">
        <v>1046</v>
      </c>
      <c r="C91" s="52">
        <v>313</v>
      </c>
      <c r="D91" s="52">
        <v>239</v>
      </c>
      <c r="E91" s="52">
        <v>0</v>
      </c>
      <c r="F91" s="52">
        <v>264</v>
      </c>
      <c r="G91" s="52">
        <v>266</v>
      </c>
      <c r="H91" s="52">
        <v>1068</v>
      </c>
      <c r="I91" s="52">
        <v>1035</v>
      </c>
      <c r="J91" s="52">
        <v>0</v>
      </c>
      <c r="K91" s="52">
        <v>30</v>
      </c>
      <c r="L91" s="52">
        <v>3</v>
      </c>
      <c r="M91" s="52">
        <v>0</v>
      </c>
      <c r="N91" s="52">
        <v>0</v>
      </c>
      <c r="O91" s="54">
        <v>0</v>
      </c>
    </row>
    <row r="92" spans="1:15" x14ac:dyDescent="0.25">
      <c r="A92" s="8" t="s">
        <v>252</v>
      </c>
      <c r="B92" s="52">
        <v>1989</v>
      </c>
      <c r="C92" s="52">
        <v>459</v>
      </c>
      <c r="D92" s="52">
        <v>678</v>
      </c>
      <c r="E92" s="52">
        <v>0</v>
      </c>
      <c r="F92" s="52">
        <v>601</v>
      </c>
      <c r="G92" s="52">
        <v>388</v>
      </c>
      <c r="H92" s="52">
        <v>2137</v>
      </c>
      <c r="I92" s="52">
        <v>2119</v>
      </c>
      <c r="J92" s="52">
        <v>0</v>
      </c>
      <c r="K92" s="52">
        <v>4</v>
      </c>
      <c r="L92" s="52">
        <v>14</v>
      </c>
      <c r="M92" s="52">
        <v>0</v>
      </c>
      <c r="N92" s="52">
        <v>0</v>
      </c>
      <c r="O92" s="54">
        <v>0</v>
      </c>
    </row>
    <row r="93" spans="1:15" x14ac:dyDescent="0.25">
      <c r="A93" s="8" t="s">
        <v>182</v>
      </c>
      <c r="B93" s="52">
        <v>939</v>
      </c>
      <c r="C93" s="52">
        <v>328</v>
      </c>
      <c r="D93" s="52">
        <v>340</v>
      </c>
      <c r="E93" s="52">
        <v>0</v>
      </c>
      <c r="F93" s="52">
        <v>253</v>
      </c>
      <c r="G93" s="52">
        <v>347</v>
      </c>
      <c r="H93" s="52">
        <v>1007</v>
      </c>
      <c r="I93" s="52">
        <v>1007</v>
      </c>
      <c r="J93" s="52">
        <v>0</v>
      </c>
      <c r="K93" s="52">
        <v>0</v>
      </c>
      <c r="L93" s="52">
        <v>0</v>
      </c>
      <c r="M93" s="52">
        <v>0</v>
      </c>
      <c r="N93" s="52">
        <v>0</v>
      </c>
      <c r="O93" s="54">
        <v>0</v>
      </c>
    </row>
    <row r="94" spans="1:15" x14ac:dyDescent="0.25">
      <c r="A94" s="8" t="s">
        <v>253</v>
      </c>
      <c r="B94" s="52">
        <v>554</v>
      </c>
      <c r="C94" s="52">
        <v>102</v>
      </c>
      <c r="D94" s="52">
        <v>13</v>
      </c>
      <c r="E94" s="52">
        <v>0</v>
      </c>
      <c r="F94" s="52">
        <v>78</v>
      </c>
      <c r="G94" s="52">
        <v>1</v>
      </c>
      <c r="H94" s="52">
        <v>590</v>
      </c>
      <c r="I94" s="52">
        <v>583</v>
      </c>
      <c r="J94" s="52">
        <v>0</v>
      </c>
      <c r="K94" s="52">
        <v>6</v>
      </c>
      <c r="L94" s="52">
        <v>1</v>
      </c>
      <c r="M94" s="52">
        <v>0</v>
      </c>
      <c r="N94" s="52">
        <v>0</v>
      </c>
      <c r="O94" s="54">
        <v>0</v>
      </c>
    </row>
    <row r="95" spans="1:15" x14ac:dyDescent="0.25"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4"/>
    </row>
    <row r="96" spans="1:15" x14ac:dyDescent="0.25">
      <c r="A96" s="6" t="s">
        <v>349</v>
      </c>
      <c r="B96" s="49">
        <f>SUM(B97:B102)</f>
        <v>23268</v>
      </c>
      <c r="C96" s="49">
        <f t="shared" ref="C96:O96" si="7">SUM(C97:C102)</f>
        <v>3685</v>
      </c>
      <c r="D96" s="49">
        <f t="shared" si="7"/>
        <v>2532</v>
      </c>
      <c r="E96" s="49">
        <f t="shared" si="7"/>
        <v>7</v>
      </c>
      <c r="F96" s="49">
        <f t="shared" si="7"/>
        <v>3301</v>
      </c>
      <c r="G96" s="49">
        <f t="shared" si="7"/>
        <v>3074</v>
      </c>
      <c r="H96" s="49">
        <f t="shared" si="7"/>
        <v>23117</v>
      </c>
      <c r="I96" s="49">
        <f t="shared" si="7"/>
        <v>22153</v>
      </c>
      <c r="J96" s="49">
        <f t="shared" si="7"/>
        <v>0</v>
      </c>
      <c r="K96" s="49">
        <f t="shared" si="7"/>
        <v>938</v>
      </c>
      <c r="L96" s="49">
        <f t="shared" si="7"/>
        <v>26</v>
      </c>
      <c r="M96" s="49">
        <f t="shared" si="7"/>
        <v>0</v>
      </c>
      <c r="N96" s="49">
        <f t="shared" si="7"/>
        <v>0</v>
      </c>
      <c r="O96" s="50">
        <f t="shared" si="7"/>
        <v>0</v>
      </c>
    </row>
    <row r="97" spans="1:15" x14ac:dyDescent="0.25">
      <c r="A97" s="8" t="s">
        <v>254</v>
      </c>
      <c r="B97" s="52">
        <v>5286</v>
      </c>
      <c r="C97" s="52">
        <v>790</v>
      </c>
      <c r="D97" s="52">
        <v>496</v>
      </c>
      <c r="E97" s="52">
        <v>3</v>
      </c>
      <c r="F97" s="52">
        <v>491</v>
      </c>
      <c r="G97" s="52">
        <v>848</v>
      </c>
      <c r="H97" s="52">
        <v>5236</v>
      </c>
      <c r="I97" s="52">
        <v>5120</v>
      </c>
      <c r="J97" s="52">
        <v>0</v>
      </c>
      <c r="K97" s="52">
        <v>113</v>
      </c>
      <c r="L97" s="52">
        <v>3</v>
      </c>
      <c r="M97" s="52">
        <v>0</v>
      </c>
      <c r="N97" s="52">
        <v>0</v>
      </c>
      <c r="O97" s="54">
        <v>0</v>
      </c>
    </row>
    <row r="98" spans="1:15" x14ac:dyDescent="0.25">
      <c r="A98" s="8" t="s">
        <v>183</v>
      </c>
      <c r="B98" s="52">
        <v>1153</v>
      </c>
      <c r="C98" s="52">
        <v>303</v>
      </c>
      <c r="D98" s="52">
        <v>120</v>
      </c>
      <c r="E98" s="52">
        <v>0</v>
      </c>
      <c r="F98" s="52">
        <v>169</v>
      </c>
      <c r="G98" s="52">
        <v>155</v>
      </c>
      <c r="H98" s="52">
        <v>1252</v>
      </c>
      <c r="I98" s="52">
        <v>1220</v>
      </c>
      <c r="J98" s="52">
        <v>0</v>
      </c>
      <c r="K98" s="52">
        <v>28</v>
      </c>
      <c r="L98" s="52">
        <v>4</v>
      </c>
      <c r="M98" s="52">
        <v>0</v>
      </c>
      <c r="N98" s="52">
        <v>0</v>
      </c>
      <c r="O98" s="54">
        <v>0</v>
      </c>
    </row>
    <row r="99" spans="1:15" x14ac:dyDescent="0.25">
      <c r="A99" s="8" t="s">
        <v>184</v>
      </c>
      <c r="B99" s="52">
        <v>2062</v>
      </c>
      <c r="C99" s="52">
        <v>330</v>
      </c>
      <c r="D99" s="52">
        <v>144</v>
      </c>
      <c r="E99" s="52">
        <v>0</v>
      </c>
      <c r="F99" s="52">
        <v>423</v>
      </c>
      <c r="G99" s="52">
        <v>725</v>
      </c>
      <c r="H99" s="52">
        <v>1388</v>
      </c>
      <c r="I99" s="52">
        <v>1342</v>
      </c>
      <c r="J99" s="52">
        <v>0</v>
      </c>
      <c r="K99" s="52">
        <v>46</v>
      </c>
      <c r="L99" s="52">
        <v>0</v>
      </c>
      <c r="M99" s="52">
        <v>0</v>
      </c>
      <c r="N99" s="52">
        <v>0</v>
      </c>
      <c r="O99" s="54">
        <v>0</v>
      </c>
    </row>
    <row r="100" spans="1:15" x14ac:dyDescent="0.25">
      <c r="A100" s="55" t="s">
        <v>255</v>
      </c>
      <c r="B100" s="52">
        <v>8510</v>
      </c>
      <c r="C100" s="52">
        <v>1263</v>
      </c>
      <c r="D100" s="52">
        <v>1053</v>
      </c>
      <c r="E100" s="52">
        <v>1</v>
      </c>
      <c r="F100" s="52">
        <v>1315</v>
      </c>
      <c r="G100" s="52">
        <v>37</v>
      </c>
      <c r="H100" s="52">
        <v>9475</v>
      </c>
      <c r="I100" s="52">
        <v>8858</v>
      </c>
      <c r="J100" s="52">
        <v>0</v>
      </c>
      <c r="K100" s="52">
        <v>617</v>
      </c>
      <c r="L100" s="52">
        <v>0</v>
      </c>
      <c r="M100" s="52">
        <v>0</v>
      </c>
      <c r="N100" s="52">
        <v>0</v>
      </c>
      <c r="O100" s="54">
        <v>0</v>
      </c>
    </row>
    <row r="101" spans="1:15" x14ac:dyDescent="0.25">
      <c r="A101" s="8" t="s">
        <v>185</v>
      </c>
      <c r="B101" s="52">
        <v>2291</v>
      </c>
      <c r="C101" s="52">
        <v>440</v>
      </c>
      <c r="D101" s="52">
        <v>260</v>
      </c>
      <c r="E101" s="52">
        <v>3</v>
      </c>
      <c r="F101" s="52">
        <v>317</v>
      </c>
      <c r="G101" s="52">
        <v>26</v>
      </c>
      <c r="H101" s="52">
        <v>2651</v>
      </c>
      <c r="I101" s="52">
        <v>2616</v>
      </c>
      <c r="J101" s="52">
        <v>0</v>
      </c>
      <c r="K101" s="52">
        <v>27</v>
      </c>
      <c r="L101" s="52">
        <v>8</v>
      </c>
      <c r="M101" s="52">
        <v>0</v>
      </c>
      <c r="N101" s="52">
        <v>0</v>
      </c>
      <c r="O101" s="54">
        <v>0</v>
      </c>
    </row>
    <row r="102" spans="1:15" x14ac:dyDescent="0.25">
      <c r="A102" s="55" t="s">
        <v>192</v>
      </c>
      <c r="B102" s="52">
        <v>3966</v>
      </c>
      <c r="C102" s="52">
        <v>559</v>
      </c>
      <c r="D102" s="52">
        <v>459</v>
      </c>
      <c r="E102" s="52">
        <v>0</v>
      </c>
      <c r="F102" s="52">
        <v>586</v>
      </c>
      <c r="G102" s="52">
        <v>1283</v>
      </c>
      <c r="H102" s="52">
        <v>3115</v>
      </c>
      <c r="I102" s="52">
        <v>2997</v>
      </c>
      <c r="J102" s="52">
        <v>0</v>
      </c>
      <c r="K102" s="52">
        <v>107</v>
      </c>
      <c r="L102" s="52">
        <v>11</v>
      </c>
      <c r="M102" s="52">
        <v>0</v>
      </c>
      <c r="N102" s="52">
        <v>0</v>
      </c>
      <c r="O102" s="54">
        <v>0</v>
      </c>
    </row>
    <row r="103" spans="1:15" x14ac:dyDescent="0.25">
      <c r="A103" s="58"/>
      <c r="B103" s="59"/>
      <c r="C103" s="59"/>
      <c r="D103" s="59"/>
      <c r="E103" s="59"/>
      <c r="F103" s="59"/>
      <c r="G103" s="59"/>
      <c r="H103" s="59"/>
      <c r="I103" s="60"/>
      <c r="J103" s="61"/>
      <c r="K103" s="61"/>
      <c r="L103" s="61"/>
      <c r="M103" s="61"/>
      <c r="N103" s="60"/>
      <c r="O103" s="61"/>
    </row>
    <row r="104" spans="1:15" x14ac:dyDescent="0.25">
      <c r="A104" s="62" t="s">
        <v>323</v>
      </c>
    </row>
  </sheetData>
  <mergeCells count="16">
    <mergeCell ref="N8:N9"/>
    <mergeCell ref="O8:O9"/>
    <mergeCell ref="E7:E9"/>
    <mergeCell ref="F7:F9"/>
    <mergeCell ref="G7:G9"/>
    <mergeCell ref="H7:H9"/>
    <mergeCell ref="I7:O7"/>
    <mergeCell ref="I8:I9"/>
    <mergeCell ref="J8:J9"/>
    <mergeCell ref="K8:K9"/>
    <mergeCell ref="L8:L9"/>
    <mergeCell ref="A7:A9"/>
    <mergeCell ref="B7:B9"/>
    <mergeCell ref="C7:C9"/>
    <mergeCell ref="D7:D9"/>
    <mergeCell ref="M8:M9"/>
  </mergeCells>
  <printOptions horizontalCentered="1" verticalCentered="1"/>
  <pageMargins left="0" right="0" top="0" bottom="0" header="0" footer="0"/>
  <pageSetup scale="3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5"/>
  <sheetViews>
    <sheetView zoomScale="80" zoomScaleNormal="80" zoomScaleSheetLayoutView="70" workbookViewId="0">
      <pane ySplit="10" topLeftCell="A11" activePane="bottomLeft" state="frozen"/>
      <selection pane="bottomLeft"/>
    </sheetView>
  </sheetViews>
  <sheetFormatPr baseColWidth="10" defaultColWidth="0" defaultRowHeight="15.75" customHeight="1" zeroHeight="1" x14ac:dyDescent="0.2"/>
  <cols>
    <col min="1" max="1" width="82.7109375" style="7" customWidth="1"/>
    <col min="2" max="2" width="16.5703125" style="7" customWidth="1"/>
    <col min="3" max="3" width="15.5703125" style="7" bestFit="1" customWidth="1"/>
    <col min="4" max="4" width="15.5703125" style="7" customWidth="1"/>
    <col min="5" max="5" width="15.140625" style="7" customWidth="1"/>
    <col min="6" max="7" width="13.7109375" style="7" customWidth="1"/>
    <col min="8" max="8" width="14.140625" style="7" customWidth="1"/>
    <col min="9" max="9" width="14.28515625" style="7" customWidth="1"/>
    <col min="10" max="10" width="0" style="10" hidden="1" customWidth="1"/>
    <col min="11" max="16384" width="11.5703125" style="7" hidden="1"/>
  </cols>
  <sheetData>
    <row r="1" spans="1:9" ht="15.75" customHeight="1" x14ac:dyDescent="0.25">
      <c r="A1" s="44" t="s">
        <v>30</v>
      </c>
      <c r="B1" s="66"/>
      <c r="C1" s="42"/>
      <c r="D1" s="42"/>
      <c r="E1" s="42"/>
      <c r="F1" s="42"/>
      <c r="G1" s="42"/>
      <c r="H1" s="42"/>
      <c r="I1" s="42"/>
    </row>
    <row r="2" spans="1:9" ht="15.75" customHeight="1" x14ac:dyDescent="0.25">
      <c r="A2" s="6"/>
      <c r="B2" s="42"/>
      <c r="C2" s="42"/>
      <c r="D2" s="42"/>
      <c r="E2" s="42"/>
      <c r="F2" s="42"/>
      <c r="G2" s="42"/>
      <c r="H2" s="42"/>
      <c r="I2" s="42"/>
    </row>
    <row r="3" spans="1:9" ht="15.75" customHeight="1" x14ac:dyDescent="0.25">
      <c r="A3" s="9" t="s">
        <v>339</v>
      </c>
      <c r="B3" s="9"/>
      <c r="C3" s="9"/>
      <c r="D3" s="9"/>
      <c r="E3" s="9"/>
      <c r="F3" s="9"/>
      <c r="G3" s="9"/>
      <c r="H3" s="9"/>
      <c r="I3" s="9"/>
    </row>
    <row r="4" spans="1:9" ht="15.75" customHeight="1" x14ac:dyDescent="0.25">
      <c r="A4" s="9" t="s">
        <v>17</v>
      </c>
      <c r="B4" s="9"/>
      <c r="C4" s="9"/>
      <c r="D4" s="9"/>
      <c r="E4" s="9"/>
      <c r="F4" s="9"/>
      <c r="G4" s="9"/>
      <c r="H4" s="9"/>
      <c r="I4" s="9"/>
    </row>
    <row r="5" spans="1:9" ht="15.75" customHeight="1" x14ac:dyDescent="0.25">
      <c r="A5" s="9" t="s">
        <v>325</v>
      </c>
      <c r="B5" s="9"/>
      <c r="C5" s="9"/>
      <c r="D5" s="9"/>
      <c r="E5" s="9"/>
      <c r="F5" s="9"/>
      <c r="G5" s="9"/>
      <c r="H5" s="9"/>
      <c r="I5" s="9"/>
    </row>
    <row r="6" spans="1:9" ht="15.75" customHeight="1" x14ac:dyDescent="0.25">
      <c r="A6" s="9" t="s">
        <v>320</v>
      </c>
      <c r="B6" s="9"/>
      <c r="C6" s="9"/>
      <c r="D6" s="9"/>
      <c r="E6" s="9"/>
      <c r="F6" s="9"/>
      <c r="G6" s="9"/>
      <c r="H6" s="9"/>
      <c r="I6" s="9"/>
    </row>
    <row r="7" spans="1:9" ht="15.75" customHeight="1" x14ac:dyDescent="0.25">
      <c r="A7" s="6"/>
      <c r="B7" s="8"/>
      <c r="C7" s="8"/>
      <c r="D7" s="8"/>
      <c r="E7" s="8"/>
      <c r="F7" s="8"/>
      <c r="G7" s="8"/>
      <c r="H7" s="8"/>
      <c r="I7" s="8"/>
    </row>
    <row r="8" spans="1:9" ht="15.75" customHeight="1" x14ac:dyDescent="0.2">
      <c r="A8" s="214" t="s">
        <v>27</v>
      </c>
      <c r="B8" s="214" t="s">
        <v>11</v>
      </c>
      <c r="C8" s="215" t="s">
        <v>340</v>
      </c>
      <c r="D8" s="216"/>
      <c r="E8" s="216"/>
      <c r="F8" s="216"/>
      <c r="G8" s="216"/>
      <c r="H8" s="216"/>
      <c r="I8" s="216"/>
    </row>
    <row r="9" spans="1:9" ht="15.75" customHeight="1" x14ac:dyDescent="0.2">
      <c r="A9" s="199"/>
      <c r="B9" s="199"/>
      <c r="C9" s="208" t="s">
        <v>6</v>
      </c>
      <c r="D9" s="208" t="s">
        <v>7</v>
      </c>
      <c r="E9" s="208" t="s">
        <v>8</v>
      </c>
      <c r="F9" s="196" t="s">
        <v>9</v>
      </c>
      <c r="G9" s="196" t="s">
        <v>10</v>
      </c>
      <c r="H9" s="196" t="s">
        <v>196</v>
      </c>
      <c r="I9" s="217" t="s">
        <v>24</v>
      </c>
    </row>
    <row r="10" spans="1:9" ht="15.75" customHeight="1" x14ac:dyDescent="0.2">
      <c r="A10" s="200"/>
      <c r="B10" s="200"/>
      <c r="C10" s="202"/>
      <c r="D10" s="202"/>
      <c r="E10" s="202"/>
      <c r="F10" s="197"/>
      <c r="G10" s="197"/>
      <c r="H10" s="197"/>
      <c r="I10" s="218"/>
    </row>
    <row r="11" spans="1:9" ht="15.75" customHeight="1" x14ac:dyDescent="0.2">
      <c r="A11" s="63"/>
      <c r="B11" s="74"/>
      <c r="C11" s="75"/>
      <c r="D11" s="76"/>
      <c r="E11" s="75"/>
      <c r="F11" s="77"/>
      <c r="G11" s="76"/>
      <c r="H11" s="75"/>
      <c r="I11" s="76"/>
    </row>
    <row r="12" spans="1:9" ht="15.75" customHeight="1" x14ac:dyDescent="0.25">
      <c r="A12" s="78" t="s">
        <v>11</v>
      </c>
      <c r="B12" s="49">
        <f>SUM(B14,B31,B50,B59,B67,B81,B97)</f>
        <v>185689</v>
      </c>
      <c r="C12" s="49">
        <f t="shared" ref="C12:I12" si="0">SUM(C14,C31,C50,C59,C67,C81,C97)</f>
        <v>15255</v>
      </c>
      <c r="D12" s="49">
        <f t="shared" si="0"/>
        <v>2091</v>
      </c>
      <c r="E12" s="49">
        <f t="shared" si="0"/>
        <v>5930</v>
      </c>
      <c r="F12" s="49">
        <f t="shared" si="0"/>
        <v>112268</v>
      </c>
      <c r="G12" s="49">
        <f t="shared" si="0"/>
        <v>50119</v>
      </c>
      <c r="H12" s="49">
        <f t="shared" si="0"/>
        <v>12</v>
      </c>
      <c r="I12" s="50">
        <f t="shared" si="0"/>
        <v>14</v>
      </c>
    </row>
    <row r="13" spans="1:9" ht="15.75" customHeight="1" x14ac:dyDescent="0.25">
      <c r="A13" s="51"/>
      <c r="B13" s="52"/>
      <c r="C13" s="52"/>
      <c r="D13" s="52"/>
      <c r="E13" s="52"/>
      <c r="F13" s="52"/>
      <c r="G13" s="52"/>
      <c r="H13" s="52"/>
      <c r="I13" s="54"/>
    </row>
    <row r="14" spans="1:9" ht="15.75" customHeight="1" x14ac:dyDescent="0.25">
      <c r="A14" s="48" t="s">
        <v>25</v>
      </c>
      <c r="B14" s="49">
        <f>SUM(B15:B29)</f>
        <v>53911</v>
      </c>
      <c r="C14" s="49">
        <f t="shared" ref="C14:I14" si="1">SUM(C15:C29)</f>
        <v>3848</v>
      </c>
      <c r="D14" s="49">
        <f t="shared" si="1"/>
        <v>746</v>
      </c>
      <c r="E14" s="49">
        <f t="shared" si="1"/>
        <v>1938</v>
      </c>
      <c r="F14" s="49">
        <f t="shared" si="1"/>
        <v>32745</v>
      </c>
      <c r="G14" s="49">
        <f t="shared" si="1"/>
        <v>14619</v>
      </c>
      <c r="H14" s="49">
        <f t="shared" si="1"/>
        <v>1</v>
      </c>
      <c r="I14" s="50">
        <f t="shared" si="1"/>
        <v>14</v>
      </c>
    </row>
    <row r="15" spans="1:9" ht="15.75" customHeight="1" x14ac:dyDescent="0.25">
      <c r="A15" s="8" t="s">
        <v>256</v>
      </c>
      <c r="B15" s="52">
        <f t="shared" ref="B15:B78" si="2">SUM(C15:I15)</f>
        <v>4385</v>
      </c>
      <c r="C15" s="52">
        <v>197</v>
      </c>
      <c r="D15" s="52">
        <v>63</v>
      </c>
      <c r="E15" s="52">
        <v>103</v>
      </c>
      <c r="F15" s="52">
        <v>2962</v>
      </c>
      <c r="G15" s="52">
        <v>1057</v>
      </c>
      <c r="H15" s="52">
        <v>0</v>
      </c>
      <c r="I15" s="54">
        <v>3</v>
      </c>
    </row>
    <row r="16" spans="1:9" ht="15.75" customHeight="1" x14ac:dyDescent="0.25">
      <c r="A16" s="55" t="s">
        <v>136</v>
      </c>
      <c r="B16" s="52">
        <f t="shared" si="2"/>
        <v>2454</v>
      </c>
      <c r="C16" s="52">
        <v>373</v>
      </c>
      <c r="D16" s="52">
        <v>22</v>
      </c>
      <c r="E16" s="52">
        <v>131</v>
      </c>
      <c r="F16" s="52">
        <v>1736</v>
      </c>
      <c r="G16" s="52">
        <v>184</v>
      </c>
      <c r="H16" s="52">
        <v>0</v>
      </c>
      <c r="I16" s="54">
        <v>8</v>
      </c>
    </row>
    <row r="17" spans="1:9" s="10" customFormat="1" ht="15.75" customHeight="1" x14ac:dyDescent="0.25">
      <c r="A17" s="8" t="s">
        <v>137</v>
      </c>
      <c r="B17" s="52">
        <f t="shared" si="2"/>
        <v>1298</v>
      </c>
      <c r="C17" s="52">
        <v>245</v>
      </c>
      <c r="D17" s="52">
        <v>10</v>
      </c>
      <c r="E17" s="52">
        <v>39</v>
      </c>
      <c r="F17" s="52">
        <v>454</v>
      </c>
      <c r="G17" s="52">
        <v>549</v>
      </c>
      <c r="H17" s="52">
        <v>1</v>
      </c>
      <c r="I17" s="54">
        <v>0</v>
      </c>
    </row>
    <row r="18" spans="1:9" s="10" customFormat="1" ht="15.75" customHeight="1" x14ac:dyDescent="0.25">
      <c r="A18" s="8" t="s">
        <v>138</v>
      </c>
      <c r="B18" s="52">
        <f t="shared" si="2"/>
        <v>350</v>
      </c>
      <c r="C18" s="52">
        <v>20</v>
      </c>
      <c r="D18" s="52">
        <v>6</v>
      </c>
      <c r="E18" s="52">
        <v>3</v>
      </c>
      <c r="F18" s="52">
        <v>273</v>
      </c>
      <c r="G18" s="52">
        <v>48</v>
      </c>
      <c r="H18" s="52">
        <v>0</v>
      </c>
      <c r="I18" s="54">
        <v>0</v>
      </c>
    </row>
    <row r="19" spans="1:9" s="10" customFormat="1" ht="15.75" customHeight="1" x14ac:dyDescent="0.25">
      <c r="A19" s="8" t="s">
        <v>139</v>
      </c>
      <c r="B19" s="52">
        <f t="shared" si="2"/>
        <v>2266</v>
      </c>
      <c r="C19" s="52">
        <v>164</v>
      </c>
      <c r="D19" s="52">
        <v>30</v>
      </c>
      <c r="E19" s="52">
        <v>104</v>
      </c>
      <c r="F19" s="52">
        <v>1907</v>
      </c>
      <c r="G19" s="52">
        <v>61</v>
      </c>
      <c r="H19" s="52">
        <v>0</v>
      </c>
      <c r="I19" s="54">
        <v>0</v>
      </c>
    </row>
    <row r="20" spans="1:9" s="10" customFormat="1" ht="15.75" customHeight="1" x14ac:dyDescent="0.25">
      <c r="A20" s="8" t="s">
        <v>140</v>
      </c>
      <c r="B20" s="52">
        <f t="shared" si="2"/>
        <v>154</v>
      </c>
      <c r="C20" s="52">
        <v>65</v>
      </c>
      <c r="D20" s="52">
        <v>0</v>
      </c>
      <c r="E20" s="52">
        <v>9</v>
      </c>
      <c r="F20" s="52">
        <v>35</v>
      </c>
      <c r="G20" s="52">
        <v>45</v>
      </c>
      <c r="H20" s="52">
        <v>0</v>
      </c>
      <c r="I20" s="54">
        <v>0</v>
      </c>
    </row>
    <row r="21" spans="1:9" s="10" customFormat="1" ht="15.75" customHeight="1" x14ac:dyDescent="0.25">
      <c r="A21" s="55" t="s">
        <v>315</v>
      </c>
      <c r="B21" s="52">
        <f t="shared" si="2"/>
        <v>15432</v>
      </c>
      <c r="C21" s="52">
        <v>869</v>
      </c>
      <c r="D21" s="52">
        <v>231</v>
      </c>
      <c r="E21" s="52">
        <v>65</v>
      </c>
      <c r="F21" s="52">
        <v>9636</v>
      </c>
      <c r="G21" s="52">
        <v>4628</v>
      </c>
      <c r="H21" s="52">
        <v>0</v>
      </c>
      <c r="I21" s="54">
        <v>3</v>
      </c>
    </row>
    <row r="22" spans="1:9" s="10" customFormat="1" ht="15.75" customHeight="1" x14ac:dyDescent="0.25">
      <c r="A22" s="55" t="s">
        <v>186</v>
      </c>
      <c r="B22" s="52">
        <f t="shared" si="2"/>
        <v>3588</v>
      </c>
      <c r="C22" s="52">
        <v>159</v>
      </c>
      <c r="D22" s="52">
        <v>53</v>
      </c>
      <c r="E22" s="52">
        <v>26</v>
      </c>
      <c r="F22" s="52">
        <v>2530</v>
      </c>
      <c r="G22" s="52">
        <v>820</v>
      </c>
      <c r="H22" s="52">
        <v>0</v>
      </c>
      <c r="I22" s="54">
        <v>0</v>
      </c>
    </row>
    <row r="23" spans="1:9" s="10" customFormat="1" ht="15.75" customHeight="1" x14ac:dyDescent="0.25">
      <c r="A23" s="8" t="s">
        <v>141</v>
      </c>
      <c r="B23" s="52">
        <f t="shared" si="2"/>
        <v>2124</v>
      </c>
      <c r="C23" s="52">
        <v>356</v>
      </c>
      <c r="D23" s="52">
        <v>8</v>
      </c>
      <c r="E23" s="52">
        <v>258</v>
      </c>
      <c r="F23" s="52">
        <v>645</v>
      </c>
      <c r="G23" s="52">
        <v>857</v>
      </c>
      <c r="H23" s="52">
        <v>0</v>
      </c>
      <c r="I23" s="54">
        <v>0</v>
      </c>
    </row>
    <row r="24" spans="1:9" s="10" customFormat="1" ht="15.75" customHeight="1" x14ac:dyDescent="0.25">
      <c r="A24" s="8" t="s">
        <v>270</v>
      </c>
      <c r="B24" s="52">
        <f t="shared" si="2"/>
        <v>1111</v>
      </c>
      <c r="C24" s="52">
        <v>83</v>
      </c>
      <c r="D24" s="52">
        <v>10</v>
      </c>
      <c r="E24" s="52">
        <v>25</v>
      </c>
      <c r="F24" s="52">
        <v>751</v>
      </c>
      <c r="G24" s="52">
        <v>242</v>
      </c>
      <c r="H24" s="52">
        <v>0</v>
      </c>
      <c r="I24" s="54">
        <v>0</v>
      </c>
    </row>
    <row r="25" spans="1:9" s="10" customFormat="1" ht="15.75" customHeight="1" x14ac:dyDescent="0.25">
      <c r="A25" s="8" t="s">
        <v>143</v>
      </c>
      <c r="B25" s="52">
        <f t="shared" si="2"/>
        <v>3617</v>
      </c>
      <c r="C25" s="52">
        <v>501</v>
      </c>
      <c r="D25" s="52">
        <v>60</v>
      </c>
      <c r="E25" s="52">
        <v>113</v>
      </c>
      <c r="F25" s="52">
        <v>903</v>
      </c>
      <c r="G25" s="52">
        <v>2040</v>
      </c>
      <c r="H25" s="52">
        <v>0</v>
      </c>
      <c r="I25" s="54">
        <v>0</v>
      </c>
    </row>
    <row r="26" spans="1:9" s="10" customFormat="1" ht="15.75" customHeight="1" x14ac:dyDescent="0.25">
      <c r="A26" s="55" t="s">
        <v>247</v>
      </c>
      <c r="B26" s="52">
        <f t="shared" si="2"/>
        <v>8955</v>
      </c>
      <c r="C26" s="52">
        <v>88</v>
      </c>
      <c r="D26" s="52">
        <v>238</v>
      </c>
      <c r="E26" s="52">
        <v>428</v>
      </c>
      <c r="F26" s="52">
        <v>5185</v>
      </c>
      <c r="G26" s="52">
        <v>3016</v>
      </c>
      <c r="H26" s="52">
        <v>0</v>
      </c>
      <c r="I26" s="54">
        <v>0</v>
      </c>
    </row>
    <row r="27" spans="1:9" s="10" customFormat="1" ht="15.75" customHeight="1" x14ac:dyDescent="0.25">
      <c r="A27" s="8" t="s">
        <v>272</v>
      </c>
      <c r="B27" s="52">
        <f t="shared" si="2"/>
        <v>2088</v>
      </c>
      <c r="C27" s="52">
        <v>328</v>
      </c>
      <c r="D27" s="52">
        <v>13</v>
      </c>
      <c r="E27" s="52">
        <v>114</v>
      </c>
      <c r="F27" s="52">
        <v>1005</v>
      </c>
      <c r="G27" s="52">
        <v>628</v>
      </c>
      <c r="H27" s="52">
        <v>0</v>
      </c>
      <c r="I27" s="54">
        <v>0</v>
      </c>
    </row>
    <row r="28" spans="1:9" s="10" customFormat="1" ht="15.75" customHeight="1" x14ac:dyDescent="0.25">
      <c r="A28" s="8" t="s">
        <v>313</v>
      </c>
      <c r="B28" s="52">
        <f t="shared" si="2"/>
        <v>899</v>
      </c>
      <c r="C28" s="52">
        <v>18</v>
      </c>
      <c r="D28" s="52">
        <v>2</v>
      </c>
      <c r="E28" s="52">
        <v>6</v>
      </c>
      <c r="F28" s="52">
        <v>764</v>
      </c>
      <c r="G28" s="52">
        <v>109</v>
      </c>
      <c r="H28" s="52">
        <v>0</v>
      </c>
      <c r="I28" s="54">
        <v>0</v>
      </c>
    </row>
    <row r="29" spans="1:9" s="10" customFormat="1" ht="15.75" customHeight="1" x14ac:dyDescent="0.25">
      <c r="A29" s="8" t="s">
        <v>251</v>
      </c>
      <c r="B29" s="52">
        <f t="shared" si="2"/>
        <v>5190</v>
      </c>
      <c r="C29" s="52">
        <v>382</v>
      </c>
      <c r="D29" s="52">
        <v>0</v>
      </c>
      <c r="E29" s="52">
        <v>514</v>
      </c>
      <c r="F29" s="52">
        <v>3959</v>
      </c>
      <c r="G29" s="52">
        <v>335</v>
      </c>
      <c r="H29" s="52">
        <v>0</v>
      </c>
      <c r="I29" s="54">
        <v>0</v>
      </c>
    </row>
    <row r="30" spans="1:9" s="10" customFormat="1" ht="15.75" customHeight="1" x14ac:dyDescent="0.25">
      <c r="A30" s="57"/>
      <c r="B30" s="52"/>
      <c r="C30" s="52"/>
      <c r="D30" s="52"/>
      <c r="E30" s="52"/>
      <c r="F30" s="52"/>
      <c r="G30" s="52"/>
      <c r="H30" s="52"/>
      <c r="I30" s="54"/>
    </row>
    <row r="31" spans="1:9" s="10" customFormat="1" ht="15.75" customHeight="1" x14ac:dyDescent="0.25">
      <c r="A31" s="48" t="s">
        <v>18</v>
      </c>
      <c r="B31" s="49">
        <f>SUM(B32:B48)</f>
        <v>34702</v>
      </c>
      <c r="C31" s="49">
        <f t="shared" ref="C31:I31" si="3">SUM(C32:C48)</f>
        <v>2678</v>
      </c>
      <c r="D31" s="49">
        <f t="shared" si="3"/>
        <v>374</v>
      </c>
      <c r="E31" s="49">
        <f t="shared" si="3"/>
        <v>1188</v>
      </c>
      <c r="F31" s="49">
        <f t="shared" si="3"/>
        <v>22397</v>
      </c>
      <c r="G31" s="49">
        <f t="shared" si="3"/>
        <v>8057</v>
      </c>
      <c r="H31" s="49">
        <f t="shared" si="3"/>
        <v>8</v>
      </c>
      <c r="I31" s="50">
        <f t="shared" si="3"/>
        <v>0</v>
      </c>
    </row>
    <row r="32" spans="1:9" s="10" customFormat="1" ht="15.75" customHeight="1" x14ac:dyDescent="0.25">
      <c r="A32" s="55" t="s">
        <v>258</v>
      </c>
      <c r="B32" s="52">
        <f t="shared" si="2"/>
        <v>10240</v>
      </c>
      <c r="C32" s="52">
        <v>886</v>
      </c>
      <c r="D32" s="52">
        <v>75</v>
      </c>
      <c r="E32" s="52">
        <v>267</v>
      </c>
      <c r="F32" s="52">
        <v>5849</v>
      </c>
      <c r="G32" s="52">
        <v>3163</v>
      </c>
      <c r="H32" s="52">
        <v>0</v>
      </c>
      <c r="I32" s="54">
        <v>0</v>
      </c>
    </row>
    <row r="33" spans="1:9" s="10" customFormat="1" ht="15.75" customHeight="1" x14ac:dyDescent="0.25">
      <c r="A33" s="8" t="s">
        <v>273</v>
      </c>
      <c r="B33" s="52">
        <f t="shared" si="2"/>
        <v>951</v>
      </c>
      <c r="C33" s="52">
        <v>84</v>
      </c>
      <c r="D33" s="52">
        <v>15</v>
      </c>
      <c r="E33" s="52">
        <v>28</v>
      </c>
      <c r="F33" s="52">
        <v>449</v>
      </c>
      <c r="G33" s="52">
        <v>375</v>
      </c>
      <c r="H33" s="52">
        <v>0</v>
      </c>
      <c r="I33" s="54">
        <v>0</v>
      </c>
    </row>
    <row r="34" spans="1:9" s="10" customFormat="1" ht="15.75" customHeight="1" x14ac:dyDescent="0.25">
      <c r="A34" s="8" t="s">
        <v>147</v>
      </c>
      <c r="B34" s="52">
        <f t="shared" si="2"/>
        <v>984</v>
      </c>
      <c r="C34" s="52">
        <v>35</v>
      </c>
      <c r="D34" s="52">
        <v>16</v>
      </c>
      <c r="E34" s="52">
        <v>20</v>
      </c>
      <c r="F34" s="52">
        <v>697</v>
      </c>
      <c r="G34" s="52">
        <v>216</v>
      </c>
      <c r="H34" s="52">
        <v>0</v>
      </c>
      <c r="I34" s="54">
        <v>0</v>
      </c>
    </row>
    <row r="35" spans="1:9" s="10" customFormat="1" ht="15.75" customHeight="1" x14ac:dyDescent="0.25">
      <c r="A35" s="8" t="s">
        <v>150</v>
      </c>
      <c r="B35" s="52">
        <f t="shared" si="2"/>
        <v>152</v>
      </c>
      <c r="C35" s="52">
        <v>49</v>
      </c>
      <c r="D35" s="52">
        <v>1</v>
      </c>
      <c r="E35" s="52">
        <v>6</v>
      </c>
      <c r="F35" s="52">
        <v>33</v>
      </c>
      <c r="G35" s="52">
        <v>63</v>
      </c>
      <c r="H35" s="52">
        <v>0</v>
      </c>
      <c r="I35" s="54">
        <v>0</v>
      </c>
    </row>
    <row r="36" spans="1:9" s="10" customFormat="1" ht="15.75" customHeight="1" x14ac:dyDescent="0.25">
      <c r="A36" s="8" t="s">
        <v>275</v>
      </c>
      <c r="B36" s="52">
        <f t="shared" si="2"/>
        <v>984</v>
      </c>
      <c r="C36" s="52">
        <v>54</v>
      </c>
      <c r="D36" s="52">
        <v>5</v>
      </c>
      <c r="E36" s="52">
        <v>5</v>
      </c>
      <c r="F36" s="52">
        <v>391</v>
      </c>
      <c r="G36" s="52">
        <v>529</v>
      </c>
      <c r="H36" s="52">
        <v>0</v>
      </c>
      <c r="I36" s="54">
        <v>0</v>
      </c>
    </row>
    <row r="37" spans="1:9" s="10" customFormat="1" ht="15.75" customHeight="1" x14ac:dyDescent="0.25">
      <c r="A37" s="55" t="s">
        <v>249</v>
      </c>
      <c r="B37" s="52">
        <f t="shared" si="2"/>
        <v>5944</v>
      </c>
      <c r="C37" s="52">
        <v>409</v>
      </c>
      <c r="D37" s="52">
        <v>5</v>
      </c>
      <c r="E37" s="52">
        <v>584</v>
      </c>
      <c r="F37" s="52">
        <v>4810</v>
      </c>
      <c r="G37" s="52">
        <v>136</v>
      </c>
      <c r="H37" s="52">
        <v>0</v>
      </c>
      <c r="I37" s="54">
        <v>0</v>
      </c>
    </row>
    <row r="38" spans="1:9" s="10" customFormat="1" ht="15.75" customHeight="1" x14ac:dyDescent="0.25">
      <c r="A38" s="8" t="s">
        <v>276</v>
      </c>
      <c r="B38" s="52">
        <f t="shared" si="2"/>
        <v>1884</v>
      </c>
      <c r="C38" s="52">
        <v>176</v>
      </c>
      <c r="D38" s="52">
        <v>56</v>
      </c>
      <c r="E38" s="52">
        <v>35</v>
      </c>
      <c r="F38" s="52">
        <v>1577</v>
      </c>
      <c r="G38" s="52">
        <v>40</v>
      </c>
      <c r="H38" s="52">
        <v>0</v>
      </c>
      <c r="I38" s="54">
        <v>0</v>
      </c>
    </row>
    <row r="39" spans="1:9" s="10" customFormat="1" ht="15.75" customHeight="1" x14ac:dyDescent="0.25">
      <c r="A39" s="8" t="s">
        <v>277</v>
      </c>
      <c r="B39" s="52">
        <f t="shared" si="2"/>
        <v>1136</v>
      </c>
      <c r="C39" s="52">
        <v>148</v>
      </c>
      <c r="D39" s="52">
        <v>19</v>
      </c>
      <c r="E39" s="52">
        <v>50</v>
      </c>
      <c r="F39" s="52">
        <v>581</v>
      </c>
      <c r="G39" s="52">
        <v>338</v>
      </c>
      <c r="H39" s="52">
        <v>0</v>
      </c>
      <c r="I39" s="54">
        <v>0</v>
      </c>
    </row>
    <row r="40" spans="1:9" s="10" customFormat="1" ht="15.75" customHeight="1" x14ac:dyDescent="0.25">
      <c r="A40" s="8" t="s">
        <v>278</v>
      </c>
      <c r="B40" s="52">
        <f t="shared" si="2"/>
        <v>576</v>
      </c>
      <c r="C40" s="52">
        <v>25</v>
      </c>
      <c r="D40" s="52">
        <v>5</v>
      </c>
      <c r="E40" s="52">
        <v>5</v>
      </c>
      <c r="F40" s="52">
        <v>404</v>
      </c>
      <c r="G40" s="52">
        <v>137</v>
      </c>
      <c r="H40" s="52">
        <v>0</v>
      </c>
      <c r="I40" s="54">
        <v>0</v>
      </c>
    </row>
    <row r="41" spans="1:9" s="10" customFormat="1" ht="15.75" customHeight="1" x14ac:dyDescent="0.25">
      <c r="A41" s="8" t="s">
        <v>279</v>
      </c>
      <c r="B41" s="52">
        <f t="shared" si="2"/>
        <v>1024</v>
      </c>
      <c r="C41" s="52">
        <v>115</v>
      </c>
      <c r="D41" s="52">
        <v>40</v>
      </c>
      <c r="E41" s="52">
        <v>29</v>
      </c>
      <c r="F41" s="52">
        <v>572</v>
      </c>
      <c r="G41" s="52">
        <v>268</v>
      </c>
      <c r="H41" s="52">
        <v>0</v>
      </c>
      <c r="I41" s="54">
        <v>0</v>
      </c>
    </row>
    <row r="42" spans="1:9" s="10" customFormat="1" ht="15.75" customHeight="1" x14ac:dyDescent="0.25">
      <c r="A42" s="8" t="s">
        <v>193</v>
      </c>
      <c r="B42" s="52">
        <f t="shared" si="2"/>
        <v>2607</v>
      </c>
      <c r="C42" s="52">
        <v>53</v>
      </c>
      <c r="D42" s="52">
        <v>9</v>
      </c>
      <c r="E42" s="52">
        <v>19</v>
      </c>
      <c r="F42" s="52">
        <v>2514</v>
      </c>
      <c r="G42" s="52">
        <v>12</v>
      </c>
      <c r="H42" s="52">
        <v>0</v>
      </c>
      <c r="I42" s="54">
        <v>0</v>
      </c>
    </row>
    <row r="43" spans="1:9" s="10" customFormat="1" ht="15.75" customHeight="1" x14ac:dyDescent="0.25">
      <c r="A43" s="8" t="s">
        <v>280</v>
      </c>
      <c r="B43" s="52">
        <f t="shared" si="2"/>
        <v>398</v>
      </c>
      <c r="C43" s="52">
        <v>30</v>
      </c>
      <c r="D43" s="52">
        <v>1</v>
      </c>
      <c r="E43" s="52">
        <v>5</v>
      </c>
      <c r="F43" s="52">
        <v>233</v>
      </c>
      <c r="G43" s="52">
        <v>129</v>
      </c>
      <c r="H43" s="52">
        <v>0</v>
      </c>
      <c r="I43" s="54">
        <v>0</v>
      </c>
    </row>
    <row r="44" spans="1:9" s="10" customFormat="1" ht="15.75" customHeight="1" x14ac:dyDescent="0.25">
      <c r="A44" s="8" t="s">
        <v>281</v>
      </c>
      <c r="B44" s="52">
        <f t="shared" si="2"/>
        <v>685</v>
      </c>
      <c r="C44" s="52">
        <v>33</v>
      </c>
      <c r="D44" s="52">
        <v>0</v>
      </c>
      <c r="E44" s="52">
        <v>30</v>
      </c>
      <c r="F44" s="52">
        <v>565</v>
      </c>
      <c r="G44" s="52">
        <v>57</v>
      </c>
      <c r="H44" s="52">
        <v>0</v>
      </c>
      <c r="I44" s="54">
        <v>0</v>
      </c>
    </row>
    <row r="45" spans="1:9" s="10" customFormat="1" ht="15.75" customHeight="1" x14ac:dyDescent="0.25">
      <c r="A45" s="8" t="s">
        <v>242</v>
      </c>
      <c r="B45" s="52">
        <f t="shared" si="2"/>
        <v>1473</v>
      </c>
      <c r="C45" s="52">
        <v>54</v>
      </c>
      <c r="D45" s="52">
        <v>3</v>
      </c>
      <c r="E45" s="52">
        <v>13</v>
      </c>
      <c r="F45" s="52">
        <v>755</v>
      </c>
      <c r="G45" s="52">
        <v>640</v>
      </c>
      <c r="H45" s="52">
        <v>8</v>
      </c>
      <c r="I45" s="54">
        <v>0</v>
      </c>
    </row>
    <row r="46" spans="1:9" s="10" customFormat="1" ht="15.75" customHeight="1" x14ac:dyDescent="0.25">
      <c r="A46" s="8" t="s">
        <v>243</v>
      </c>
      <c r="B46" s="52">
        <f t="shared" si="2"/>
        <v>2789</v>
      </c>
      <c r="C46" s="52">
        <v>200</v>
      </c>
      <c r="D46" s="52">
        <v>15</v>
      </c>
      <c r="E46" s="52">
        <v>25</v>
      </c>
      <c r="F46" s="52">
        <v>1973</v>
      </c>
      <c r="G46" s="52">
        <v>576</v>
      </c>
      <c r="H46" s="52">
        <v>0</v>
      </c>
      <c r="I46" s="54">
        <v>0</v>
      </c>
    </row>
    <row r="47" spans="1:9" s="10" customFormat="1" ht="15.75" customHeight="1" x14ac:dyDescent="0.25">
      <c r="A47" s="8" t="s">
        <v>156</v>
      </c>
      <c r="B47" s="52">
        <f t="shared" si="2"/>
        <v>1870</v>
      </c>
      <c r="C47" s="52">
        <v>216</v>
      </c>
      <c r="D47" s="52">
        <v>106</v>
      </c>
      <c r="E47" s="52">
        <v>49</v>
      </c>
      <c r="F47" s="52">
        <v>339</v>
      </c>
      <c r="G47" s="52">
        <v>1160</v>
      </c>
      <c r="H47" s="52">
        <v>0</v>
      </c>
      <c r="I47" s="54">
        <v>0</v>
      </c>
    </row>
    <row r="48" spans="1:9" s="10" customFormat="1" ht="15.75" customHeight="1" x14ac:dyDescent="0.25">
      <c r="A48" s="8" t="s">
        <v>283</v>
      </c>
      <c r="B48" s="52">
        <f t="shared" si="2"/>
        <v>1005</v>
      </c>
      <c r="C48" s="52">
        <v>111</v>
      </c>
      <c r="D48" s="52">
        <v>3</v>
      </c>
      <c r="E48" s="52">
        <v>18</v>
      </c>
      <c r="F48" s="52">
        <v>655</v>
      </c>
      <c r="G48" s="52">
        <v>218</v>
      </c>
      <c r="H48" s="52">
        <v>0</v>
      </c>
      <c r="I48" s="54">
        <v>0</v>
      </c>
    </row>
    <row r="49" spans="1:9" s="10" customFormat="1" ht="15.75" customHeight="1" x14ac:dyDescent="0.25">
      <c r="A49" s="57"/>
      <c r="B49" s="52"/>
      <c r="C49" s="52"/>
      <c r="D49" s="52"/>
      <c r="E49" s="52"/>
      <c r="F49" s="52"/>
      <c r="G49" s="52"/>
      <c r="H49" s="52"/>
      <c r="I49" s="54"/>
    </row>
    <row r="50" spans="1:9" s="10" customFormat="1" ht="15.75" customHeight="1" x14ac:dyDescent="0.25">
      <c r="A50" s="48" t="s">
        <v>19</v>
      </c>
      <c r="B50" s="49">
        <f>SUM(B51:B57)</f>
        <v>18594</v>
      </c>
      <c r="C50" s="49">
        <f t="shared" ref="C50:I50" si="4">SUM(C51:C57)</f>
        <v>1368</v>
      </c>
      <c r="D50" s="49">
        <f t="shared" si="4"/>
        <v>87</v>
      </c>
      <c r="E50" s="49">
        <f t="shared" si="4"/>
        <v>409</v>
      </c>
      <c r="F50" s="49">
        <f t="shared" si="4"/>
        <v>10234</v>
      </c>
      <c r="G50" s="49">
        <f t="shared" si="4"/>
        <v>6496</v>
      </c>
      <c r="H50" s="49">
        <f t="shared" si="4"/>
        <v>0</v>
      </c>
      <c r="I50" s="50">
        <f t="shared" si="4"/>
        <v>0</v>
      </c>
    </row>
    <row r="51" spans="1:9" s="10" customFormat="1" ht="15.75" customHeight="1" x14ac:dyDescent="0.25">
      <c r="A51" s="55" t="s">
        <v>187</v>
      </c>
      <c r="B51" s="52">
        <f t="shared" si="2"/>
        <v>8669</v>
      </c>
      <c r="C51" s="52">
        <v>589</v>
      </c>
      <c r="D51" s="52">
        <v>30</v>
      </c>
      <c r="E51" s="52">
        <v>236</v>
      </c>
      <c r="F51" s="52">
        <v>4720</v>
      </c>
      <c r="G51" s="52">
        <v>3094</v>
      </c>
      <c r="H51" s="52">
        <v>0</v>
      </c>
      <c r="I51" s="54">
        <v>0</v>
      </c>
    </row>
    <row r="52" spans="1:9" s="10" customFormat="1" ht="15.75" customHeight="1" x14ac:dyDescent="0.25">
      <c r="A52" s="55" t="s">
        <v>240</v>
      </c>
      <c r="B52" s="52">
        <f t="shared" si="2"/>
        <v>2034</v>
      </c>
      <c r="C52" s="52">
        <v>221</v>
      </c>
      <c r="D52" s="52">
        <v>14</v>
      </c>
      <c r="E52" s="52">
        <v>28</v>
      </c>
      <c r="F52" s="52">
        <v>728</v>
      </c>
      <c r="G52" s="52">
        <v>1043</v>
      </c>
      <c r="H52" s="52">
        <v>0</v>
      </c>
      <c r="I52" s="54">
        <v>0</v>
      </c>
    </row>
    <row r="53" spans="1:9" s="10" customFormat="1" ht="15.75" customHeight="1" x14ac:dyDescent="0.25">
      <c r="A53" s="8" t="s">
        <v>284</v>
      </c>
      <c r="B53" s="52">
        <f t="shared" si="2"/>
        <v>2455</v>
      </c>
      <c r="C53" s="52">
        <v>290</v>
      </c>
      <c r="D53" s="52">
        <v>18</v>
      </c>
      <c r="E53" s="52">
        <v>57</v>
      </c>
      <c r="F53" s="52">
        <v>1333</v>
      </c>
      <c r="G53" s="52">
        <v>757</v>
      </c>
      <c r="H53" s="52">
        <v>0</v>
      </c>
      <c r="I53" s="54">
        <v>0</v>
      </c>
    </row>
    <row r="54" spans="1:9" s="10" customFormat="1" ht="15.75" customHeight="1" x14ac:dyDescent="0.25">
      <c r="A54" s="8" t="s">
        <v>285</v>
      </c>
      <c r="B54" s="52">
        <f t="shared" si="2"/>
        <v>497</v>
      </c>
      <c r="C54" s="52">
        <v>42</v>
      </c>
      <c r="D54" s="52">
        <v>0</v>
      </c>
      <c r="E54" s="52">
        <v>14</v>
      </c>
      <c r="F54" s="52">
        <v>372</v>
      </c>
      <c r="G54" s="52">
        <v>69</v>
      </c>
      <c r="H54" s="52">
        <v>0</v>
      </c>
      <c r="I54" s="54">
        <v>0</v>
      </c>
    </row>
    <row r="55" spans="1:9" s="10" customFormat="1" ht="15.75" customHeight="1" x14ac:dyDescent="0.25">
      <c r="A55" s="8" t="s">
        <v>160</v>
      </c>
      <c r="B55" s="52">
        <f t="shared" si="2"/>
        <v>3226</v>
      </c>
      <c r="C55" s="52">
        <v>148</v>
      </c>
      <c r="D55" s="52">
        <v>20</v>
      </c>
      <c r="E55" s="52">
        <v>59</v>
      </c>
      <c r="F55" s="52">
        <v>1906</v>
      </c>
      <c r="G55" s="52">
        <v>1093</v>
      </c>
      <c r="H55" s="52">
        <v>0</v>
      </c>
      <c r="I55" s="54">
        <v>0</v>
      </c>
    </row>
    <row r="56" spans="1:9" s="10" customFormat="1" ht="15.75" customHeight="1" x14ac:dyDescent="0.25">
      <c r="A56" s="8" t="s">
        <v>286</v>
      </c>
      <c r="B56" s="52">
        <f t="shared" si="2"/>
        <v>801</v>
      </c>
      <c r="C56" s="52">
        <v>50</v>
      </c>
      <c r="D56" s="52">
        <v>5</v>
      </c>
      <c r="E56" s="52">
        <v>13</v>
      </c>
      <c r="F56" s="52">
        <v>584</v>
      </c>
      <c r="G56" s="52">
        <v>149</v>
      </c>
      <c r="H56" s="52">
        <v>0</v>
      </c>
      <c r="I56" s="54">
        <v>0</v>
      </c>
    </row>
    <row r="57" spans="1:9" s="10" customFormat="1" ht="15.75" customHeight="1" x14ac:dyDescent="0.25">
      <c r="A57" s="8" t="s">
        <v>316</v>
      </c>
      <c r="B57" s="52">
        <f t="shared" si="2"/>
        <v>912</v>
      </c>
      <c r="C57" s="52">
        <v>28</v>
      </c>
      <c r="D57" s="52">
        <v>0</v>
      </c>
      <c r="E57" s="52">
        <v>2</v>
      </c>
      <c r="F57" s="52">
        <v>591</v>
      </c>
      <c r="G57" s="52">
        <v>291</v>
      </c>
      <c r="H57" s="52">
        <v>0</v>
      </c>
      <c r="I57" s="54">
        <v>0</v>
      </c>
    </row>
    <row r="58" spans="1:9" s="10" customFormat="1" ht="15.75" customHeight="1" x14ac:dyDescent="0.25">
      <c r="A58" s="56"/>
      <c r="B58" s="52"/>
      <c r="C58" s="52"/>
      <c r="D58" s="52"/>
      <c r="E58" s="52"/>
      <c r="F58" s="52"/>
      <c r="G58" s="52"/>
      <c r="H58" s="52"/>
      <c r="I58" s="54"/>
    </row>
    <row r="59" spans="1:9" s="10" customFormat="1" ht="15.75" customHeight="1" x14ac:dyDescent="0.25">
      <c r="A59" s="48" t="s">
        <v>20</v>
      </c>
      <c r="B59" s="49">
        <f>SUM(B60:B65)</f>
        <v>17765</v>
      </c>
      <c r="C59" s="49">
        <f t="shared" ref="C59:I59" si="5">SUM(C60:C65)</f>
        <v>1118</v>
      </c>
      <c r="D59" s="49">
        <f t="shared" si="5"/>
        <v>164</v>
      </c>
      <c r="E59" s="49">
        <f t="shared" si="5"/>
        <v>291</v>
      </c>
      <c r="F59" s="49">
        <f t="shared" si="5"/>
        <v>11076</v>
      </c>
      <c r="G59" s="49">
        <f t="shared" si="5"/>
        <v>5115</v>
      </c>
      <c r="H59" s="49">
        <f t="shared" si="5"/>
        <v>1</v>
      </c>
      <c r="I59" s="50">
        <f t="shared" si="5"/>
        <v>0</v>
      </c>
    </row>
    <row r="60" spans="1:9" s="10" customFormat="1" ht="15.75" customHeight="1" x14ac:dyDescent="0.25">
      <c r="A60" s="55" t="s">
        <v>188</v>
      </c>
      <c r="B60" s="52">
        <f t="shared" si="2"/>
        <v>7987</v>
      </c>
      <c r="C60" s="52">
        <v>362</v>
      </c>
      <c r="D60" s="52">
        <v>66</v>
      </c>
      <c r="E60" s="52">
        <v>111</v>
      </c>
      <c r="F60" s="52">
        <v>6725</v>
      </c>
      <c r="G60" s="52">
        <v>722</v>
      </c>
      <c r="H60" s="52">
        <v>1</v>
      </c>
      <c r="I60" s="54">
        <v>0</v>
      </c>
    </row>
    <row r="61" spans="1:9" s="10" customFormat="1" ht="15.75" customHeight="1" x14ac:dyDescent="0.25">
      <c r="A61" s="8" t="s">
        <v>287</v>
      </c>
      <c r="B61" s="52">
        <f t="shared" si="2"/>
        <v>1647</v>
      </c>
      <c r="C61" s="52">
        <v>125</v>
      </c>
      <c r="D61" s="52">
        <v>17</v>
      </c>
      <c r="E61" s="52">
        <v>41</v>
      </c>
      <c r="F61" s="52">
        <v>916</v>
      </c>
      <c r="G61" s="52">
        <v>548</v>
      </c>
      <c r="H61" s="52">
        <v>0</v>
      </c>
      <c r="I61" s="54">
        <v>0</v>
      </c>
    </row>
    <row r="62" spans="1:9" s="10" customFormat="1" ht="15.75" customHeight="1" x14ac:dyDescent="0.25">
      <c r="A62" s="8" t="s">
        <v>288</v>
      </c>
      <c r="B62" s="52">
        <f t="shared" si="2"/>
        <v>814</v>
      </c>
      <c r="C62" s="52">
        <v>51</v>
      </c>
      <c r="D62" s="52">
        <v>7</v>
      </c>
      <c r="E62" s="52">
        <v>4</v>
      </c>
      <c r="F62" s="52">
        <v>512</v>
      </c>
      <c r="G62" s="52">
        <v>240</v>
      </c>
      <c r="H62" s="52">
        <v>0</v>
      </c>
      <c r="I62" s="54">
        <v>0</v>
      </c>
    </row>
    <row r="63" spans="1:9" s="10" customFormat="1" ht="15.75" customHeight="1" x14ac:dyDescent="0.25">
      <c r="A63" s="8" t="s">
        <v>317</v>
      </c>
      <c r="B63" s="52">
        <f t="shared" si="2"/>
        <v>3425</v>
      </c>
      <c r="C63" s="52">
        <v>184</v>
      </c>
      <c r="D63" s="52">
        <v>66</v>
      </c>
      <c r="E63" s="52">
        <v>95</v>
      </c>
      <c r="F63" s="52">
        <v>1648</v>
      </c>
      <c r="G63" s="52">
        <v>1432</v>
      </c>
      <c r="H63" s="52">
        <v>0</v>
      </c>
      <c r="I63" s="54">
        <v>0</v>
      </c>
    </row>
    <row r="64" spans="1:9" s="10" customFormat="1" ht="15.75" customHeight="1" x14ac:dyDescent="0.25">
      <c r="A64" s="8" t="s">
        <v>189</v>
      </c>
      <c r="B64" s="52">
        <f t="shared" si="2"/>
        <v>2562</v>
      </c>
      <c r="C64" s="52">
        <v>268</v>
      </c>
      <c r="D64" s="52">
        <v>3</v>
      </c>
      <c r="E64" s="52">
        <v>1</v>
      </c>
      <c r="F64" s="52">
        <v>610</v>
      </c>
      <c r="G64" s="52">
        <v>1680</v>
      </c>
      <c r="H64" s="52">
        <v>0</v>
      </c>
      <c r="I64" s="54">
        <v>0</v>
      </c>
    </row>
    <row r="65" spans="1:9" s="10" customFormat="1" ht="15.75" customHeight="1" x14ac:dyDescent="0.25">
      <c r="A65" s="8" t="s">
        <v>289</v>
      </c>
      <c r="B65" s="52">
        <f t="shared" si="2"/>
        <v>1330</v>
      </c>
      <c r="C65" s="52">
        <v>128</v>
      </c>
      <c r="D65" s="52">
        <v>5</v>
      </c>
      <c r="E65" s="52">
        <v>39</v>
      </c>
      <c r="F65" s="52">
        <v>665</v>
      </c>
      <c r="G65" s="52">
        <v>493</v>
      </c>
      <c r="H65" s="52">
        <v>0</v>
      </c>
      <c r="I65" s="54">
        <v>0</v>
      </c>
    </row>
    <row r="66" spans="1:9" s="10" customFormat="1" ht="15.75" customHeight="1" x14ac:dyDescent="0.25">
      <c r="A66" s="56"/>
      <c r="B66" s="52"/>
      <c r="C66" s="52"/>
      <c r="D66" s="52"/>
      <c r="E66" s="52"/>
      <c r="F66" s="52"/>
      <c r="G66" s="52"/>
      <c r="H66" s="52"/>
      <c r="I66" s="54"/>
    </row>
    <row r="67" spans="1:9" s="10" customFormat="1" ht="15.75" customHeight="1" x14ac:dyDescent="0.25">
      <c r="A67" s="48" t="s">
        <v>21</v>
      </c>
      <c r="B67" s="49">
        <f>SUM(B68:B79)</f>
        <v>18073</v>
      </c>
      <c r="C67" s="49">
        <f t="shared" ref="C67:I67" si="6">SUM(C68:C79)</f>
        <v>2427</v>
      </c>
      <c r="D67" s="49">
        <f t="shared" si="6"/>
        <v>351</v>
      </c>
      <c r="E67" s="49">
        <f t="shared" si="6"/>
        <v>666</v>
      </c>
      <c r="F67" s="49">
        <f t="shared" si="6"/>
        <v>9935</v>
      </c>
      <c r="G67" s="49">
        <f t="shared" si="6"/>
        <v>4692</v>
      </c>
      <c r="H67" s="49">
        <f t="shared" si="6"/>
        <v>2</v>
      </c>
      <c r="I67" s="50">
        <f t="shared" si="6"/>
        <v>0</v>
      </c>
    </row>
    <row r="68" spans="1:9" s="10" customFormat="1" ht="15.75" customHeight="1" x14ac:dyDescent="0.25">
      <c r="A68" s="8" t="s">
        <v>268</v>
      </c>
      <c r="B68" s="52">
        <f t="shared" si="2"/>
        <v>3932</v>
      </c>
      <c r="C68" s="52">
        <v>316</v>
      </c>
      <c r="D68" s="52">
        <v>92</v>
      </c>
      <c r="E68" s="52">
        <v>180</v>
      </c>
      <c r="F68" s="52">
        <v>2345</v>
      </c>
      <c r="G68" s="52">
        <v>999</v>
      </c>
      <c r="H68" s="52">
        <v>0</v>
      </c>
      <c r="I68" s="54">
        <v>0</v>
      </c>
    </row>
    <row r="69" spans="1:9" s="10" customFormat="1" ht="15.75" customHeight="1" x14ac:dyDescent="0.25">
      <c r="A69" s="8" t="s">
        <v>290</v>
      </c>
      <c r="B69" s="52">
        <f t="shared" si="2"/>
        <v>930</v>
      </c>
      <c r="C69" s="52">
        <v>102</v>
      </c>
      <c r="D69" s="52">
        <v>11</v>
      </c>
      <c r="E69" s="52">
        <v>11</v>
      </c>
      <c r="F69" s="52">
        <v>629</v>
      </c>
      <c r="G69" s="52">
        <v>177</v>
      </c>
      <c r="H69" s="52">
        <v>0</v>
      </c>
      <c r="I69" s="54">
        <v>0</v>
      </c>
    </row>
    <row r="70" spans="1:9" s="10" customFormat="1" ht="15.75" customHeight="1" x14ac:dyDescent="0.25">
      <c r="A70" s="8" t="s">
        <v>291</v>
      </c>
      <c r="B70" s="52">
        <f t="shared" si="2"/>
        <v>963</v>
      </c>
      <c r="C70" s="52">
        <v>140</v>
      </c>
      <c r="D70" s="52">
        <v>28</v>
      </c>
      <c r="E70" s="52">
        <v>9</v>
      </c>
      <c r="F70" s="52">
        <v>636</v>
      </c>
      <c r="G70" s="52">
        <v>150</v>
      </c>
      <c r="H70" s="52">
        <v>0</v>
      </c>
      <c r="I70" s="54">
        <v>0</v>
      </c>
    </row>
    <row r="71" spans="1:9" s="10" customFormat="1" ht="15.75" customHeight="1" x14ac:dyDescent="0.25">
      <c r="A71" s="8" t="s">
        <v>292</v>
      </c>
      <c r="B71" s="52">
        <f t="shared" si="2"/>
        <v>1950</v>
      </c>
      <c r="C71" s="52">
        <v>95</v>
      </c>
      <c r="D71" s="52">
        <v>15</v>
      </c>
      <c r="E71" s="52">
        <v>10</v>
      </c>
      <c r="F71" s="52">
        <v>508</v>
      </c>
      <c r="G71" s="52">
        <v>1322</v>
      </c>
      <c r="H71" s="52">
        <v>0</v>
      </c>
      <c r="I71" s="54">
        <v>0</v>
      </c>
    </row>
    <row r="72" spans="1:9" s="10" customFormat="1" ht="15.75" customHeight="1" x14ac:dyDescent="0.25">
      <c r="A72" s="8" t="s">
        <v>293</v>
      </c>
      <c r="B72" s="52">
        <f t="shared" si="2"/>
        <v>1004</v>
      </c>
      <c r="C72" s="52">
        <v>15</v>
      </c>
      <c r="D72" s="52">
        <v>10</v>
      </c>
      <c r="E72" s="52">
        <v>5</v>
      </c>
      <c r="F72" s="52">
        <v>640</v>
      </c>
      <c r="G72" s="52">
        <v>334</v>
      </c>
      <c r="H72" s="52">
        <v>0</v>
      </c>
      <c r="I72" s="54">
        <v>0</v>
      </c>
    </row>
    <row r="73" spans="1:9" s="10" customFormat="1" ht="15.75" customHeight="1" x14ac:dyDescent="0.25">
      <c r="A73" s="8" t="s">
        <v>294</v>
      </c>
      <c r="B73" s="52">
        <f t="shared" si="2"/>
        <v>808</v>
      </c>
      <c r="C73" s="52">
        <v>90</v>
      </c>
      <c r="D73" s="52">
        <v>9</v>
      </c>
      <c r="E73" s="52">
        <v>63</v>
      </c>
      <c r="F73" s="52">
        <v>356</v>
      </c>
      <c r="G73" s="52">
        <v>290</v>
      </c>
      <c r="H73" s="52">
        <v>0</v>
      </c>
      <c r="I73" s="54">
        <v>0</v>
      </c>
    </row>
    <row r="74" spans="1:9" s="10" customFormat="1" ht="15.75" customHeight="1" x14ac:dyDescent="0.25">
      <c r="A74" s="8" t="s">
        <v>250</v>
      </c>
      <c r="B74" s="52">
        <f t="shared" si="2"/>
        <v>3010</v>
      </c>
      <c r="C74" s="52">
        <v>561</v>
      </c>
      <c r="D74" s="52">
        <v>139</v>
      </c>
      <c r="E74" s="52">
        <v>160</v>
      </c>
      <c r="F74" s="52">
        <v>2066</v>
      </c>
      <c r="G74" s="52">
        <v>83</v>
      </c>
      <c r="H74" s="52">
        <v>1</v>
      </c>
      <c r="I74" s="54">
        <v>0</v>
      </c>
    </row>
    <row r="75" spans="1:9" s="10" customFormat="1" ht="15.75" customHeight="1" x14ac:dyDescent="0.25">
      <c r="A75" s="8" t="s">
        <v>295</v>
      </c>
      <c r="B75" s="52">
        <f t="shared" si="2"/>
        <v>213</v>
      </c>
      <c r="C75" s="52">
        <v>22</v>
      </c>
      <c r="D75" s="52">
        <v>8</v>
      </c>
      <c r="E75" s="52">
        <v>2</v>
      </c>
      <c r="F75" s="52">
        <v>120</v>
      </c>
      <c r="G75" s="52">
        <v>61</v>
      </c>
      <c r="H75" s="52">
        <v>0</v>
      </c>
      <c r="I75" s="54">
        <v>0</v>
      </c>
    </row>
    <row r="76" spans="1:9" s="10" customFormat="1" ht="15.75" customHeight="1" x14ac:dyDescent="0.25">
      <c r="A76" s="55" t="s">
        <v>190</v>
      </c>
      <c r="B76" s="52">
        <f t="shared" si="2"/>
        <v>2408</v>
      </c>
      <c r="C76" s="52">
        <v>699</v>
      </c>
      <c r="D76" s="52">
        <v>25</v>
      </c>
      <c r="E76" s="52">
        <v>92</v>
      </c>
      <c r="F76" s="52">
        <v>1425</v>
      </c>
      <c r="G76" s="52">
        <v>166</v>
      </c>
      <c r="H76" s="52">
        <v>1</v>
      </c>
      <c r="I76" s="54">
        <v>0</v>
      </c>
    </row>
    <row r="77" spans="1:9" s="10" customFormat="1" ht="15.75" customHeight="1" x14ac:dyDescent="0.25">
      <c r="A77" s="8" t="s">
        <v>296</v>
      </c>
      <c r="B77" s="52">
        <f t="shared" si="2"/>
        <v>2057</v>
      </c>
      <c r="C77" s="52">
        <v>313</v>
      </c>
      <c r="D77" s="52">
        <v>12</v>
      </c>
      <c r="E77" s="52">
        <v>120</v>
      </c>
      <c r="F77" s="52">
        <v>513</v>
      </c>
      <c r="G77" s="52">
        <v>1099</v>
      </c>
      <c r="H77" s="52">
        <v>0</v>
      </c>
      <c r="I77" s="54">
        <v>0</v>
      </c>
    </row>
    <row r="78" spans="1:9" s="10" customFormat="1" ht="15.75" customHeight="1" x14ac:dyDescent="0.25">
      <c r="A78" s="8" t="s">
        <v>297</v>
      </c>
      <c r="B78" s="52">
        <f t="shared" si="2"/>
        <v>296</v>
      </c>
      <c r="C78" s="52">
        <v>14</v>
      </c>
      <c r="D78" s="52">
        <v>1</v>
      </c>
      <c r="E78" s="52">
        <v>5</v>
      </c>
      <c r="F78" s="52">
        <v>273</v>
      </c>
      <c r="G78" s="52">
        <v>3</v>
      </c>
      <c r="H78" s="52">
        <v>0</v>
      </c>
      <c r="I78" s="54">
        <v>0</v>
      </c>
    </row>
    <row r="79" spans="1:9" s="10" customFormat="1" ht="15.75" customHeight="1" x14ac:dyDescent="0.25">
      <c r="A79" s="8" t="s">
        <v>318</v>
      </c>
      <c r="B79" s="52">
        <f t="shared" ref="B79:B103" si="7">SUM(C79:I79)</f>
        <v>502</v>
      </c>
      <c r="C79" s="52">
        <v>60</v>
      </c>
      <c r="D79" s="52">
        <v>1</v>
      </c>
      <c r="E79" s="52">
        <v>9</v>
      </c>
      <c r="F79" s="52">
        <v>424</v>
      </c>
      <c r="G79" s="52">
        <v>8</v>
      </c>
      <c r="H79" s="52">
        <v>0</v>
      </c>
      <c r="I79" s="54">
        <v>0</v>
      </c>
    </row>
    <row r="80" spans="1:9" s="10" customFormat="1" ht="15.75" customHeight="1" x14ac:dyDescent="0.25">
      <c r="A80" s="56"/>
      <c r="B80" s="52"/>
      <c r="C80" s="52"/>
      <c r="D80" s="52"/>
      <c r="E80" s="52"/>
      <c r="F80" s="52"/>
      <c r="G80" s="52"/>
      <c r="H80" s="52"/>
      <c r="I80" s="54"/>
    </row>
    <row r="81" spans="1:9" s="10" customFormat="1" ht="15.75" customHeight="1" x14ac:dyDescent="0.25">
      <c r="A81" s="48" t="s">
        <v>22</v>
      </c>
      <c r="B81" s="49">
        <f>SUM(B82:B95)</f>
        <v>19527</v>
      </c>
      <c r="C81" s="49">
        <f t="shared" ref="C81:I81" si="8">SUM(C82:C95)</f>
        <v>1583</v>
      </c>
      <c r="D81" s="49">
        <f t="shared" si="8"/>
        <v>257</v>
      </c>
      <c r="E81" s="49">
        <f t="shared" si="8"/>
        <v>638</v>
      </c>
      <c r="F81" s="49">
        <f t="shared" si="8"/>
        <v>11093</v>
      </c>
      <c r="G81" s="49">
        <f t="shared" si="8"/>
        <v>5956</v>
      </c>
      <c r="H81" s="49">
        <f t="shared" si="8"/>
        <v>0</v>
      </c>
      <c r="I81" s="50">
        <f t="shared" si="8"/>
        <v>0</v>
      </c>
    </row>
    <row r="82" spans="1:9" s="10" customFormat="1" ht="15.75" customHeight="1" x14ac:dyDescent="0.25">
      <c r="A82" s="55" t="s">
        <v>298</v>
      </c>
      <c r="B82" s="52">
        <f t="shared" si="7"/>
        <v>5115</v>
      </c>
      <c r="C82" s="52">
        <v>213</v>
      </c>
      <c r="D82" s="52">
        <v>36</v>
      </c>
      <c r="E82" s="52">
        <v>247</v>
      </c>
      <c r="F82" s="52">
        <v>1877</v>
      </c>
      <c r="G82" s="52">
        <v>2742</v>
      </c>
      <c r="H82" s="52">
        <v>0</v>
      </c>
      <c r="I82" s="54">
        <v>0</v>
      </c>
    </row>
    <row r="83" spans="1:9" s="10" customFormat="1" ht="15.75" customHeight="1" x14ac:dyDescent="0.25">
      <c r="A83" s="8" t="s">
        <v>299</v>
      </c>
      <c r="B83" s="52">
        <f t="shared" si="7"/>
        <v>1479</v>
      </c>
      <c r="C83" s="52">
        <v>38</v>
      </c>
      <c r="D83" s="52">
        <v>17</v>
      </c>
      <c r="E83" s="52">
        <v>7</v>
      </c>
      <c r="F83" s="52">
        <v>1261</v>
      </c>
      <c r="G83" s="52">
        <v>156</v>
      </c>
      <c r="H83" s="52">
        <v>0</v>
      </c>
      <c r="I83" s="54">
        <v>0</v>
      </c>
    </row>
    <row r="84" spans="1:9" s="10" customFormat="1" ht="15.75" customHeight="1" x14ac:dyDescent="0.25">
      <c r="A84" s="8" t="s">
        <v>300</v>
      </c>
      <c r="B84" s="52">
        <f t="shared" si="7"/>
        <v>922</v>
      </c>
      <c r="C84" s="52">
        <v>43</v>
      </c>
      <c r="D84" s="52">
        <v>6</v>
      </c>
      <c r="E84" s="52">
        <v>20</v>
      </c>
      <c r="F84" s="52">
        <v>233</v>
      </c>
      <c r="G84" s="52">
        <v>620</v>
      </c>
      <c r="H84" s="52">
        <v>0</v>
      </c>
      <c r="I84" s="54">
        <v>0</v>
      </c>
    </row>
    <row r="85" spans="1:9" s="10" customFormat="1" ht="15.75" customHeight="1" x14ac:dyDescent="0.25">
      <c r="A85" s="8" t="s">
        <v>301</v>
      </c>
      <c r="B85" s="52">
        <f t="shared" si="7"/>
        <v>967</v>
      </c>
      <c r="C85" s="52">
        <v>120</v>
      </c>
      <c r="D85" s="52">
        <v>17</v>
      </c>
      <c r="E85" s="52">
        <v>12</v>
      </c>
      <c r="F85" s="52">
        <v>703</v>
      </c>
      <c r="G85" s="52">
        <v>115</v>
      </c>
      <c r="H85" s="52">
        <v>0</v>
      </c>
      <c r="I85" s="54">
        <v>0</v>
      </c>
    </row>
    <row r="86" spans="1:9" s="10" customFormat="1" ht="15.75" customHeight="1" x14ac:dyDescent="0.25">
      <c r="A86" s="8" t="s">
        <v>302</v>
      </c>
      <c r="B86" s="52">
        <f t="shared" si="7"/>
        <v>606</v>
      </c>
      <c r="C86" s="52">
        <v>46</v>
      </c>
      <c r="D86" s="52">
        <v>11</v>
      </c>
      <c r="E86" s="52">
        <v>28</v>
      </c>
      <c r="F86" s="52">
        <v>345</v>
      </c>
      <c r="G86" s="52">
        <v>176</v>
      </c>
      <c r="H86" s="52">
        <v>0</v>
      </c>
      <c r="I86" s="54">
        <v>0</v>
      </c>
    </row>
    <row r="87" spans="1:9" s="10" customFormat="1" ht="15.75" customHeight="1" x14ac:dyDescent="0.25">
      <c r="A87" s="8" t="s">
        <v>303</v>
      </c>
      <c r="B87" s="52">
        <f t="shared" si="7"/>
        <v>1556</v>
      </c>
      <c r="C87" s="52">
        <v>127</v>
      </c>
      <c r="D87" s="52">
        <v>18</v>
      </c>
      <c r="E87" s="52">
        <v>50</v>
      </c>
      <c r="F87" s="52">
        <v>1247</v>
      </c>
      <c r="G87" s="52">
        <v>114</v>
      </c>
      <c r="H87" s="52">
        <v>0</v>
      </c>
      <c r="I87" s="54">
        <v>0</v>
      </c>
    </row>
    <row r="88" spans="1:9" s="10" customFormat="1" ht="15.75" customHeight="1" x14ac:dyDescent="0.25">
      <c r="A88" s="8" t="s">
        <v>178</v>
      </c>
      <c r="B88" s="52">
        <f t="shared" si="7"/>
        <v>820</v>
      </c>
      <c r="C88" s="52">
        <v>93</v>
      </c>
      <c r="D88" s="52">
        <v>9</v>
      </c>
      <c r="E88" s="52">
        <v>12</v>
      </c>
      <c r="F88" s="52">
        <v>671</v>
      </c>
      <c r="G88" s="52">
        <v>35</v>
      </c>
      <c r="H88" s="52">
        <v>0</v>
      </c>
      <c r="I88" s="54">
        <v>0</v>
      </c>
    </row>
    <row r="89" spans="1:9" s="10" customFormat="1" ht="15.75" customHeight="1" x14ac:dyDescent="0.25">
      <c r="A89" s="8" t="s">
        <v>305</v>
      </c>
      <c r="B89" s="52">
        <f t="shared" si="7"/>
        <v>211</v>
      </c>
      <c r="C89" s="52">
        <v>11</v>
      </c>
      <c r="D89" s="52">
        <v>5</v>
      </c>
      <c r="E89" s="52">
        <v>0</v>
      </c>
      <c r="F89" s="52">
        <v>187</v>
      </c>
      <c r="G89" s="52">
        <v>8</v>
      </c>
      <c r="H89" s="52">
        <v>0</v>
      </c>
      <c r="I89" s="54">
        <v>0</v>
      </c>
    </row>
    <row r="90" spans="1:9" s="10" customFormat="1" ht="15.75" customHeight="1" x14ac:dyDescent="0.25">
      <c r="A90" s="8" t="s">
        <v>306</v>
      </c>
      <c r="B90" s="52">
        <f t="shared" si="7"/>
        <v>1899</v>
      </c>
      <c r="C90" s="52">
        <v>311</v>
      </c>
      <c r="D90" s="52">
        <v>40</v>
      </c>
      <c r="E90" s="52">
        <v>101</v>
      </c>
      <c r="F90" s="52">
        <v>1027</v>
      </c>
      <c r="G90" s="52">
        <v>420</v>
      </c>
      <c r="H90" s="52">
        <v>0</v>
      </c>
      <c r="I90" s="54">
        <v>0</v>
      </c>
    </row>
    <row r="91" spans="1:9" s="10" customFormat="1" ht="15.75" customHeight="1" x14ac:dyDescent="0.25">
      <c r="A91" s="8" t="s">
        <v>181</v>
      </c>
      <c r="B91" s="52">
        <f t="shared" si="7"/>
        <v>1150</v>
      </c>
      <c r="C91" s="52">
        <v>174</v>
      </c>
      <c r="D91" s="52">
        <v>19</v>
      </c>
      <c r="E91" s="52">
        <v>67</v>
      </c>
      <c r="F91" s="52">
        <v>809</v>
      </c>
      <c r="G91" s="52">
        <v>81</v>
      </c>
      <c r="H91" s="52">
        <v>0</v>
      </c>
      <c r="I91" s="54">
        <v>0</v>
      </c>
    </row>
    <row r="92" spans="1:9" s="10" customFormat="1" ht="15.75" customHeight="1" x14ac:dyDescent="0.25">
      <c r="A92" s="8" t="s">
        <v>134</v>
      </c>
      <c r="B92" s="52">
        <f t="shared" si="7"/>
        <v>1068</v>
      </c>
      <c r="C92" s="52">
        <v>125</v>
      </c>
      <c r="D92" s="52">
        <v>6</v>
      </c>
      <c r="E92" s="52">
        <v>36</v>
      </c>
      <c r="F92" s="52">
        <v>792</v>
      </c>
      <c r="G92" s="52">
        <v>109</v>
      </c>
      <c r="H92" s="52">
        <v>0</v>
      </c>
      <c r="I92" s="54">
        <v>0</v>
      </c>
    </row>
    <row r="93" spans="1:9" s="10" customFormat="1" ht="15.75" customHeight="1" x14ac:dyDescent="0.25">
      <c r="A93" s="8" t="s">
        <v>252</v>
      </c>
      <c r="B93" s="52">
        <f t="shared" si="7"/>
        <v>2137</v>
      </c>
      <c r="C93" s="52">
        <v>186</v>
      </c>
      <c r="D93" s="52">
        <v>53</v>
      </c>
      <c r="E93" s="52">
        <v>22</v>
      </c>
      <c r="F93" s="52">
        <v>1044</v>
      </c>
      <c r="G93" s="52">
        <v>832</v>
      </c>
      <c r="H93" s="52">
        <v>0</v>
      </c>
      <c r="I93" s="54">
        <v>0</v>
      </c>
    </row>
    <row r="94" spans="1:9" s="10" customFormat="1" ht="15.75" customHeight="1" x14ac:dyDescent="0.25">
      <c r="A94" s="8" t="s">
        <v>182</v>
      </c>
      <c r="B94" s="52">
        <f t="shared" si="7"/>
        <v>1007</v>
      </c>
      <c r="C94" s="52">
        <v>44</v>
      </c>
      <c r="D94" s="52">
        <v>18</v>
      </c>
      <c r="E94" s="52">
        <v>0</v>
      </c>
      <c r="F94" s="52">
        <v>429</v>
      </c>
      <c r="G94" s="52">
        <v>516</v>
      </c>
      <c r="H94" s="52">
        <v>0</v>
      </c>
      <c r="I94" s="54">
        <v>0</v>
      </c>
    </row>
    <row r="95" spans="1:9" s="10" customFormat="1" ht="15.75" customHeight="1" x14ac:dyDescent="0.25">
      <c r="A95" s="8" t="s">
        <v>253</v>
      </c>
      <c r="B95" s="52">
        <f t="shared" si="7"/>
        <v>590</v>
      </c>
      <c r="C95" s="52">
        <v>52</v>
      </c>
      <c r="D95" s="52">
        <v>2</v>
      </c>
      <c r="E95" s="52">
        <v>36</v>
      </c>
      <c r="F95" s="52">
        <v>468</v>
      </c>
      <c r="G95" s="52">
        <v>32</v>
      </c>
      <c r="H95" s="52">
        <v>0</v>
      </c>
      <c r="I95" s="54">
        <v>0</v>
      </c>
    </row>
    <row r="96" spans="1:9" s="10" customFormat="1" ht="15.75" customHeight="1" x14ac:dyDescent="0.25">
      <c r="A96" s="56"/>
      <c r="B96" s="52"/>
      <c r="C96" s="52"/>
      <c r="D96" s="52"/>
      <c r="E96" s="52"/>
      <c r="F96" s="52"/>
      <c r="G96" s="52"/>
      <c r="H96" s="52"/>
      <c r="I96" s="54"/>
    </row>
    <row r="97" spans="1:9" s="10" customFormat="1" ht="15.75" customHeight="1" x14ac:dyDescent="0.25">
      <c r="A97" s="48" t="s">
        <v>26</v>
      </c>
      <c r="B97" s="49">
        <f>SUM(B98:B103)</f>
        <v>23117</v>
      </c>
      <c r="C97" s="49">
        <f t="shared" ref="C97:I97" si="9">SUM(C98:C103)</f>
        <v>2233</v>
      </c>
      <c r="D97" s="49">
        <f t="shared" si="9"/>
        <v>112</v>
      </c>
      <c r="E97" s="49">
        <f t="shared" si="9"/>
        <v>800</v>
      </c>
      <c r="F97" s="49">
        <f t="shared" si="9"/>
        <v>14788</v>
      </c>
      <c r="G97" s="49">
        <f t="shared" si="9"/>
        <v>5184</v>
      </c>
      <c r="H97" s="49">
        <f t="shared" si="9"/>
        <v>0</v>
      </c>
      <c r="I97" s="50">
        <f t="shared" si="9"/>
        <v>0</v>
      </c>
    </row>
    <row r="98" spans="1:9" s="10" customFormat="1" ht="15.75" customHeight="1" x14ac:dyDescent="0.25">
      <c r="A98" s="8" t="s">
        <v>257</v>
      </c>
      <c r="B98" s="52">
        <f t="shared" si="7"/>
        <v>5236</v>
      </c>
      <c r="C98" s="52">
        <v>228</v>
      </c>
      <c r="D98" s="52">
        <v>15</v>
      </c>
      <c r="E98" s="52">
        <v>147</v>
      </c>
      <c r="F98" s="52">
        <v>3327</v>
      </c>
      <c r="G98" s="52">
        <v>1519</v>
      </c>
      <c r="H98" s="52">
        <v>0</v>
      </c>
      <c r="I98" s="54">
        <v>0</v>
      </c>
    </row>
    <row r="99" spans="1:9" s="10" customFormat="1" ht="15.75" customHeight="1" x14ac:dyDescent="0.25">
      <c r="A99" s="8" t="s">
        <v>308</v>
      </c>
      <c r="B99" s="52">
        <f t="shared" si="7"/>
        <v>1252</v>
      </c>
      <c r="C99" s="52">
        <v>185</v>
      </c>
      <c r="D99" s="52">
        <v>39</v>
      </c>
      <c r="E99" s="52">
        <v>135</v>
      </c>
      <c r="F99" s="52">
        <v>676</v>
      </c>
      <c r="G99" s="52">
        <v>217</v>
      </c>
      <c r="H99" s="52">
        <v>0</v>
      </c>
      <c r="I99" s="54">
        <v>0</v>
      </c>
    </row>
    <row r="100" spans="1:9" s="10" customFormat="1" ht="15.75" customHeight="1" x14ac:dyDescent="0.25">
      <c r="A100" s="8" t="s">
        <v>309</v>
      </c>
      <c r="B100" s="52">
        <f t="shared" si="7"/>
        <v>1388</v>
      </c>
      <c r="C100" s="52">
        <v>305</v>
      </c>
      <c r="D100" s="52">
        <v>7</v>
      </c>
      <c r="E100" s="52">
        <v>18</v>
      </c>
      <c r="F100" s="52">
        <v>154</v>
      </c>
      <c r="G100" s="52">
        <v>904</v>
      </c>
      <c r="H100" s="52">
        <v>0</v>
      </c>
      <c r="I100" s="54">
        <v>0</v>
      </c>
    </row>
    <row r="101" spans="1:9" s="10" customFormat="1" ht="15.75" customHeight="1" x14ac:dyDescent="0.25">
      <c r="A101" s="55" t="s">
        <v>255</v>
      </c>
      <c r="B101" s="52">
        <f t="shared" si="7"/>
        <v>9475</v>
      </c>
      <c r="C101" s="52">
        <v>813</v>
      </c>
      <c r="D101" s="52">
        <v>25</v>
      </c>
      <c r="E101" s="52">
        <v>107</v>
      </c>
      <c r="F101" s="52">
        <v>8145</v>
      </c>
      <c r="G101" s="52">
        <v>385</v>
      </c>
      <c r="H101" s="52">
        <v>0</v>
      </c>
      <c r="I101" s="54">
        <v>0</v>
      </c>
    </row>
    <row r="102" spans="1:9" s="10" customFormat="1" ht="15.75" customHeight="1" x14ac:dyDescent="0.25">
      <c r="A102" s="8" t="s">
        <v>310</v>
      </c>
      <c r="B102" s="52">
        <f t="shared" si="7"/>
        <v>2651</v>
      </c>
      <c r="C102" s="52">
        <v>195</v>
      </c>
      <c r="D102" s="52">
        <v>18</v>
      </c>
      <c r="E102" s="52">
        <v>125</v>
      </c>
      <c r="F102" s="52">
        <v>1884</v>
      </c>
      <c r="G102" s="52">
        <v>429</v>
      </c>
      <c r="H102" s="52">
        <v>0</v>
      </c>
      <c r="I102" s="54">
        <v>0</v>
      </c>
    </row>
    <row r="103" spans="1:9" s="10" customFormat="1" ht="15.75" customHeight="1" x14ac:dyDescent="0.25">
      <c r="A103" s="55" t="s">
        <v>192</v>
      </c>
      <c r="B103" s="52">
        <f t="shared" si="7"/>
        <v>3115</v>
      </c>
      <c r="C103" s="52">
        <v>507</v>
      </c>
      <c r="D103" s="52">
        <v>8</v>
      </c>
      <c r="E103" s="52">
        <v>268</v>
      </c>
      <c r="F103" s="52">
        <v>602</v>
      </c>
      <c r="G103" s="52">
        <v>1730</v>
      </c>
      <c r="H103" s="52">
        <v>0</v>
      </c>
      <c r="I103" s="54">
        <v>0</v>
      </c>
    </row>
    <row r="104" spans="1:9" s="10" customFormat="1" ht="15.75" customHeight="1" x14ac:dyDescent="0.25">
      <c r="A104" s="58"/>
      <c r="B104" s="60"/>
      <c r="C104" s="79"/>
      <c r="D104" s="80"/>
      <c r="E104" s="79"/>
      <c r="F104" s="81"/>
      <c r="G104" s="80"/>
      <c r="H104" s="79"/>
      <c r="I104" s="80"/>
    </row>
    <row r="105" spans="1:9" s="10" customFormat="1" ht="15.75" customHeight="1" x14ac:dyDescent="0.25">
      <c r="A105" s="62" t="s">
        <v>323</v>
      </c>
      <c r="B105" s="82"/>
      <c r="C105" s="6"/>
      <c r="D105" s="6"/>
      <c r="E105" s="6"/>
      <c r="F105" s="6"/>
      <c r="G105" s="6"/>
      <c r="H105" s="6"/>
      <c r="I105" s="6"/>
    </row>
  </sheetData>
  <mergeCells count="10">
    <mergeCell ref="A8:A10"/>
    <mergeCell ref="B8:B10"/>
    <mergeCell ref="C8:I8"/>
    <mergeCell ref="C9:C10"/>
    <mergeCell ref="D9:D10"/>
    <mergeCell ref="E9:E10"/>
    <mergeCell ref="F9:F10"/>
    <mergeCell ref="G9:G10"/>
    <mergeCell ref="H9:H10"/>
    <mergeCell ref="I9:I10"/>
  </mergeCells>
  <printOptions horizontalCentered="1" verticalCentered="1"/>
  <pageMargins left="0" right="0" top="0" bottom="0" header="0" footer="0"/>
  <pageSetup scale="4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20"/>
  <sheetViews>
    <sheetView zoomScale="75" zoomScaleNormal="75" zoomScaleSheetLayoutView="7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29" sqref="A29"/>
    </sheetView>
  </sheetViews>
  <sheetFormatPr baseColWidth="10" defaultColWidth="0" defaultRowHeight="15.75" zeroHeight="1" x14ac:dyDescent="0.25"/>
  <cols>
    <col min="1" max="1" width="80.28515625" style="8" customWidth="1"/>
    <col min="2" max="2" width="12.42578125" style="8" customWidth="1"/>
    <col min="3" max="3" width="13.42578125" style="8" customWidth="1"/>
    <col min="4" max="4" width="13.7109375" style="8" customWidth="1"/>
    <col min="5" max="6" width="15" style="8" customWidth="1"/>
    <col min="7" max="7" width="15.7109375" style="8" customWidth="1"/>
    <col min="8" max="8" width="16" style="8" customWidth="1"/>
    <col min="9" max="9" width="14.140625" style="8" customWidth="1"/>
    <col min="10" max="10" width="15.5703125" style="8" customWidth="1"/>
    <col min="11" max="11" width="15.42578125" style="8" bestFit="1" customWidth="1"/>
    <col min="12" max="12" width="13.42578125" style="8" customWidth="1"/>
    <col min="13" max="13" width="16.7109375" style="8" bestFit="1" customWidth="1"/>
    <col min="14" max="14" width="16.140625" style="8" customWidth="1"/>
    <col min="15" max="15" width="14.7109375" style="8" bestFit="1" customWidth="1"/>
    <col min="16" max="16" width="15" style="8" customWidth="1"/>
    <col min="17" max="17" width="13.5703125" style="8" customWidth="1"/>
    <col min="18" max="18" width="13.28515625" style="8" customWidth="1"/>
    <col min="19" max="19" width="17.140625" style="8" customWidth="1"/>
    <col min="20" max="20" width="14.7109375" style="8" customWidth="1"/>
    <col min="21" max="21" width="15" style="8" customWidth="1"/>
    <col min="22" max="22" width="16.28515625" style="8" customWidth="1"/>
    <col min="23" max="23" width="14.42578125" style="8" customWidth="1"/>
    <col min="24" max="24" width="0" style="8" hidden="1" customWidth="1"/>
    <col min="25" max="16384" width="11.5703125" style="8" hidden="1"/>
  </cols>
  <sheetData>
    <row r="1" spans="1:23" x14ac:dyDescent="0.25">
      <c r="A1" s="44" t="s">
        <v>31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3" x14ac:dyDescent="0.25">
      <c r="A2" s="44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spans="1:23" x14ac:dyDescent="0.25">
      <c r="A3" s="9" t="s">
        <v>329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3" x14ac:dyDescent="0.25">
      <c r="A4" s="9" t="s">
        <v>341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x14ac:dyDescent="0.25">
      <c r="A5" s="9" t="s">
        <v>29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3" x14ac:dyDescent="0.25">
      <c r="A6" s="9" t="s">
        <v>320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x14ac:dyDescent="0.25">
      <c r="A7" s="6"/>
      <c r="B7" s="83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</row>
    <row r="8" spans="1:23" ht="16.5" customHeight="1" x14ac:dyDescent="0.25">
      <c r="A8" s="198" t="s">
        <v>384</v>
      </c>
      <c r="B8" s="195" t="s">
        <v>11</v>
      </c>
      <c r="C8" s="203" t="s">
        <v>47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</row>
    <row r="9" spans="1:23" ht="70.5" customHeight="1" x14ac:dyDescent="0.25">
      <c r="A9" s="200"/>
      <c r="B9" s="197"/>
      <c r="C9" s="64" t="s">
        <v>51</v>
      </c>
      <c r="D9" s="64" t="s">
        <v>53</v>
      </c>
      <c r="E9" s="64" t="s">
        <v>54</v>
      </c>
      <c r="F9" s="64" t="s">
        <v>55</v>
      </c>
      <c r="G9" s="64" t="s">
        <v>56</v>
      </c>
      <c r="H9" s="64" t="s">
        <v>65</v>
      </c>
      <c r="I9" s="64" t="s">
        <v>52</v>
      </c>
      <c r="J9" s="64" t="s">
        <v>57</v>
      </c>
      <c r="K9" s="64" t="s">
        <v>58</v>
      </c>
      <c r="L9" s="64" t="s">
        <v>59</v>
      </c>
      <c r="M9" s="64" t="s">
        <v>241</v>
      </c>
      <c r="N9" s="64" t="s">
        <v>61</v>
      </c>
      <c r="O9" s="64" t="s">
        <v>62</v>
      </c>
      <c r="P9" s="64" t="s">
        <v>63</v>
      </c>
      <c r="Q9" s="64" t="s">
        <v>262</v>
      </c>
      <c r="R9" s="64" t="s">
        <v>261</v>
      </c>
      <c r="S9" s="64" t="s">
        <v>64</v>
      </c>
      <c r="T9" s="64" t="s">
        <v>326</v>
      </c>
      <c r="U9" s="64" t="s">
        <v>264</v>
      </c>
      <c r="V9" s="65" t="s">
        <v>327</v>
      </c>
      <c r="W9" s="65" t="s">
        <v>328</v>
      </c>
    </row>
    <row r="10" spans="1:23" x14ac:dyDescent="0.25">
      <c r="A10" s="45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7"/>
    </row>
    <row r="11" spans="1:23" x14ac:dyDescent="0.25">
      <c r="A11" s="48" t="s">
        <v>11</v>
      </c>
      <c r="B11" s="85">
        <f>SUM(B13,B21,B24,B33,B40,B47,B56,B65,B73,B81,B89,B99,B103,B110,B115)</f>
        <v>24572</v>
      </c>
      <c r="C11" s="85">
        <f t="shared" ref="C11:W11" si="0">SUM(C13,C21,C24,C33,C40,C47,C56,C65,C73,C81,C89,C99,C103,C110,C115)</f>
        <v>345</v>
      </c>
      <c r="D11" s="85">
        <f t="shared" si="0"/>
        <v>289</v>
      </c>
      <c r="E11" s="85">
        <f t="shared" si="0"/>
        <v>7549</v>
      </c>
      <c r="F11" s="85">
        <f t="shared" si="0"/>
        <v>3090</v>
      </c>
      <c r="G11" s="85">
        <f t="shared" si="0"/>
        <v>1048</v>
      </c>
      <c r="H11" s="85">
        <f t="shared" si="0"/>
        <v>440</v>
      </c>
      <c r="I11" s="85">
        <f t="shared" si="0"/>
        <v>1</v>
      </c>
      <c r="J11" s="85">
        <f t="shared" si="0"/>
        <v>818</v>
      </c>
      <c r="K11" s="85">
        <f t="shared" si="0"/>
        <v>13</v>
      </c>
      <c r="L11" s="85">
        <f t="shared" si="0"/>
        <v>1163</v>
      </c>
      <c r="M11" s="85">
        <f t="shared" si="0"/>
        <v>1022</v>
      </c>
      <c r="N11" s="85">
        <f t="shared" si="0"/>
        <v>5232</v>
      </c>
      <c r="O11" s="85">
        <f t="shared" si="0"/>
        <v>1</v>
      </c>
      <c r="P11" s="85">
        <f t="shared" si="0"/>
        <v>133</v>
      </c>
      <c r="Q11" s="85">
        <f t="shared" si="0"/>
        <v>1419</v>
      </c>
      <c r="R11" s="85">
        <f t="shared" si="0"/>
        <v>353</v>
      </c>
      <c r="S11" s="85">
        <f t="shared" si="0"/>
        <v>6</v>
      </c>
      <c r="T11" s="85">
        <f t="shared" si="0"/>
        <v>381</v>
      </c>
      <c r="U11" s="85">
        <f t="shared" si="0"/>
        <v>986</v>
      </c>
      <c r="V11" s="85">
        <f t="shared" si="0"/>
        <v>10</v>
      </c>
      <c r="W11" s="50">
        <f t="shared" si="0"/>
        <v>273</v>
      </c>
    </row>
    <row r="12" spans="1:23" x14ac:dyDescent="0.25">
      <c r="A12" s="51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54"/>
    </row>
    <row r="13" spans="1:23" x14ac:dyDescent="0.25">
      <c r="A13" s="48" t="s">
        <v>34</v>
      </c>
      <c r="B13" s="85">
        <f>SUM(B14:B19)</f>
        <v>1993</v>
      </c>
      <c r="C13" s="85">
        <f t="shared" ref="C13:W13" si="1">SUM(C14:C19)</f>
        <v>90</v>
      </c>
      <c r="D13" s="85">
        <f t="shared" si="1"/>
        <v>18</v>
      </c>
      <c r="E13" s="85">
        <f t="shared" si="1"/>
        <v>578</v>
      </c>
      <c r="F13" s="85">
        <f t="shared" si="1"/>
        <v>213</v>
      </c>
      <c r="G13" s="85">
        <f t="shared" si="1"/>
        <v>121</v>
      </c>
      <c r="H13" s="85">
        <f t="shared" si="1"/>
        <v>45</v>
      </c>
      <c r="I13" s="85">
        <f t="shared" si="1"/>
        <v>0</v>
      </c>
      <c r="J13" s="85">
        <f t="shared" si="1"/>
        <v>19</v>
      </c>
      <c r="K13" s="85">
        <f t="shared" si="1"/>
        <v>0</v>
      </c>
      <c r="L13" s="85">
        <f t="shared" si="1"/>
        <v>128</v>
      </c>
      <c r="M13" s="85">
        <f t="shared" si="1"/>
        <v>100</v>
      </c>
      <c r="N13" s="85">
        <f t="shared" si="1"/>
        <v>415</v>
      </c>
      <c r="O13" s="85">
        <f t="shared" si="1"/>
        <v>0</v>
      </c>
      <c r="P13" s="85">
        <f t="shared" si="1"/>
        <v>53</v>
      </c>
      <c r="Q13" s="85">
        <f t="shared" si="1"/>
        <v>26</v>
      </c>
      <c r="R13" s="85">
        <f t="shared" si="1"/>
        <v>41</v>
      </c>
      <c r="S13" s="85">
        <f t="shared" si="1"/>
        <v>0</v>
      </c>
      <c r="T13" s="85">
        <f t="shared" si="1"/>
        <v>16</v>
      </c>
      <c r="U13" s="85">
        <f t="shared" si="1"/>
        <v>118</v>
      </c>
      <c r="V13" s="85">
        <f t="shared" si="1"/>
        <v>0</v>
      </c>
      <c r="W13" s="50">
        <f t="shared" si="1"/>
        <v>12</v>
      </c>
    </row>
    <row r="14" spans="1:23" x14ac:dyDescent="0.25">
      <c r="A14" s="8" t="s">
        <v>246</v>
      </c>
      <c r="B14" s="86">
        <f t="shared" ref="B14:B19" si="2">SUM(C14:W14)</f>
        <v>980</v>
      </c>
      <c r="C14" s="86">
        <v>2</v>
      </c>
      <c r="D14" s="86">
        <v>18</v>
      </c>
      <c r="E14" s="86">
        <v>209</v>
      </c>
      <c r="F14" s="86">
        <v>134</v>
      </c>
      <c r="G14" s="86">
        <v>102</v>
      </c>
      <c r="H14" s="86">
        <v>31</v>
      </c>
      <c r="I14" s="86">
        <v>0</v>
      </c>
      <c r="J14" s="86">
        <v>6</v>
      </c>
      <c r="K14" s="86">
        <v>0</v>
      </c>
      <c r="L14" s="86">
        <v>118</v>
      </c>
      <c r="M14" s="86">
        <v>0</v>
      </c>
      <c r="N14" s="86">
        <v>234</v>
      </c>
      <c r="O14" s="86">
        <v>0</v>
      </c>
      <c r="P14" s="86">
        <v>53</v>
      </c>
      <c r="Q14" s="86">
        <v>20</v>
      </c>
      <c r="R14" s="86">
        <v>33</v>
      </c>
      <c r="S14" s="86">
        <v>0</v>
      </c>
      <c r="T14" s="86">
        <v>8</v>
      </c>
      <c r="U14" s="86">
        <v>7</v>
      </c>
      <c r="V14" s="86">
        <v>0</v>
      </c>
      <c r="W14" s="54">
        <v>5</v>
      </c>
    </row>
    <row r="15" spans="1:23" x14ac:dyDescent="0.25">
      <c r="A15" s="55" t="s">
        <v>136</v>
      </c>
      <c r="B15" s="86">
        <f t="shared" si="2"/>
        <v>260</v>
      </c>
      <c r="C15" s="86">
        <v>34</v>
      </c>
      <c r="D15" s="86">
        <v>0</v>
      </c>
      <c r="E15" s="86">
        <v>110</v>
      </c>
      <c r="F15" s="86">
        <v>32</v>
      </c>
      <c r="G15" s="86">
        <v>5</v>
      </c>
      <c r="H15" s="86">
        <v>4</v>
      </c>
      <c r="I15" s="86">
        <v>0</v>
      </c>
      <c r="J15" s="86">
        <v>8</v>
      </c>
      <c r="K15" s="86">
        <v>0</v>
      </c>
      <c r="L15" s="86">
        <v>0</v>
      </c>
      <c r="M15" s="86">
        <v>4</v>
      </c>
      <c r="N15" s="86">
        <v>54</v>
      </c>
      <c r="O15" s="86">
        <v>0</v>
      </c>
      <c r="P15" s="86">
        <v>0</v>
      </c>
      <c r="Q15" s="86">
        <v>1</v>
      </c>
      <c r="R15" s="86">
        <v>1</v>
      </c>
      <c r="S15" s="86">
        <v>0</v>
      </c>
      <c r="T15" s="86">
        <v>5</v>
      </c>
      <c r="U15" s="86">
        <v>2</v>
      </c>
      <c r="V15" s="86">
        <v>0</v>
      </c>
      <c r="W15" s="54">
        <v>0</v>
      </c>
    </row>
    <row r="16" spans="1:23" x14ac:dyDescent="0.25">
      <c r="A16" s="8" t="s">
        <v>137</v>
      </c>
      <c r="B16" s="86">
        <f t="shared" si="2"/>
        <v>420</v>
      </c>
      <c r="C16" s="86">
        <v>1</v>
      </c>
      <c r="D16" s="86">
        <v>0</v>
      </c>
      <c r="E16" s="86">
        <v>101</v>
      </c>
      <c r="F16" s="86">
        <v>35</v>
      </c>
      <c r="G16" s="86">
        <v>9</v>
      </c>
      <c r="H16" s="86">
        <v>8</v>
      </c>
      <c r="I16" s="86">
        <v>0</v>
      </c>
      <c r="J16" s="86">
        <v>4</v>
      </c>
      <c r="K16" s="86">
        <v>0</v>
      </c>
      <c r="L16" s="86">
        <v>10</v>
      </c>
      <c r="M16" s="86">
        <v>95</v>
      </c>
      <c r="N16" s="86">
        <v>35</v>
      </c>
      <c r="O16" s="86">
        <v>0</v>
      </c>
      <c r="P16" s="86">
        <v>0</v>
      </c>
      <c r="Q16" s="86">
        <v>5</v>
      </c>
      <c r="R16" s="86">
        <v>2</v>
      </c>
      <c r="S16" s="86">
        <v>0</v>
      </c>
      <c r="T16" s="86">
        <v>1</v>
      </c>
      <c r="U16" s="86">
        <v>109</v>
      </c>
      <c r="V16" s="86">
        <v>0</v>
      </c>
      <c r="W16" s="54">
        <v>5</v>
      </c>
    </row>
    <row r="17" spans="1:23" x14ac:dyDescent="0.25">
      <c r="A17" s="8" t="s">
        <v>138</v>
      </c>
      <c r="B17" s="86">
        <f t="shared" si="2"/>
        <v>62</v>
      </c>
      <c r="C17" s="86">
        <v>0</v>
      </c>
      <c r="D17" s="86">
        <v>0</v>
      </c>
      <c r="E17" s="86">
        <v>18</v>
      </c>
      <c r="F17" s="86">
        <v>10</v>
      </c>
      <c r="G17" s="86">
        <v>2</v>
      </c>
      <c r="H17" s="86">
        <v>2</v>
      </c>
      <c r="I17" s="86">
        <v>0</v>
      </c>
      <c r="J17" s="86">
        <v>1</v>
      </c>
      <c r="K17" s="86">
        <v>0</v>
      </c>
      <c r="L17" s="86">
        <v>0</v>
      </c>
      <c r="M17" s="86">
        <v>1</v>
      </c>
      <c r="N17" s="86">
        <v>26</v>
      </c>
      <c r="O17" s="86">
        <v>0</v>
      </c>
      <c r="P17" s="86">
        <v>0</v>
      </c>
      <c r="Q17" s="86">
        <v>0</v>
      </c>
      <c r="R17" s="86">
        <v>0</v>
      </c>
      <c r="S17" s="86">
        <v>0</v>
      </c>
      <c r="T17" s="86">
        <v>1</v>
      </c>
      <c r="U17" s="86">
        <v>0</v>
      </c>
      <c r="V17" s="86">
        <v>0</v>
      </c>
      <c r="W17" s="54">
        <v>1</v>
      </c>
    </row>
    <row r="18" spans="1:23" x14ac:dyDescent="0.25">
      <c r="A18" s="8" t="s">
        <v>139</v>
      </c>
      <c r="B18" s="86">
        <f t="shared" si="2"/>
        <v>251</v>
      </c>
      <c r="C18" s="86">
        <v>53</v>
      </c>
      <c r="D18" s="86">
        <v>0</v>
      </c>
      <c r="E18" s="86">
        <v>132</v>
      </c>
      <c r="F18" s="86">
        <v>0</v>
      </c>
      <c r="G18" s="86">
        <v>2</v>
      </c>
      <c r="H18" s="86">
        <v>0</v>
      </c>
      <c r="I18" s="86">
        <v>0</v>
      </c>
      <c r="J18" s="86">
        <v>0</v>
      </c>
      <c r="K18" s="86">
        <v>0</v>
      </c>
      <c r="L18" s="86">
        <v>0</v>
      </c>
      <c r="M18" s="86">
        <v>0</v>
      </c>
      <c r="N18" s="86">
        <v>58</v>
      </c>
      <c r="O18" s="86">
        <v>0</v>
      </c>
      <c r="P18" s="86">
        <v>0</v>
      </c>
      <c r="Q18" s="86">
        <v>0</v>
      </c>
      <c r="R18" s="86">
        <v>5</v>
      </c>
      <c r="S18" s="86">
        <v>0</v>
      </c>
      <c r="T18" s="86">
        <v>1</v>
      </c>
      <c r="U18" s="86">
        <v>0</v>
      </c>
      <c r="V18" s="86">
        <v>0</v>
      </c>
      <c r="W18" s="54">
        <v>0</v>
      </c>
    </row>
    <row r="19" spans="1:23" x14ac:dyDescent="0.25">
      <c r="A19" s="8" t="s">
        <v>140</v>
      </c>
      <c r="B19" s="86">
        <f t="shared" si="2"/>
        <v>20</v>
      </c>
      <c r="C19" s="86">
        <v>0</v>
      </c>
      <c r="D19" s="86">
        <v>0</v>
      </c>
      <c r="E19" s="86">
        <v>8</v>
      </c>
      <c r="F19" s="86">
        <v>2</v>
      </c>
      <c r="G19" s="86">
        <v>1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8</v>
      </c>
      <c r="O19" s="86">
        <v>0</v>
      </c>
      <c r="P19" s="86">
        <v>0</v>
      </c>
      <c r="Q19" s="86">
        <v>0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54">
        <v>1</v>
      </c>
    </row>
    <row r="20" spans="1:23" x14ac:dyDescent="0.25">
      <c r="A20" s="5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54"/>
    </row>
    <row r="21" spans="1:23" x14ac:dyDescent="0.25">
      <c r="A21" s="48" t="s">
        <v>35</v>
      </c>
      <c r="B21" s="85">
        <f>SUM(B22)</f>
        <v>2124</v>
      </c>
      <c r="C21" s="85">
        <f t="shared" ref="C21:W21" si="3">SUM(C22)</f>
        <v>21</v>
      </c>
      <c r="D21" s="85">
        <f t="shared" si="3"/>
        <v>32</v>
      </c>
      <c r="E21" s="85">
        <f t="shared" si="3"/>
        <v>517</v>
      </c>
      <c r="F21" s="85">
        <f t="shared" si="3"/>
        <v>312</v>
      </c>
      <c r="G21" s="85">
        <f t="shared" si="3"/>
        <v>151</v>
      </c>
      <c r="H21" s="85">
        <f t="shared" si="3"/>
        <v>70</v>
      </c>
      <c r="I21" s="85">
        <f t="shared" si="3"/>
        <v>0</v>
      </c>
      <c r="J21" s="85">
        <f t="shared" si="3"/>
        <v>13</v>
      </c>
      <c r="K21" s="85">
        <f t="shared" si="3"/>
        <v>1</v>
      </c>
      <c r="L21" s="85">
        <f t="shared" si="3"/>
        <v>138</v>
      </c>
      <c r="M21" s="85">
        <f t="shared" si="3"/>
        <v>2</v>
      </c>
      <c r="N21" s="85">
        <f t="shared" si="3"/>
        <v>325</v>
      </c>
      <c r="O21" s="85">
        <f t="shared" si="3"/>
        <v>0</v>
      </c>
      <c r="P21" s="85">
        <f t="shared" si="3"/>
        <v>0</v>
      </c>
      <c r="Q21" s="85">
        <f t="shared" si="3"/>
        <v>312</v>
      </c>
      <c r="R21" s="85">
        <f t="shared" si="3"/>
        <v>119</v>
      </c>
      <c r="S21" s="85">
        <f t="shared" si="3"/>
        <v>0</v>
      </c>
      <c r="T21" s="85">
        <f t="shared" si="3"/>
        <v>36</v>
      </c>
      <c r="U21" s="85">
        <f t="shared" si="3"/>
        <v>35</v>
      </c>
      <c r="V21" s="85">
        <f t="shared" si="3"/>
        <v>0</v>
      </c>
      <c r="W21" s="50">
        <f t="shared" si="3"/>
        <v>40</v>
      </c>
    </row>
    <row r="22" spans="1:23" x14ac:dyDescent="0.25">
      <c r="A22" s="55" t="s">
        <v>266</v>
      </c>
      <c r="B22" s="86">
        <f>SUM(C22:W22)</f>
        <v>2124</v>
      </c>
      <c r="C22" s="86">
        <v>21</v>
      </c>
      <c r="D22" s="86">
        <v>32</v>
      </c>
      <c r="E22" s="86">
        <v>517</v>
      </c>
      <c r="F22" s="86">
        <v>312</v>
      </c>
      <c r="G22" s="86">
        <v>151</v>
      </c>
      <c r="H22" s="86">
        <v>70</v>
      </c>
      <c r="I22" s="86">
        <v>0</v>
      </c>
      <c r="J22" s="86">
        <v>13</v>
      </c>
      <c r="K22" s="86">
        <v>1</v>
      </c>
      <c r="L22" s="86">
        <v>138</v>
      </c>
      <c r="M22" s="86">
        <v>2</v>
      </c>
      <c r="N22" s="86">
        <v>325</v>
      </c>
      <c r="O22" s="86">
        <v>0</v>
      </c>
      <c r="P22" s="86">
        <v>0</v>
      </c>
      <c r="Q22" s="86">
        <v>312</v>
      </c>
      <c r="R22" s="86">
        <v>119</v>
      </c>
      <c r="S22" s="86">
        <v>0</v>
      </c>
      <c r="T22" s="86">
        <v>36</v>
      </c>
      <c r="U22" s="86">
        <v>35</v>
      </c>
      <c r="V22" s="86">
        <v>0</v>
      </c>
      <c r="W22" s="54">
        <v>40</v>
      </c>
    </row>
    <row r="23" spans="1:23" x14ac:dyDescent="0.25">
      <c r="A23" s="5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54"/>
    </row>
    <row r="24" spans="1:23" x14ac:dyDescent="0.25">
      <c r="A24" s="48" t="s">
        <v>36</v>
      </c>
      <c r="B24" s="85">
        <f>SUM(B25:B31)</f>
        <v>2942</v>
      </c>
      <c r="C24" s="85">
        <f t="shared" ref="C24:W24" si="4">SUM(C25:C31)</f>
        <v>19</v>
      </c>
      <c r="D24" s="85">
        <f t="shared" si="4"/>
        <v>18</v>
      </c>
      <c r="E24" s="85">
        <f t="shared" si="4"/>
        <v>884</v>
      </c>
      <c r="F24" s="85">
        <f t="shared" si="4"/>
        <v>478</v>
      </c>
      <c r="G24" s="85">
        <f t="shared" si="4"/>
        <v>161</v>
      </c>
      <c r="H24" s="85">
        <f t="shared" si="4"/>
        <v>49</v>
      </c>
      <c r="I24" s="85">
        <f t="shared" si="4"/>
        <v>0</v>
      </c>
      <c r="J24" s="85">
        <f t="shared" si="4"/>
        <v>24</v>
      </c>
      <c r="K24" s="85">
        <f t="shared" si="4"/>
        <v>0</v>
      </c>
      <c r="L24" s="85">
        <f t="shared" si="4"/>
        <v>181</v>
      </c>
      <c r="M24" s="85">
        <f t="shared" si="4"/>
        <v>33</v>
      </c>
      <c r="N24" s="85">
        <f t="shared" si="4"/>
        <v>739</v>
      </c>
      <c r="O24" s="85">
        <f t="shared" si="4"/>
        <v>0</v>
      </c>
      <c r="P24" s="85">
        <f t="shared" si="4"/>
        <v>0</v>
      </c>
      <c r="Q24" s="85">
        <f t="shared" si="4"/>
        <v>63</v>
      </c>
      <c r="R24" s="85">
        <f t="shared" si="4"/>
        <v>92</v>
      </c>
      <c r="S24" s="85">
        <f t="shared" si="4"/>
        <v>2</v>
      </c>
      <c r="T24" s="85">
        <f t="shared" si="4"/>
        <v>45</v>
      </c>
      <c r="U24" s="85">
        <f t="shared" si="4"/>
        <v>139</v>
      </c>
      <c r="V24" s="85">
        <f t="shared" si="4"/>
        <v>1</v>
      </c>
      <c r="W24" s="50">
        <f t="shared" si="4"/>
        <v>14</v>
      </c>
    </row>
    <row r="25" spans="1:23" x14ac:dyDescent="0.25">
      <c r="A25" s="55" t="s">
        <v>186</v>
      </c>
      <c r="B25" s="86">
        <f t="shared" ref="B25:B31" si="5">SUM(C25:W25)</f>
        <v>606</v>
      </c>
      <c r="C25" s="86">
        <v>0</v>
      </c>
      <c r="D25" s="86">
        <v>6</v>
      </c>
      <c r="E25" s="86">
        <v>157</v>
      </c>
      <c r="F25" s="86">
        <v>84</v>
      </c>
      <c r="G25" s="86">
        <v>26</v>
      </c>
      <c r="H25" s="86">
        <v>9</v>
      </c>
      <c r="I25" s="86">
        <v>0</v>
      </c>
      <c r="J25" s="86">
        <v>5</v>
      </c>
      <c r="K25" s="86">
        <v>0</v>
      </c>
      <c r="L25" s="86">
        <v>135</v>
      </c>
      <c r="M25" s="86">
        <v>0</v>
      </c>
      <c r="N25" s="86">
        <v>115</v>
      </c>
      <c r="O25" s="86">
        <v>0</v>
      </c>
      <c r="P25" s="86">
        <v>0</v>
      </c>
      <c r="Q25" s="86">
        <v>49</v>
      </c>
      <c r="R25" s="86">
        <v>3</v>
      </c>
      <c r="S25" s="86">
        <v>0</v>
      </c>
      <c r="T25" s="86">
        <v>10</v>
      </c>
      <c r="U25" s="86">
        <v>3</v>
      </c>
      <c r="V25" s="86">
        <v>0</v>
      </c>
      <c r="W25" s="54">
        <v>4</v>
      </c>
    </row>
    <row r="26" spans="1:23" x14ac:dyDescent="0.25">
      <c r="A26" s="8" t="s">
        <v>141</v>
      </c>
      <c r="B26" s="86">
        <f t="shared" si="5"/>
        <v>327</v>
      </c>
      <c r="C26" s="86">
        <v>4</v>
      </c>
      <c r="D26" s="86">
        <v>0</v>
      </c>
      <c r="E26" s="86">
        <v>58</v>
      </c>
      <c r="F26" s="86">
        <v>44</v>
      </c>
      <c r="G26" s="86">
        <v>17</v>
      </c>
      <c r="H26" s="86">
        <v>7</v>
      </c>
      <c r="I26" s="86">
        <v>0</v>
      </c>
      <c r="J26" s="86">
        <v>0</v>
      </c>
      <c r="K26" s="86">
        <v>0</v>
      </c>
      <c r="L26" s="86">
        <v>0</v>
      </c>
      <c r="M26" s="86">
        <v>28</v>
      </c>
      <c r="N26" s="86">
        <v>68</v>
      </c>
      <c r="O26" s="86">
        <v>0</v>
      </c>
      <c r="P26" s="86">
        <v>0</v>
      </c>
      <c r="Q26" s="86">
        <v>1</v>
      </c>
      <c r="R26" s="86">
        <v>1</v>
      </c>
      <c r="S26" s="86">
        <v>0</v>
      </c>
      <c r="T26" s="86">
        <v>5</v>
      </c>
      <c r="U26" s="86">
        <v>94</v>
      </c>
      <c r="V26" s="86">
        <v>0</v>
      </c>
      <c r="W26" s="54">
        <v>0</v>
      </c>
    </row>
    <row r="27" spans="1:23" x14ac:dyDescent="0.25">
      <c r="A27" s="8" t="s">
        <v>142</v>
      </c>
      <c r="B27" s="86">
        <f t="shared" si="5"/>
        <v>243</v>
      </c>
      <c r="C27" s="86">
        <v>1</v>
      </c>
      <c r="D27" s="86">
        <v>0</v>
      </c>
      <c r="E27" s="86">
        <v>47</v>
      </c>
      <c r="F27" s="86">
        <v>47</v>
      </c>
      <c r="G27" s="86">
        <v>2</v>
      </c>
      <c r="H27" s="86">
        <v>23</v>
      </c>
      <c r="I27" s="86">
        <v>0</v>
      </c>
      <c r="J27" s="86">
        <v>4</v>
      </c>
      <c r="K27" s="86">
        <v>0</v>
      </c>
      <c r="L27" s="86">
        <v>17</v>
      </c>
      <c r="M27" s="86">
        <v>0</v>
      </c>
      <c r="N27" s="86">
        <v>78</v>
      </c>
      <c r="O27" s="86">
        <v>0</v>
      </c>
      <c r="P27" s="86">
        <v>0</v>
      </c>
      <c r="Q27" s="86">
        <v>4</v>
      </c>
      <c r="R27" s="86">
        <v>10</v>
      </c>
      <c r="S27" s="86">
        <v>0</v>
      </c>
      <c r="T27" s="86">
        <v>2</v>
      </c>
      <c r="U27" s="86">
        <v>8</v>
      </c>
      <c r="V27" s="86">
        <v>0</v>
      </c>
      <c r="W27" s="54">
        <v>0</v>
      </c>
    </row>
    <row r="28" spans="1:23" x14ac:dyDescent="0.25">
      <c r="A28" s="8" t="s">
        <v>143</v>
      </c>
      <c r="B28" s="86">
        <f t="shared" si="5"/>
        <v>354</v>
      </c>
      <c r="C28" s="86">
        <v>4</v>
      </c>
      <c r="D28" s="86">
        <v>0</v>
      </c>
      <c r="E28" s="86">
        <v>141</v>
      </c>
      <c r="F28" s="86">
        <v>39</v>
      </c>
      <c r="G28" s="86">
        <v>10</v>
      </c>
      <c r="H28" s="86">
        <v>2</v>
      </c>
      <c r="I28" s="86">
        <v>0</v>
      </c>
      <c r="J28" s="86">
        <v>1</v>
      </c>
      <c r="K28" s="86">
        <v>0</v>
      </c>
      <c r="L28" s="86">
        <v>0</v>
      </c>
      <c r="M28" s="86">
        <v>0</v>
      </c>
      <c r="N28" s="86">
        <v>136</v>
      </c>
      <c r="O28" s="86">
        <v>0</v>
      </c>
      <c r="P28" s="86">
        <v>0</v>
      </c>
      <c r="Q28" s="86">
        <v>7</v>
      </c>
      <c r="R28" s="86">
        <v>0</v>
      </c>
      <c r="S28" s="86">
        <v>0</v>
      </c>
      <c r="T28" s="86">
        <v>2</v>
      </c>
      <c r="U28" s="86">
        <v>11</v>
      </c>
      <c r="V28" s="86">
        <v>0</v>
      </c>
      <c r="W28" s="54">
        <v>1</v>
      </c>
    </row>
    <row r="29" spans="1:23" x14ac:dyDescent="0.25">
      <c r="A29" s="55" t="s">
        <v>247</v>
      </c>
      <c r="B29" s="86">
        <f t="shared" si="5"/>
        <v>1079</v>
      </c>
      <c r="C29" s="86">
        <v>5</v>
      </c>
      <c r="D29" s="86">
        <v>11</v>
      </c>
      <c r="E29" s="86">
        <v>383</v>
      </c>
      <c r="F29" s="86">
        <v>209</v>
      </c>
      <c r="G29" s="86">
        <v>87</v>
      </c>
      <c r="H29" s="86">
        <v>7</v>
      </c>
      <c r="I29" s="86">
        <v>0</v>
      </c>
      <c r="J29" s="86">
        <v>5</v>
      </c>
      <c r="K29" s="86">
        <v>0</v>
      </c>
      <c r="L29" s="86">
        <v>23</v>
      </c>
      <c r="M29" s="86">
        <v>3</v>
      </c>
      <c r="N29" s="86">
        <v>230</v>
      </c>
      <c r="O29" s="86">
        <v>0</v>
      </c>
      <c r="P29" s="86">
        <v>0</v>
      </c>
      <c r="Q29" s="86">
        <v>0</v>
      </c>
      <c r="R29" s="86">
        <v>71</v>
      </c>
      <c r="S29" s="86">
        <v>2</v>
      </c>
      <c r="T29" s="86">
        <v>20</v>
      </c>
      <c r="U29" s="86">
        <v>16</v>
      </c>
      <c r="V29" s="86">
        <v>0</v>
      </c>
      <c r="W29" s="54">
        <v>7</v>
      </c>
    </row>
    <row r="30" spans="1:23" x14ac:dyDescent="0.25">
      <c r="A30" s="8" t="s">
        <v>144</v>
      </c>
      <c r="B30" s="86">
        <f t="shared" si="5"/>
        <v>224</v>
      </c>
      <c r="C30" s="86">
        <v>3</v>
      </c>
      <c r="D30" s="86">
        <v>0</v>
      </c>
      <c r="E30" s="86">
        <v>58</v>
      </c>
      <c r="F30" s="86">
        <v>42</v>
      </c>
      <c r="G30" s="86">
        <v>7</v>
      </c>
      <c r="H30" s="86">
        <v>1</v>
      </c>
      <c r="I30" s="86">
        <v>0</v>
      </c>
      <c r="J30" s="86">
        <v>9</v>
      </c>
      <c r="K30" s="86">
        <v>0</v>
      </c>
      <c r="L30" s="86">
        <v>0</v>
      </c>
      <c r="M30" s="86">
        <v>2</v>
      </c>
      <c r="N30" s="86">
        <v>93</v>
      </c>
      <c r="O30" s="86">
        <v>0</v>
      </c>
      <c r="P30" s="86">
        <v>0</v>
      </c>
      <c r="Q30" s="86">
        <v>2</v>
      </c>
      <c r="R30" s="86">
        <v>1</v>
      </c>
      <c r="S30" s="86">
        <v>0</v>
      </c>
      <c r="T30" s="86">
        <v>1</v>
      </c>
      <c r="U30" s="86">
        <v>4</v>
      </c>
      <c r="V30" s="86">
        <v>0</v>
      </c>
      <c r="W30" s="54">
        <v>1</v>
      </c>
    </row>
    <row r="31" spans="1:23" x14ac:dyDescent="0.25">
      <c r="A31" s="8" t="s">
        <v>145</v>
      </c>
      <c r="B31" s="86">
        <f t="shared" si="5"/>
        <v>109</v>
      </c>
      <c r="C31" s="86">
        <v>2</v>
      </c>
      <c r="D31" s="86">
        <v>1</v>
      </c>
      <c r="E31" s="86">
        <v>40</v>
      </c>
      <c r="F31" s="86">
        <v>13</v>
      </c>
      <c r="G31" s="86">
        <v>12</v>
      </c>
      <c r="H31" s="86">
        <v>0</v>
      </c>
      <c r="I31" s="86">
        <v>0</v>
      </c>
      <c r="J31" s="86">
        <v>0</v>
      </c>
      <c r="K31" s="86">
        <v>0</v>
      </c>
      <c r="L31" s="86">
        <v>6</v>
      </c>
      <c r="M31" s="86">
        <v>0</v>
      </c>
      <c r="N31" s="86">
        <v>19</v>
      </c>
      <c r="O31" s="86">
        <v>0</v>
      </c>
      <c r="P31" s="86">
        <v>0</v>
      </c>
      <c r="Q31" s="86">
        <v>0</v>
      </c>
      <c r="R31" s="86">
        <v>6</v>
      </c>
      <c r="S31" s="86">
        <v>0</v>
      </c>
      <c r="T31" s="86">
        <v>5</v>
      </c>
      <c r="U31" s="86">
        <v>3</v>
      </c>
      <c r="V31" s="86">
        <v>1</v>
      </c>
      <c r="W31" s="54">
        <v>1</v>
      </c>
    </row>
    <row r="32" spans="1:23" x14ac:dyDescent="0.25">
      <c r="A32" s="57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54"/>
    </row>
    <row r="33" spans="1:23" x14ac:dyDescent="0.25">
      <c r="A33" s="48" t="s">
        <v>37</v>
      </c>
      <c r="B33" s="85">
        <f>SUM(B34:B38)</f>
        <v>1334</v>
      </c>
      <c r="C33" s="85">
        <f t="shared" ref="C33:W33" si="6">SUM(C34:C38)</f>
        <v>48</v>
      </c>
      <c r="D33" s="85">
        <f t="shared" si="6"/>
        <v>25</v>
      </c>
      <c r="E33" s="85">
        <f t="shared" si="6"/>
        <v>393</v>
      </c>
      <c r="F33" s="85">
        <f t="shared" si="6"/>
        <v>288</v>
      </c>
      <c r="G33" s="85">
        <f t="shared" si="6"/>
        <v>70</v>
      </c>
      <c r="H33" s="85">
        <f t="shared" si="6"/>
        <v>32</v>
      </c>
      <c r="I33" s="85">
        <f t="shared" si="6"/>
        <v>0</v>
      </c>
      <c r="J33" s="85">
        <f t="shared" si="6"/>
        <v>11</v>
      </c>
      <c r="K33" s="85">
        <f t="shared" si="6"/>
        <v>1</v>
      </c>
      <c r="L33" s="85">
        <f t="shared" si="6"/>
        <v>3</v>
      </c>
      <c r="M33" s="85">
        <f t="shared" si="6"/>
        <v>20</v>
      </c>
      <c r="N33" s="85">
        <f t="shared" si="6"/>
        <v>347</v>
      </c>
      <c r="O33" s="85">
        <f t="shared" si="6"/>
        <v>0</v>
      </c>
      <c r="P33" s="85">
        <f t="shared" si="6"/>
        <v>0</v>
      </c>
      <c r="Q33" s="85">
        <f t="shared" si="6"/>
        <v>34</v>
      </c>
      <c r="R33" s="85">
        <f t="shared" si="6"/>
        <v>3</v>
      </c>
      <c r="S33" s="85">
        <f t="shared" si="6"/>
        <v>0</v>
      </c>
      <c r="T33" s="85">
        <f t="shared" si="6"/>
        <v>19</v>
      </c>
      <c r="U33" s="85">
        <f t="shared" si="6"/>
        <v>29</v>
      </c>
      <c r="V33" s="85">
        <f t="shared" si="6"/>
        <v>0</v>
      </c>
      <c r="W33" s="50">
        <f t="shared" si="6"/>
        <v>11</v>
      </c>
    </row>
    <row r="34" spans="1:23" x14ac:dyDescent="0.25">
      <c r="A34" s="55" t="s">
        <v>248</v>
      </c>
      <c r="B34" s="86">
        <f>SUM(C34:W34)</f>
        <v>1007</v>
      </c>
      <c r="C34" s="86">
        <v>33</v>
      </c>
      <c r="D34" s="86">
        <v>16</v>
      </c>
      <c r="E34" s="86">
        <v>289</v>
      </c>
      <c r="F34" s="86">
        <v>279</v>
      </c>
      <c r="G34" s="86">
        <v>53</v>
      </c>
      <c r="H34" s="86">
        <v>30</v>
      </c>
      <c r="I34" s="86">
        <v>0</v>
      </c>
      <c r="J34" s="86">
        <v>4</v>
      </c>
      <c r="K34" s="86">
        <v>0</v>
      </c>
      <c r="L34" s="86">
        <v>2</v>
      </c>
      <c r="M34" s="86">
        <v>4</v>
      </c>
      <c r="N34" s="86">
        <v>256</v>
      </c>
      <c r="O34" s="86">
        <v>0</v>
      </c>
      <c r="P34" s="86">
        <v>0</v>
      </c>
      <c r="Q34" s="86">
        <v>9</v>
      </c>
      <c r="R34" s="86">
        <v>1</v>
      </c>
      <c r="S34" s="86">
        <v>0</v>
      </c>
      <c r="T34" s="86">
        <v>9</v>
      </c>
      <c r="U34" s="86">
        <v>16</v>
      </c>
      <c r="V34" s="86">
        <v>0</v>
      </c>
      <c r="W34" s="54">
        <v>6</v>
      </c>
    </row>
    <row r="35" spans="1:23" x14ac:dyDescent="0.25">
      <c r="A35" s="8" t="s">
        <v>146</v>
      </c>
      <c r="B35" s="86">
        <f>SUM(C35:W35)</f>
        <v>74</v>
      </c>
      <c r="C35" s="86">
        <v>1</v>
      </c>
      <c r="D35" s="86">
        <v>8</v>
      </c>
      <c r="E35" s="86">
        <v>21</v>
      </c>
      <c r="F35" s="86">
        <v>3</v>
      </c>
      <c r="G35" s="86">
        <v>1</v>
      </c>
      <c r="H35" s="86">
        <v>1</v>
      </c>
      <c r="I35" s="86">
        <v>0</v>
      </c>
      <c r="J35" s="86">
        <v>0</v>
      </c>
      <c r="K35" s="86">
        <v>0</v>
      </c>
      <c r="L35" s="86">
        <v>1</v>
      </c>
      <c r="M35" s="86">
        <v>0</v>
      </c>
      <c r="N35" s="86">
        <v>35</v>
      </c>
      <c r="O35" s="86">
        <v>0</v>
      </c>
      <c r="P35" s="86">
        <v>0</v>
      </c>
      <c r="Q35" s="86">
        <v>1</v>
      </c>
      <c r="R35" s="86">
        <v>0</v>
      </c>
      <c r="S35" s="86">
        <v>0</v>
      </c>
      <c r="T35" s="86">
        <v>0</v>
      </c>
      <c r="U35" s="86">
        <v>0</v>
      </c>
      <c r="V35" s="86">
        <v>0</v>
      </c>
      <c r="W35" s="54">
        <v>2</v>
      </c>
    </row>
    <row r="36" spans="1:23" x14ac:dyDescent="0.25">
      <c r="A36" s="8" t="s">
        <v>147</v>
      </c>
      <c r="B36" s="86">
        <f>SUM(C36:W36)</f>
        <v>87</v>
      </c>
      <c r="C36" s="86">
        <v>11</v>
      </c>
      <c r="D36" s="86">
        <v>0</v>
      </c>
      <c r="E36" s="86">
        <v>23</v>
      </c>
      <c r="F36" s="86">
        <v>4</v>
      </c>
      <c r="G36" s="86">
        <v>4</v>
      </c>
      <c r="H36" s="86">
        <v>0</v>
      </c>
      <c r="I36" s="86">
        <v>0</v>
      </c>
      <c r="J36" s="86">
        <v>5</v>
      </c>
      <c r="K36" s="86">
        <v>1</v>
      </c>
      <c r="L36" s="86">
        <v>0</v>
      </c>
      <c r="M36" s="86">
        <v>0</v>
      </c>
      <c r="N36" s="86">
        <f>22+5</f>
        <v>27</v>
      </c>
      <c r="O36" s="86">
        <v>0</v>
      </c>
      <c r="P36" s="86">
        <v>0</v>
      </c>
      <c r="Q36" s="86">
        <v>10</v>
      </c>
      <c r="R36" s="86">
        <v>0</v>
      </c>
      <c r="S36" s="86">
        <v>0</v>
      </c>
      <c r="T36" s="86">
        <v>2</v>
      </c>
      <c r="U36" s="86">
        <v>0</v>
      </c>
      <c r="V36" s="86">
        <v>0</v>
      </c>
      <c r="W36" s="54">
        <v>0</v>
      </c>
    </row>
    <row r="37" spans="1:23" x14ac:dyDescent="0.25">
      <c r="A37" s="8" t="s">
        <v>150</v>
      </c>
      <c r="B37" s="86">
        <f>SUM(C37:W37)</f>
        <v>26</v>
      </c>
      <c r="C37" s="86">
        <v>0</v>
      </c>
      <c r="D37" s="86">
        <v>0</v>
      </c>
      <c r="E37" s="86">
        <v>3</v>
      </c>
      <c r="F37" s="86">
        <v>0</v>
      </c>
      <c r="G37" s="86">
        <v>1</v>
      </c>
      <c r="H37" s="86">
        <v>0</v>
      </c>
      <c r="I37" s="86">
        <v>0</v>
      </c>
      <c r="J37" s="86">
        <v>0</v>
      </c>
      <c r="K37" s="86">
        <v>0</v>
      </c>
      <c r="L37" s="86">
        <v>0</v>
      </c>
      <c r="M37" s="86">
        <v>15</v>
      </c>
      <c r="N37" s="86">
        <v>1</v>
      </c>
      <c r="O37" s="86">
        <v>0</v>
      </c>
      <c r="P37" s="86">
        <v>0</v>
      </c>
      <c r="Q37" s="86">
        <v>0</v>
      </c>
      <c r="R37" s="86">
        <v>0</v>
      </c>
      <c r="S37" s="86">
        <v>0</v>
      </c>
      <c r="T37" s="86">
        <v>2</v>
      </c>
      <c r="U37" s="86">
        <v>4</v>
      </c>
      <c r="V37" s="86">
        <v>0</v>
      </c>
      <c r="W37" s="54">
        <v>0</v>
      </c>
    </row>
    <row r="38" spans="1:23" x14ac:dyDescent="0.25">
      <c r="A38" s="8" t="s">
        <v>151</v>
      </c>
      <c r="B38" s="86">
        <f>SUM(C38:W38)</f>
        <v>140</v>
      </c>
      <c r="C38" s="86">
        <v>3</v>
      </c>
      <c r="D38" s="86">
        <v>1</v>
      </c>
      <c r="E38" s="86">
        <v>57</v>
      </c>
      <c r="F38" s="86">
        <v>2</v>
      </c>
      <c r="G38" s="86">
        <v>11</v>
      </c>
      <c r="H38" s="86">
        <v>1</v>
      </c>
      <c r="I38" s="86">
        <v>0</v>
      </c>
      <c r="J38" s="86">
        <v>2</v>
      </c>
      <c r="K38" s="86">
        <v>0</v>
      </c>
      <c r="L38" s="86">
        <v>0</v>
      </c>
      <c r="M38" s="86">
        <v>1</v>
      </c>
      <c r="N38" s="86">
        <v>28</v>
      </c>
      <c r="O38" s="86">
        <v>0</v>
      </c>
      <c r="P38" s="86">
        <v>0</v>
      </c>
      <c r="Q38" s="86">
        <v>14</v>
      </c>
      <c r="R38" s="86">
        <v>2</v>
      </c>
      <c r="S38" s="86">
        <v>0</v>
      </c>
      <c r="T38" s="86">
        <v>6</v>
      </c>
      <c r="U38" s="86">
        <v>9</v>
      </c>
      <c r="V38" s="86">
        <v>0</v>
      </c>
      <c r="W38" s="54">
        <v>3</v>
      </c>
    </row>
    <row r="39" spans="1:23" x14ac:dyDescent="0.25">
      <c r="A39" s="5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54"/>
    </row>
    <row r="40" spans="1:23" x14ac:dyDescent="0.25">
      <c r="A40" s="48" t="s">
        <v>38</v>
      </c>
      <c r="B40" s="85">
        <f>SUM(B41:B45)</f>
        <v>1071</v>
      </c>
      <c r="C40" s="85">
        <f t="shared" ref="C40:W40" si="7">SUM(C41:C45)</f>
        <v>10</v>
      </c>
      <c r="D40" s="85">
        <f t="shared" si="7"/>
        <v>39</v>
      </c>
      <c r="E40" s="85">
        <f t="shared" si="7"/>
        <v>353</v>
      </c>
      <c r="F40" s="85">
        <f t="shared" si="7"/>
        <v>137</v>
      </c>
      <c r="G40" s="85">
        <f t="shared" si="7"/>
        <v>30</v>
      </c>
      <c r="H40" s="85">
        <f t="shared" si="7"/>
        <v>5</v>
      </c>
      <c r="I40" s="85">
        <f t="shared" si="7"/>
        <v>0</v>
      </c>
      <c r="J40" s="85">
        <f t="shared" si="7"/>
        <v>2</v>
      </c>
      <c r="K40" s="85">
        <f t="shared" si="7"/>
        <v>0</v>
      </c>
      <c r="L40" s="85">
        <f t="shared" si="7"/>
        <v>0</v>
      </c>
      <c r="M40" s="85">
        <f t="shared" si="7"/>
        <v>12</v>
      </c>
      <c r="N40" s="85">
        <f t="shared" si="7"/>
        <v>283</v>
      </c>
      <c r="O40" s="85">
        <f t="shared" si="7"/>
        <v>0</v>
      </c>
      <c r="P40" s="85">
        <f t="shared" si="7"/>
        <v>0</v>
      </c>
      <c r="Q40" s="85">
        <f t="shared" si="7"/>
        <v>151</v>
      </c>
      <c r="R40" s="85">
        <f t="shared" si="7"/>
        <v>7</v>
      </c>
      <c r="S40" s="85">
        <f t="shared" si="7"/>
        <v>1</v>
      </c>
      <c r="T40" s="85">
        <f t="shared" si="7"/>
        <v>19</v>
      </c>
      <c r="U40" s="85">
        <f t="shared" si="7"/>
        <v>13</v>
      </c>
      <c r="V40" s="85">
        <f t="shared" si="7"/>
        <v>0</v>
      </c>
      <c r="W40" s="50">
        <f t="shared" si="7"/>
        <v>9</v>
      </c>
    </row>
    <row r="41" spans="1:23" x14ac:dyDescent="0.25">
      <c r="A41" s="55" t="s">
        <v>249</v>
      </c>
      <c r="B41" s="86">
        <f>SUM(C41:W41)</f>
        <v>391</v>
      </c>
      <c r="C41" s="86">
        <v>7</v>
      </c>
      <c r="D41" s="86">
        <v>27</v>
      </c>
      <c r="E41" s="86">
        <v>107</v>
      </c>
      <c r="F41" s="86">
        <v>0</v>
      </c>
      <c r="G41" s="86">
        <v>12</v>
      </c>
      <c r="H41" s="86">
        <v>0</v>
      </c>
      <c r="I41" s="86">
        <v>0</v>
      </c>
      <c r="J41" s="86">
        <v>2</v>
      </c>
      <c r="K41" s="86">
        <v>0</v>
      </c>
      <c r="L41" s="86">
        <v>0</v>
      </c>
      <c r="M41" s="86">
        <v>10</v>
      </c>
      <c r="N41" s="86">
        <v>95</v>
      </c>
      <c r="O41" s="86">
        <v>0</v>
      </c>
      <c r="P41" s="86">
        <v>0</v>
      </c>
      <c r="Q41" s="86">
        <v>114</v>
      </c>
      <c r="R41" s="86">
        <v>1</v>
      </c>
      <c r="S41" s="86">
        <v>1</v>
      </c>
      <c r="T41" s="86">
        <v>9</v>
      </c>
      <c r="U41" s="86">
        <v>6</v>
      </c>
      <c r="V41" s="86">
        <v>0</v>
      </c>
      <c r="W41" s="54">
        <v>0</v>
      </c>
    </row>
    <row r="42" spans="1:23" x14ac:dyDescent="0.25">
      <c r="A42" s="8" t="s">
        <v>148</v>
      </c>
      <c r="B42" s="86">
        <f>SUM(C42:W42)</f>
        <v>254</v>
      </c>
      <c r="C42" s="86">
        <v>0</v>
      </c>
      <c r="D42" s="86">
        <v>4</v>
      </c>
      <c r="E42" s="86">
        <v>74</v>
      </c>
      <c r="F42" s="86">
        <v>85</v>
      </c>
      <c r="G42" s="86">
        <v>11</v>
      </c>
      <c r="H42" s="86">
        <v>3</v>
      </c>
      <c r="I42" s="86">
        <v>0</v>
      </c>
      <c r="J42" s="86">
        <v>0</v>
      </c>
      <c r="K42" s="86">
        <v>0</v>
      </c>
      <c r="L42" s="86">
        <v>0</v>
      </c>
      <c r="M42" s="86">
        <v>0</v>
      </c>
      <c r="N42" s="86">
        <v>57</v>
      </c>
      <c r="O42" s="86">
        <v>0</v>
      </c>
      <c r="P42" s="86">
        <v>0</v>
      </c>
      <c r="Q42" s="86">
        <v>0</v>
      </c>
      <c r="R42" s="86">
        <v>2</v>
      </c>
      <c r="S42" s="86">
        <v>0</v>
      </c>
      <c r="T42" s="86">
        <v>7</v>
      </c>
      <c r="U42" s="86">
        <v>3</v>
      </c>
      <c r="V42" s="86">
        <v>0</v>
      </c>
      <c r="W42" s="54">
        <v>8</v>
      </c>
    </row>
    <row r="43" spans="1:23" x14ac:dyDescent="0.25">
      <c r="A43" s="8" t="s">
        <v>149</v>
      </c>
      <c r="B43" s="86">
        <f>SUM(C43:W43)</f>
        <v>145</v>
      </c>
      <c r="C43" s="86">
        <v>2</v>
      </c>
      <c r="D43" s="86">
        <v>0</v>
      </c>
      <c r="E43" s="86">
        <v>52</v>
      </c>
      <c r="F43" s="86">
        <v>38</v>
      </c>
      <c r="G43" s="86">
        <v>4</v>
      </c>
      <c r="H43" s="86">
        <v>1</v>
      </c>
      <c r="I43" s="86">
        <v>0</v>
      </c>
      <c r="J43" s="86">
        <v>0</v>
      </c>
      <c r="K43" s="86">
        <v>0</v>
      </c>
      <c r="L43" s="86">
        <v>0</v>
      </c>
      <c r="M43" s="86">
        <v>0</v>
      </c>
      <c r="N43" s="86">
        <v>37</v>
      </c>
      <c r="O43" s="86">
        <v>0</v>
      </c>
      <c r="P43" s="86">
        <v>0</v>
      </c>
      <c r="Q43" s="86">
        <v>6</v>
      </c>
      <c r="R43" s="86">
        <v>1</v>
      </c>
      <c r="S43" s="86">
        <v>0</v>
      </c>
      <c r="T43" s="86">
        <v>3</v>
      </c>
      <c r="U43" s="86">
        <v>0</v>
      </c>
      <c r="V43" s="86">
        <v>0</v>
      </c>
      <c r="W43" s="54">
        <v>1</v>
      </c>
    </row>
    <row r="44" spans="1:23" x14ac:dyDescent="0.25">
      <c r="A44" s="8" t="s">
        <v>152</v>
      </c>
      <c r="B44" s="86">
        <f>SUM(C44:W44)</f>
        <v>108</v>
      </c>
      <c r="C44" s="86">
        <v>0</v>
      </c>
      <c r="D44" s="86">
        <v>4</v>
      </c>
      <c r="E44" s="86">
        <v>21</v>
      </c>
      <c r="F44" s="86">
        <v>6</v>
      </c>
      <c r="G44" s="86">
        <v>2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  <c r="M44" s="86">
        <v>0</v>
      </c>
      <c r="N44" s="86">
        <v>49</v>
      </c>
      <c r="O44" s="86">
        <v>0</v>
      </c>
      <c r="P44" s="86">
        <v>0</v>
      </c>
      <c r="Q44" s="86">
        <v>23</v>
      </c>
      <c r="R44" s="86">
        <v>2</v>
      </c>
      <c r="S44" s="86">
        <v>0</v>
      </c>
      <c r="T44" s="86">
        <v>0</v>
      </c>
      <c r="U44" s="86">
        <v>1</v>
      </c>
      <c r="V44" s="86">
        <v>0</v>
      </c>
      <c r="W44" s="54">
        <v>0</v>
      </c>
    </row>
    <row r="45" spans="1:23" x14ac:dyDescent="0.25">
      <c r="A45" s="8" t="s">
        <v>153</v>
      </c>
      <c r="B45" s="86">
        <f>SUM(C45:W45)</f>
        <v>173</v>
      </c>
      <c r="C45" s="86">
        <v>1</v>
      </c>
      <c r="D45" s="86">
        <v>4</v>
      </c>
      <c r="E45" s="86">
        <v>99</v>
      </c>
      <c r="F45" s="86">
        <v>8</v>
      </c>
      <c r="G45" s="86">
        <v>1</v>
      </c>
      <c r="H45" s="86">
        <v>1</v>
      </c>
      <c r="I45" s="86">
        <v>0</v>
      </c>
      <c r="J45" s="86">
        <v>0</v>
      </c>
      <c r="K45" s="86">
        <v>0</v>
      </c>
      <c r="L45" s="86">
        <v>0</v>
      </c>
      <c r="M45" s="86">
        <v>2</v>
      </c>
      <c r="N45" s="86">
        <v>45</v>
      </c>
      <c r="O45" s="86">
        <v>0</v>
      </c>
      <c r="P45" s="86">
        <v>0</v>
      </c>
      <c r="Q45" s="86">
        <v>8</v>
      </c>
      <c r="R45" s="86">
        <v>1</v>
      </c>
      <c r="S45" s="86">
        <v>0</v>
      </c>
      <c r="T45" s="86">
        <v>0</v>
      </c>
      <c r="U45" s="86">
        <v>3</v>
      </c>
      <c r="V45" s="86">
        <v>0</v>
      </c>
      <c r="W45" s="54">
        <v>0</v>
      </c>
    </row>
    <row r="46" spans="1:23" x14ac:dyDescent="0.25">
      <c r="A46" s="5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54"/>
    </row>
    <row r="47" spans="1:23" x14ac:dyDescent="0.25">
      <c r="A47" s="48" t="s">
        <v>39</v>
      </c>
      <c r="B47" s="85">
        <f>SUM(B48:B54)</f>
        <v>1523</v>
      </c>
      <c r="C47" s="85">
        <f t="shared" ref="C47:W47" si="8">SUM(C48:C54)</f>
        <v>11</v>
      </c>
      <c r="D47" s="85">
        <f t="shared" si="8"/>
        <v>35</v>
      </c>
      <c r="E47" s="85">
        <f t="shared" si="8"/>
        <v>436</v>
      </c>
      <c r="F47" s="85">
        <f t="shared" si="8"/>
        <v>111</v>
      </c>
      <c r="G47" s="85">
        <f t="shared" si="8"/>
        <v>59</v>
      </c>
      <c r="H47" s="85">
        <f t="shared" si="8"/>
        <v>13</v>
      </c>
      <c r="I47" s="85">
        <f t="shared" si="8"/>
        <v>1</v>
      </c>
      <c r="J47" s="85">
        <f t="shared" si="8"/>
        <v>102</v>
      </c>
      <c r="K47" s="85">
        <f t="shared" si="8"/>
        <v>1</v>
      </c>
      <c r="L47" s="85">
        <f t="shared" si="8"/>
        <v>253</v>
      </c>
      <c r="M47" s="85">
        <f t="shared" si="8"/>
        <v>7</v>
      </c>
      <c r="N47" s="85">
        <f t="shared" si="8"/>
        <v>389</v>
      </c>
      <c r="O47" s="85">
        <f t="shared" si="8"/>
        <v>0</v>
      </c>
      <c r="P47" s="85">
        <f t="shared" si="8"/>
        <v>0</v>
      </c>
      <c r="Q47" s="85">
        <f t="shared" si="8"/>
        <v>27</v>
      </c>
      <c r="R47" s="85">
        <f t="shared" si="8"/>
        <v>5</v>
      </c>
      <c r="S47" s="85">
        <f t="shared" si="8"/>
        <v>0</v>
      </c>
      <c r="T47" s="85">
        <f t="shared" si="8"/>
        <v>36</v>
      </c>
      <c r="U47" s="85">
        <f t="shared" si="8"/>
        <v>22</v>
      </c>
      <c r="V47" s="85">
        <f t="shared" si="8"/>
        <v>0</v>
      </c>
      <c r="W47" s="50">
        <f t="shared" si="8"/>
        <v>15</v>
      </c>
    </row>
    <row r="48" spans="1:23" x14ac:dyDescent="0.25">
      <c r="A48" s="8" t="s">
        <v>193</v>
      </c>
      <c r="B48" s="86">
        <f t="shared" ref="B48:B54" si="9">SUM(C48:W48)</f>
        <v>615</v>
      </c>
      <c r="C48" s="86">
        <v>4</v>
      </c>
      <c r="D48" s="86">
        <v>0</v>
      </c>
      <c r="E48" s="86">
        <v>180</v>
      </c>
      <c r="F48" s="86">
        <v>21</v>
      </c>
      <c r="G48" s="86">
        <v>20</v>
      </c>
      <c r="H48" s="86">
        <v>0</v>
      </c>
      <c r="I48" s="86">
        <v>0</v>
      </c>
      <c r="J48" s="86">
        <v>38</v>
      </c>
      <c r="K48" s="86">
        <v>0</v>
      </c>
      <c r="L48" s="86">
        <v>234</v>
      </c>
      <c r="M48" s="86">
        <v>4</v>
      </c>
      <c r="N48" s="86">
        <v>96</v>
      </c>
      <c r="O48" s="86">
        <v>0</v>
      </c>
      <c r="P48" s="86">
        <v>0</v>
      </c>
      <c r="Q48" s="86">
        <v>2</v>
      </c>
      <c r="R48" s="86">
        <v>3</v>
      </c>
      <c r="S48" s="86">
        <v>0</v>
      </c>
      <c r="T48" s="86">
        <v>9</v>
      </c>
      <c r="U48" s="86">
        <v>3</v>
      </c>
      <c r="V48" s="86">
        <v>0</v>
      </c>
      <c r="W48" s="54">
        <v>1</v>
      </c>
    </row>
    <row r="49" spans="1:23" x14ac:dyDescent="0.25">
      <c r="A49" s="8" t="s">
        <v>155</v>
      </c>
      <c r="B49" s="86">
        <f t="shared" si="9"/>
        <v>36</v>
      </c>
      <c r="C49" s="86">
        <v>0</v>
      </c>
      <c r="D49" s="86">
        <v>0</v>
      </c>
      <c r="E49" s="86">
        <v>12</v>
      </c>
      <c r="F49" s="86">
        <v>2</v>
      </c>
      <c r="G49" s="86">
        <v>3</v>
      </c>
      <c r="H49" s="86">
        <v>0</v>
      </c>
      <c r="I49" s="86">
        <v>0</v>
      </c>
      <c r="J49" s="86">
        <v>0</v>
      </c>
      <c r="K49" s="86">
        <v>0</v>
      </c>
      <c r="L49" s="86">
        <v>1</v>
      </c>
      <c r="M49" s="86">
        <v>0</v>
      </c>
      <c r="N49" s="86">
        <v>14</v>
      </c>
      <c r="O49" s="86">
        <v>0</v>
      </c>
      <c r="P49" s="86">
        <v>0</v>
      </c>
      <c r="Q49" s="86">
        <v>1</v>
      </c>
      <c r="R49" s="86">
        <v>0</v>
      </c>
      <c r="S49" s="86">
        <v>0</v>
      </c>
      <c r="T49" s="86">
        <v>2</v>
      </c>
      <c r="U49" s="86">
        <v>0</v>
      </c>
      <c r="V49" s="86">
        <v>0</v>
      </c>
      <c r="W49" s="54">
        <v>1</v>
      </c>
    </row>
    <row r="50" spans="1:23" x14ac:dyDescent="0.25">
      <c r="A50" s="8" t="s">
        <v>154</v>
      </c>
      <c r="B50" s="86">
        <f t="shared" si="9"/>
        <v>95</v>
      </c>
      <c r="C50" s="86">
        <v>2</v>
      </c>
      <c r="D50" s="86">
        <v>2</v>
      </c>
      <c r="E50" s="86">
        <v>19</v>
      </c>
      <c r="F50" s="86">
        <v>14</v>
      </c>
      <c r="G50" s="86">
        <v>4</v>
      </c>
      <c r="H50" s="86">
        <v>0</v>
      </c>
      <c r="I50" s="86">
        <v>0</v>
      </c>
      <c r="J50" s="86">
        <v>9</v>
      </c>
      <c r="K50" s="86">
        <v>0</v>
      </c>
      <c r="L50" s="86">
        <v>0</v>
      </c>
      <c r="M50" s="86">
        <v>1</v>
      </c>
      <c r="N50" s="86">
        <v>28</v>
      </c>
      <c r="O50" s="86">
        <v>0</v>
      </c>
      <c r="P50" s="86">
        <v>0</v>
      </c>
      <c r="Q50" s="86">
        <v>0</v>
      </c>
      <c r="R50" s="86">
        <v>0</v>
      </c>
      <c r="S50" s="86">
        <v>0</v>
      </c>
      <c r="T50" s="86">
        <v>4</v>
      </c>
      <c r="U50" s="86">
        <v>2</v>
      </c>
      <c r="V50" s="86">
        <v>0</v>
      </c>
      <c r="W50" s="54">
        <v>10</v>
      </c>
    </row>
    <row r="51" spans="1:23" ht="16.5" customHeight="1" x14ac:dyDescent="0.25">
      <c r="A51" s="8" t="s">
        <v>242</v>
      </c>
      <c r="B51" s="86">
        <f t="shared" si="9"/>
        <v>175</v>
      </c>
      <c r="C51" s="86">
        <v>0</v>
      </c>
      <c r="D51" s="86">
        <v>0</v>
      </c>
      <c r="E51" s="86">
        <v>22</v>
      </c>
      <c r="F51" s="86">
        <v>1</v>
      </c>
      <c r="G51" s="86">
        <v>6</v>
      </c>
      <c r="H51" s="86">
        <v>0</v>
      </c>
      <c r="I51" s="86">
        <v>0</v>
      </c>
      <c r="J51" s="86">
        <v>4</v>
      </c>
      <c r="K51" s="86">
        <v>0</v>
      </c>
      <c r="L51" s="86">
        <v>7</v>
      </c>
      <c r="M51" s="86">
        <v>0</v>
      </c>
      <c r="N51" s="86">
        <f>123+4</f>
        <v>127</v>
      </c>
      <c r="O51" s="86">
        <v>0</v>
      </c>
      <c r="P51" s="86">
        <v>0</v>
      </c>
      <c r="Q51" s="86">
        <v>4</v>
      </c>
      <c r="R51" s="86">
        <v>0</v>
      </c>
      <c r="S51" s="86">
        <v>0</v>
      </c>
      <c r="T51" s="86">
        <v>0</v>
      </c>
      <c r="U51" s="86">
        <v>4</v>
      </c>
      <c r="V51" s="86">
        <v>0</v>
      </c>
      <c r="W51" s="54">
        <v>0</v>
      </c>
    </row>
    <row r="52" spans="1:23" x14ac:dyDescent="0.25">
      <c r="A52" s="8" t="s">
        <v>243</v>
      </c>
      <c r="B52" s="86">
        <f t="shared" si="9"/>
        <v>255</v>
      </c>
      <c r="C52" s="86">
        <v>5</v>
      </c>
      <c r="D52" s="86">
        <v>4</v>
      </c>
      <c r="E52" s="86">
        <v>85</v>
      </c>
      <c r="F52" s="86">
        <v>18</v>
      </c>
      <c r="G52" s="86">
        <v>4</v>
      </c>
      <c r="H52" s="86">
        <v>9</v>
      </c>
      <c r="I52" s="86">
        <v>0</v>
      </c>
      <c r="J52" s="86">
        <v>43</v>
      </c>
      <c r="K52" s="86">
        <v>1</v>
      </c>
      <c r="L52" s="86">
        <v>2</v>
      </c>
      <c r="M52" s="86">
        <v>2</v>
      </c>
      <c r="N52" s="86">
        <v>55</v>
      </c>
      <c r="O52" s="86">
        <v>0</v>
      </c>
      <c r="P52" s="86">
        <v>0</v>
      </c>
      <c r="Q52" s="86">
        <v>14</v>
      </c>
      <c r="R52" s="86">
        <v>0</v>
      </c>
      <c r="S52" s="86">
        <v>0</v>
      </c>
      <c r="T52" s="86">
        <v>4</v>
      </c>
      <c r="U52" s="86">
        <v>7</v>
      </c>
      <c r="V52" s="86">
        <v>0</v>
      </c>
      <c r="W52" s="54">
        <v>2</v>
      </c>
    </row>
    <row r="53" spans="1:23" x14ac:dyDescent="0.25">
      <c r="A53" s="8" t="s">
        <v>156</v>
      </c>
      <c r="B53" s="86">
        <f t="shared" si="9"/>
        <v>267</v>
      </c>
      <c r="C53" s="86">
        <v>0</v>
      </c>
      <c r="D53" s="86">
        <v>29</v>
      </c>
      <c r="E53" s="86">
        <v>93</v>
      </c>
      <c r="F53" s="86">
        <v>46</v>
      </c>
      <c r="G53" s="86">
        <v>16</v>
      </c>
      <c r="H53" s="86">
        <v>4</v>
      </c>
      <c r="I53" s="86">
        <v>1</v>
      </c>
      <c r="J53" s="86">
        <v>8</v>
      </c>
      <c r="K53" s="86">
        <v>0</v>
      </c>
      <c r="L53" s="86">
        <v>0</v>
      </c>
      <c r="M53" s="86">
        <v>0</v>
      </c>
      <c r="N53" s="86">
        <v>42</v>
      </c>
      <c r="O53" s="86">
        <v>0</v>
      </c>
      <c r="P53" s="86">
        <v>0</v>
      </c>
      <c r="Q53" s="86">
        <v>6</v>
      </c>
      <c r="R53" s="86">
        <v>0</v>
      </c>
      <c r="S53" s="86">
        <v>0</v>
      </c>
      <c r="T53" s="86">
        <v>16</v>
      </c>
      <c r="U53" s="86">
        <v>6</v>
      </c>
      <c r="V53" s="86">
        <v>0</v>
      </c>
      <c r="W53" s="54">
        <v>0</v>
      </c>
    </row>
    <row r="54" spans="1:23" x14ac:dyDescent="0.25">
      <c r="A54" s="8" t="s">
        <v>157</v>
      </c>
      <c r="B54" s="86">
        <f t="shared" si="9"/>
        <v>80</v>
      </c>
      <c r="C54" s="86">
        <v>0</v>
      </c>
      <c r="D54" s="86">
        <v>0</v>
      </c>
      <c r="E54" s="86">
        <v>25</v>
      </c>
      <c r="F54" s="86">
        <v>9</v>
      </c>
      <c r="G54" s="86">
        <v>6</v>
      </c>
      <c r="H54" s="86">
        <v>0</v>
      </c>
      <c r="I54" s="86">
        <v>0</v>
      </c>
      <c r="J54" s="86">
        <v>0</v>
      </c>
      <c r="K54" s="86">
        <v>0</v>
      </c>
      <c r="L54" s="86">
        <v>9</v>
      </c>
      <c r="M54" s="86">
        <v>0</v>
      </c>
      <c r="N54" s="86">
        <v>27</v>
      </c>
      <c r="O54" s="86">
        <v>0</v>
      </c>
      <c r="P54" s="86">
        <v>0</v>
      </c>
      <c r="Q54" s="86">
        <v>0</v>
      </c>
      <c r="R54" s="86">
        <v>2</v>
      </c>
      <c r="S54" s="86">
        <v>0</v>
      </c>
      <c r="T54" s="86">
        <v>1</v>
      </c>
      <c r="U54" s="86">
        <v>0</v>
      </c>
      <c r="V54" s="86">
        <v>0</v>
      </c>
      <c r="W54" s="54">
        <v>1</v>
      </c>
    </row>
    <row r="55" spans="1:23" x14ac:dyDescent="0.25">
      <c r="A55" s="57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54"/>
    </row>
    <row r="56" spans="1:23" x14ac:dyDescent="0.25">
      <c r="A56" s="48" t="s">
        <v>12</v>
      </c>
      <c r="B56" s="85">
        <f>SUM(B57:B63)</f>
        <v>3409</v>
      </c>
      <c r="C56" s="85">
        <f t="shared" ref="C56:W56" si="10">SUM(C57:C63)</f>
        <v>29</v>
      </c>
      <c r="D56" s="85">
        <f t="shared" si="10"/>
        <v>28</v>
      </c>
      <c r="E56" s="85">
        <f t="shared" si="10"/>
        <v>899</v>
      </c>
      <c r="F56" s="85">
        <f t="shared" si="10"/>
        <v>553</v>
      </c>
      <c r="G56" s="85">
        <f t="shared" si="10"/>
        <v>72</v>
      </c>
      <c r="H56" s="85">
        <f t="shared" si="10"/>
        <v>75</v>
      </c>
      <c r="I56" s="85">
        <f t="shared" si="10"/>
        <v>0</v>
      </c>
      <c r="J56" s="85">
        <f t="shared" si="10"/>
        <v>253</v>
      </c>
      <c r="K56" s="85">
        <f t="shared" si="10"/>
        <v>0</v>
      </c>
      <c r="L56" s="85">
        <f t="shared" si="10"/>
        <v>41</v>
      </c>
      <c r="M56" s="85">
        <f t="shared" si="10"/>
        <v>563</v>
      </c>
      <c r="N56" s="85">
        <f t="shared" si="10"/>
        <v>410</v>
      </c>
      <c r="O56" s="85">
        <f t="shared" si="10"/>
        <v>0</v>
      </c>
      <c r="P56" s="85">
        <f t="shared" si="10"/>
        <v>46</v>
      </c>
      <c r="Q56" s="85">
        <f t="shared" si="10"/>
        <v>96</v>
      </c>
      <c r="R56" s="85">
        <f t="shared" si="10"/>
        <v>2</v>
      </c>
      <c r="S56" s="85">
        <f t="shared" si="10"/>
        <v>0</v>
      </c>
      <c r="T56" s="85">
        <f t="shared" si="10"/>
        <v>18</v>
      </c>
      <c r="U56" s="85">
        <f t="shared" si="10"/>
        <v>221</v>
      </c>
      <c r="V56" s="85">
        <f t="shared" si="10"/>
        <v>1</v>
      </c>
      <c r="W56" s="50">
        <f t="shared" si="10"/>
        <v>102</v>
      </c>
    </row>
    <row r="57" spans="1:23" x14ac:dyDescent="0.25">
      <c r="A57" s="55" t="s">
        <v>187</v>
      </c>
      <c r="B57" s="86">
        <f t="shared" ref="B57:B63" si="11">SUM(C57:W57)</f>
        <v>1115</v>
      </c>
      <c r="C57" s="86">
        <v>18</v>
      </c>
      <c r="D57" s="86">
        <v>11</v>
      </c>
      <c r="E57" s="86">
        <v>428</v>
      </c>
      <c r="F57" s="86">
        <v>49</v>
      </c>
      <c r="G57" s="86">
        <v>21</v>
      </c>
      <c r="H57" s="86">
        <v>35</v>
      </c>
      <c r="I57" s="86">
        <v>0</v>
      </c>
      <c r="J57" s="86">
        <v>131</v>
      </c>
      <c r="K57" s="86">
        <v>0</v>
      </c>
      <c r="L57" s="86">
        <v>0</v>
      </c>
      <c r="M57" s="86">
        <v>4</v>
      </c>
      <c r="N57" s="86">
        <v>186</v>
      </c>
      <c r="O57" s="86">
        <v>0</v>
      </c>
      <c r="P57" s="86">
        <v>0</v>
      </c>
      <c r="Q57" s="86">
        <v>84</v>
      </c>
      <c r="R57" s="86">
        <v>0</v>
      </c>
      <c r="S57" s="86">
        <v>0</v>
      </c>
      <c r="T57" s="86">
        <v>5</v>
      </c>
      <c r="U57" s="86">
        <v>45</v>
      </c>
      <c r="V57" s="86">
        <v>0</v>
      </c>
      <c r="W57" s="54">
        <v>98</v>
      </c>
    </row>
    <row r="58" spans="1:23" x14ac:dyDescent="0.25">
      <c r="A58" s="55" t="s">
        <v>240</v>
      </c>
      <c r="B58" s="86">
        <f t="shared" si="11"/>
        <v>1438</v>
      </c>
      <c r="C58" s="86">
        <v>0</v>
      </c>
      <c r="D58" s="86">
        <v>4</v>
      </c>
      <c r="E58" s="86">
        <v>112</v>
      </c>
      <c r="F58" s="86">
        <v>489</v>
      </c>
      <c r="G58" s="86">
        <v>23</v>
      </c>
      <c r="H58" s="86">
        <v>11</v>
      </c>
      <c r="I58" s="86">
        <v>0</v>
      </c>
      <c r="J58" s="86">
        <v>7</v>
      </c>
      <c r="K58" s="86">
        <v>0</v>
      </c>
      <c r="L58" s="86">
        <v>14</v>
      </c>
      <c r="M58" s="86">
        <v>555</v>
      </c>
      <c r="N58" s="86">
        <v>59</v>
      </c>
      <c r="O58" s="86">
        <v>0</v>
      </c>
      <c r="P58" s="86">
        <v>0</v>
      </c>
      <c r="Q58" s="86">
        <v>1</v>
      </c>
      <c r="R58" s="86">
        <v>0</v>
      </c>
      <c r="S58" s="86">
        <v>0</v>
      </c>
      <c r="T58" s="86">
        <v>7</v>
      </c>
      <c r="U58" s="86">
        <v>156</v>
      </c>
      <c r="V58" s="86">
        <v>0</v>
      </c>
      <c r="W58" s="54">
        <v>0</v>
      </c>
    </row>
    <row r="59" spans="1:23" x14ac:dyDescent="0.25">
      <c r="A59" s="8" t="s">
        <v>158</v>
      </c>
      <c r="B59" s="86">
        <f t="shared" si="11"/>
        <v>218</v>
      </c>
      <c r="C59" s="86">
        <v>4</v>
      </c>
      <c r="D59" s="86">
        <v>1</v>
      </c>
      <c r="E59" s="86">
        <v>70</v>
      </c>
      <c r="F59" s="86">
        <v>1</v>
      </c>
      <c r="G59" s="86">
        <v>5</v>
      </c>
      <c r="H59" s="86">
        <v>4</v>
      </c>
      <c r="I59" s="86">
        <v>0</v>
      </c>
      <c r="J59" s="86">
        <v>66</v>
      </c>
      <c r="K59" s="86">
        <v>0</v>
      </c>
      <c r="L59" s="86">
        <v>0</v>
      </c>
      <c r="M59" s="86">
        <v>0</v>
      </c>
      <c r="N59" s="86">
        <v>51</v>
      </c>
      <c r="O59" s="86">
        <v>0</v>
      </c>
      <c r="P59" s="86">
        <v>0</v>
      </c>
      <c r="Q59" s="86">
        <v>6</v>
      </c>
      <c r="R59" s="86">
        <v>1</v>
      </c>
      <c r="S59" s="86">
        <v>0</v>
      </c>
      <c r="T59" s="86">
        <v>1</v>
      </c>
      <c r="U59" s="86">
        <v>4</v>
      </c>
      <c r="V59" s="86">
        <v>1</v>
      </c>
      <c r="W59" s="54">
        <v>3</v>
      </c>
    </row>
    <row r="60" spans="1:23" x14ac:dyDescent="0.25">
      <c r="A60" s="8" t="s">
        <v>159</v>
      </c>
      <c r="B60" s="86">
        <f t="shared" si="11"/>
        <v>62</v>
      </c>
      <c r="C60" s="86">
        <v>2</v>
      </c>
      <c r="D60" s="86">
        <v>3</v>
      </c>
      <c r="E60" s="86">
        <v>18</v>
      </c>
      <c r="F60" s="86">
        <v>3</v>
      </c>
      <c r="G60" s="86">
        <v>1</v>
      </c>
      <c r="H60" s="86">
        <v>3</v>
      </c>
      <c r="I60" s="86">
        <v>0</v>
      </c>
      <c r="J60" s="86">
        <v>5</v>
      </c>
      <c r="K60" s="86">
        <v>0</v>
      </c>
      <c r="L60" s="86">
        <v>0</v>
      </c>
      <c r="M60" s="86">
        <v>0</v>
      </c>
      <c r="N60" s="86">
        <v>24</v>
      </c>
      <c r="O60" s="86">
        <v>0</v>
      </c>
      <c r="P60" s="86">
        <v>0</v>
      </c>
      <c r="Q60" s="86">
        <v>0</v>
      </c>
      <c r="R60" s="86">
        <v>1</v>
      </c>
      <c r="S60" s="86">
        <v>0</v>
      </c>
      <c r="T60" s="86">
        <v>0</v>
      </c>
      <c r="U60" s="86">
        <v>2</v>
      </c>
      <c r="V60" s="86">
        <v>0</v>
      </c>
      <c r="W60" s="54">
        <v>0</v>
      </c>
    </row>
    <row r="61" spans="1:23" x14ac:dyDescent="0.25">
      <c r="A61" s="8" t="s">
        <v>160</v>
      </c>
      <c r="B61" s="86">
        <f t="shared" si="11"/>
        <v>343</v>
      </c>
      <c r="C61" s="86">
        <v>4</v>
      </c>
      <c r="D61" s="86">
        <v>2</v>
      </c>
      <c r="E61" s="86">
        <v>124</v>
      </c>
      <c r="F61" s="86">
        <v>2</v>
      </c>
      <c r="G61" s="86">
        <v>14</v>
      </c>
      <c r="H61" s="86">
        <v>21</v>
      </c>
      <c r="I61" s="86">
        <v>0</v>
      </c>
      <c r="J61" s="86">
        <v>43</v>
      </c>
      <c r="K61" s="86">
        <v>0</v>
      </c>
      <c r="L61" s="86">
        <v>23</v>
      </c>
      <c r="M61" s="86">
        <v>1</v>
      </c>
      <c r="N61" s="86">
        <v>54</v>
      </c>
      <c r="O61" s="86">
        <v>0</v>
      </c>
      <c r="P61" s="86">
        <v>46</v>
      </c>
      <c r="Q61" s="86">
        <v>0</v>
      </c>
      <c r="R61" s="86">
        <v>0</v>
      </c>
      <c r="S61" s="86">
        <v>0</v>
      </c>
      <c r="T61" s="86">
        <v>0</v>
      </c>
      <c r="U61" s="86">
        <v>9</v>
      </c>
      <c r="V61" s="86">
        <v>0</v>
      </c>
      <c r="W61" s="54">
        <v>0</v>
      </c>
    </row>
    <row r="62" spans="1:23" x14ac:dyDescent="0.25">
      <c r="A62" s="8" t="s">
        <v>161</v>
      </c>
      <c r="B62" s="86">
        <f t="shared" si="11"/>
        <v>102</v>
      </c>
      <c r="C62" s="86">
        <v>1</v>
      </c>
      <c r="D62" s="86">
        <v>3</v>
      </c>
      <c r="E62" s="86">
        <v>63</v>
      </c>
      <c r="F62" s="86">
        <v>5</v>
      </c>
      <c r="G62" s="86">
        <v>4</v>
      </c>
      <c r="H62" s="86">
        <v>1</v>
      </c>
      <c r="I62" s="86">
        <v>0</v>
      </c>
      <c r="J62" s="86">
        <v>0</v>
      </c>
      <c r="K62" s="86">
        <v>0</v>
      </c>
      <c r="L62" s="86">
        <v>0</v>
      </c>
      <c r="M62" s="86">
        <v>0</v>
      </c>
      <c r="N62" s="86">
        <v>17</v>
      </c>
      <c r="O62" s="86">
        <v>0</v>
      </c>
      <c r="P62" s="86">
        <v>0</v>
      </c>
      <c r="Q62" s="86">
        <v>0</v>
      </c>
      <c r="R62" s="86">
        <v>0</v>
      </c>
      <c r="S62" s="86">
        <v>0</v>
      </c>
      <c r="T62" s="86">
        <v>5</v>
      </c>
      <c r="U62" s="86">
        <v>3</v>
      </c>
      <c r="V62" s="86">
        <v>0</v>
      </c>
      <c r="W62" s="54">
        <v>0</v>
      </c>
    </row>
    <row r="63" spans="1:23" x14ac:dyDescent="0.25">
      <c r="A63" s="8" t="s">
        <v>133</v>
      </c>
      <c r="B63" s="86">
        <f t="shared" si="11"/>
        <v>131</v>
      </c>
      <c r="C63" s="86">
        <v>0</v>
      </c>
      <c r="D63" s="86">
        <v>4</v>
      </c>
      <c r="E63" s="86">
        <v>84</v>
      </c>
      <c r="F63" s="86">
        <v>4</v>
      </c>
      <c r="G63" s="86">
        <v>4</v>
      </c>
      <c r="H63" s="86">
        <v>0</v>
      </c>
      <c r="I63" s="86">
        <v>0</v>
      </c>
      <c r="J63" s="86">
        <v>1</v>
      </c>
      <c r="K63" s="86">
        <v>0</v>
      </c>
      <c r="L63" s="86">
        <v>4</v>
      </c>
      <c r="M63" s="86">
        <v>3</v>
      </c>
      <c r="N63" s="86">
        <v>19</v>
      </c>
      <c r="O63" s="86">
        <v>0</v>
      </c>
      <c r="P63" s="86">
        <v>0</v>
      </c>
      <c r="Q63" s="86">
        <v>5</v>
      </c>
      <c r="R63" s="86">
        <v>0</v>
      </c>
      <c r="S63" s="86">
        <v>0</v>
      </c>
      <c r="T63" s="86">
        <v>0</v>
      </c>
      <c r="U63" s="86">
        <v>2</v>
      </c>
      <c r="V63" s="86">
        <v>0</v>
      </c>
      <c r="W63" s="54">
        <v>1</v>
      </c>
    </row>
    <row r="64" spans="1:23" x14ac:dyDescent="0.25">
      <c r="A64" s="56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54"/>
    </row>
    <row r="65" spans="1:23" x14ac:dyDescent="0.25">
      <c r="A65" s="48" t="s">
        <v>13</v>
      </c>
      <c r="B65" s="85">
        <f>SUM(B66:B71)</f>
        <v>2026</v>
      </c>
      <c r="C65" s="85">
        <f t="shared" ref="C65:W65" si="12">SUM(C66:C71)</f>
        <v>25</v>
      </c>
      <c r="D65" s="85">
        <f t="shared" si="12"/>
        <v>25</v>
      </c>
      <c r="E65" s="85">
        <f t="shared" si="12"/>
        <v>582</v>
      </c>
      <c r="F65" s="85">
        <f t="shared" si="12"/>
        <v>102</v>
      </c>
      <c r="G65" s="85">
        <f t="shared" si="12"/>
        <v>94</v>
      </c>
      <c r="H65" s="85">
        <f t="shared" si="12"/>
        <v>20</v>
      </c>
      <c r="I65" s="85">
        <f t="shared" si="12"/>
        <v>0</v>
      </c>
      <c r="J65" s="85">
        <f t="shared" si="12"/>
        <v>87</v>
      </c>
      <c r="K65" s="85">
        <f t="shared" si="12"/>
        <v>2</v>
      </c>
      <c r="L65" s="85">
        <f t="shared" si="12"/>
        <v>98</v>
      </c>
      <c r="M65" s="85">
        <f t="shared" si="12"/>
        <v>9</v>
      </c>
      <c r="N65" s="85">
        <f t="shared" si="12"/>
        <v>565</v>
      </c>
      <c r="O65" s="85">
        <f t="shared" si="12"/>
        <v>0</v>
      </c>
      <c r="P65" s="85">
        <f t="shared" si="12"/>
        <v>34</v>
      </c>
      <c r="Q65" s="85">
        <f t="shared" si="12"/>
        <v>250</v>
      </c>
      <c r="R65" s="85">
        <f t="shared" si="12"/>
        <v>9</v>
      </c>
      <c r="S65" s="85">
        <f t="shared" si="12"/>
        <v>0</v>
      </c>
      <c r="T65" s="85">
        <f t="shared" si="12"/>
        <v>41</v>
      </c>
      <c r="U65" s="85">
        <f t="shared" si="12"/>
        <v>51</v>
      </c>
      <c r="V65" s="85">
        <f t="shared" si="12"/>
        <v>4</v>
      </c>
      <c r="W65" s="50">
        <f t="shared" si="12"/>
        <v>28</v>
      </c>
    </row>
    <row r="66" spans="1:23" x14ac:dyDescent="0.25">
      <c r="A66" s="55" t="s">
        <v>188</v>
      </c>
      <c r="B66" s="86">
        <f t="shared" ref="B66:B71" si="13">SUM(C66:W66)</f>
        <v>728</v>
      </c>
      <c r="C66" s="86">
        <v>9</v>
      </c>
      <c r="D66" s="86">
        <v>9</v>
      </c>
      <c r="E66" s="86">
        <v>167</v>
      </c>
      <c r="F66" s="86">
        <v>0</v>
      </c>
      <c r="G66" s="86">
        <v>19</v>
      </c>
      <c r="H66" s="86">
        <v>2</v>
      </c>
      <c r="I66" s="86">
        <v>0</v>
      </c>
      <c r="J66" s="86">
        <v>4</v>
      </c>
      <c r="K66" s="86">
        <v>0</v>
      </c>
      <c r="L66" s="86">
        <v>17</v>
      </c>
      <c r="M66" s="86">
        <v>0</v>
      </c>
      <c r="N66" s="86">
        <v>241</v>
      </c>
      <c r="O66" s="86">
        <v>0</v>
      </c>
      <c r="P66" s="86">
        <v>0</v>
      </c>
      <c r="Q66" s="86">
        <v>188</v>
      </c>
      <c r="R66" s="86">
        <v>0</v>
      </c>
      <c r="S66" s="86">
        <v>0</v>
      </c>
      <c r="T66" s="86">
        <v>16</v>
      </c>
      <c r="U66" s="86">
        <v>32</v>
      </c>
      <c r="V66" s="86">
        <v>0</v>
      </c>
      <c r="W66" s="54">
        <v>24</v>
      </c>
    </row>
    <row r="67" spans="1:23" x14ac:dyDescent="0.25">
      <c r="A67" s="8" t="s">
        <v>162</v>
      </c>
      <c r="B67" s="86">
        <f t="shared" si="13"/>
        <v>184</v>
      </c>
      <c r="C67" s="86">
        <v>3</v>
      </c>
      <c r="D67" s="86">
        <v>0</v>
      </c>
      <c r="E67" s="86">
        <v>68</v>
      </c>
      <c r="F67" s="86">
        <v>7</v>
      </c>
      <c r="G67" s="86">
        <v>3</v>
      </c>
      <c r="H67" s="86">
        <v>7</v>
      </c>
      <c r="I67" s="86">
        <v>0</v>
      </c>
      <c r="J67" s="86">
        <v>25</v>
      </c>
      <c r="K67" s="86">
        <v>0</v>
      </c>
      <c r="L67" s="86">
        <v>0</v>
      </c>
      <c r="M67" s="86">
        <v>0</v>
      </c>
      <c r="N67" s="86">
        <v>61</v>
      </c>
      <c r="O67" s="86">
        <v>0</v>
      </c>
      <c r="P67" s="86">
        <v>0</v>
      </c>
      <c r="Q67" s="86">
        <v>0</v>
      </c>
      <c r="R67" s="86">
        <v>2</v>
      </c>
      <c r="S67" s="86">
        <v>0</v>
      </c>
      <c r="T67" s="86">
        <v>2</v>
      </c>
      <c r="U67" s="86">
        <v>2</v>
      </c>
      <c r="V67" s="86">
        <v>4</v>
      </c>
      <c r="W67" s="54">
        <v>0</v>
      </c>
    </row>
    <row r="68" spans="1:23" x14ac:dyDescent="0.25">
      <c r="A68" s="8" t="s">
        <v>163</v>
      </c>
      <c r="B68" s="86">
        <f t="shared" si="13"/>
        <v>138</v>
      </c>
      <c r="C68" s="86">
        <v>1</v>
      </c>
      <c r="D68" s="86">
        <v>0</v>
      </c>
      <c r="E68" s="86">
        <v>53</v>
      </c>
      <c r="F68" s="86">
        <v>7</v>
      </c>
      <c r="G68" s="86">
        <v>7</v>
      </c>
      <c r="H68" s="86">
        <v>3</v>
      </c>
      <c r="I68" s="86">
        <v>0</v>
      </c>
      <c r="J68" s="86">
        <v>14</v>
      </c>
      <c r="K68" s="86">
        <v>0</v>
      </c>
      <c r="L68" s="86">
        <v>2</v>
      </c>
      <c r="M68" s="86">
        <v>0</v>
      </c>
      <c r="N68" s="86">
        <v>34</v>
      </c>
      <c r="O68" s="86">
        <v>0</v>
      </c>
      <c r="P68" s="86">
        <v>0</v>
      </c>
      <c r="Q68" s="86">
        <v>5</v>
      </c>
      <c r="R68" s="86">
        <v>2</v>
      </c>
      <c r="S68" s="86">
        <v>0</v>
      </c>
      <c r="T68" s="86">
        <v>3</v>
      </c>
      <c r="U68" s="86">
        <v>7</v>
      </c>
      <c r="V68" s="86">
        <v>0</v>
      </c>
      <c r="W68" s="54">
        <v>0</v>
      </c>
    </row>
    <row r="69" spans="1:23" x14ac:dyDescent="0.25">
      <c r="A69" s="8" t="s">
        <v>194</v>
      </c>
      <c r="B69" s="86">
        <f t="shared" si="13"/>
        <v>342</v>
      </c>
      <c r="C69" s="86">
        <v>3</v>
      </c>
      <c r="D69" s="86">
        <v>0</v>
      </c>
      <c r="E69" s="86">
        <v>112</v>
      </c>
      <c r="F69" s="86">
        <v>3</v>
      </c>
      <c r="G69" s="86">
        <v>39</v>
      </c>
      <c r="H69" s="86">
        <v>2</v>
      </c>
      <c r="I69" s="86">
        <v>0</v>
      </c>
      <c r="J69" s="86">
        <v>43</v>
      </c>
      <c r="K69" s="86">
        <v>0</v>
      </c>
      <c r="L69" s="86">
        <v>0</v>
      </c>
      <c r="M69" s="86">
        <v>3</v>
      </c>
      <c r="N69" s="86">
        <v>98</v>
      </c>
      <c r="O69" s="86">
        <v>0</v>
      </c>
      <c r="P69" s="86">
        <v>34</v>
      </c>
      <c r="Q69" s="86">
        <v>0</v>
      </c>
      <c r="R69" s="86">
        <v>0</v>
      </c>
      <c r="S69" s="86">
        <v>0</v>
      </c>
      <c r="T69" s="86">
        <v>3</v>
      </c>
      <c r="U69" s="86">
        <v>1</v>
      </c>
      <c r="V69" s="86">
        <v>0</v>
      </c>
      <c r="W69" s="54">
        <v>1</v>
      </c>
    </row>
    <row r="70" spans="1:23" x14ac:dyDescent="0.25">
      <c r="A70" s="8" t="s">
        <v>189</v>
      </c>
      <c r="B70" s="86">
        <f t="shared" si="13"/>
        <v>477</v>
      </c>
      <c r="C70" s="86">
        <v>8</v>
      </c>
      <c r="D70" s="86">
        <v>16</v>
      </c>
      <c r="E70" s="86">
        <v>125</v>
      </c>
      <c r="F70" s="86">
        <v>71</v>
      </c>
      <c r="G70" s="86">
        <v>15</v>
      </c>
      <c r="H70" s="86">
        <v>0</v>
      </c>
      <c r="I70" s="86">
        <v>0</v>
      </c>
      <c r="J70" s="86">
        <v>0</v>
      </c>
      <c r="K70" s="86">
        <v>2</v>
      </c>
      <c r="L70" s="86">
        <v>79</v>
      </c>
      <c r="M70" s="86">
        <v>3</v>
      </c>
      <c r="N70" s="86">
        <v>87</v>
      </c>
      <c r="O70" s="86">
        <v>0</v>
      </c>
      <c r="P70" s="86">
        <v>0</v>
      </c>
      <c r="Q70" s="86">
        <v>56</v>
      </c>
      <c r="R70" s="86">
        <v>0</v>
      </c>
      <c r="S70" s="86">
        <v>0</v>
      </c>
      <c r="T70" s="86">
        <v>12</v>
      </c>
      <c r="U70" s="86">
        <v>0</v>
      </c>
      <c r="V70" s="86">
        <v>0</v>
      </c>
      <c r="W70" s="54">
        <v>3</v>
      </c>
    </row>
    <row r="71" spans="1:23" x14ac:dyDescent="0.25">
      <c r="A71" s="8" t="s">
        <v>164</v>
      </c>
      <c r="B71" s="86">
        <f t="shared" si="13"/>
        <v>157</v>
      </c>
      <c r="C71" s="86">
        <v>1</v>
      </c>
      <c r="D71" s="86">
        <v>0</v>
      </c>
      <c r="E71" s="86">
        <v>57</v>
      </c>
      <c r="F71" s="86">
        <v>14</v>
      </c>
      <c r="G71" s="86">
        <v>11</v>
      </c>
      <c r="H71" s="86">
        <v>6</v>
      </c>
      <c r="I71" s="86">
        <v>0</v>
      </c>
      <c r="J71" s="86">
        <v>1</v>
      </c>
      <c r="K71" s="86">
        <v>0</v>
      </c>
      <c r="L71" s="86">
        <v>0</v>
      </c>
      <c r="M71" s="86">
        <v>3</v>
      </c>
      <c r="N71" s="86">
        <v>44</v>
      </c>
      <c r="O71" s="86">
        <v>0</v>
      </c>
      <c r="P71" s="86">
        <v>0</v>
      </c>
      <c r="Q71" s="86">
        <v>1</v>
      </c>
      <c r="R71" s="86">
        <v>5</v>
      </c>
      <c r="S71" s="86">
        <v>0</v>
      </c>
      <c r="T71" s="86">
        <v>5</v>
      </c>
      <c r="U71" s="86">
        <v>9</v>
      </c>
      <c r="V71" s="86">
        <v>0</v>
      </c>
      <c r="W71" s="54">
        <v>0</v>
      </c>
    </row>
    <row r="72" spans="1:23" x14ac:dyDescent="0.25">
      <c r="A72" s="56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54"/>
    </row>
    <row r="73" spans="1:23" x14ac:dyDescent="0.25">
      <c r="A73" s="48" t="s">
        <v>40</v>
      </c>
      <c r="B73" s="85">
        <f>SUM(B74:B79)</f>
        <v>875</v>
      </c>
      <c r="C73" s="85">
        <f t="shared" ref="C73:W73" si="14">SUM(C74:C79)</f>
        <v>18</v>
      </c>
      <c r="D73" s="85">
        <f t="shared" si="14"/>
        <v>7</v>
      </c>
      <c r="E73" s="85">
        <f t="shared" si="14"/>
        <v>336</v>
      </c>
      <c r="F73" s="85">
        <f t="shared" si="14"/>
        <v>48</v>
      </c>
      <c r="G73" s="85">
        <f t="shared" si="14"/>
        <v>30</v>
      </c>
      <c r="H73" s="85">
        <f t="shared" si="14"/>
        <v>18</v>
      </c>
      <c r="I73" s="85">
        <f t="shared" si="14"/>
        <v>0</v>
      </c>
      <c r="J73" s="85">
        <f t="shared" si="14"/>
        <v>55</v>
      </c>
      <c r="K73" s="85">
        <f t="shared" si="14"/>
        <v>0</v>
      </c>
      <c r="L73" s="85">
        <f t="shared" si="14"/>
        <v>19</v>
      </c>
      <c r="M73" s="85">
        <f t="shared" si="14"/>
        <v>1</v>
      </c>
      <c r="N73" s="85">
        <f t="shared" si="14"/>
        <v>219</v>
      </c>
      <c r="O73" s="85">
        <f t="shared" si="14"/>
        <v>0</v>
      </c>
      <c r="P73" s="85">
        <f t="shared" si="14"/>
        <v>0</v>
      </c>
      <c r="Q73" s="85">
        <f t="shared" si="14"/>
        <v>60</v>
      </c>
      <c r="R73" s="85">
        <f t="shared" si="14"/>
        <v>11</v>
      </c>
      <c r="S73" s="85">
        <f t="shared" si="14"/>
        <v>0</v>
      </c>
      <c r="T73" s="85">
        <f t="shared" si="14"/>
        <v>22</v>
      </c>
      <c r="U73" s="85">
        <f t="shared" si="14"/>
        <v>17</v>
      </c>
      <c r="V73" s="85">
        <f t="shared" si="14"/>
        <v>0</v>
      </c>
      <c r="W73" s="50">
        <f t="shared" si="14"/>
        <v>14</v>
      </c>
    </row>
    <row r="74" spans="1:23" x14ac:dyDescent="0.25">
      <c r="A74" s="8" t="s">
        <v>268</v>
      </c>
      <c r="B74" s="86">
        <f t="shared" ref="B74:B79" si="15">SUM(C74:W74)</f>
        <v>296</v>
      </c>
      <c r="C74" s="86">
        <v>6</v>
      </c>
      <c r="D74" s="86">
        <v>1</v>
      </c>
      <c r="E74" s="86">
        <v>121</v>
      </c>
      <c r="F74" s="86">
        <v>3</v>
      </c>
      <c r="G74" s="86">
        <v>5</v>
      </c>
      <c r="H74" s="86">
        <v>10</v>
      </c>
      <c r="I74" s="86">
        <v>0</v>
      </c>
      <c r="J74" s="86">
        <v>6</v>
      </c>
      <c r="K74" s="86">
        <v>0</v>
      </c>
      <c r="L74" s="86">
        <v>12</v>
      </c>
      <c r="M74" s="86">
        <v>0</v>
      </c>
      <c r="N74" s="86">
        <v>62</v>
      </c>
      <c r="O74" s="86">
        <v>0</v>
      </c>
      <c r="P74" s="86">
        <v>0</v>
      </c>
      <c r="Q74" s="86">
        <v>49</v>
      </c>
      <c r="R74" s="86">
        <v>6</v>
      </c>
      <c r="S74" s="86">
        <v>0</v>
      </c>
      <c r="T74" s="86">
        <v>12</v>
      </c>
      <c r="U74" s="86">
        <v>0</v>
      </c>
      <c r="V74" s="86">
        <v>0</v>
      </c>
      <c r="W74" s="54">
        <f>2+1</f>
        <v>3</v>
      </c>
    </row>
    <row r="75" spans="1:23" x14ac:dyDescent="0.25">
      <c r="A75" s="8" t="s">
        <v>165</v>
      </c>
      <c r="B75" s="86">
        <f t="shared" si="15"/>
        <v>96</v>
      </c>
      <c r="C75" s="86">
        <v>7</v>
      </c>
      <c r="D75" s="86">
        <v>0</v>
      </c>
      <c r="E75" s="86">
        <v>26</v>
      </c>
      <c r="F75" s="86">
        <v>1</v>
      </c>
      <c r="G75" s="86">
        <v>4</v>
      </c>
      <c r="H75" s="86">
        <v>0</v>
      </c>
      <c r="I75" s="86">
        <v>0</v>
      </c>
      <c r="J75" s="86">
        <v>22</v>
      </c>
      <c r="K75" s="86">
        <v>0</v>
      </c>
      <c r="L75" s="86">
        <v>0</v>
      </c>
      <c r="M75" s="86">
        <v>0</v>
      </c>
      <c r="N75" s="86">
        <v>31</v>
      </c>
      <c r="O75" s="86">
        <v>0</v>
      </c>
      <c r="P75" s="86">
        <v>0</v>
      </c>
      <c r="Q75" s="86">
        <v>0</v>
      </c>
      <c r="R75" s="86">
        <v>0</v>
      </c>
      <c r="S75" s="86">
        <v>0</v>
      </c>
      <c r="T75" s="86">
        <v>2</v>
      </c>
      <c r="U75" s="86">
        <v>3</v>
      </c>
      <c r="V75" s="86">
        <v>0</v>
      </c>
      <c r="W75" s="54">
        <v>0</v>
      </c>
    </row>
    <row r="76" spans="1:23" x14ac:dyDescent="0.25">
      <c r="A76" s="8" t="s">
        <v>166</v>
      </c>
      <c r="B76" s="86">
        <f t="shared" si="15"/>
        <v>101</v>
      </c>
      <c r="C76" s="86">
        <v>1</v>
      </c>
      <c r="D76" s="86">
        <v>1</v>
      </c>
      <c r="E76" s="86">
        <v>45</v>
      </c>
      <c r="F76" s="86">
        <v>3</v>
      </c>
      <c r="G76" s="86">
        <v>2</v>
      </c>
      <c r="H76" s="86">
        <v>0</v>
      </c>
      <c r="I76" s="86">
        <v>0</v>
      </c>
      <c r="J76" s="86">
        <v>8</v>
      </c>
      <c r="K76" s="86">
        <v>0</v>
      </c>
      <c r="L76" s="86">
        <v>2</v>
      </c>
      <c r="M76" s="86">
        <v>0</v>
      </c>
      <c r="N76" s="86">
        <v>30</v>
      </c>
      <c r="O76" s="86">
        <v>0</v>
      </c>
      <c r="P76" s="86">
        <v>0</v>
      </c>
      <c r="Q76" s="86">
        <v>1</v>
      </c>
      <c r="R76" s="86">
        <v>1</v>
      </c>
      <c r="S76" s="86">
        <v>0</v>
      </c>
      <c r="T76" s="86">
        <v>2</v>
      </c>
      <c r="U76" s="86">
        <v>4</v>
      </c>
      <c r="V76" s="86">
        <v>0</v>
      </c>
      <c r="W76" s="54">
        <v>1</v>
      </c>
    </row>
    <row r="77" spans="1:23" x14ac:dyDescent="0.25">
      <c r="A77" s="8" t="s">
        <v>167</v>
      </c>
      <c r="B77" s="86">
        <f t="shared" si="15"/>
        <v>166</v>
      </c>
      <c r="C77" s="86">
        <v>4</v>
      </c>
      <c r="D77" s="86">
        <v>3</v>
      </c>
      <c r="E77" s="86">
        <v>72</v>
      </c>
      <c r="F77" s="86">
        <v>35</v>
      </c>
      <c r="G77" s="86">
        <v>9</v>
      </c>
      <c r="H77" s="86">
        <v>3</v>
      </c>
      <c r="I77" s="86">
        <v>0</v>
      </c>
      <c r="J77" s="86">
        <v>0</v>
      </c>
      <c r="K77" s="86">
        <v>0</v>
      </c>
      <c r="L77" s="86">
        <v>2</v>
      </c>
      <c r="M77" s="86">
        <v>0</v>
      </c>
      <c r="N77" s="86">
        <v>37</v>
      </c>
      <c r="O77" s="86">
        <v>0</v>
      </c>
      <c r="P77" s="86">
        <v>0</v>
      </c>
      <c r="Q77" s="86">
        <v>0</v>
      </c>
      <c r="R77" s="86">
        <v>1</v>
      </c>
      <c r="S77" s="86">
        <v>0</v>
      </c>
      <c r="T77" s="86">
        <v>0</v>
      </c>
      <c r="U77" s="86">
        <v>0</v>
      </c>
      <c r="V77" s="86">
        <v>0</v>
      </c>
      <c r="W77" s="54">
        <v>0</v>
      </c>
    </row>
    <row r="78" spans="1:23" x14ac:dyDescent="0.25">
      <c r="A78" s="8" t="s">
        <v>168</v>
      </c>
      <c r="B78" s="86">
        <f t="shared" si="15"/>
        <v>110</v>
      </c>
      <c r="C78" s="86">
        <v>0</v>
      </c>
      <c r="D78" s="86">
        <v>1</v>
      </c>
      <c r="E78" s="86">
        <v>43</v>
      </c>
      <c r="F78" s="86">
        <v>0</v>
      </c>
      <c r="G78" s="86">
        <v>4</v>
      </c>
      <c r="H78" s="86">
        <v>0</v>
      </c>
      <c r="I78" s="86">
        <v>0</v>
      </c>
      <c r="J78" s="86">
        <v>15</v>
      </c>
      <c r="K78" s="86">
        <v>0</v>
      </c>
      <c r="L78" s="86">
        <v>0</v>
      </c>
      <c r="M78" s="86">
        <v>0</v>
      </c>
      <c r="N78" s="86">
        <v>34</v>
      </c>
      <c r="O78" s="86">
        <v>0</v>
      </c>
      <c r="P78" s="86">
        <v>0</v>
      </c>
      <c r="Q78" s="86">
        <v>5</v>
      </c>
      <c r="R78" s="86">
        <v>3</v>
      </c>
      <c r="S78" s="86">
        <v>0</v>
      </c>
      <c r="T78" s="86">
        <v>4</v>
      </c>
      <c r="U78" s="86">
        <v>1</v>
      </c>
      <c r="V78" s="86">
        <v>0</v>
      </c>
      <c r="W78" s="54">
        <v>0</v>
      </c>
    </row>
    <row r="79" spans="1:23" x14ac:dyDescent="0.25">
      <c r="A79" s="8" t="s">
        <v>169</v>
      </c>
      <c r="B79" s="86">
        <f t="shared" si="15"/>
        <v>106</v>
      </c>
      <c r="C79" s="86">
        <v>0</v>
      </c>
      <c r="D79" s="86">
        <v>1</v>
      </c>
      <c r="E79" s="86">
        <v>29</v>
      </c>
      <c r="F79" s="86">
        <v>6</v>
      </c>
      <c r="G79" s="86">
        <v>6</v>
      </c>
      <c r="H79" s="86">
        <v>5</v>
      </c>
      <c r="I79" s="86">
        <v>0</v>
      </c>
      <c r="J79" s="86">
        <v>4</v>
      </c>
      <c r="K79" s="86">
        <v>0</v>
      </c>
      <c r="L79" s="86">
        <v>3</v>
      </c>
      <c r="M79" s="86">
        <v>1</v>
      </c>
      <c r="N79" s="86">
        <v>25</v>
      </c>
      <c r="O79" s="86">
        <v>0</v>
      </c>
      <c r="P79" s="86">
        <v>0</v>
      </c>
      <c r="Q79" s="86">
        <v>5</v>
      </c>
      <c r="R79" s="86">
        <v>0</v>
      </c>
      <c r="S79" s="86">
        <v>0</v>
      </c>
      <c r="T79" s="86">
        <v>2</v>
      </c>
      <c r="U79" s="86">
        <v>9</v>
      </c>
      <c r="V79" s="86">
        <v>0</v>
      </c>
      <c r="W79" s="54">
        <v>10</v>
      </c>
    </row>
    <row r="80" spans="1:23" x14ac:dyDescent="0.25">
      <c r="A80" s="56"/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54"/>
    </row>
    <row r="81" spans="1:23" x14ac:dyDescent="0.25">
      <c r="A81" s="48" t="s">
        <v>41</v>
      </c>
      <c r="B81" s="85">
        <f>SUM(B82:B87)</f>
        <v>760</v>
      </c>
      <c r="C81" s="85">
        <f t="shared" ref="C81:W81" si="16">SUM(C82:C87)</f>
        <v>1</v>
      </c>
      <c r="D81" s="85">
        <f t="shared" si="16"/>
        <v>15</v>
      </c>
      <c r="E81" s="85">
        <f t="shared" si="16"/>
        <v>272</v>
      </c>
      <c r="F81" s="85">
        <f t="shared" si="16"/>
        <v>106</v>
      </c>
      <c r="G81" s="85">
        <f t="shared" si="16"/>
        <v>27</v>
      </c>
      <c r="H81" s="85">
        <f t="shared" si="16"/>
        <v>13</v>
      </c>
      <c r="I81" s="85">
        <f t="shared" si="16"/>
        <v>0</v>
      </c>
      <c r="J81" s="85">
        <f t="shared" si="16"/>
        <v>61</v>
      </c>
      <c r="K81" s="85">
        <f t="shared" si="16"/>
        <v>0</v>
      </c>
      <c r="L81" s="85">
        <f t="shared" si="16"/>
        <v>2</v>
      </c>
      <c r="M81" s="85">
        <f t="shared" si="16"/>
        <v>32</v>
      </c>
      <c r="N81" s="85">
        <f t="shared" si="16"/>
        <v>134</v>
      </c>
      <c r="O81" s="85">
        <f t="shared" si="16"/>
        <v>0</v>
      </c>
      <c r="P81" s="85">
        <f t="shared" si="16"/>
        <v>0</v>
      </c>
      <c r="Q81" s="85">
        <f t="shared" si="16"/>
        <v>29</v>
      </c>
      <c r="R81" s="85">
        <f t="shared" si="16"/>
        <v>3</v>
      </c>
      <c r="S81" s="85">
        <f t="shared" si="16"/>
        <v>0</v>
      </c>
      <c r="T81" s="85">
        <f t="shared" si="16"/>
        <v>18</v>
      </c>
      <c r="U81" s="85">
        <f t="shared" si="16"/>
        <v>36</v>
      </c>
      <c r="V81" s="85">
        <f t="shared" si="16"/>
        <v>0</v>
      </c>
      <c r="W81" s="50">
        <f t="shared" si="16"/>
        <v>11</v>
      </c>
    </row>
    <row r="82" spans="1:23" x14ac:dyDescent="0.25">
      <c r="A82" s="8" t="s">
        <v>250</v>
      </c>
      <c r="B82" s="86">
        <f t="shared" ref="B82:B87" si="17">SUM(C82:W82)</f>
        <v>163</v>
      </c>
      <c r="C82" s="86">
        <v>0</v>
      </c>
      <c r="D82" s="86">
        <v>12</v>
      </c>
      <c r="E82" s="86">
        <v>78</v>
      </c>
      <c r="F82" s="86">
        <v>0</v>
      </c>
      <c r="G82" s="86">
        <v>0</v>
      </c>
      <c r="H82" s="86">
        <v>9</v>
      </c>
      <c r="I82" s="86">
        <v>0</v>
      </c>
      <c r="J82" s="86">
        <v>0</v>
      </c>
      <c r="K82" s="86">
        <v>0</v>
      </c>
      <c r="L82" s="86">
        <v>1</v>
      </c>
      <c r="M82" s="86">
        <v>7</v>
      </c>
      <c r="N82" s="86">
        <v>30</v>
      </c>
      <c r="O82" s="86">
        <v>0</v>
      </c>
      <c r="P82" s="86">
        <v>0</v>
      </c>
      <c r="Q82" s="86">
        <v>0</v>
      </c>
      <c r="R82" s="86">
        <v>0</v>
      </c>
      <c r="S82" s="86">
        <v>0</v>
      </c>
      <c r="T82" s="86">
        <v>1</v>
      </c>
      <c r="U82" s="86">
        <v>20</v>
      </c>
      <c r="V82" s="86">
        <v>0</v>
      </c>
      <c r="W82" s="54">
        <v>5</v>
      </c>
    </row>
    <row r="83" spans="1:23" x14ac:dyDescent="0.25">
      <c r="A83" s="8" t="s">
        <v>135</v>
      </c>
      <c r="B83" s="86">
        <f t="shared" si="17"/>
        <v>74</v>
      </c>
      <c r="C83" s="86">
        <v>0</v>
      </c>
      <c r="D83" s="86">
        <v>0</v>
      </c>
      <c r="E83" s="86">
        <v>44</v>
      </c>
      <c r="F83" s="86">
        <v>3</v>
      </c>
      <c r="G83" s="86">
        <v>5</v>
      </c>
      <c r="H83" s="86">
        <v>0</v>
      </c>
      <c r="I83" s="86">
        <v>0</v>
      </c>
      <c r="J83" s="86">
        <v>0</v>
      </c>
      <c r="K83" s="86">
        <v>0</v>
      </c>
      <c r="L83" s="86">
        <v>1</v>
      </c>
      <c r="M83" s="86">
        <v>0</v>
      </c>
      <c r="N83" s="86">
        <v>14</v>
      </c>
      <c r="O83" s="86">
        <v>0</v>
      </c>
      <c r="P83" s="86">
        <v>0</v>
      </c>
      <c r="Q83" s="86">
        <v>0</v>
      </c>
      <c r="R83" s="86">
        <v>1</v>
      </c>
      <c r="S83" s="86">
        <v>0</v>
      </c>
      <c r="T83" s="86">
        <v>3</v>
      </c>
      <c r="U83" s="86">
        <v>3</v>
      </c>
      <c r="V83" s="86">
        <v>0</v>
      </c>
      <c r="W83" s="54">
        <v>0</v>
      </c>
    </row>
    <row r="84" spans="1:23" x14ac:dyDescent="0.25">
      <c r="A84" s="55" t="s">
        <v>190</v>
      </c>
      <c r="B84" s="86">
        <f t="shared" si="17"/>
        <v>211</v>
      </c>
      <c r="C84" s="86">
        <v>1</v>
      </c>
      <c r="D84" s="86">
        <v>2</v>
      </c>
      <c r="E84" s="86">
        <v>36</v>
      </c>
      <c r="F84" s="86">
        <v>21</v>
      </c>
      <c r="G84" s="86">
        <v>6</v>
      </c>
      <c r="H84" s="86">
        <v>0</v>
      </c>
      <c r="I84" s="86">
        <v>0</v>
      </c>
      <c r="J84" s="86">
        <v>37</v>
      </c>
      <c r="K84" s="86">
        <v>0</v>
      </c>
      <c r="L84" s="86">
        <v>0</v>
      </c>
      <c r="M84" s="86">
        <v>16</v>
      </c>
      <c r="N84" s="86">
        <f>39+13</f>
        <v>52</v>
      </c>
      <c r="O84" s="86">
        <v>0</v>
      </c>
      <c r="P84" s="86">
        <v>0</v>
      </c>
      <c r="Q84" s="86">
        <v>27</v>
      </c>
      <c r="R84" s="86">
        <v>0</v>
      </c>
      <c r="S84" s="86">
        <v>0</v>
      </c>
      <c r="T84" s="86">
        <v>2</v>
      </c>
      <c r="U84" s="86">
        <v>6</v>
      </c>
      <c r="V84" s="86">
        <v>0</v>
      </c>
      <c r="W84" s="54">
        <v>5</v>
      </c>
    </row>
    <row r="85" spans="1:23" x14ac:dyDescent="0.25">
      <c r="A85" s="8" t="s">
        <v>170</v>
      </c>
      <c r="B85" s="86">
        <f t="shared" si="17"/>
        <v>206</v>
      </c>
      <c r="C85" s="86">
        <v>0</v>
      </c>
      <c r="D85" s="86">
        <v>1</v>
      </c>
      <c r="E85" s="86">
        <v>69</v>
      </c>
      <c r="F85" s="86">
        <v>74</v>
      </c>
      <c r="G85" s="86">
        <v>11</v>
      </c>
      <c r="H85" s="86">
        <v>4</v>
      </c>
      <c r="I85" s="86">
        <v>0</v>
      </c>
      <c r="J85" s="86">
        <v>4</v>
      </c>
      <c r="K85" s="86">
        <v>0</v>
      </c>
      <c r="L85" s="86">
        <v>0</v>
      </c>
      <c r="M85" s="86">
        <v>9</v>
      </c>
      <c r="N85" s="86">
        <v>20</v>
      </c>
      <c r="O85" s="86">
        <v>0</v>
      </c>
      <c r="P85" s="86">
        <v>0</v>
      </c>
      <c r="Q85" s="86">
        <v>1</v>
      </c>
      <c r="R85" s="86">
        <v>2</v>
      </c>
      <c r="S85" s="86">
        <v>0</v>
      </c>
      <c r="T85" s="86">
        <v>6</v>
      </c>
      <c r="U85" s="86">
        <v>4</v>
      </c>
      <c r="V85" s="86">
        <v>0</v>
      </c>
      <c r="W85" s="54">
        <v>1</v>
      </c>
    </row>
    <row r="86" spans="1:23" x14ac:dyDescent="0.25">
      <c r="A86" s="8" t="s">
        <v>171</v>
      </c>
      <c r="B86" s="86">
        <f t="shared" si="17"/>
        <v>31</v>
      </c>
      <c r="C86" s="86">
        <v>0</v>
      </c>
      <c r="D86" s="86">
        <v>0</v>
      </c>
      <c r="E86" s="86">
        <v>21</v>
      </c>
      <c r="F86" s="86">
        <v>4</v>
      </c>
      <c r="G86" s="86">
        <v>0</v>
      </c>
      <c r="H86" s="86">
        <v>0</v>
      </c>
      <c r="I86" s="86">
        <v>0</v>
      </c>
      <c r="J86" s="86">
        <v>0</v>
      </c>
      <c r="K86" s="86">
        <v>0</v>
      </c>
      <c r="L86" s="86">
        <v>0</v>
      </c>
      <c r="M86" s="86">
        <v>0</v>
      </c>
      <c r="N86" s="86">
        <v>3</v>
      </c>
      <c r="O86" s="86">
        <v>0</v>
      </c>
      <c r="P86" s="86">
        <v>0</v>
      </c>
      <c r="Q86" s="86">
        <v>1</v>
      </c>
      <c r="R86" s="86">
        <v>0</v>
      </c>
      <c r="S86" s="86">
        <v>0</v>
      </c>
      <c r="T86" s="86">
        <v>2</v>
      </c>
      <c r="U86" s="86">
        <v>0</v>
      </c>
      <c r="V86" s="86">
        <v>0</v>
      </c>
      <c r="W86" s="54">
        <v>0</v>
      </c>
    </row>
    <row r="87" spans="1:23" x14ac:dyDescent="0.25">
      <c r="A87" s="8" t="s">
        <v>172</v>
      </c>
      <c r="B87" s="86">
        <f t="shared" si="17"/>
        <v>75</v>
      </c>
      <c r="C87" s="86">
        <v>0</v>
      </c>
      <c r="D87" s="86">
        <v>0</v>
      </c>
      <c r="E87" s="86">
        <v>24</v>
      </c>
      <c r="F87" s="86">
        <v>4</v>
      </c>
      <c r="G87" s="86">
        <v>5</v>
      </c>
      <c r="H87" s="86">
        <v>0</v>
      </c>
      <c r="I87" s="86">
        <v>0</v>
      </c>
      <c r="J87" s="86">
        <v>20</v>
      </c>
      <c r="K87" s="86">
        <v>0</v>
      </c>
      <c r="L87" s="86">
        <v>0</v>
      </c>
      <c r="M87" s="86">
        <v>0</v>
      </c>
      <c r="N87" s="86">
        <v>15</v>
      </c>
      <c r="O87" s="86">
        <v>0</v>
      </c>
      <c r="P87" s="86">
        <v>0</v>
      </c>
      <c r="Q87" s="86">
        <v>0</v>
      </c>
      <c r="R87" s="86">
        <v>0</v>
      </c>
      <c r="S87" s="86">
        <v>0</v>
      </c>
      <c r="T87" s="86">
        <v>4</v>
      </c>
      <c r="U87" s="86">
        <v>3</v>
      </c>
      <c r="V87" s="86">
        <v>0</v>
      </c>
      <c r="W87" s="54">
        <v>0</v>
      </c>
    </row>
    <row r="88" spans="1:23" x14ac:dyDescent="0.25">
      <c r="A88" s="56"/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54"/>
    </row>
    <row r="89" spans="1:23" x14ac:dyDescent="0.25">
      <c r="A89" s="48" t="s">
        <v>14</v>
      </c>
      <c r="B89" s="85">
        <f>SUM(B90:B97)</f>
        <v>1505</v>
      </c>
      <c r="C89" s="85">
        <f t="shared" ref="C89:W89" si="18">SUM(C90:C97)</f>
        <v>18</v>
      </c>
      <c r="D89" s="85">
        <f t="shared" si="18"/>
        <v>13</v>
      </c>
      <c r="E89" s="85">
        <f t="shared" si="18"/>
        <v>685</v>
      </c>
      <c r="F89" s="85">
        <f t="shared" si="18"/>
        <v>45</v>
      </c>
      <c r="G89" s="85">
        <f t="shared" si="18"/>
        <v>45</v>
      </c>
      <c r="H89" s="85">
        <f t="shared" si="18"/>
        <v>31</v>
      </c>
      <c r="I89" s="85">
        <f t="shared" si="18"/>
        <v>0</v>
      </c>
      <c r="J89" s="85">
        <f t="shared" si="18"/>
        <v>91</v>
      </c>
      <c r="K89" s="85">
        <f t="shared" si="18"/>
        <v>7</v>
      </c>
      <c r="L89" s="85">
        <f t="shared" si="18"/>
        <v>11</v>
      </c>
      <c r="M89" s="85">
        <f t="shared" si="18"/>
        <v>4</v>
      </c>
      <c r="N89" s="85">
        <f t="shared" si="18"/>
        <v>350</v>
      </c>
      <c r="O89" s="85">
        <f t="shared" si="18"/>
        <v>1</v>
      </c>
      <c r="P89" s="85">
        <f t="shared" si="18"/>
        <v>0</v>
      </c>
      <c r="Q89" s="85">
        <f t="shared" si="18"/>
        <v>66</v>
      </c>
      <c r="R89" s="85">
        <f t="shared" si="18"/>
        <v>31</v>
      </c>
      <c r="S89" s="85">
        <f t="shared" si="18"/>
        <v>0</v>
      </c>
      <c r="T89" s="85">
        <f t="shared" si="18"/>
        <v>48</v>
      </c>
      <c r="U89" s="85">
        <f t="shared" si="18"/>
        <v>56</v>
      </c>
      <c r="V89" s="85">
        <f t="shared" si="18"/>
        <v>2</v>
      </c>
      <c r="W89" s="50">
        <f t="shared" si="18"/>
        <v>1</v>
      </c>
    </row>
    <row r="90" spans="1:23" x14ac:dyDescent="0.25">
      <c r="A90" s="55" t="s">
        <v>191</v>
      </c>
      <c r="B90" s="86">
        <f t="shared" ref="B90:B97" si="19">SUM(C90:W90)</f>
        <v>730</v>
      </c>
      <c r="C90" s="86">
        <v>15</v>
      </c>
      <c r="D90" s="86">
        <v>2</v>
      </c>
      <c r="E90" s="86">
        <v>406</v>
      </c>
      <c r="F90" s="86">
        <v>18</v>
      </c>
      <c r="G90" s="86">
        <v>21</v>
      </c>
      <c r="H90" s="86">
        <v>1</v>
      </c>
      <c r="I90" s="86">
        <v>0</v>
      </c>
      <c r="J90" s="86">
        <v>0</v>
      </c>
      <c r="K90" s="86">
        <v>0</v>
      </c>
      <c r="L90" s="86">
        <v>1</v>
      </c>
      <c r="M90" s="86">
        <v>1</v>
      </c>
      <c r="N90" s="86">
        <v>135</v>
      </c>
      <c r="O90" s="86">
        <v>1</v>
      </c>
      <c r="P90" s="86">
        <v>0</v>
      </c>
      <c r="Q90" s="86">
        <v>40</v>
      </c>
      <c r="R90" s="86">
        <v>25</v>
      </c>
      <c r="S90" s="86">
        <v>0</v>
      </c>
      <c r="T90" s="86">
        <v>36</v>
      </c>
      <c r="U90" s="86">
        <v>28</v>
      </c>
      <c r="V90" s="86">
        <v>0</v>
      </c>
      <c r="W90" s="54">
        <v>0</v>
      </c>
    </row>
    <row r="91" spans="1:23" x14ac:dyDescent="0.25">
      <c r="A91" s="8" t="s">
        <v>173</v>
      </c>
      <c r="B91" s="86">
        <f t="shared" si="19"/>
        <v>148</v>
      </c>
      <c r="C91" s="86">
        <v>0</v>
      </c>
      <c r="D91" s="86">
        <v>2</v>
      </c>
      <c r="E91" s="86">
        <v>57</v>
      </c>
      <c r="F91" s="86">
        <v>0</v>
      </c>
      <c r="G91" s="86">
        <v>3</v>
      </c>
      <c r="H91" s="86">
        <v>3</v>
      </c>
      <c r="I91" s="86">
        <v>0</v>
      </c>
      <c r="J91" s="86">
        <v>18</v>
      </c>
      <c r="K91" s="86">
        <v>0</v>
      </c>
      <c r="L91" s="86">
        <v>7</v>
      </c>
      <c r="M91" s="86">
        <v>0</v>
      </c>
      <c r="N91" s="86">
        <v>42</v>
      </c>
      <c r="O91" s="86">
        <v>0</v>
      </c>
      <c r="P91" s="86">
        <v>0</v>
      </c>
      <c r="Q91" s="86">
        <v>1</v>
      </c>
      <c r="R91" s="86">
        <v>5</v>
      </c>
      <c r="S91" s="86">
        <v>0</v>
      </c>
      <c r="T91" s="86">
        <v>6</v>
      </c>
      <c r="U91" s="86">
        <v>3</v>
      </c>
      <c r="V91" s="86">
        <v>1</v>
      </c>
      <c r="W91" s="54">
        <v>0</v>
      </c>
    </row>
    <row r="92" spans="1:23" x14ac:dyDescent="0.25">
      <c r="A92" s="8" t="s">
        <v>174</v>
      </c>
      <c r="B92" s="86">
        <f t="shared" si="19"/>
        <v>129</v>
      </c>
      <c r="C92" s="86">
        <v>3</v>
      </c>
      <c r="D92" s="86">
        <v>1</v>
      </c>
      <c r="E92" s="86">
        <v>56</v>
      </c>
      <c r="F92" s="86">
        <v>4</v>
      </c>
      <c r="G92" s="86">
        <v>4</v>
      </c>
      <c r="H92" s="86">
        <v>0</v>
      </c>
      <c r="I92" s="86">
        <v>0</v>
      </c>
      <c r="J92" s="86">
        <v>8</v>
      </c>
      <c r="K92" s="86">
        <v>0</v>
      </c>
      <c r="L92" s="86">
        <v>0</v>
      </c>
      <c r="M92" s="86">
        <v>0</v>
      </c>
      <c r="N92" s="86">
        <v>40</v>
      </c>
      <c r="O92" s="86">
        <v>0</v>
      </c>
      <c r="P92" s="86">
        <v>0</v>
      </c>
      <c r="Q92" s="86">
        <v>9</v>
      </c>
      <c r="R92" s="86">
        <v>0</v>
      </c>
      <c r="S92" s="86">
        <v>0</v>
      </c>
      <c r="T92" s="86">
        <v>1</v>
      </c>
      <c r="U92" s="86">
        <v>3</v>
      </c>
      <c r="V92" s="86">
        <v>0</v>
      </c>
      <c r="W92" s="54">
        <v>0</v>
      </c>
    </row>
    <row r="93" spans="1:23" x14ac:dyDescent="0.25">
      <c r="A93" s="57" t="s">
        <v>175</v>
      </c>
      <c r="B93" s="86">
        <f t="shared" si="19"/>
        <v>86</v>
      </c>
      <c r="C93" s="86">
        <v>0</v>
      </c>
      <c r="D93" s="86">
        <v>0</v>
      </c>
      <c r="E93" s="86">
        <v>15</v>
      </c>
      <c r="F93" s="86">
        <v>10</v>
      </c>
      <c r="G93" s="86">
        <v>2</v>
      </c>
      <c r="H93" s="86">
        <v>4</v>
      </c>
      <c r="I93" s="86">
        <v>0</v>
      </c>
      <c r="J93" s="86">
        <v>1</v>
      </c>
      <c r="K93" s="86">
        <v>0</v>
      </c>
      <c r="L93" s="86">
        <v>2</v>
      </c>
      <c r="M93" s="86">
        <v>1</v>
      </c>
      <c r="N93" s="86">
        <v>29</v>
      </c>
      <c r="O93" s="86">
        <v>0</v>
      </c>
      <c r="P93" s="86">
        <v>0</v>
      </c>
      <c r="Q93" s="86">
        <v>14</v>
      </c>
      <c r="R93" s="86">
        <v>0</v>
      </c>
      <c r="S93" s="86">
        <v>0</v>
      </c>
      <c r="T93" s="86">
        <v>2</v>
      </c>
      <c r="U93" s="86">
        <v>5</v>
      </c>
      <c r="V93" s="86">
        <v>1</v>
      </c>
      <c r="W93" s="54">
        <v>0</v>
      </c>
    </row>
    <row r="94" spans="1:23" x14ac:dyDescent="0.25">
      <c r="A94" s="8" t="s">
        <v>176</v>
      </c>
      <c r="B94" s="86">
        <f t="shared" si="19"/>
        <v>54</v>
      </c>
      <c r="C94" s="86">
        <v>0</v>
      </c>
      <c r="D94" s="86">
        <v>6</v>
      </c>
      <c r="E94" s="86">
        <v>24</v>
      </c>
      <c r="F94" s="86">
        <v>1</v>
      </c>
      <c r="G94" s="86">
        <v>0</v>
      </c>
      <c r="H94" s="86">
        <v>0</v>
      </c>
      <c r="I94" s="86">
        <v>0</v>
      </c>
      <c r="J94" s="86">
        <v>0</v>
      </c>
      <c r="K94" s="86">
        <v>0</v>
      </c>
      <c r="L94" s="86">
        <v>0</v>
      </c>
      <c r="M94" s="86">
        <v>1</v>
      </c>
      <c r="N94" s="86">
        <v>18</v>
      </c>
      <c r="O94" s="86">
        <v>0</v>
      </c>
      <c r="P94" s="86">
        <v>0</v>
      </c>
      <c r="Q94" s="86">
        <v>0</v>
      </c>
      <c r="R94" s="86">
        <v>0</v>
      </c>
      <c r="S94" s="86">
        <v>0</v>
      </c>
      <c r="T94" s="86">
        <v>0</v>
      </c>
      <c r="U94" s="86">
        <v>3</v>
      </c>
      <c r="V94" s="86">
        <v>0</v>
      </c>
      <c r="W94" s="54">
        <v>1</v>
      </c>
    </row>
    <row r="95" spans="1:23" x14ac:dyDescent="0.25">
      <c r="A95" s="8" t="s">
        <v>260</v>
      </c>
      <c r="B95" s="86">
        <f t="shared" si="19"/>
        <v>179</v>
      </c>
      <c r="C95" s="86">
        <v>0</v>
      </c>
      <c r="D95" s="86">
        <v>1</v>
      </c>
      <c r="E95" s="86">
        <v>42</v>
      </c>
      <c r="F95" s="86">
        <v>11</v>
      </c>
      <c r="G95" s="86">
        <v>11</v>
      </c>
      <c r="H95" s="86">
        <v>22</v>
      </c>
      <c r="I95" s="86">
        <v>0</v>
      </c>
      <c r="J95" s="86">
        <v>36</v>
      </c>
      <c r="K95" s="86">
        <v>6</v>
      </c>
      <c r="L95" s="86">
        <v>1</v>
      </c>
      <c r="M95" s="86">
        <v>0</v>
      </c>
      <c r="N95" s="86">
        <v>42</v>
      </c>
      <c r="O95" s="86">
        <v>0</v>
      </c>
      <c r="P95" s="86">
        <v>0</v>
      </c>
      <c r="Q95" s="86">
        <v>0</v>
      </c>
      <c r="R95" s="86">
        <v>1</v>
      </c>
      <c r="S95" s="86">
        <v>0</v>
      </c>
      <c r="T95" s="86">
        <v>2</v>
      </c>
      <c r="U95" s="86">
        <v>4</v>
      </c>
      <c r="V95" s="86">
        <v>0</v>
      </c>
      <c r="W95" s="54">
        <v>0</v>
      </c>
    </row>
    <row r="96" spans="1:23" x14ac:dyDescent="0.25">
      <c r="A96" s="8" t="s">
        <v>178</v>
      </c>
      <c r="B96" s="86">
        <f t="shared" si="19"/>
        <v>146</v>
      </c>
      <c r="C96" s="86">
        <v>0</v>
      </c>
      <c r="D96" s="86">
        <v>1</v>
      </c>
      <c r="E96" s="86">
        <v>71</v>
      </c>
      <c r="F96" s="86">
        <v>1</v>
      </c>
      <c r="G96" s="86">
        <v>4</v>
      </c>
      <c r="H96" s="86">
        <v>1</v>
      </c>
      <c r="I96" s="86">
        <v>0</v>
      </c>
      <c r="J96" s="86">
        <v>28</v>
      </c>
      <c r="K96" s="86">
        <v>0</v>
      </c>
      <c r="L96" s="86">
        <v>0</v>
      </c>
      <c r="M96" s="86">
        <v>1</v>
      </c>
      <c r="N96" s="86">
        <v>31</v>
      </c>
      <c r="O96" s="86">
        <v>0</v>
      </c>
      <c r="P96" s="86">
        <v>0</v>
      </c>
      <c r="Q96" s="86">
        <v>0</v>
      </c>
      <c r="R96" s="86">
        <v>0</v>
      </c>
      <c r="S96" s="86">
        <v>0</v>
      </c>
      <c r="T96" s="86">
        <v>0</v>
      </c>
      <c r="U96" s="86">
        <v>8</v>
      </c>
      <c r="V96" s="86">
        <v>0</v>
      </c>
      <c r="W96" s="54">
        <v>0</v>
      </c>
    </row>
    <row r="97" spans="1:23" x14ac:dyDescent="0.25">
      <c r="A97" s="8" t="s">
        <v>179</v>
      </c>
      <c r="B97" s="86">
        <f t="shared" si="19"/>
        <v>33</v>
      </c>
      <c r="C97" s="86">
        <v>0</v>
      </c>
      <c r="D97" s="86">
        <v>0</v>
      </c>
      <c r="E97" s="86">
        <v>14</v>
      </c>
      <c r="F97" s="86">
        <v>0</v>
      </c>
      <c r="G97" s="86">
        <v>0</v>
      </c>
      <c r="H97" s="86">
        <v>0</v>
      </c>
      <c r="I97" s="86">
        <v>0</v>
      </c>
      <c r="J97" s="86">
        <v>0</v>
      </c>
      <c r="K97" s="86">
        <v>1</v>
      </c>
      <c r="L97" s="86">
        <v>0</v>
      </c>
      <c r="M97" s="86">
        <v>0</v>
      </c>
      <c r="N97" s="86">
        <v>13</v>
      </c>
      <c r="O97" s="86">
        <v>0</v>
      </c>
      <c r="P97" s="86">
        <v>0</v>
      </c>
      <c r="Q97" s="86">
        <v>2</v>
      </c>
      <c r="R97" s="86">
        <v>0</v>
      </c>
      <c r="S97" s="86">
        <v>0</v>
      </c>
      <c r="T97" s="86">
        <v>1</v>
      </c>
      <c r="U97" s="86">
        <v>2</v>
      </c>
      <c r="V97" s="86">
        <v>0</v>
      </c>
      <c r="W97" s="54">
        <v>0</v>
      </c>
    </row>
    <row r="98" spans="1:23" x14ac:dyDescent="0.25">
      <c r="A98" s="56"/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54"/>
    </row>
    <row r="99" spans="1:23" x14ac:dyDescent="0.25">
      <c r="A99" s="48" t="s">
        <v>42</v>
      </c>
      <c r="B99" s="85">
        <f>SUM(B100:B101)</f>
        <v>334</v>
      </c>
      <c r="C99" s="85">
        <f t="shared" ref="C99:W99" si="20">SUM(C100:C101)</f>
        <v>1</v>
      </c>
      <c r="D99" s="85">
        <f t="shared" si="20"/>
        <v>1</v>
      </c>
      <c r="E99" s="85">
        <f t="shared" si="20"/>
        <v>58</v>
      </c>
      <c r="F99" s="85">
        <f t="shared" si="20"/>
        <v>23</v>
      </c>
      <c r="G99" s="85">
        <f t="shared" si="20"/>
        <v>5</v>
      </c>
      <c r="H99" s="85">
        <f t="shared" si="20"/>
        <v>1</v>
      </c>
      <c r="I99" s="85">
        <f t="shared" si="20"/>
        <v>0</v>
      </c>
      <c r="J99" s="85">
        <f t="shared" si="20"/>
        <v>0</v>
      </c>
      <c r="K99" s="85">
        <f t="shared" si="20"/>
        <v>0</v>
      </c>
      <c r="L99" s="85">
        <f t="shared" si="20"/>
        <v>70</v>
      </c>
      <c r="M99" s="85">
        <f t="shared" si="20"/>
        <v>0</v>
      </c>
      <c r="N99" s="85">
        <f t="shared" si="20"/>
        <v>158</v>
      </c>
      <c r="O99" s="85">
        <f t="shared" si="20"/>
        <v>0</v>
      </c>
      <c r="P99" s="85">
        <f t="shared" si="20"/>
        <v>0</v>
      </c>
      <c r="Q99" s="85">
        <f t="shared" si="20"/>
        <v>2</v>
      </c>
      <c r="R99" s="85">
        <f t="shared" si="20"/>
        <v>2</v>
      </c>
      <c r="S99" s="85">
        <f t="shared" si="20"/>
        <v>0</v>
      </c>
      <c r="T99" s="85">
        <f t="shared" si="20"/>
        <v>7</v>
      </c>
      <c r="U99" s="85">
        <f t="shared" si="20"/>
        <v>2</v>
      </c>
      <c r="V99" s="85">
        <f t="shared" si="20"/>
        <v>0</v>
      </c>
      <c r="W99" s="50">
        <f t="shared" si="20"/>
        <v>4</v>
      </c>
    </row>
    <row r="100" spans="1:23" x14ac:dyDescent="0.25">
      <c r="A100" s="8" t="s">
        <v>251</v>
      </c>
      <c r="B100" s="86">
        <f>SUM(C100:W100)</f>
        <v>193</v>
      </c>
      <c r="C100" s="86">
        <v>1</v>
      </c>
      <c r="D100" s="86">
        <v>0</v>
      </c>
      <c r="E100" s="86">
        <v>6</v>
      </c>
      <c r="F100" s="86">
        <v>11</v>
      </c>
      <c r="G100" s="86">
        <v>4</v>
      </c>
      <c r="H100" s="86">
        <v>0</v>
      </c>
      <c r="I100" s="86">
        <v>0</v>
      </c>
      <c r="J100" s="86">
        <v>0</v>
      </c>
      <c r="K100" s="86">
        <v>0</v>
      </c>
      <c r="L100" s="86">
        <v>69</v>
      </c>
      <c r="M100" s="86">
        <v>0</v>
      </c>
      <c r="N100" s="86">
        <v>93</v>
      </c>
      <c r="O100" s="86">
        <v>0</v>
      </c>
      <c r="P100" s="86">
        <v>0</v>
      </c>
      <c r="Q100" s="86">
        <v>0</v>
      </c>
      <c r="R100" s="86">
        <v>0</v>
      </c>
      <c r="S100" s="86">
        <v>0</v>
      </c>
      <c r="T100" s="86">
        <v>3</v>
      </c>
      <c r="U100" s="86">
        <v>2</v>
      </c>
      <c r="V100" s="86">
        <v>0</v>
      </c>
      <c r="W100" s="54">
        <v>4</v>
      </c>
    </row>
    <row r="101" spans="1:23" x14ac:dyDescent="0.25">
      <c r="A101" s="8" t="s">
        <v>180</v>
      </c>
      <c r="B101" s="86">
        <f>SUM(C101:W101)</f>
        <v>141</v>
      </c>
      <c r="C101" s="86">
        <v>0</v>
      </c>
      <c r="D101" s="86">
        <v>1</v>
      </c>
      <c r="E101" s="86">
        <v>52</v>
      </c>
      <c r="F101" s="86">
        <v>12</v>
      </c>
      <c r="G101" s="86">
        <v>1</v>
      </c>
      <c r="H101" s="86">
        <v>1</v>
      </c>
      <c r="I101" s="86">
        <v>0</v>
      </c>
      <c r="J101" s="86">
        <v>0</v>
      </c>
      <c r="K101" s="86">
        <v>0</v>
      </c>
      <c r="L101" s="86">
        <v>1</v>
      </c>
      <c r="M101" s="86">
        <v>0</v>
      </c>
      <c r="N101" s="86">
        <v>65</v>
      </c>
      <c r="O101" s="86">
        <v>0</v>
      </c>
      <c r="P101" s="86">
        <v>0</v>
      </c>
      <c r="Q101" s="86">
        <v>2</v>
      </c>
      <c r="R101" s="86">
        <v>2</v>
      </c>
      <c r="S101" s="86">
        <v>0</v>
      </c>
      <c r="T101" s="86">
        <v>4</v>
      </c>
      <c r="U101" s="86">
        <v>0</v>
      </c>
      <c r="V101" s="86">
        <v>0</v>
      </c>
      <c r="W101" s="54">
        <v>0</v>
      </c>
    </row>
    <row r="102" spans="1:23" x14ac:dyDescent="0.25">
      <c r="A102" s="56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54"/>
    </row>
    <row r="103" spans="1:23" x14ac:dyDescent="0.25">
      <c r="A103" s="48" t="s">
        <v>43</v>
      </c>
      <c r="B103" s="85">
        <f>SUM(B104:B108)</f>
        <v>1375</v>
      </c>
      <c r="C103" s="85">
        <f t="shared" ref="C103:W103" si="21">SUM(C104:C108)</f>
        <v>27</v>
      </c>
      <c r="D103" s="85">
        <f t="shared" si="21"/>
        <v>6</v>
      </c>
      <c r="E103" s="85">
        <f t="shared" si="21"/>
        <v>528</v>
      </c>
      <c r="F103" s="85">
        <f t="shared" si="21"/>
        <v>78</v>
      </c>
      <c r="G103" s="85">
        <f t="shared" si="21"/>
        <v>61</v>
      </c>
      <c r="H103" s="85">
        <f t="shared" si="21"/>
        <v>2</v>
      </c>
      <c r="I103" s="85">
        <f t="shared" si="21"/>
        <v>0</v>
      </c>
      <c r="J103" s="85">
        <f t="shared" si="21"/>
        <v>4</v>
      </c>
      <c r="K103" s="85">
        <f t="shared" si="21"/>
        <v>0</v>
      </c>
      <c r="L103" s="85">
        <f t="shared" si="21"/>
        <v>3</v>
      </c>
      <c r="M103" s="85">
        <f t="shared" si="21"/>
        <v>148</v>
      </c>
      <c r="N103" s="85">
        <f t="shared" si="21"/>
        <v>302</v>
      </c>
      <c r="O103" s="85">
        <f t="shared" si="21"/>
        <v>0</v>
      </c>
      <c r="P103" s="85">
        <f t="shared" si="21"/>
        <v>0</v>
      </c>
      <c r="Q103" s="85">
        <f t="shared" si="21"/>
        <v>65</v>
      </c>
      <c r="R103" s="85">
        <f t="shared" si="21"/>
        <v>2</v>
      </c>
      <c r="S103" s="85">
        <f t="shared" si="21"/>
        <v>2</v>
      </c>
      <c r="T103" s="85">
        <f t="shared" si="21"/>
        <v>37</v>
      </c>
      <c r="U103" s="85">
        <f t="shared" si="21"/>
        <v>110</v>
      </c>
      <c r="V103" s="85">
        <f t="shared" si="21"/>
        <v>0</v>
      </c>
      <c r="W103" s="50">
        <f t="shared" si="21"/>
        <v>0</v>
      </c>
    </row>
    <row r="104" spans="1:23" x14ac:dyDescent="0.25">
      <c r="A104" s="8" t="s">
        <v>181</v>
      </c>
      <c r="B104" s="86">
        <f>SUM(C104:W104)</f>
        <v>179</v>
      </c>
      <c r="C104" s="86">
        <v>1</v>
      </c>
      <c r="D104" s="86">
        <v>0</v>
      </c>
      <c r="E104" s="86">
        <v>81</v>
      </c>
      <c r="F104" s="86">
        <v>10</v>
      </c>
      <c r="G104" s="86">
        <v>6</v>
      </c>
      <c r="H104" s="86">
        <v>0</v>
      </c>
      <c r="I104" s="86">
        <v>0</v>
      </c>
      <c r="J104" s="86">
        <v>0</v>
      </c>
      <c r="K104" s="86">
        <v>0</v>
      </c>
      <c r="L104" s="86">
        <v>0</v>
      </c>
      <c r="M104" s="86">
        <v>0</v>
      </c>
      <c r="N104" s="86">
        <v>78</v>
      </c>
      <c r="O104" s="86">
        <v>0</v>
      </c>
      <c r="P104" s="86">
        <v>0</v>
      </c>
      <c r="Q104" s="86">
        <v>0</v>
      </c>
      <c r="R104" s="86">
        <v>0</v>
      </c>
      <c r="S104" s="86">
        <v>0</v>
      </c>
      <c r="T104" s="86">
        <v>3</v>
      </c>
      <c r="U104" s="86">
        <v>0</v>
      </c>
      <c r="V104" s="86">
        <v>0</v>
      </c>
      <c r="W104" s="54">
        <v>0</v>
      </c>
    </row>
    <row r="105" spans="1:23" x14ac:dyDescent="0.25">
      <c r="A105" s="8" t="s">
        <v>134</v>
      </c>
      <c r="B105" s="86">
        <f>SUM(C105:W105)</f>
        <v>264</v>
      </c>
      <c r="C105" s="86">
        <v>2</v>
      </c>
      <c r="D105" s="86">
        <v>5</v>
      </c>
      <c r="E105" s="86">
        <v>96</v>
      </c>
      <c r="F105" s="86">
        <v>0</v>
      </c>
      <c r="G105" s="86">
        <v>19</v>
      </c>
      <c r="H105" s="86">
        <v>0</v>
      </c>
      <c r="I105" s="86">
        <v>0</v>
      </c>
      <c r="J105" s="86">
        <v>0</v>
      </c>
      <c r="K105" s="86">
        <v>0</v>
      </c>
      <c r="L105" s="86">
        <v>1</v>
      </c>
      <c r="M105" s="86">
        <v>0</v>
      </c>
      <c r="N105" s="86">
        <v>67</v>
      </c>
      <c r="O105" s="86">
        <v>0</v>
      </c>
      <c r="P105" s="86">
        <v>0</v>
      </c>
      <c r="Q105" s="86">
        <v>61</v>
      </c>
      <c r="R105" s="86">
        <v>2</v>
      </c>
      <c r="S105" s="86">
        <v>0</v>
      </c>
      <c r="T105" s="86">
        <v>10</v>
      </c>
      <c r="U105" s="86">
        <v>1</v>
      </c>
      <c r="V105" s="86">
        <v>0</v>
      </c>
      <c r="W105" s="54">
        <v>0</v>
      </c>
    </row>
    <row r="106" spans="1:23" x14ac:dyDescent="0.25">
      <c r="A106" s="8" t="s">
        <v>252</v>
      </c>
      <c r="B106" s="86">
        <f>SUM(C106:W106)</f>
        <v>601</v>
      </c>
      <c r="C106" s="86">
        <v>8</v>
      </c>
      <c r="D106" s="86">
        <v>0</v>
      </c>
      <c r="E106" s="86">
        <v>186</v>
      </c>
      <c r="F106" s="86">
        <v>33</v>
      </c>
      <c r="G106" s="86">
        <v>20</v>
      </c>
      <c r="H106" s="86">
        <v>2</v>
      </c>
      <c r="I106" s="86">
        <v>0</v>
      </c>
      <c r="J106" s="86">
        <v>4</v>
      </c>
      <c r="K106" s="86">
        <v>0</v>
      </c>
      <c r="L106" s="86">
        <v>2</v>
      </c>
      <c r="M106" s="86">
        <v>147</v>
      </c>
      <c r="N106" s="86">
        <v>90</v>
      </c>
      <c r="O106" s="86">
        <v>0</v>
      </c>
      <c r="P106" s="86">
        <v>0</v>
      </c>
      <c r="Q106" s="86">
        <v>3</v>
      </c>
      <c r="R106" s="86">
        <v>0</v>
      </c>
      <c r="S106" s="86">
        <v>2</v>
      </c>
      <c r="T106" s="86">
        <v>6</v>
      </c>
      <c r="U106" s="86">
        <v>98</v>
      </c>
      <c r="V106" s="86">
        <v>0</v>
      </c>
      <c r="W106" s="54">
        <v>0</v>
      </c>
    </row>
    <row r="107" spans="1:23" x14ac:dyDescent="0.25">
      <c r="A107" s="8" t="s">
        <v>182</v>
      </c>
      <c r="B107" s="86">
        <f>SUM(C107:W107)</f>
        <v>253</v>
      </c>
      <c r="C107" s="86">
        <v>14</v>
      </c>
      <c r="D107" s="86">
        <v>0</v>
      </c>
      <c r="E107" s="86">
        <v>132</v>
      </c>
      <c r="F107" s="86">
        <v>28</v>
      </c>
      <c r="G107" s="86">
        <v>12</v>
      </c>
      <c r="H107" s="86">
        <v>0</v>
      </c>
      <c r="I107" s="86">
        <v>0</v>
      </c>
      <c r="J107" s="86">
        <v>0</v>
      </c>
      <c r="K107" s="86">
        <v>0</v>
      </c>
      <c r="L107" s="86">
        <v>0</v>
      </c>
      <c r="M107" s="86">
        <v>1</v>
      </c>
      <c r="N107" s="86">
        <v>42</v>
      </c>
      <c r="O107" s="86">
        <v>0</v>
      </c>
      <c r="P107" s="86">
        <v>0</v>
      </c>
      <c r="Q107" s="86">
        <v>0</v>
      </c>
      <c r="R107" s="86">
        <v>0</v>
      </c>
      <c r="S107" s="86">
        <v>0</v>
      </c>
      <c r="T107" s="86">
        <v>16</v>
      </c>
      <c r="U107" s="86">
        <v>8</v>
      </c>
      <c r="V107" s="86">
        <v>0</v>
      </c>
      <c r="W107" s="54">
        <v>0</v>
      </c>
    </row>
    <row r="108" spans="1:23" x14ac:dyDescent="0.25">
      <c r="A108" s="8" t="s">
        <v>253</v>
      </c>
      <c r="B108" s="86">
        <f>SUM(C108:W108)</f>
        <v>78</v>
      </c>
      <c r="C108" s="86">
        <v>2</v>
      </c>
      <c r="D108" s="86">
        <v>1</v>
      </c>
      <c r="E108" s="86">
        <v>33</v>
      </c>
      <c r="F108" s="86">
        <v>7</v>
      </c>
      <c r="G108" s="86">
        <v>4</v>
      </c>
      <c r="H108" s="86">
        <v>0</v>
      </c>
      <c r="I108" s="86">
        <v>0</v>
      </c>
      <c r="J108" s="86">
        <v>0</v>
      </c>
      <c r="K108" s="86">
        <v>0</v>
      </c>
      <c r="L108" s="86">
        <v>0</v>
      </c>
      <c r="M108" s="86">
        <v>0</v>
      </c>
      <c r="N108" s="86">
        <v>25</v>
      </c>
      <c r="O108" s="86">
        <v>0</v>
      </c>
      <c r="P108" s="86">
        <v>0</v>
      </c>
      <c r="Q108" s="86">
        <v>1</v>
      </c>
      <c r="R108" s="86">
        <v>0</v>
      </c>
      <c r="S108" s="86">
        <v>0</v>
      </c>
      <c r="T108" s="86">
        <v>2</v>
      </c>
      <c r="U108" s="86">
        <v>3</v>
      </c>
      <c r="V108" s="86">
        <v>0</v>
      </c>
      <c r="W108" s="54">
        <v>0</v>
      </c>
    </row>
    <row r="109" spans="1:23" x14ac:dyDescent="0.25">
      <c r="A109" s="56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54"/>
    </row>
    <row r="110" spans="1:23" x14ac:dyDescent="0.25">
      <c r="A110" s="48" t="s">
        <v>44</v>
      </c>
      <c r="B110" s="85">
        <f>SUM(B111:B113)</f>
        <v>1083</v>
      </c>
      <c r="C110" s="85">
        <f t="shared" ref="C110:W110" si="22">SUM(C111:C113)</f>
        <v>3</v>
      </c>
      <c r="D110" s="85">
        <f t="shared" si="22"/>
        <v>7</v>
      </c>
      <c r="E110" s="85">
        <f t="shared" si="22"/>
        <v>338</v>
      </c>
      <c r="F110" s="85">
        <f t="shared" si="22"/>
        <v>83</v>
      </c>
      <c r="G110" s="85">
        <f t="shared" si="22"/>
        <v>31</v>
      </c>
      <c r="H110" s="85">
        <f t="shared" si="22"/>
        <v>6</v>
      </c>
      <c r="I110" s="85">
        <f t="shared" si="22"/>
        <v>0</v>
      </c>
      <c r="J110" s="85">
        <f t="shared" si="22"/>
        <v>60</v>
      </c>
      <c r="K110" s="85">
        <f t="shared" si="22"/>
        <v>0</v>
      </c>
      <c r="L110" s="85">
        <f t="shared" si="22"/>
        <v>20</v>
      </c>
      <c r="M110" s="85">
        <f t="shared" si="22"/>
        <v>89</v>
      </c>
      <c r="N110" s="85">
        <f t="shared" si="22"/>
        <v>190</v>
      </c>
      <c r="O110" s="85">
        <f t="shared" si="22"/>
        <v>0</v>
      </c>
      <c r="P110" s="85">
        <f t="shared" si="22"/>
        <v>0</v>
      </c>
      <c r="Q110" s="85">
        <f t="shared" si="22"/>
        <v>122</v>
      </c>
      <c r="R110" s="85">
        <f t="shared" si="22"/>
        <v>15</v>
      </c>
      <c r="S110" s="85">
        <f t="shared" si="22"/>
        <v>0</v>
      </c>
      <c r="T110" s="85">
        <f t="shared" si="22"/>
        <v>9</v>
      </c>
      <c r="U110" s="85">
        <f t="shared" si="22"/>
        <v>109</v>
      </c>
      <c r="V110" s="85">
        <f t="shared" si="22"/>
        <v>0</v>
      </c>
      <c r="W110" s="50">
        <f t="shared" si="22"/>
        <v>1</v>
      </c>
    </row>
    <row r="111" spans="1:23" x14ac:dyDescent="0.25">
      <c r="A111" s="8" t="s">
        <v>254</v>
      </c>
      <c r="B111" s="86">
        <f>SUM(C111:W111)</f>
        <v>491</v>
      </c>
      <c r="C111" s="86">
        <v>0</v>
      </c>
      <c r="D111" s="86">
        <v>4</v>
      </c>
      <c r="E111" s="86">
        <v>201</v>
      </c>
      <c r="F111" s="86">
        <v>0</v>
      </c>
      <c r="G111" s="86">
        <v>23</v>
      </c>
      <c r="H111" s="86">
        <v>0</v>
      </c>
      <c r="I111" s="86">
        <v>0</v>
      </c>
      <c r="J111" s="86">
        <v>32</v>
      </c>
      <c r="K111" s="86">
        <v>0</v>
      </c>
      <c r="L111" s="86">
        <v>20</v>
      </c>
      <c r="M111" s="86">
        <v>0</v>
      </c>
      <c r="N111" s="86">
        <v>111</v>
      </c>
      <c r="O111" s="86">
        <v>0</v>
      </c>
      <c r="P111" s="86">
        <v>0</v>
      </c>
      <c r="Q111" s="86">
        <v>90</v>
      </c>
      <c r="R111" s="86">
        <v>4</v>
      </c>
      <c r="S111" s="86">
        <v>0</v>
      </c>
      <c r="T111" s="86">
        <v>2</v>
      </c>
      <c r="U111" s="86">
        <v>4</v>
      </c>
      <c r="V111" s="86">
        <v>0</v>
      </c>
      <c r="W111" s="54">
        <v>0</v>
      </c>
    </row>
    <row r="112" spans="1:23" x14ac:dyDescent="0.25">
      <c r="A112" s="8" t="s">
        <v>183</v>
      </c>
      <c r="B112" s="86">
        <f>SUM(C112:W112)</f>
        <v>169</v>
      </c>
      <c r="C112" s="86">
        <v>2</v>
      </c>
      <c r="D112" s="86">
        <v>2</v>
      </c>
      <c r="E112" s="86">
        <v>43</v>
      </c>
      <c r="F112" s="86">
        <v>53</v>
      </c>
      <c r="G112" s="86">
        <v>5</v>
      </c>
      <c r="H112" s="86">
        <v>4</v>
      </c>
      <c r="I112" s="86">
        <v>0</v>
      </c>
      <c r="J112" s="86">
        <v>0</v>
      </c>
      <c r="K112" s="86">
        <v>0</v>
      </c>
      <c r="L112" s="86">
        <v>0</v>
      </c>
      <c r="M112" s="86">
        <v>0</v>
      </c>
      <c r="N112" s="86">
        <v>22</v>
      </c>
      <c r="O112" s="86">
        <v>0</v>
      </c>
      <c r="P112" s="86">
        <v>0</v>
      </c>
      <c r="Q112" s="86">
        <v>23</v>
      </c>
      <c r="R112" s="86">
        <v>10</v>
      </c>
      <c r="S112" s="86">
        <v>0</v>
      </c>
      <c r="T112" s="86">
        <v>5</v>
      </c>
      <c r="U112" s="86">
        <v>0</v>
      </c>
      <c r="V112" s="86">
        <v>0</v>
      </c>
      <c r="W112" s="54">
        <v>0</v>
      </c>
    </row>
    <row r="113" spans="1:23" x14ac:dyDescent="0.25">
      <c r="A113" s="8" t="s">
        <v>184</v>
      </c>
      <c r="B113" s="86">
        <f>SUM(C113:W113)</f>
        <v>423</v>
      </c>
      <c r="C113" s="86">
        <v>1</v>
      </c>
      <c r="D113" s="86">
        <v>1</v>
      </c>
      <c r="E113" s="86">
        <v>94</v>
      </c>
      <c r="F113" s="86">
        <v>30</v>
      </c>
      <c r="G113" s="86">
        <v>3</v>
      </c>
      <c r="H113" s="86">
        <v>2</v>
      </c>
      <c r="I113" s="86">
        <v>0</v>
      </c>
      <c r="J113" s="86">
        <v>28</v>
      </c>
      <c r="K113" s="86">
        <v>0</v>
      </c>
      <c r="L113" s="86">
        <v>0</v>
      </c>
      <c r="M113" s="86">
        <v>89</v>
      </c>
      <c r="N113" s="86">
        <v>57</v>
      </c>
      <c r="O113" s="86">
        <v>0</v>
      </c>
      <c r="P113" s="86">
        <v>0</v>
      </c>
      <c r="Q113" s="86">
        <v>9</v>
      </c>
      <c r="R113" s="86">
        <v>1</v>
      </c>
      <c r="S113" s="86">
        <v>0</v>
      </c>
      <c r="T113" s="86">
        <v>2</v>
      </c>
      <c r="U113" s="86">
        <v>105</v>
      </c>
      <c r="V113" s="86">
        <v>0</v>
      </c>
      <c r="W113" s="54">
        <v>1</v>
      </c>
    </row>
    <row r="114" spans="1:23" x14ac:dyDescent="0.25">
      <c r="A114" s="56"/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54"/>
    </row>
    <row r="115" spans="1:23" x14ac:dyDescent="0.25">
      <c r="A115" s="48" t="s">
        <v>45</v>
      </c>
      <c r="B115" s="85">
        <f>SUM(B116:B118)</f>
        <v>2218</v>
      </c>
      <c r="C115" s="85">
        <f t="shared" ref="C115:W115" si="23">SUM(C116:C118)</f>
        <v>24</v>
      </c>
      <c r="D115" s="85">
        <f t="shared" si="23"/>
        <v>20</v>
      </c>
      <c r="E115" s="85">
        <f t="shared" si="23"/>
        <v>690</v>
      </c>
      <c r="F115" s="85">
        <f t="shared" si="23"/>
        <v>513</v>
      </c>
      <c r="G115" s="85">
        <f t="shared" si="23"/>
        <v>91</v>
      </c>
      <c r="H115" s="85">
        <f t="shared" si="23"/>
        <v>60</v>
      </c>
      <c r="I115" s="85">
        <f t="shared" si="23"/>
        <v>0</v>
      </c>
      <c r="J115" s="85">
        <f t="shared" si="23"/>
        <v>36</v>
      </c>
      <c r="K115" s="85">
        <f t="shared" si="23"/>
        <v>1</v>
      </c>
      <c r="L115" s="85">
        <f t="shared" si="23"/>
        <v>196</v>
      </c>
      <c r="M115" s="85">
        <f t="shared" si="23"/>
        <v>2</v>
      </c>
      <c r="N115" s="85">
        <f t="shared" si="23"/>
        <v>406</v>
      </c>
      <c r="O115" s="85">
        <f t="shared" si="23"/>
        <v>0</v>
      </c>
      <c r="P115" s="85">
        <f t="shared" si="23"/>
        <v>0</v>
      </c>
      <c r="Q115" s="85">
        <f t="shared" si="23"/>
        <v>116</v>
      </c>
      <c r="R115" s="85">
        <f t="shared" si="23"/>
        <v>11</v>
      </c>
      <c r="S115" s="85">
        <f t="shared" si="23"/>
        <v>1</v>
      </c>
      <c r="T115" s="85">
        <f t="shared" si="23"/>
        <v>10</v>
      </c>
      <c r="U115" s="85">
        <f t="shared" si="23"/>
        <v>28</v>
      </c>
      <c r="V115" s="85">
        <f t="shared" si="23"/>
        <v>2</v>
      </c>
      <c r="W115" s="50">
        <f t="shared" si="23"/>
        <v>11</v>
      </c>
    </row>
    <row r="116" spans="1:23" x14ac:dyDescent="0.25">
      <c r="A116" s="55" t="s">
        <v>255</v>
      </c>
      <c r="B116" s="86">
        <f>SUM(C116:W116)</f>
        <v>1315</v>
      </c>
      <c r="C116" s="86">
        <v>12</v>
      </c>
      <c r="D116" s="86">
        <v>18</v>
      </c>
      <c r="E116" s="86">
        <v>397</v>
      </c>
      <c r="F116" s="86">
        <v>236</v>
      </c>
      <c r="G116" s="86">
        <v>65</v>
      </c>
      <c r="H116" s="86">
        <v>49</v>
      </c>
      <c r="I116" s="86">
        <v>0</v>
      </c>
      <c r="J116" s="86">
        <v>32</v>
      </c>
      <c r="K116" s="86">
        <v>0</v>
      </c>
      <c r="L116" s="86">
        <v>162</v>
      </c>
      <c r="M116" s="86">
        <v>0</v>
      </c>
      <c r="N116" s="86">
        <v>199</v>
      </c>
      <c r="O116" s="86">
        <v>0</v>
      </c>
      <c r="P116" s="86">
        <v>0</v>
      </c>
      <c r="Q116" s="86">
        <v>111</v>
      </c>
      <c r="R116" s="86">
        <v>8</v>
      </c>
      <c r="S116" s="86">
        <v>0</v>
      </c>
      <c r="T116" s="86">
        <v>6</v>
      </c>
      <c r="U116" s="86">
        <v>13</v>
      </c>
      <c r="V116" s="86">
        <v>0</v>
      </c>
      <c r="W116" s="54">
        <v>7</v>
      </c>
    </row>
    <row r="117" spans="1:23" x14ac:dyDescent="0.25">
      <c r="A117" s="8" t="s">
        <v>185</v>
      </c>
      <c r="B117" s="86">
        <f>SUM(C117:W117)</f>
        <v>317</v>
      </c>
      <c r="C117" s="86">
        <v>3</v>
      </c>
      <c r="D117" s="86">
        <v>2</v>
      </c>
      <c r="E117" s="86">
        <v>98</v>
      </c>
      <c r="F117" s="86">
        <v>40</v>
      </c>
      <c r="G117" s="86">
        <v>20</v>
      </c>
      <c r="H117" s="86">
        <v>10</v>
      </c>
      <c r="I117" s="86">
        <v>0</v>
      </c>
      <c r="J117" s="86">
        <v>3</v>
      </c>
      <c r="K117" s="86">
        <v>1</v>
      </c>
      <c r="L117" s="86">
        <v>34</v>
      </c>
      <c r="M117" s="86">
        <v>1</v>
      </c>
      <c r="N117" s="86">
        <v>83</v>
      </c>
      <c r="O117" s="86">
        <v>0</v>
      </c>
      <c r="P117" s="86">
        <v>0</v>
      </c>
      <c r="Q117" s="86">
        <v>5</v>
      </c>
      <c r="R117" s="86">
        <v>3</v>
      </c>
      <c r="S117" s="86">
        <v>1</v>
      </c>
      <c r="T117" s="86">
        <v>4</v>
      </c>
      <c r="U117" s="86">
        <v>5</v>
      </c>
      <c r="V117" s="86">
        <v>2</v>
      </c>
      <c r="W117" s="54">
        <v>2</v>
      </c>
    </row>
    <row r="118" spans="1:23" x14ac:dyDescent="0.25">
      <c r="A118" s="55" t="s">
        <v>192</v>
      </c>
      <c r="B118" s="86">
        <f>SUM(C118:W118)</f>
        <v>586</v>
      </c>
      <c r="C118" s="86">
        <v>9</v>
      </c>
      <c r="D118" s="86">
        <v>0</v>
      </c>
      <c r="E118" s="86">
        <v>195</v>
      </c>
      <c r="F118" s="86">
        <v>237</v>
      </c>
      <c r="G118" s="86">
        <v>6</v>
      </c>
      <c r="H118" s="86">
        <v>1</v>
      </c>
      <c r="I118" s="86">
        <v>0</v>
      </c>
      <c r="J118" s="86">
        <v>1</v>
      </c>
      <c r="K118" s="86">
        <v>0</v>
      </c>
      <c r="L118" s="86">
        <v>0</v>
      </c>
      <c r="M118" s="86">
        <v>1</v>
      </c>
      <c r="N118" s="86">
        <v>124</v>
      </c>
      <c r="O118" s="86">
        <v>0</v>
      </c>
      <c r="P118" s="86">
        <v>0</v>
      </c>
      <c r="Q118" s="86">
        <v>0</v>
      </c>
      <c r="R118" s="86">
        <v>0</v>
      </c>
      <c r="S118" s="86">
        <v>0</v>
      </c>
      <c r="T118" s="86">
        <v>0</v>
      </c>
      <c r="U118" s="86">
        <v>10</v>
      </c>
      <c r="V118" s="86">
        <v>0</v>
      </c>
      <c r="W118" s="54">
        <v>2</v>
      </c>
    </row>
    <row r="119" spans="1:23" x14ac:dyDescent="0.25">
      <c r="A119" s="58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87"/>
      <c r="R119" s="87"/>
      <c r="S119" s="87"/>
      <c r="T119" s="87"/>
      <c r="U119" s="87"/>
      <c r="V119" s="87"/>
      <c r="W119" s="87"/>
    </row>
    <row r="120" spans="1:23" x14ac:dyDescent="0.25">
      <c r="A120" s="62" t="s">
        <v>323</v>
      </c>
    </row>
  </sheetData>
  <mergeCells count="3">
    <mergeCell ref="A8:A9"/>
    <mergeCell ref="B8:B9"/>
    <mergeCell ref="C8:W8"/>
  </mergeCells>
  <phoneticPr fontId="3" type="noConversion"/>
  <printOptions horizontalCentered="1" verticalCentered="1"/>
  <pageMargins left="0" right="0" top="0" bottom="0" header="0" footer="0"/>
  <pageSetup scale="2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9"/>
  <sheetViews>
    <sheetView zoomScale="80" zoomScaleNormal="80" zoomScaleSheetLayoutView="70" workbookViewId="0">
      <pane ySplit="8" topLeftCell="A9" activePane="bottomLeft" state="frozen"/>
      <selection pane="bottomLeft"/>
    </sheetView>
  </sheetViews>
  <sheetFormatPr baseColWidth="10" defaultColWidth="0" defaultRowHeight="15.75" zeroHeight="1" x14ac:dyDescent="0.25"/>
  <cols>
    <col min="1" max="1" width="82.140625" style="8" customWidth="1"/>
    <col min="2" max="2" width="16.7109375" style="8" customWidth="1"/>
    <col min="3" max="3" width="16.140625" style="8" customWidth="1"/>
    <col min="4" max="4" width="17.5703125" style="8" customWidth="1"/>
    <col min="5" max="6" width="17" style="8" customWidth="1"/>
    <col min="7" max="16384" width="11.42578125" style="8" hidden="1"/>
  </cols>
  <sheetData>
    <row r="1" spans="1:6" x14ac:dyDescent="0.25">
      <c r="A1" s="44" t="s">
        <v>359</v>
      </c>
      <c r="B1" s="42"/>
      <c r="C1" s="42"/>
      <c r="D1" s="42"/>
      <c r="E1" s="42"/>
      <c r="F1" s="42"/>
    </row>
    <row r="2" spans="1:6" x14ac:dyDescent="0.25">
      <c r="A2" s="6"/>
      <c r="B2" s="43"/>
      <c r="C2" s="43"/>
      <c r="D2" s="43"/>
      <c r="E2" s="43"/>
      <c r="F2" s="43"/>
    </row>
    <row r="3" spans="1:6" x14ac:dyDescent="0.25">
      <c r="A3" s="9" t="s">
        <v>330</v>
      </c>
      <c r="B3" s="9"/>
      <c r="C3" s="9"/>
      <c r="D3" s="9"/>
      <c r="E3" s="9"/>
      <c r="F3" s="9"/>
    </row>
    <row r="4" spans="1:6" x14ac:dyDescent="0.25">
      <c r="A4" s="9" t="s">
        <v>341</v>
      </c>
      <c r="B4" s="9"/>
      <c r="C4" s="9"/>
      <c r="D4" s="9"/>
      <c r="E4" s="9"/>
      <c r="F4" s="9"/>
    </row>
    <row r="5" spans="1:6" x14ac:dyDescent="0.25">
      <c r="A5" s="9" t="s">
        <v>320</v>
      </c>
      <c r="B5" s="9"/>
      <c r="C5" s="9"/>
      <c r="D5" s="9"/>
      <c r="E5" s="9"/>
      <c r="F5" s="9"/>
    </row>
    <row r="6" spans="1:6" ht="18" customHeight="1" x14ac:dyDescent="0.25">
      <c r="A6" s="6"/>
      <c r="B6" s="92"/>
      <c r="C6" s="92"/>
      <c r="D6" s="92"/>
      <c r="E6" s="92"/>
      <c r="F6" s="6"/>
    </row>
    <row r="7" spans="1:6" ht="25.15" customHeight="1" x14ac:dyDescent="0.25">
      <c r="A7" s="198" t="s">
        <v>384</v>
      </c>
      <c r="B7" s="195" t="s">
        <v>76</v>
      </c>
      <c r="C7" s="195" t="s">
        <v>1</v>
      </c>
      <c r="D7" s="195" t="s">
        <v>28</v>
      </c>
      <c r="E7" s="195" t="s">
        <v>2</v>
      </c>
      <c r="F7" s="207" t="s">
        <v>77</v>
      </c>
    </row>
    <row r="8" spans="1:6" ht="25.15" customHeight="1" x14ac:dyDescent="0.25">
      <c r="A8" s="200"/>
      <c r="B8" s="197"/>
      <c r="C8" s="197"/>
      <c r="D8" s="197"/>
      <c r="E8" s="197"/>
      <c r="F8" s="218"/>
    </row>
    <row r="9" spans="1:6" x14ac:dyDescent="0.25">
      <c r="A9" s="45"/>
      <c r="B9" s="93"/>
      <c r="C9" s="93"/>
      <c r="D9" s="93"/>
      <c r="E9" s="68"/>
      <c r="F9" s="94"/>
    </row>
    <row r="10" spans="1:6" x14ac:dyDescent="0.25">
      <c r="A10" s="48" t="s">
        <v>11</v>
      </c>
      <c r="B10" s="85">
        <f>SUM(B12,B20,B23,B32,B39,B46,B55,B64,B72,B80,B88,B98,B102,B109,B114)</f>
        <v>23429</v>
      </c>
      <c r="C10" s="85">
        <f t="shared" ref="C10:F10" si="0">SUM(C12,C20,C23,C32,C39,C46,C55,C64,C72,C80,C88,C98,C102,C109,C114)</f>
        <v>11926</v>
      </c>
      <c r="D10" s="85">
        <f t="shared" si="0"/>
        <v>441</v>
      </c>
      <c r="E10" s="85">
        <f t="shared" si="0"/>
        <v>11543</v>
      </c>
      <c r="F10" s="50">
        <f t="shared" si="0"/>
        <v>24253</v>
      </c>
    </row>
    <row r="11" spans="1:6" x14ac:dyDescent="0.25">
      <c r="A11" s="51"/>
      <c r="B11" s="86"/>
      <c r="C11" s="86"/>
      <c r="D11" s="86"/>
      <c r="E11" s="86"/>
      <c r="F11" s="54"/>
    </row>
    <row r="12" spans="1:6" x14ac:dyDescent="0.25">
      <c r="A12" s="48" t="s">
        <v>34</v>
      </c>
      <c r="B12" s="85">
        <f>SUM(B13:B18)</f>
        <v>932</v>
      </c>
      <c r="C12" s="85">
        <f t="shared" ref="C12:F12" si="1">SUM(C13:C18)</f>
        <v>709</v>
      </c>
      <c r="D12" s="85">
        <f t="shared" si="1"/>
        <v>30</v>
      </c>
      <c r="E12" s="85">
        <f t="shared" si="1"/>
        <v>663</v>
      </c>
      <c r="F12" s="50">
        <f t="shared" si="1"/>
        <v>1008</v>
      </c>
    </row>
    <row r="13" spans="1:6" x14ac:dyDescent="0.25">
      <c r="A13" s="8" t="s">
        <v>246</v>
      </c>
      <c r="B13" s="86">
        <v>182</v>
      </c>
      <c r="C13" s="86">
        <v>318</v>
      </c>
      <c r="D13" s="86">
        <v>22</v>
      </c>
      <c r="E13" s="86">
        <v>358</v>
      </c>
      <c r="F13" s="54">
        <v>164</v>
      </c>
    </row>
    <row r="14" spans="1:6" x14ac:dyDescent="0.25">
      <c r="A14" s="55" t="s">
        <v>136</v>
      </c>
      <c r="B14" s="86">
        <v>150</v>
      </c>
      <c r="C14" s="86">
        <v>119</v>
      </c>
      <c r="D14" s="86">
        <v>1</v>
      </c>
      <c r="E14" s="86">
        <v>53</v>
      </c>
      <c r="F14" s="54">
        <v>217</v>
      </c>
    </row>
    <row r="15" spans="1:6" x14ac:dyDescent="0.25">
      <c r="A15" s="8" t="s">
        <v>137</v>
      </c>
      <c r="B15" s="86">
        <v>64</v>
      </c>
      <c r="C15" s="86">
        <v>127</v>
      </c>
      <c r="D15" s="86">
        <v>1</v>
      </c>
      <c r="E15" s="86">
        <v>90</v>
      </c>
      <c r="F15" s="54">
        <v>102</v>
      </c>
    </row>
    <row r="16" spans="1:6" x14ac:dyDescent="0.25">
      <c r="A16" s="8" t="s">
        <v>138</v>
      </c>
      <c r="B16" s="86">
        <v>78</v>
      </c>
      <c r="C16" s="86">
        <v>24</v>
      </c>
      <c r="D16" s="86">
        <v>2</v>
      </c>
      <c r="E16" s="86">
        <v>54</v>
      </c>
      <c r="F16" s="54">
        <v>50</v>
      </c>
    </row>
    <row r="17" spans="1:6" x14ac:dyDescent="0.25">
      <c r="A17" s="8" t="s">
        <v>139</v>
      </c>
      <c r="B17" s="86">
        <v>451</v>
      </c>
      <c r="C17" s="86">
        <v>117</v>
      </c>
      <c r="D17" s="86">
        <v>4</v>
      </c>
      <c r="E17" s="86">
        <v>107</v>
      </c>
      <c r="F17" s="54">
        <v>465</v>
      </c>
    </row>
    <row r="18" spans="1:6" x14ac:dyDescent="0.25">
      <c r="A18" s="8" t="s">
        <v>140</v>
      </c>
      <c r="B18" s="86">
        <v>7</v>
      </c>
      <c r="C18" s="86">
        <v>4</v>
      </c>
      <c r="D18" s="86">
        <v>0</v>
      </c>
      <c r="E18" s="86">
        <v>1</v>
      </c>
      <c r="F18" s="54">
        <v>10</v>
      </c>
    </row>
    <row r="19" spans="1:6" x14ac:dyDescent="0.25">
      <c r="A19" s="56"/>
      <c r="B19" s="86"/>
      <c r="C19" s="86"/>
      <c r="D19" s="86"/>
      <c r="E19" s="86"/>
      <c r="F19" s="54"/>
    </row>
    <row r="20" spans="1:6" x14ac:dyDescent="0.25">
      <c r="A20" s="48" t="s">
        <v>35</v>
      </c>
      <c r="B20" s="85">
        <f>SUM(B21)</f>
        <v>1274</v>
      </c>
      <c r="C20" s="85">
        <f t="shared" ref="C20:F20" si="2">SUM(C21)</f>
        <v>1140</v>
      </c>
      <c r="D20" s="85">
        <f t="shared" si="2"/>
        <v>109</v>
      </c>
      <c r="E20" s="85">
        <f t="shared" si="2"/>
        <v>1244</v>
      </c>
      <c r="F20" s="50">
        <f t="shared" si="2"/>
        <v>1279</v>
      </c>
    </row>
    <row r="21" spans="1:6" x14ac:dyDescent="0.25">
      <c r="A21" s="55" t="s">
        <v>266</v>
      </c>
      <c r="B21" s="86">
        <v>1274</v>
      </c>
      <c r="C21" s="86">
        <v>1140</v>
      </c>
      <c r="D21" s="86">
        <v>109</v>
      </c>
      <c r="E21" s="86">
        <v>1244</v>
      </c>
      <c r="F21" s="54">
        <v>1279</v>
      </c>
    </row>
    <row r="22" spans="1:6" x14ac:dyDescent="0.25">
      <c r="A22" s="56"/>
      <c r="B22" s="86"/>
      <c r="C22" s="86"/>
      <c r="D22" s="86"/>
      <c r="E22" s="86"/>
      <c r="F22" s="54"/>
    </row>
    <row r="23" spans="1:6" x14ac:dyDescent="0.25">
      <c r="A23" s="48" t="s">
        <v>36</v>
      </c>
      <c r="B23" s="85">
        <f>SUM(B24:B30)</f>
        <v>2143</v>
      </c>
      <c r="C23" s="85">
        <f t="shared" ref="C23:F23" si="3">SUM(C24:C30)</f>
        <v>1339</v>
      </c>
      <c r="D23" s="85">
        <f t="shared" si="3"/>
        <v>53</v>
      </c>
      <c r="E23" s="85">
        <f t="shared" si="3"/>
        <v>1269</v>
      </c>
      <c r="F23" s="50">
        <f t="shared" si="3"/>
        <v>2266</v>
      </c>
    </row>
    <row r="24" spans="1:6" x14ac:dyDescent="0.25">
      <c r="A24" s="55" t="s">
        <v>186</v>
      </c>
      <c r="B24" s="86">
        <v>115</v>
      </c>
      <c r="C24" s="86">
        <v>199</v>
      </c>
      <c r="D24" s="86">
        <v>7</v>
      </c>
      <c r="E24" s="86">
        <v>212</v>
      </c>
      <c r="F24" s="54">
        <v>109</v>
      </c>
    </row>
    <row r="25" spans="1:6" x14ac:dyDescent="0.25">
      <c r="A25" s="8" t="s">
        <v>141</v>
      </c>
      <c r="B25" s="86">
        <v>564</v>
      </c>
      <c r="C25" s="86">
        <v>136</v>
      </c>
      <c r="D25" s="86">
        <v>4</v>
      </c>
      <c r="E25" s="86">
        <v>112</v>
      </c>
      <c r="F25" s="54">
        <v>592</v>
      </c>
    </row>
    <row r="26" spans="1:6" x14ac:dyDescent="0.25">
      <c r="A26" s="8" t="s">
        <v>142</v>
      </c>
      <c r="B26" s="86">
        <v>28</v>
      </c>
      <c r="C26" s="86">
        <v>77</v>
      </c>
      <c r="D26" s="86">
        <v>0</v>
      </c>
      <c r="E26" s="86">
        <v>94</v>
      </c>
      <c r="F26" s="54">
        <v>11</v>
      </c>
    </row>
    <row r="27" spans="1:6" x14ac:dyDescent="0.25">
      <c r="A27" s="8" t="s">
        <v>143</v>
      </c>
      <c r="B27" s="86">
        <v>852</v>
      </c>
      <c r="C27" s="86">
        <v>184</v>
      </c>
      <c r="D27" s="86">
        <v>11</v>
      </c>
      <c r="E27" s="86">
        <v>150</v>
      </c>
      <c r="F27" s="54">
        <v>897</v>
      </c>
    </row>
    <row r="28" spans="1:6" x14ac:dyDescent="0.25">
      <c r="A28" s="55" t="s">
        <v>247</v>
      </c>
      <c r="B28" s="86">
        <v>324</v>
      </c>
      <c r="C28" s="86">
        <v>550</v>
      </c>
      <c r="D28" s="86">
        <v>27</v>
      </c>
      <c r="E28" s="86">
        <v>600</v>
      </c>
      <c r="F28" s="54">
        <v>301</v>
      </c>
    </row>
    <row r="29" spans="1:6" x14ac:dyDescent="0.25">
      <c r="A29" s="8" t="s">
        <v>144</v>
      </c>
      <c r="B29" s="86">
        <v>159</v>
      </c>
      <c r="C29" s="86">
        <v>140</v>
      </c>
      <c r="D29" s="86">
        <v>3</v>
      </c>
      <c r="E29" s="86">
        <v>50</v>
      </c>
      <c r="F29" s="54">
        <v>252</v>
      </c>
    </row>
    <row r="30" spans="1:6" x14ac:dyDescent="0.25">
      <c r="A30" s="8" t="s">
        <v>145</v>
      </c>
      <c r="B30" s="86">
        <v>101</v>
      </c>
      <c r="C30" s="86">
        <v>53</v>
      </c>
      <c r="D30" s="86">
        <v>1</v>
      </c>
      <c r="E30" s="86">
        <v>51</v>
      </c>
      <c r="F30" s="54">
        <v>104</v>
      </c>
    </row>
    <row r="31" spans="1:6" x14ac:dyDescent="0.25">
      <c r="A31" s="57"/>
      <c r="B31" s="86"/>
      <c r="C31" s="86"/>
      <c r="D31" s="86"/>
      <c r="E31" s="86"/>
      <c r="F31" s="54"/>
    </row>
    <row r="32" spans="1:6" x14ac:dyDescent="0.25">
      <c r="A32" s="48" t="s">
        <v>37</v>
      </c>
      <c r="B32" s="85">
        <f>SUM(B33:B37)</f>
        <v>1602</v>
      </c>
      <c r="C32" s="85">
        <f t="shared" ref="C32:F32" si="4">SUM(C33:C37)</f>
        <v>917</v>
      </c>
      <c r="D32" s="85">
        <f t="shared" si="4"/>
        <v>19</v>
      </c>
      <c r="E32" s="85">
        <f t="shared" si="4"/>
        <v>719</v>
      </c>
      <c r="F32" s="50">
        <f t="shared" si="4"/>
        <v>1819</v>
      </c>
    </row>
    <row r="33" spans="1:6" x14ac:dyDescent="0.25">
      <c r="A33" s="55" t="s">
        <v>248</v>
      </c>
      <c r="B33" s="86">
        <v>922</v>
      </c>
      <c r="C33" s="86">
        <v>705</v>
      </c>
      <c r="D33" s="86">
        <v>15</v>
      </c>
      <c r="E33" s="86">
        <v>514</v>
      </c>
      <c r="F33" s="54">
        <v>1128</v>
      </c>
    </row>
    <row r="34" spans="1:6" x14ac:dyDescent="0.25">
      <c r="A34" s="8" t="s">
        <v>146</v>
      </c>
      <c r="B34" s="86">
        <v>471</v>
      </c>
      <c r="C34" s="86">
        <v>71</v>
      </c>
      <c r="D34" s="86">
        <v>2</v>
      </c>
      <c r="E34" s="86">
        <v>58</v>
      </c>
      <c r="F34" s="54">
        <v>486</v>
      </c>
    </row>
    <row r="35" spans="1:6" x14ac:dyDescent="0.25">
      <c r="A35" s="8" t="s">
        <v>147</v>
      </c>
      <c r="B35" s="86">
        <v>72</v>
      </c>
      <c r="C35" s="86">
        <v>54</v>
      </c>
      <c r="D35" s="86">
        <v>1</v>
      </c>
      <c r="E35" s="86">
        <v>58</v>
      </c>
      <c r="F35" s="54">
        <v>69</v>
      </c>
    </row>
    <row r="36" spans="1:6" x14ac:dyDescent="0.25">
      <c r="A36" s="8" t="s">
        <v>150</v>
      </c>
      <c r="B36" s="86">
        <v>8</v>
      </c>
      <c r="C36" s="86">
        <v>23</v>
      </c>
      <c r="D36" s="86">
        <v>0</v>
      </c>
      <c r="E36" s="86">
        <v>23</v>
      </c>
      <c r="F36" s="54">
        <v>8</v>
      </c>
    </row>
    <row r="37" spans="1:6" x14ac:dyDescent="0.25">
      <c r="A37" s="8" t="s">
        <v>151</v>
      </c>
      <c r="B37" s="86">
        <v>129</v>
      </c>
      <c r="C37" s="86">
        <v>64</v>
      </c>
      <c r="D37" s="86">
        <v>1</v>
      </c>
      <c r="E37" s="86">
        <v>66</v>
      </c>
      <c r="F37" s="54">
        <v>128</v>
      </c>
    </row>
    <row r="38" spans="1:6" x14ac:dyDescent="0.25">
      <c r="A38" s="56"/>
      <c r="B38" s="86"/>
      <c r="C38" s="86"/>
      <c r="D38" s="86"/>
      <c r="E38" s="86"/>
      <c r="F38" s="54"/>
    </row>
    <row r="39" spans="1:6" x14ac:dyDescent="0.25">
      <c r="A39" s="48" t="s">
        <v>38</v>
      </c>
      <c r="B39" s="85">
        <f>SUM(B40:B44)</f>
        <v>537</v>
      </c>
      <c r="C39" s="85">
        <f t="shared" ref="C39:F39" si="5">SUM(C40:C44)</f>
        <v>451</v>
      </c>
      <c r="D39" s="85">
        <f t="shared" si="5"/>
        <v>10</v>
      </c>
      <c r="E39" s="85">
        <f t="shared" si="5"/>
        <v>478</v>
      </c>
      <c r="F39" s="50">
        <f t="shared" si="5"/>
        <v>520</v>
      </c>
    </row>
    <row r="40" spans="1:6" x14ac:dyDescent="0.25">
      <c r="A40" s="55" t="s">
        <v>249</v>
      </c>
      <c r="B40" s="86">
        <v>227</v>
      </c>
      <c r="C40" s="86">
        <v>274</v>
      </c>
      <c r="D40" s="86">
        <v>6</v>
      </c>
      <c r="E40" s="86">
        <v>266</v>
      </c>
      <c r="F40" s="54">
        <v>241</v>
      </c>
    </row>
    <row r="41" spans="1:6" x14ac:dyDescent="0.25">
      <c r="A41" s="8" t="s">
        <v>148</v>
      </c>
      <c r="B41" s="86">
        <v>86</v>
      </c>
      <c r="C41" s="86">
        <v>49</v>
      </c>
      <c r="D41" s="86">
        <v>1</v>
      </c>
      <c r="E41" s="86">
        <v>67</v>
      </c>
      <c r="F41" s="54">
        <v>69</v>
      </c>
    </row>
    <row r="42" spans="1:6" x14ac:dyDescent="0.25">
      <c r="A42" s="8" t="s">
        <v>149</v>
      </c>
      <c r="B42" s="86">
        <v>56</v>
      </c>
      <c r="C42" s="86">
        <v>39</v>
      </c>
      <c r="D42" s="86">
        <v>0</v>
      </c>
      <c r="E42" s="86">
        <v>49</v>
      </c>
      <c r="F42" s="54">
        <v>46</v>
      </c>
    </row>
    <row r="43" spans="1:6" x14ac:dyDescent="0.25">
      <c r="A43" s="8" t="s">
        <v>152</v>
      </c>
      <c r="B43" s="86">
        <v>16</v>
      </c>
      <c r="C43" s="86">
        <v>27</v>
      </c>
      <c r="D43" s="86">
        <v>2</v>
      </c>
      <c r="E43" s="86">
        <v>30</v>
      </c>
      <c r="F43" s="54">
        <v>15</v>
      </c>
    </row>
    <row r="44" spans="1:6" x14ac:dyDescent="0.25">
      <c r="A44" s="8" t="s">
        <v>153</v>
      </c>
      <c r="B44" s="86">
        <v>152</v>
      </c>
      <c r="C44" s="86">
        <v>62</v>
      </c>
      <c r="D44" s="86">
        <v>1</v>
      </c>
      <c r="E44" s="86">
        <v>66</v>
      </c>
      <c r="F44" s="54">
        <v>149</v>
      </c>
    </row>
    <row r="45" spans="1:6" x14ac:dyDescent="0.25">
      <c r="A45" s="56"/>
      <c r="B45" s="86"/>
      <c r="C45" s="86"/>
      <c r="D45" s="86"/>
      <c r="E45" s="86"/>
      <c r="F45" s="54"/>
    </row>
    <row r="46" spans="1:6" x14ac:dyDescent="0.25">
      <c r="A46" s="48" t="s">
        <v>39</v>
      </c>
      <c r="B46" s="85">
        <f>SUM(B47:B53)</f>
        <v>1688</v>
      </c>
      <c r="C46" s="85">
        <f t="shared" ref="C46:F46" si="6">SUM(C47:C53)</f>
        <v>651</v>
      </c>
      <c r="D46" s="85">
        <f t="shared" si="6"/>
        <v>13</v>
      </c>
      <c r="E46" s="85">
        <f t="shared" si="6"/>
        <v>803</v>
      </c>
      <c r="F46" s="50">
        <f t="shared" si="6"/>
        <v>1549</v>
      </c>
    </row>
    <row r="47" spans="1:6" x14ac:dyDescent="0.25">
      <c r="A47" s="8" t="s">
        <v>193</v>
      </c>
      <c r="B47" s="86">
        <v>219</v>
      </c>
      <c r="C47" s="86">
        <v>213</v>
      </c>
      <c r="D47" s="86">
        <v>3</v>
      </c>
      <c r="E47" s="86">
        <v>259</v>
      </c>
      <c r="F47" s="54">
        <v>176</v>
      </c>
    </row>
    <row r="48" spans="1:6" x14ac:dyDescent="0.25">
      <c r="A48" s="8" t="s">
        <v>155</v>
      </c>
      <c r="B48" s="86">
        <v>9</v>
      </c>
      <c r="C48" s="86">
        <v>21</v>
      </c>
      <c r="D48" s="86">
        <v>1</v>
      </c>
      <c r="E48" s="86">
        <v>21</v>
      </c>
      <c r="F48" s="54">
        <v>10</v>
      </c>
    </row>
    <row r="49" spans="1:6" x14ac:dyDescent="0.25">
      <c r="A49" s="8" t="s">
        <v>154</v>
      </c>
      <c r="B49" s="86">
        <v>53</v>
      </c>
      <c r="C49" s="86">
        <v>68</v>
      </c>
      <c r="D49" s="86">
        <v>1</v>
      </c>
      <c r="E49" s="86">
        <v>93</v>
      </c>
      <c r="F49" s="54">
        <v>29</v>
      </c>
    </row>
    <row r="50" spans="1:6" x14ac:dyDescent="0.25">
      <c r="A50" s="8" t="s">
        <v>242</v>
      </c>
      <c r="B50" s="86">
        <v>1046</v>
      </c>
      <c r="C50" s="86">
        <v>114</v>
      </c>
      <c r="D50" s="86">
        <v>2</v>
      </c>
      <c r="E50" s="86">
        <v>2</v>
      </c>
      <c r="F50" s="54">
        <v>1160</v>
      </c>
    </row>
    <row r="51" spans="1:6" x14ac:dyDescent="0.25">
      <c r="A51" s="8" t="s">
        <v>243</v>
      </c>
      <c r="B51" s="86">
        <v>136</v>
      </c>
      <c r="C51" s="86">
        <v>72</v>
      </c>
      <c r="D51" s="86">
        <v>0</v>
      </c>
      <c r="E51" s="86">
        <v>202</v>
      </c>
      <c r="F51" s="54">
        <v>6</v>
      </c>
    </row>
    <row r="52" spans="1:6" x14ac:dyDescent="0.25">
      <c r="A52" s="8" t="s">
        <v>156</v>
      </c>
      <c r="B52" s="86">
        <v>170</v>
      </c>
      <c r="C52" s="86">
        <v>81</v>
      </c>
      <c r="D52" s="86">
        <v>5</v>
      </c>
      <c r="E52" s="86">
        <v>154</v>
      </c>
      <c r="F52" s="54">
        <v>102</v>
      </c>
    </row>
    <row r="53" spans="1:6" x14ac:dyDescent="0.25">
      <c r="A53" s="8" t="s">
        <v>157</v>
      </c>
      <c r="B53" s="86">
        <v>55</v>
      </c>
      <c r="C53" s="86">
        <v>82</v>
      </c>
      <c r="D53" s="86">
        <v>1</v>
      </c>
      <c r="E53" s="86">
        <v>72</v>
      </c>
      <c r="F53" s="54">
        <v>66</v>
      </c>
    </row>
    <row r="54" spans="1:6" x14ac:dyDescent="0.25">
      <c r="A54" s="57"/>
      <c r="B54" s="86"/>
      <c r="C54" s="86"/>
      <c r="D54" s="86"/>
      <c r="E54" s="86"/>
      <c r="F54" s="54"/>
    </row>
    <row r="55" spans="1:6" x14ac:dyDescent="0.25">
      <c r="A55" s="48" t="s">
        <v>12</v>
      </c>
      <c r="B55" s="85">
        <f>SUM(B56:B62)</f>
        <v>1329</v>
      </c>
      <c r="C55" s="85">
        <f t="shared" ref="C55:F55" si="7">SUM(C56:C62)</f>
        <v>1605</v>
      </c>
      <c r="D55" s="85">
        <f t="shared" si="7"/>
        <v>46</v>
      </c>
      <c r="E55" s="85">
        <f t="shared" si="7"/>
        <v>1544</v>
      </c>
      <c r="F55" s="50">
        <f t="shared" si="7"/>
        <v>1436</v>
      </c>
    </row>
    <row r="56" spans="1:6" x14ac:dyDescent="0.25">
      <c r="A56" s="55" t="s">
        <v>187</v>
      </c>
      <c r="B56" s="86">
        <v>715</v>
      </c>
      <c r="C56" s="86">
        <v>835</v>
      </c>
      <c r="D56" s="86">
        <v>29</v>
      </c>
      <c r="E56" s="86">
        <v>761</v>
      </c>
      <c r="F56" s="54">
        <v>818</v>
      </c>
    </row>
    <row r="57" spans="1:6" x14ac:dyDescent="0.25">
      <c r="A57" s="55" t="s">
        <v>240</v>
      </c>
      <c r="B57" s="86">
        <v>219</v>
      </c>
      <c r="C57" s="86">
        <v>341</v>
      </c>
      <c r="D57" s="86">
        <v>7</v>
      </c>
      <c r="E57" s="86">
        <v>348</v>
      </c>
      <c r="F57" s="54">
        <v>219</v>
      </c>
    </row>
    <row r="58" spans="1:6" x14ac:dyDescent="0.25">
      <c r="A58" s="8" t="s">
        <v>158</v>
      </c>
      <c r="B58" s="86">
        <v>141</v>
      </c>
      <c r="C58" s="86">
        <v>111</v>
      </c>
      <c r="D58" s="86">
        <v>5</v>
      </c>
      <c r="E58" s="86">
        <v>114</v>
      </c>
      <c r="F58" s="54">
        <v>143</v>
      </c>
    </row>
    <row r="59" spans="1:6" x14ac:dyDescent="0.25">
      <c r="A59" s="8" t="s">
        <v>159</v>
      </c>
      <c r="B59" s="86">
        <v>21</v>
      </c>
      <c r="C59" s="86">
        <v>24</v>
      </c>
      <c r="D59" s="86">
        <v>0</v>
      </c>
      <c r="E59" s="86">
        <v>31</v>
      </c>
      <c r="F59" s="54">
        <v>14</v>
      </c>
    </row>
    <row r="60" spans="1:6" x14ac:dyDescent="0.25">
      <c r="A60" s="8" t="s">
        <v>160</v>
      </c>
      <c r="B60" s="86">
        <v>182</v>
      </c>
      <c r="C60" s="86">
        <v>178</v>
      </c>
      <c r="D60" s="86">
        <v>3</v>
      </c>
      <c r="E60" s="86">
        <v>162</v>
      </c>
      <c r="F60" s="54">
        <v>201</v>
      </c>
    </row>
    <row r="61" spans="1:6" x14ac:dyDescent="0.25">
      <c r="A61" s="8" t="s">
        <v>161</v>
      </c>
      <c r="B61" s="86">
        <v>44</v>
      </c>
      <c r="C61" s="86">
        <v>64</v>
      </c>
      <c r="D61" s="86">
        <v>1</v>
      </c>
      <c r="E61" s="86">
        <v>77</v>
      </c>
      <c r="F61" s="54">
        <v>32</v>
      </c>
    </row>
    <row r="62" spans="1:6" x14ac:dyDescent="0.25">
      <c r="A62" s="8" t="s">
        <v>133</v>
      </c>
      <c r="B62" s="86">
        <v>7</v>
      </c>
      <c r="C62" s="86">
        <v>52</v>
      </c>
      <c r="D62" s="86">
        <v>1</v>
      </c>
      <c r="E62" s="86">
        <v>51</v>
      </c>
      <c r="F62" s="54">
        <v>9</v>
      </c>
    </row>
    <row r="63" spans="1:6" x14ac:dyDescent="0.25">
      <c r="A63" s="56"/>
      <c r="B63" s="86"/>
      <c r="C63" s="86"/>
      <c r="D63" s="86"/>
      <c r="E63" s="86"/>
      <c r="F63" s="54"/>
    </row>
    <row r="64" spans="1:6" x14ac:dyDescent="0.25">
      <c r="A64" s="48" t="s">
        <v>13</v>
      </c>
      <c r="B64" s="85">
        <f>SUM(B65:B70)</f>
        <v>4734</v>
      </c>
      <c r="C64" s="85">
        <f t="shared" ref="C64:F64" si="8">SUM(C65:C70)</f>
        <v>1591</v>
      </c>
      <c r="D64" s="85">
        <f t="shared" si="8"/>
        <v>68</v>
      </c>
      <c r="E64" s="85">
        <f t="shared" si="8"/>
        <v>1413</v>
      </c>
      <c r="F64" s="50">
        <f t="shared" si="8"/>
        <v>4980</v>
      </c>
    </row>
    <row r="65" spans="1:6" x14ac:dyDescent="0.25">
      <c r="A65" s="55" t="s">
        <v>188</v>
      </c>
      <c r="B65" s="86">
        <v>1882</v>
      </c>
      <c r="C65" s="86">
        <v>900</v>
      </c>
      <c r="D65" s="86">
        <v>32</v>
      </c>
      <c r="E65" s="86">
        <v>666</v>
      </c>
      <c r="F65" s="54">
        <v>2148</v>
      </c>
    </row>
    <row r="66" spans="1:6" x14ac:dyDescent="0.25">
      <c r="A66" s="8" t="s">
        <v>162</v>
      </c>
      <c r="B66" s="86">
        <v>83</v>
      </c>
      <c r="C66" s="86">
        <v>154</v>
      </c>
      <c r="D66" s="86">
        <v>0</v>
      </c>
      <c r="E66" s="86">
        <v>92</v>
      </c>
      <c r="F66" s="54">
        <v>145</v>
      </c>
    </row>
    <row r="67" spans="1:6" x14ac:dyDescent="0.25">
      <c r="A67" s="8" t="s">
        <v>163</v>
      </c>
      <c r="B67" s="86">
        <v>379</v>
      </c>
      <c r="C67" s="86">
        <v>73</v>
      </c>
      <c r="D67" s="86">
        <v>13</v>
      </c>
      <c r="E67" s="86">
        <v>107</v>
      </c>
      <c r="F67" s="54">
        <v>358</v>
      </c>
    </row>
    <row r="68" spans="1:6" x14ac:dyDescent="0.25">
      <c r="A68" s="8" t="s">
        <v>194</v>
      </c>
      <c r="B68" s="86">
        <v>815</v>
      </c>
      <c r="C68" s="86">
        <v>235</v>
      </c>
      <c r="D68" s="86">
        <v>7</v>
      </c>
      <c r="E68" s="86">
        <v>228</v>
      </c>
      <c r="F68" s="54">
        <v>829</v>
      </c>
    </row>
    <row r="69" spans="1:6" x14ac:dyDescent="0.25">
      <c r="A69" s="8" t="s">
        <v>189</v>
      </c>
      <c r="B69" s="86">
        <v>135</v>
      </c>
      <c r="C69" s="86">
        <v>117</v>
      </c>
      <c r="D69" s="86">
        <v>5</v>
      </c>
      <c r="E69" s="86">
        <v>124</v>
      </c>
      <c r="F69" s="54">
        <v>133</v>
      </c>
    </row>
    <row r="70" spans="1:6" x14ac:dyDescent="0.25">
      <c r="A70" s="8" t="s">
        <v>164</v>
      </c>
      <c r="B70" s="86">
        <v>1440</v>
      </c>
      <c r="C70" s="86">
        <v>112</v>
      </c>
      <c r="D70" s="86">
        <v>11</v>
      </c>
      <c r="E70" s="86">
        <v>196</v>
      </c>
      <c r="F70" s="54">
        <v>1367</v>
      </c>
    </row>
    <row r="71" spans="1:6" x14ac:dyDescent="0.25">
      <c r="A71" s="56"/>
      <c r="B71" s="86"/>
      <c r="C71" s="86"/>
      <c r="D71" s="86"/>
      <c r="E71" s="86"/>
      <c r="F71" s="54"/>
    </row>
    <row r="72" spans="1:6" x14ac:dyDescent="0.25">
      <c r="A72" s="48" t="s">
        <v>40</v>
      </c>
      <c r="B72" s="85">
        <f>SUM(B73:B78)</f>
        <v>1729</v>
      </c>
      <c r="C72" s="85">
        <f t="shared" ref="C72:F72" si="9">SUM(C73:C78)</f>
        <v>584</v>
      </c>
      <c r="D72" s="85">
        <f t="shared" si="9"/>
        <v>11</v>
      </c>
      <c r="E72" s="85">
        <f t="shared" si="9"/>
        <v>541</v>
      </c>
      <c r="F72" s="50">
        <f t="shared" si="9"/>
        <v>1783</v>
      </c>
    </row>
    <row r="73" spans="1:6" x14ac:dyDescent="0.25">
      <c r="A73" s="8" t="s">
        <v>268</v>
      </c>
      <c r="B73" s="86">
        <v>1489</v>
      </c>
      <c r="C73" s="86">
        <v>224</v>
      </c>
      <c r="D73" s="86">
        <v>3</v>
      </c>
      <c r="E73" s="86">
        <v>222</v>
      </c>
      <c r="F73" s="54">
        <v>1494</v>
      </c>
    </row>
    <row r="74" spans="1:6" x14ac:dyDescent="0.25">
      <c r="A74" s="8" t="s">
        <v>165</v>
      </c>
      <c r="B74" s="86">
        <v>63</v>
      </c>
      <c r="C74" s="86">
        <v>98</v>
      </c>
      <c r="D74" s="86">
        <v>4</v>
      </c>
      <c r="E74" s="86">
        <v>90</v>
      </c>
      <c r="F74" s="54">
        <v>75</v>
      </c>
    </row>
    <row r="75" spans="1:6" x14ac:dyDescent="0.25">
      <c r="A75" s="8" t="s">
        <v>166</v>
      </c>
      <c r="B75" s="86">
        <v>58</v>
      </c>
      <c r="C75" s="86">
        <v>30</v>
      </c>
      <c r="D75" s="86">
        <v>2</v>
      </c>
      <c r="E75" s="86">
        <v>56</v>
      </c>
      <c r="F75" s="54">
        <v>34</v>
      </c>
    </row>
    <row r="76" spans="1:6" x14ac:dyDescent="0.25">
      <c r="A76" s="8" t="s">
        <v>167</v>
      </c>
      <c r="B76" s="86">
        <v>55</v>
      </c>
      <c r="C76" s="86">
        <v>99</v>
      </c>
      <c r="D76" s="86">
        <v>2</v>
      </c>
      <c r="E76" s="86">
        <v>71</v>
      </c>
      <c r="F76" s="54">
        <v>85</v>
      </c>
    </row>
    <row r="77" spans="1:6" x14ac:dyDescent="0.25">
      <c r="A77" s="8" t="s">
        <v>168</v>
      </c>
      <c r="B77" s="86">
        <v>19</v>
      </c>
      <c r="C77" s="86">
        <v>80</v>
      </c>
      <c r="D77" s="86">
        <v>0</v>
      </c>
      <c r="E77" s="86">
        <v>65</v>
      </c>
      <c r="F77" s="54">
        <v>34</v>
      </c>
    </row>
    <row r="78" spans="1:6" x14ac:dyDescent="0.25">
      <c r="A78" s="8" t="s">
        <v>169</v>
      </c>
      <c r="B78" s="86">
        <v>45</v>
      </c>
      <c r="C78" s="86">
        <v>53</v>
      </c>
      <c r="D78" s="86">
        <v>0</v>
      </c>
      <c r="E78" s="86">
        <v>37</v>
      </c>
      <c r="F78" s="54">
        <v>61</v>
      </c>
    </row>
    <row r="79" spans="1:6" x14ac:dyDescent="0.25">
      <c r="A79" s="56"/>
      <c r="B79" s="86"/>
      <c r="C79" s="86"/>
      <c r="D79" s="86"/>
      <c r="E79" s="86"/>
      <c r="F79" s="54"/>
    </row>
    <row r="80" spans="1:6" x14ac:dyDescent="0.25">
      <c r="A80" s="48" t="s">
        <v>41</v>
      </c>
      <c r="B80" s="85">
        <f>SUM(B81:B86)</f>
        <v>1162</v>
      </c>
      <c r="C80" s="85">
        <f t="shared" ref="C80:F80" si="10">SUM(C81:C86)</f>
        <v>360</v>
      </c>
      <c r="D80" s="85">
        <f t="shared" si="10"/>
        <v>4</v>
      </c>
      <c r="E80" s="85">
        <f t="shared" si="10"/>
        <v>236</v>
      </c>
      <c r="F80" s="50">
        <f t="shared" si="10"/>
        <v>1290</v>
      </c>
    </row>
    <row r="81" spans="1:6" x14ac:dyDescent="0.25">
      <c r="A81" s="8" t="s">
        <v>250</v>
      </c>
      <c r="B81" s="86">
        <v>516</v>
      </c>
      <c r="C81" s="86">
        <v>115</v>
      </c>
      <c r="D81" s="86">
        <v>0</v>
      </c>
      <c r="E81" s="86">
        <v>50</v>
      </c>
      <c r="F81" s="54">
        <v>581</v>
      </c>
    </row>
    <row r="82" spans="1:6" x14ac:dyDescent="0.25">
      <c r="A82" s="8" t="s">
        <v>135</v>
      </c>
      <c r="B82" s="86">
        <v>12</v>
      </c>
      <c r="C82" s="86">
        <v>28</v>
      </c>
      <c r="D82" s="86">
        <v>0</v>
      </c>
      <c r="E82" s="86">
        <v>30</v>
      </c>
      <c r="F82" s="54">
        <v>10</v>
      </c>
    </row>
    <row r="83" spans="1:6" x14ac:dyDescent="0.25">
      <c r="A83" s="55" t="s">
        <v>190</v>
      </c>
      <c r="B83" s="86">
        <v>503</v>
      </c>
      <c r="C83" s="86">
        <v>117</v>
      </c>
      <c r="D83" s="86">
        <v>0</v>
      </c>
      <c r="E83" s="86">
        <v>71</v>
      </c>
      <c r="F83" s="54">
        <v>549</v>
      </c>
    </row>
    <row r="84" spans="1:6" x14ac:dyDescent="0.25">
      <c r="A84" s="8" t="s">
        <v>170</v>
      </c>
      <c r="B84" s="86">
        <v>112</v>
      </c>
      <c r="C84" s="86">
        <v>52</v>
      </c>
      <c r="D84" s="86">
        <v>2</v>
      </c>
      <c r="E84" s="86">
        <v>52</v>
      </c>
      <c r="F84" s="54">
        <v>114</v>
      </c>
    </row>
    <row r="85" spans="1:6" x14ac:dyDescent="0.25">
      <c r="A85" s="8" t="s">
        <v>171</v>
      </c>
      <c r="B85" s="86">
        <v>5</v>
      </c>
      <c r="C85" s="86">
        <v>12</v>
      </c>
      <c r="D85" s="86">
        <v>0</v>
      </c>
      <c r="E85" s="86">
        <v>9</v>
      </c>
      <c r="F85" s="54">
        <v>8</v>
      </c>
    </row>
    <row r="86" spans="1:6" x14ac:dyDescent="0.25">
      <c r="A86" s="8" t="s">
        <v>172</v>
      </c>
      <c r="B86" s="86">
        <v>14</v>
      </c>
      <c r="C86" s="86">
        <v>36</v>
      </c>
      <c r="D86" s="86">
        <v>2</v>
      </c>
      <c r="E86" s="86">
        <v>24</v>
      </c>
      <c r="F86" s="54">
        <v>28</v>
      </c>
    </row>
    <row r="87" spans="1:6" x14ac:dyDescent="0.25">
      <c r="A87" s="56"/>
      <c r="B87" s="86"/>
      <c r="C87" s="86"/>
      <c r="D87" s="86"/>
      <c r="E87" s="86"/>
      <c r="F87" s="54"/>
    </row>
    <row r="88" spans="1:6" x14ac:dyDescent="0.25">
      <c r="A88" s="48" t="s">
        <v>14</v>
      </c>
      <c r="B88" s="85">
        <f>SUM(B89:B96)</f>
        <v>1481</v>
      </c>
      <c r="C88" s="85">
        <f t="shared" ref="C88:F88" si="11">SUM(C89:C96)</f>
        <v>714</v>
      </c>
      <c r="D88" s="85">
        <f t="shared" si="11"/>
        <v>33</v>
      </c>
      <c r="E88" s="85">
        <f t="shared" si="11"/>
        <v>866</v>
      </c>
      <c r="F88" s="50">
        <f t="shared" si="11"/>
        <v>1362</v>
      </c>
    </row>
    <row r="89" spans="1:6" x14ac:dyDescent="0.25">
      <c r="A89" s="55" t="s">
        <v>191</v>
      </c>
      <c r="B89" s="86">
        <v>1035</v>
      </c>
      <c r="C89" s="86">
        <v>378</v>
      </c>
      <c r="D89" s="86">
        <v>26</v>
      </c>
      <c r="E89" s="86">
        <v>502</v>
      </c>
      <c r="F89" s="54">
        <v>937</v>
      </c>
    </row>
    <row r="90" spans="1:6" x14ac:dyDescent="0.25">
      <c r="A90" s="8" t="s">
        <v>173</v>
      </c>
      <c r="B90" s="86">
        <v>162</v>
      </c>
      <c r="C90" s="86">
        <v>115</v>
      </c>
      <c r="D90" s="86">
        <v>2</v>
      </c>
      <c r="E90" s="86">
        <v>151</v>
      </c>
      <c r="F90" s="54">
        <v>128</v>
      </c>
    </row>
    <row r="91" spans="1:6" x14ac:dyDescent="0.25">
      <c r="A91" s="8" t="s">
        <v>174</v>
      </c>
      <c r="B91" s="86">
        <v>51</v>
      </c>
      <c r="C91" s="86">
        <v>40</v>
      </c>
      <c r="D91" s="86">
        <v>0</v>
      </c>
      <c r="E91" s="86">
        <v>41</v>
      </c>
      <c r="F91" s="54">
        <v>50</v>
      </c>
    </row>
    <row r="92" spans="1:6" x14ac:dyDescent="0.25">
      <c r="A92" s="57" t="s">
        <v>175</v>
      </c>
      <c r="B92" s="86">
        <v>38</v>
      </c>
      <c r="C92" s="86">
        <v>34</v>
      </c>
      <c r="D92" s="86">
        <v>1</v>
      </c>
      <c r="E92" s="86">
        <v>46</v>
      </c>
      <c r="F92" s="54">
        <v>27</v>
      </c>
    </row>
    <row r="93" spans="1:6" x14ac:dyDescent="0.25">
      <c r="A93" s="8" t="s">
        <v>176</v>
      </c>
      <c r="B93" s="86">
        <v>60</v>
      </c>
      <c r="C93" s="86">
        <v>29</v>
      </c>
      <c r="D93" s="86">
        <v>0</v>
      </c>
      <c r="E93" s="86">
        <v>18</v>
      </c>
      <c r="F93" s="54">
        <v>71</v>
      </c>
    </row>
    <row r="94" spans="1:6" x14ac:dyDescent="0.25">
      <c r="A94" s="8" t="s">
        <v>260</v>
      </c>
      <c r="B94" s="86">
        <v>77</v>
      </c>
      <c r="C94" s="86">
        <v>71</v>
      </c>
      <c r="D94" s="86">
        <v>1</v>
      </c>
      <c r="E94" s="86">
        <v>39</v>
      </c>
      <c r="F94" s="54">
        <v>110</v>
      </c>
    </row>
    <row r="95" spans="1:6" x14ac:dyDescent="0.25">
      <c r="A95" s="8" t="s">
        <v>178</v>
      </c>
      <c r="B95" s="86">
        <v>47</v>
      </c>
      <c r="C95" s="86">
        <v>37</v>
      </c>
      <c r="D95" s="86">
        <v>3</v>
      </c>
      <c r="E95" s="86">
        <v>56</v>
      </c>
      <c r="F95" s="54">
        <v>31</v>
      </c>
    </row>
    <row r="96" spans="1:6" x14ac:dyDescent="0.25">
      <c r="A96" s="8" t="s">
        <v>179</v>
      </c>
      <c r="B96" s="86">
        <v>11</v>
      </c>
      <c r="C96" s="86">
        <v>10</v>
      </c>
      <c r="D96" s="86">
        <v>0</v>
      </c>
      <c r="E96" s="86">
        <v>13</v>
      </c>
      <c r="F96" s="54">
        <v>8</v>
      </c>
    </row>
    <row r="97" spans="1:6" x14ac:dyDescent="0.25">
      <c r="A97" s="56"/>
      <c r="B97" s="86"/>
      <c r="C97" s="86"/>
      <c r="D97" s="86"/>
      <c r="E97" s="86"/>
      <c r="F97" s="54"/>
    </row>
    <row r="98" spans="1:6" x14ac:dyDescent="0.25">
      <c r="A98" s="48" t="s">
        <v>42</v>
      </c>
      <c r="B98" s="85">
        <f>SUM(B99:B100)</f>
        <v>314</v>
      </c>
      <c r="C98" s="85">
        <f t="shared" ref="C98:F98" si="12">SUM(C99:C100)</f>
        <v>352</v>
      </c>
      <c r="D98" s="85">
        <f t="shared" si="12"/>
        <v>8</v>
      </c>
      <c r="E98" s="85">
        <f t="shared" si="12"/>
        <v>329</v>
      </c>
      <c r="F98" s="50">
        <f t="shared" si="12"/>
        <v>345</v>
      </c>
    </row>
    <row r="99" spans="1:6" x14ac:dyDescent="0.25">
      <c r="A99" s="8" t="s">
        <v>251</v>
      </c>
      <c r="B99" s="86">
        <v>233</v>
      </c>
      <c r="C99" s="86">
        <v>293</v>
      </c>
      <c r="D99" s="86">
        <v>8</v>
      </c>
      <c r="E99" s="86">
        <v>283</v>
      </c>
      <c r="F99" s="54">
        <v>251</v>
      </c>
    </row>
    <row r="100" spans="1:6" x14ac:dyDescent="0.25">
      <c r="A100" s="8" t="s">
        <v>180</v>
      </c>
      <c r="B100" s="86">
        <v>81</v>
      </c>
      <c r="C100" s="86">
        <v>59</v>
      </c>
      <c r="D100" s="86">
        <v>0</v>
      </c>
      <c r="E100" s="86">
        <v>46</v>
      </c>
      <c r="F100" s="54">
        <v>94</v>
      </c>
    </row>
    <row r="101" spans="1:6" x14ac:dyDescent="0.25">
      <c r="A101" s="56"/>
      <c r="B101" s="86"/>
      <c r="C101" s="86"/>
      <c r="D101" s="86"/>
      <c r="E101" s="86"/>
      <c r="F101" s="54"/>
    </row>
    <row r="102" spans="1:6" x14ac:dyDescent="0.25">
      <c r="A102" s="48" t="s">
        <v>43</v>
      </c>
      <c r="B102" s="85">
        <f>SUM(B103:B107)</f>
        <v>370</v>
      </c>
      <c r="C102" s="85">
        <f t="shared" ref="C102:F102" si="13">SUM(C103:C107)</f>
        <v>366</v>
      </c>
      <c r="D102" s="85">
        <f t="shared" si="13"/>
        <v>16</v>
      </c>
      <c r="E102" s="85">
        <f t="shared" si="13"/>
        <v>440</v>
      </c>
      <c r="F102" s="50">
        <f t="shared" si="13"/>
        <v>312</v>
      </c>
    </row>
    <row r="103" spans="1:6" x14ac:dyDescent="0.25">
      <c r="A103" s="8" t="s">
        <v>181</v>
      </c>
      <c r="B103" s="86">
        <v>137</v>
      </c>
      <c r="C103" s="86">
        <v>56</v>
      </c>
      <c r="D103" s="86">
        <v>3</v>
      </c>
      <c r="E103" s="86">
        <v>63</v>
      </c>
      <c r="F103" s="54">
        <v>133</v>
      </c>
    </row>
    <row r="104" spans="1:6" x14ac:dyDescent="0.25">
      <c r="A104" s="8" t="s">
        <v>134</v>
      </c>
      <c r="B104" s="86">
        <v>48</v>
      </c>
      <c r="C104" s="86">
        <v>69</v>
      </c>
      <c r="D104" s="86">
        <v>4</v>
      </c>
      <c r="E104" s="86">
        <v>71</v>
      </c>
      <c r="F104" s="54">
        <v>50</v>
      </c>
    </row>
    <row r="105" spans="1:6" x14ac:dyDescent="0.25">
      <c r="A105" s="8" t="s">
        <v>252</v>
      </c>
      <c r="B105" s="86">
        <v>135</v>
      </c>
      <c r="C105" s="86">
        <v>146</v>
      </c>
      <c r="D105" s="86">
        <v>6</v>
      </c>
      <c r="E105" s="86">
        <v>187</v>
      </c>
      <c r="F105" s="54">
        <v>100</v>
      </c>
    </row>
    <row r="106" spans="1:6" x14ac:dyDescent="0.25">
      <c r="A106" s="8" t="s">
        <v>182</v>
      </c>
      <c r="B106" s="86">
        <v>24</v>
      </c>
      <c r="C106" s="86">
        <v>81</v>
      </c>
      <c r="D106" s="86">
        <v>3</v>
      </c>
      <c r="E106" s="86">
        <v>95</v>
      </c>
      <c r="F106" s="54">
        <v>13</v>
      </c>
    </row>
    <row r="107" spans="1:6" x14ac:dyDescent="0.25">
      <c r="A107" s="8" t="s">
        <v>253</v>
      </c>
      <c r="B107" s="86">
        <v>26</v>
      </c>
      <c r="C107" s="86">
        <v>14</v>
      </c>
      <c r="D107" s="86">
        <v>0</v>
      </c>
      <c r="E107" s="86">
        <v>24</v>
      </c>
      <c r="F107" s="54">
        <v>16</v>
      </c>
    </row>
    <row r="108" spans="1:6" x14ac:dyDescent="0.25">
      <c r="A108" s="56"/>
      <c r="B108" s="86"/>
      <c r="C108" s="86"/>
      <c r="D108" s="86"/>
      <c r="E108" s="86"/>
      <c r="F108" s="54"/>
    </row>
    <row r="109" spans="1:6" x14ac:dyDescent="0.25">
      <c r="A109" s="48" t="s">
        <v>44</v>
      </c>
      <c r="B109" s="85">
        <f>SUM(B110:B112)</f>
        <v>1648</v>
      </c>
      <c r="C109" s="85">
        <f t="shared" ref="C109:F109" si="14">SUM(C110:C112)</f>
        <v>536</v>
      </c>
      <c r="D109" s="85">
        <f t="shared" si="14"/>
        <v>11</v>
      </c>
      <c r="E109" s="85">
        <f t="shared" si="14"/>
        <v>613</v>
      </c>
      <c r="F109" s="50">
        <f t="shared" si="14"/>
        <v>1582</v>
      </c>
    </row>
    <row r="110" spans="1:6" x14ac:dyDescent="0.25">
      <c r="A110" s="8" t="s">
        <v>254</v>
      </c>
      <c r="B110" s="86">
        <v>1533</v>
      </c>
      <c r="C110" s="86">
        <v>362</v>
      </c>
      <c r="D110" s="86">
        <v>9</v>
      </c>
      <c r="E110" s="86">
        <v>472</v>
      </c>
      <c r="F110" s="54">
        <v>1432</v>
      </c>
    </row>
    <row r="111" spans="1:6" x14ac:dyDescent="0.25">
      <c r="A111" s="8" t="s">
        <v>183</v>
      </c>
      <c r="B111" s="86">
        <v>51</v>
      </c>
      <c r="C111" s="86">
        <v>71</v>
      </c>
      <c r="D111" s="86">
        <v>2</v>
      </c>
      <c r="E111" s="86">
        <v>46</v>
      </c>
      <c r="F111" s="54">
        <v>78</v>
      </c>
    </row>
    <row r="112" spans="1:6" x14ac:dyDescent="0.25">
      <c r="A112" s="8" t="s">
        <v>184</v>
      </c>
      <c r="B112" s="86">
        <v>64</v>
      </c>
      <c r="C112" s="86">
        <v>103</v>
      </c>
      <c r="D112" s="86">
        <v>0</v>
      </c>
      <c r="E112" s="86">
        <v>95</v>
      </c>
      <c r="F112" s="54">
        <v>72</v>
      </c>
    </row>
    <row r="113" spans="1:6" x14ac:dyDescent="0.25">
      <c r="A113" s="56"/>
      <c r="B113" s="86"/>
      <c r="C113" s="86"/>
      <c r="D113" s="86"/>
      <c r="E113" s="86"/>
      <c r="F113" s="54"/>
    </row>
    <row r="114" spans="1:6" x14ac:dyDescent="0.25">
      <c r="A114" s="48" t="s">
        <v>45</v>
      </c>
      <c r="B114" s="85">
        <f>SUM(B115:B117)</f>
        <v>2486</v>
      </c>
      <c r="C114" s="85">
        <f t="shared" ref="C114:F114" si="15">SUM(C115:C117)</f>
        <v>611</v>
      </c>
      <c r="D114" s="85">
        <f t="shared" si="15"/>
        <v>10</v>
      </c>
      <c r="E114" s="85">
        <f t="shared" si="15"/>
        <v>385</v>
      </c>
      <c r="F114" s="50">
        <f t="shared" si="15"/>
        <v>2722</v>
      </c>
    </row>
    <row r="115" spans="1:6" x14ac:dyDescent="0.25">
      <c r="A115" s="55" t="s">
        <v>255</v>
      </c>
      <c r="B115" s="86">
        <v>1910</v>
      </c>
      <c r="C115" s="86">
        <v>314</v>
      </c>
      <c r="D115" s="86">
        <v>7</v>
      </c>
      <c r="E115" s="86">
        <v>176</v>
      </c>
      <c r="F115" s="54">
        <v>2055</v>
      </c>
    </row>
    <row r="116" spans="1:6" x14ac:dyDescent="0.25">
      <c r="A116" s="8" t="s">
        <v>185</v>
      </c>
      <c r="B116" s="86">
        <v>365</v>
      </c>
      <c r="C116" s="86">
        <v>137</v>
      </c>
      <c r="D116" s="86">
        <v>3</v>
      </c>
      <c r="E116" s="86">
        <v>125</v>
      </c>
      <c r="F116" s="54">
        <v>380</v>
      </c>
    </row>
    <row r="117" spans="1:6" x14ac:dyDescent="0.25">
      <c r="A117" s="55" t="s">
        <v>192</v>
      </c>
      <c r="B117" s="86">
        <v>211</v>
      </c>
      <c r="C117" s="86">
        <v>160</v>
      </c>
      <c r="D117" s="86">
        <v>0</v>
      </c>
      <c r="E117" s="86">
        <v>84</v>
      </c>
      <c r="F117" s="54">
        <v>287</v>
      </c>
    </row>
    <row r="118" spans="1:6" x14ac:dyDescent="0.25">
      <c r="A118" s="58"/>
      <c r="B118" s="59"/>
      <c r="C118" s="59"/>
      <c r="D118" s="59"/>
      <c r="E118" s="59"/>
      <c r="F118" s="87"/>
    </row>
    <row r="119" spans="1:6" x14ac:dyDescent="0.25">
      <c r="A119" s="62" t="s">
        <v>323</v>
      </c>
    </row>
  </sheetData>
  <mergeCells count="6">
    <mergeCell ref="E7:E8"/>
    <mergeCell ref="F7:F8"/>
    <mergeCell ref="A7:A8"/>
    <mergeCell ref="B7:B8"/>
    <mergeCell ref="C7:C8"/>
    <mergeCell ref="D7:D8"/>
  </mergeCells>
  <printOptions horizontalCentered="1" verticalCentered="1"/>
  <pageMargins left="0" right="0" top="0" bottom="0" header="0" footer="0"/>
  <pageSetup scale="35"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120"/>
  <sheetViews>
    <sheetView zoomScale="75" zoomScaleNormal="75" zoomScaleSheetLayoutView="7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baseColWidth="10" defaultColWidth="0" defaultRowHeight="15.75" zeroHeight="1" x14ac:dyDescent="0.25"/>
  <cols>
    <col min="1" max="1" width="82.140625" style="98" customWidth="1"/>
    <col min="2" max="2" width="10.85546875" style="98" customWidth="1"/>
    <col min="3" max="3" width="11.28515625" style="98" customWidth="1"/>
    <col min="4" max="4" width="14.5703125" style="98" customWidth="1"/>
    <col min="5" max="5" width="15.28515625" style="98" customWidth="1"/>
    <col min="6" max="9" width="13" style="98" customWidth="1"/>
    <col min="10" max="10" width="14.140625" style="98" customWidth="1"/>
    <col min="11" max="11" width="13.5703125" style="98" customWidth="1"/>
    <col min="12" max="12" width="17.5703125" style="98" customWidth="1"/>
    <col min="13" max="13" width="13" style="98" customWidth="1"/>
    <col min="14" max="14" width="17.7109375" style="98" customWidth="1"/>
    <col min="15" max="16" width="13" style="98" customWidth="1"/>
    <col min="17" max="17" width="15.140625" style="98" customWidth="1"/>
    <col min="18" max="18" width="14" style="98" customWidth="1"/>
    <col min="19" max="19" width="13" style="98" customWidth="1"/>
    <col min="20" max="20" width="17.28515625" style="98" customWidth="1"/>
    <col min="21" max="23" width="13" style="98" customWidth="1"/>
    <col min="24" max="24" width="14.85546875" style="98" customWidth="1"/>
    <col min="25" max="26" width="13" style="98" customWidth="1"/>
    <col min="27" max="27" width="12.140625" style="98" customWidth="1"/>
    <col min="28" max="16384" width="9.140625" style="98" hidden="1"/>
  </cols>
  <sheetData>
    <row r="1" spans="1:27" x14ac:dyDescent="0.25">
      <c r="A1" s="97" t="s">
        <v>69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</row>
    <row r="2" spans="1:27" x14ac:dyDescent="0.25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</row>
    <row r="3" spans="1:27" x14ac:dyDescent="0.25">
      <c r="A3" s="99" t="s">
        <v>331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</row>
    <row r="4" spans="1:27" x14ac:dyDescent="0.25">
      <c r="A4" s="99" t="s">
        <v>341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</row>
    <row r="5" spans="1:27" x14ac:dyDescent="0.25">
      <c r="A5" s="99" t="s">
        <v>79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</row>
    <row r="6" spans="1:27" x14ac:dyDescent="0.25">
      <c r="A6" s="99" t="s">
        <v>320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</row>
    <row r="7" spans="1:27" x14ac:dyDescent="0.25">
      <c r="A7" s="100"/>
      <c r="B7" s="101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</row>
    <row r="8" spans="1:27" ht="15.75" customHeight="1" x14ac:dyDescent="0.25">
      <c r="A8" s="221" t="s">
        <v>384</v>
      </c>
      <c r="B8" s="223" t="s">
        <v>11</v>
      </c>
      <c r="C8" s="219" t="s">
        <v>78</v>
      </c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</row>
    <row r="9" spans="1:27" ht="51" customHeight="1" x14ac:dyDescent="0.25">
      <c r="A9" s="222"/>
      <c r="B9" s="224"/>
      <c r="C9" s="103" t="s">
        <v>80</v>
      </c>
      <c r="D9" s="103" t="s">
        <v>99</v>
      </c>
      <c r="E9" s="103" t="s">
        <v>81</v>
      </c>
      <c r="F9" s="103" t="s">
        <v>100</v>
      </c>
      <c r="G9" s="103" t="s">
        <v>101</v>
      </c>
      <c r="H9" s="103" t="s">
        <v>102</v>
      </c>
      <c r="I9" s="103" t="s">
        <v>103</v>
      </c>
      <c r="J9" s="103" t="s">
        <v>197</v>
      </c>
      <c r="K9" s="103" t="s">
        <v>82</v>
      </c>
      <c r="L9" s="103" t="s">
        <v>83</v>
      </c>
      <c r="M9" s="103" t="s">
        <v>84</v>
      </c>
      <c r="N9" s="103" t="s">
        <v>85</v>
      </c>
      <c r="O9" s="103" t="s">
        <v>86</v>
      </c>
      <c r="P9" s="103" t="s">
        <v>87</v>
      </c>
      <c r="Q9" s="103" t="s">
        <v>88</v>
      </c>
      <c r="R9" s="103" t="s">
        <v>89</v>
      </c>
      <c r="S9" s="103" t="s">
        <v>90</v>
      </c>
      <c r="T9" s="103" t="s">
        <v>91</v>
      </c>
      <c r="U9" s="103" t="s">
        <v>92</v>
      </c>
      <c r="V9" s="103" t="s">
        <v>93</v>
      </c>
      <c r="W9" s="103" t="s">
        <v>94</v>
      </c>
      <c r="X9" s="103" t="s">
        <v>95</v>
      </c>
      <c r="Y9" s="103" t="s">
        <v>96</v>
      </c>
      <c r="Z9" s="104" t="s">
        <v>97</v>
      </c>
      <c r="AA9" s="105" t="s">
        <v>198</v>
      </c>
    </row>
    <row r="10" spans="1:27" x14ac:dyDescent="0.25">
      <c r="A10" s="106"/>
      <c r="B10" s="107"/>
      <c r="C10" s="108"/>
      <c r="D10" s="108"/>
      <c r="E10" s="109"/>
      <c r="F10" s="108"/>
      <c r="G10" s="108"/>
      <c r="H10" s="108"/>
      <c r="I10" s="108"/>
      <c r="J10" s="108"/>
      <c r="K10" s="108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</row>
    <row r="11" spans="1:27" x14ac:dyDescent="0.25">
      <c r="A11" s="111" t="s">
        <v>11</v>
      </c>
      <c r="B11" s="112">
        <f>SUM(B13,B21,B24,B33,B40,B47,B56,B65,B73,B81,B89,B99,B103,B110,B115)</f>
        <v>11926</v>
      </c>
      <c r="C11" s="112">
        <f t="shared" ref="C11:AA11" si="0">SUM(C13,C21,C24,C33,C40,C47,C56,C65,C73,C81,C89,C99,C103,C110,C115)</f>
        <v>2962</v>
      </c>
      <c r="D11" s="112">
        <f t="shared" si="0"/>
        <v>121</v>
      </c>
      <c r="E11" s="112">
        <f t="shared" si="0"/>
        <v>0</v>
      </c>
      <c r="F11" s="112">
        <f t="shared" si="0"/>
        <v>0</v>
      </c>
      <c r="G11" s="112">
        <f t="shared" si="0"/>
        <v>5</v>
      </c>
      <c r="H11" s="112">
        <f t="shared" si="0"/>
        <v>15</v>
      </c>
      <c r="I11" s="112">
        <f t="shared" si="0"/>
        <v>2</v>
      </c>
      <c r="J11" s="112">
        <f t="shared" si="0"/>
        <v>2599</v>
      </c>
      <c r="K11" s="112">
        <f t="shared" si="0"/>
        <v>179</v>
      </c>
      <c r="L11" s="112">
        <f t="shared" si="0"/>
        <v>13</v>
      </c>
      <c r="M11" s="112">
        <f t="shared" si="0"/>
        <v>4</v>
      </c>
      <c r="N11" s="112">
        <f t="shared" si="0"/>
        <v>889</v>
      </c>
      <c r="O11" s="112">
        <f t="shared" si="0"/>
        <v>6</v>
      </c>
      <c r="P11" s="112">
        <f t="shared" si="0"/>
        <v>0</v>
      </c>
      <c r="Q11" s="112">
        <f t="shared" si="0"/>
        <v>412</v>
      </c>
      <c r="R11" s="112">
        <f t="shared" si="0"/>
        <v>1105</v>
      </c>
      <c r="S11" s="112">
        <f t="shared" si="0"/>
        <v>0</v>
      </c>
      <c r="T11" s="112">
        <f t="shared" si="0"/>
        <v>27</v>
      </c>
      <c r="U11" s="112">
        <f t="shared" si="0"/>
        <v>1</v>
      </c>
      <c r="V11" s="112">
        <f t="shared" si="0"/>
        <v>7</v>
      </c>
      <c r="W11" s="112">
        <f t="shared" si="0"/>
        <v>3212</v>
      </c>
      <c r="X11" s="112">
        <f t="shared" si="0"/>
        <v>114</v>
      </c>
      <c r="Y11" s="112">
        <f t="shared" si="0"/>
        <v>9</v>
      </c>
      <c r="Z11" s="112">
        <f t="shared" si="0"/>
        <v>203</v>
      </c>
      <c r="AA11" s="113">
        <f t="shared" si="0"/>
        <v>41</v>
      </c>
    </row>
    <row r="12" spans="1:27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6"/>
    </row>
    <row r="13" spans="1:27" x14ac:dyDescent="0.25">
      <c r="A13" s="48" t="s">
        <v>34</v>
      </c>
      <c r="B13" s="112">
        <f>SUM(B14:B19)</f>
        <v>709</v>
      </c>
      <c r="C13" s="112">
        <f t="shared" ref="C13:AA13" si="1">SUM(C14:C19)</f>
        <v>168</v>
      </c>
      <c r="D13" s="112">
        <f t="shared" si="1"/>
        <v>4</v>
      </c>
      <c r="E13" s="112">
        <f t="shared" si="1"/>
        <v>0</v>
      </c>
      <c r="F13" s="112">
        <f t="shared" si="1"/>
        <v>0</v>
      </c>
      <c r="G13" s="112">
        <f t="shared" si="1"/>
        <v>1</v>
      </c>
      <c r="H13" s="112">
        <f t="shared" si="1"/>
        <v>0</v>
      </c>
      <c r="I13" s="112">
        <f t="shared" si="1"/>
        <v>0</v>
      </c>
      <c r="J13" s="112">
        <f t="shared" si="1"/>
        <v>136</v>
      </c>
      <c r="K13" s="112">
        <f t="shared" si="1"/>
        <v>62</v>
      </c>
      <c r="L13" s="112">
        <f t="shared" si="1"/>
        <v>3</v>
      </c>
      <c r="M13" s="112">
        <f t="shared" si="1"/>
        <v>0</v>
      </c>
      <c r="N13" s="112">
        <f t="shared" si="1"/>
        <v>68</v>
      </c>
      <c r="O13" s="112">
        <f t="shared" si="1"/>
        <v>0</v>
      </c>
      <c r="P13" s="112">
        <f t="shared" si="1"/>
        <v>0</v>
      </c>
      <c r="Q13" s="112">
        <f t="shared" si="1"/>
        <v>28</v>
      </c>
      <c r="R13" s="112">
        <f t="shared" si="1"/>
        <v>38</v>
      </c>
      <c r="S13" s="112">
        <f t="shared" si="1"/>
        <v>0</v>
      </c>
      <c r="T13" s="112">
        <f t="shared" si="1"/>
        <v>1</v>
      </c>
      <c r="U13" s="112">
        <f t="shared" si="1"/>
        <v>0</v>
      </c>
      <c r="V13" s="112">
        <f t="shared" si="1"/>
        <v>0</v>
      </c>
      <c r="W13" s="112">
        <f t="shared" si="1"/>
        <v>168</v>
      </c>
      <c r="X13" s="112">
        <f t="shared" si="1"/>
        <v>15</v>
      </c>
      <c r="Y13" s="112">
        <f t="shared" si="1"/>
        <v>1</v>
      </c>
      <c r="Z13" s="112">
        <f t="shared" si="1"/>
        <v>9</v>
      </c>
      <c r="AA13" s="113">
        <f t="shared" si="1"/>
        <v>7</v>
      </c>
    </row>
    <row r="14" spans="1:27" x14ac:dyDescent="0.25">
      <c r="A14" s="8" t="s">
        <v>246</v>
      </c>
      <c r="B14" s="115">
        <f t="shared" ref="B14:B77" si="2">SUM(C14:AA14)</f>
        <v>318</v>
      </c>
      <c r="C14" s="115">
        <v>76</v>
      </c>
      <c r="D14" s="115">
        <v>4</v>
      </c>
      <c r="E14" s="115">
        <v>0</v>
      </c>
      <c r="F14" s="115">
        <v>0</v>
      </c>
      <c r="G14" s="115">
        <v>1</v>
      </c>
      <c r="H14" s="115">
        <v>0</v>
      </c>
      <c r="I14" s="115">
        <v>0</v>
      </c>
      <c r="J14" s="115">
        <v>70</v>
      </c>
      <c r="K14" s="115">
        <v>1</v>
      </c>
      <c r="L14" s="115">
        <v>1</v>
      </c>
      <c r="M14" s="115">
        <v>0</v>
      </c>
      <c r="N14" s="115">
        <v>38</v>
      </c>
      <c r="O14" s="115">
        <v>0</v>
      </c>
      <c r="P14" s="115">
        <v>0</v>
      </c>
      <c r="Q14" s="115">
        <v>12</v>
      </c>
      <c r="R14" s="115">
        <v>21</v>
      </c>
      <c r="S14" s="115">
        <v>0</v>
      </c>
      <c r="T14" s="115">
        <v>1</v>
      </c>
      <c r="U14" s="115">
        <v>0</v>
      </c>
      <c r="V14" s="115">
        <v>0</v>
      </c>
      <c r="W14" s="115">
        <v>83</v>
      </c>
      <c r="X14" s="115">
        <v>4</v>
      </c>
      <c r="Y14" s="115">
        <v>0</v>
      </c>
      <c r="Z14" s="115">
        <v>5</v>
      </c>
      <c r="AA14" s="116">
        <v>1</v>
      </c>
    </row>
    <row r="15" spans="1:27" x14ac:dyDescent="0.25">
      <c r="A15" s="55" t="s">
        <v>136</v>
      </c>
      <c r="B15" s="115">
        <f t="shared" si="2"/>
        <v>119</v>
      </c>
      <c r="C15" s="115">
        <v>32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5">
        <v>11</v>
      </c>
      <c r="K15" s="115">
        <v>1</v>
      </c>
      <c r="L15" s="115">
        <v>0</v>
      </c>
      <c r="M15" s="115">
        <v>0</v>
      </c>
      <c r="N15" s="115">
        <v>13</v>
      </c>
      <c r="O15" s="115">
        <v>0</v>
      </c>
      <c r="P15" s="115">
        <v>0</v>
      </c>
      <c r="Q15" s="115">
        <v>3</v>
      </c>
      <c r="R15" s="115">
        <v>7</v>
      </c>
      <c r="S15" s="115">
        <v>0</v>
      </c>
      <c r="T15" s="115">
        <v>0</v>
      </c>
      <c r="U15" s="115">
        <v>0</v>
      </c>
      <c r="V15" s="115">
        <v>0</v>
      </c>
      <c r="W15" s="115">
        <v>39</v>
      </c>
      <c r="X15" s="115">
        <v>10</v>
      </c>
      <c r="Y15" s="115">
        <v>0</v>
      </c>
      <c r="Z15" s="115">
        <v>1</v>
      </c>
      <c r="AA15" s="116">
        <v>2</v>
      </c>
    </row>
    <row r="16" spans="1:27" x14ac:dyDescent="0.25">
      <c r="A16" s="8" t="s">
        <v>137</v>
      </c>
      <c r="B16" s="115">
        <f t="shared" si="2"/>
        <v>127</v>
      </c>
      <c r="C16" s="115">
        <v>13</v>
      </c>
      <c r="D16" s="115">
        <v>0</v>
      </c>
      <c r="E16" s="115">
        <v>0</v>
      </c>
      <c r="F16" s="115">
        <v>0</v>
      </c>
      <c r="G16" s="115">
        <v>0</v>
      </c>
      <c r="H16" s="115">
        <v>0</v>
      </c>
      <c r="I16" s="115">
        <v>0</v>
      </c>
      <c r="J16" s="115">
        <v>24</v>
      </c>
      <c r="K16" s="115">
        <v>60</v>
      </c>
      <c r="L16" s="115">
        <v>0</v>
      </c>
      <c r="M16" s="115">
        <v>0</v>
      </c>
      <c r="N16" s="115">
        <v>4</v>
      </c>
      <c r="O16" s="115">
        <v>0</v>
      </c>
      <c r="P16" s="115">
        <v>0</v>
      </c>
      <c r="Q16" s="115">
        <v>5</v>
      </c>
      <c r="R16" s="115">
        <v>3</v>
      </c>
      <c r="S16" s="115">
        <v>0</v>
      </c>
      <c r="T16" s="115">
        <v>0</v>
      </c>
      <c r="U16" s="115">
        <v>0</v>
      </c>
      <c r="V16" s="115">
        <v>0</v>
      </c>
      <c r="W16" s="115">
        <v>12</v>
      </c>
      <c r="X16" s="115">
        <v>1</v>
      </c>
      <c r="Y16" s="115">
        <v>1</v>
      </c>
      <c r="Z16" s="115">
        <v>0</v>
      </c>
      <c r="AA16" s="116">
        <v>4</v>
      </c>
    </row>
    <row r="17" spans="1:27" x14ac:dyDescent="0.25">
      <c r="A17" s="8" t="s">
        <v>138</v>
      </c>
      <c r="B17" s="115">
        <f t="shared" si="2"/>
        <v>24</v>
      </c>
      <c r="C17" s="115">
        <v>2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0</v>
      </c>
      <c r="J17" s="115">
        <v>6</v>
      </c>
      <c r="K17" s="115">
        <v>0</v>
      </c>
      <c r="L17" s="115">
        <v>1</v>
      </c>
      <c r="M17" s="115">
        <v>0</v>
      </c>
      <c r="N17" s="115">
        <v>5</v>
      </c>
      <c r="O17" s="115">
        <v>0</v>
      </c>
      <c r="P17" s="115">
        <v>0</v>
      </c>
      <c r="Q17" s="115">
        <v>1</v>
      </c>
      <c r="R17" s="115">
        <v>1</v>
      </c>
      <c r="S17" s="115">
        <v>0</v>
      </c>
      <c r="T17" s="115">
        <v>0</v>
      </c>
      <c r="U17" s="115">
        <v>0</v>
      </c>
      <c r="V17" s="115">
        <v>0</v>
      </c>
      <c r="W17" s="115">
        <v>7</v>
      </c>
      <c r="X17" s="115">
        <v>0</v>
      </c>
      <c r="Y17" s="115">
        <v>0</v>
      </c>
      <c r="Z17" s="115">
        <v>1</v>
      </c>
      <c r="AA17" s="116">
        <v>0</v>
      </c>
    </row>
    <row r="18" spans="1:27" x14ac:dyDescent="0.25">
      <c r="A18" s="8" t="s">
        <v>139</v>
      </c>
      <c r="B18" s="115">
        <f t="shared" si="2"/>
        <v>117</v>
      </c>
      <c r="C18" s="115">
        <v>44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  <c r="I18" s="115">
        <v>0</v>
      </c>
      <c r="J18" s="115">
        <v>25</v>
      </c>
      <c r="K18" s="115">
        <v>0</v>
      </c>
      <c r="L18" s="115">
        <v>1</v>
      </c>
      <c r="M18" s="115">
        <v>0</v>
      </c>
      <c r="N18" s="115">
        <v>8</v>
      </c>
      <c r="O18" s="115">
        <v>0</v>
      </c>
      <c r="P18" s="115">
        <v>0</v>
      </c>
      <c r="Q18" s="115">
        <v>6</v>
      </c>
      <c r="R18" s="115">
        <v>5</v>
      </c>
      <c r="S18" s="115">
        <v>0</v>
      </c>
      <c r="T18" s="115">
        <v>0</v>
      </c>
      <c r="U18" s="115">
        <v>0</v>
      </c>
      <c r="V18" s="115">
        <v>0</v>
      </c>
      <c r="W18" s="115">
        <v>26</v>
      </c>
      <c r="X18" s="115">
        <v>0</v>
      </c>
      <c r="Y18" s="115">
        <v>0</v>
      </c>
      <c r="Z18" s="115">
        <v>2</v>
      </c>
      <c r="AA18" s="116">
        <v>0</v>
      </c>
    </row>
    <row r="19" spans="1:27" x14ac:dyDescent="0.25">
      <c r="A19" s="8" t="s">
        <v>140</v>
      </c>
      <c r="B19" s="115">
        <f t="shared" si="2"/>
        <v>4</v>
      </c>
      <c r="C19" s="115">
        <v>1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5">
        <v>0</v>
      </c>
      <c r="K19" s="115">
        <v>0</v>
      </c>
      <c r="L19" s="115">
        <v>0</v>
      </c>
      <c r="M19" s="115">
        <v>0</v>
      </c>
      <c r="N19" s="115">
        <v>0</v>
      </c>
      <c r="O19" s="115">
        <v>0</v>
      </c>
      <c r="P19" s="115">
        <v>0</v>
      </c>
      <c r="Q19" s="115">
        <v>1</v>
      </c>
      <c r="R19" s="115">
        <v>1</v>
      </c>
      <c r="S19" s="115">
        <v>0</v>
      </c>
      <c r="T19" s="115">
        <v>0</v>
      </c>
      <c r="U19" s="115">
        <v>0</v>
      </c>
      <c r="V19" s="115">
        <v>0</v>
      </c>
      <c r="W19" s="115">
        <v>1</v>
      </c>
      <c r="X19" s="115">
        <v>0</v>
      </c>
      <c r="Y19" s="115">
        <v>0</v>
      </c>
      <c r="Z19" s="115">
        <v>0</v>
      </c>
      <c r="AA19" s="116">
        <v>0</v>
      </c>
    </row>
    <row r="20" spans="1:27" x14ac:dyDescent="0.25">
      <c r="A20" s="56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6"/>
    </row>
    <row r="21" spans="1:27" x14ac:dyDescent="0.25">
      <c r="A21" s="48" t="s">
        <v>35</v>
      </c>
      <c r="B21" s="112">
        <f>SUM(B22)</f>
        <v>1140</v>
      </c>
      <c r="C21" s="112">
        <f t="shared" ref="C21:AA21" si="3">SUM(C22)</f>
        <v>300</v>
      </c>
      <c r="D21" s="112">
        <f t="shared" si="3"/>
        <v>3</v>
      </c>
      <c r="E21" s="112">
        <f t="shared" si="3"/>
        <v>0</v>
      </c>
      <c r="F21" s="112">
        <f t="shared" si="3"/>
        <v>0</v>
      </c>
      <c r="G21" s="112">
        <f t="shared" si="3"/>
        <v>0</v>
      </c>
      <c r="H21" s="112">
        <f t="shared" si="3"/>
        <v>0</v>
      </c>
      <c r="I21" s="112">
        <f t="shared" si="3"/>
        <v>0</v>
      </c>
      <c r="J21" s="112">
        <f t="shared" si="3"/>
        <v>267</v>
      </c>
      <c r="K21" s="112">
        <f t="shared" si="3"/>
        <v>1</v>
      </c>
      <c r="L21" s="112">
        <f t="shared" si="3"/>
        <v>0</v>
      </c>
      <c r="M21" s="112">
        <f t="shared" si="3"/>
        <v>0</v>
      </c>
      <c r="N21" s="112">
        <f t="shared" si="3"/>
        <v>59</v>
      </c>
      <c r="O21" s="112">
        <f t="shared" si="3"/>
        <v>0</v>
      </c>
      <c r="P21" s="112">
        <f t="shared" si="3"/>
        <v>0</v>
      </c>
      <c r="Q21" s="112">
        <f t="shared" si="3"/>
        <v>51</v>
      </c>
      <c r="R21" s="112">
        <f t="shared" si="3"/>
        <v>113</v>
      </c>
      <c r="S21" s="112">
        <f t="shared" si="3"/>
        <v>0</v>
      </c>
      <c r="T21" s="112">
        <f t="shared" si="3"/>
        <v>3</v>
      </c>
      <c r="U21" s="112">
        <f t="shared" si="3"/>
        <v>0</v>
      </c>
      <c r="V21" s="112">
        <f t="shared" si="3"/>
        <v>0</v>
      </c>
      <c r="W21" s="112">
        <f t="shared" si="3"/>
        <v>272</v>
      </c>
      <c r="X21" s="112">
        <f t="shared" si="3"/>
        <v>30</v>
      </c>
      <c r="Y21" s="112">
        <f t="shared" si="3"/>
        <v>0</v>
      </c>
      <c r="Z21" s="112">
        <f t="shared" si="3"/>
        <v>39</v>
      </c>
      <c r="AA21" s="113">
        <f t="shared" si="3"/>
        <v>2</v>
      </c>
    </row>
    <row r="22" spans="1:27" x14ac:dyDescent="0.25">
      <c r="A22" s="55" t="s">
        <v>266</v>
      </c>
      <c r="B22" s="115">
        <f t="shared" si="2"/>
        <v>1140</v>
      </c>
      <c r="C22" s="115">
        <v>300</v>
      </c>
      <c r="D22" s="115">
        <v>3</v>
      </c>
      <c r="E22" s="115">
        <v>0</v>
      </c>
      <c r="F22" s="115">
        <v>0</v>
      </c>
      <c r="G22" s="115">
        <v>0</v>
      </c>
      <c r="H22" s="115">
        <v>0</v>
      </c>
      <c r="I22" s="115">
        <v>0</v>
      </c>
      <c r="J22" s="115">
        <v>267</v>
      </c>
      <c r="K22" s="115">
        <v>1</v>
      </c>
      <c r="L22" s="115">
        <v>0</v>
      </c>
      <c r="M22" s="115">
        <v>0</v>
      </c>
      <c r="N22" s="115">
        <v>59</v>
      </c>
      <c r="O22" s="115">
        <v>0</v>
      </c>
      <c r="P22" s="115">
        <v>0</v>
      </c>
      <c r="Q22" s="115">
        <v>51</v>
      </c>
      <c r="R22" s="115">
        <v>113</v>
      </c>
      <c r="S22" s="115">
        <v>0</v>
      </c>
      <c r="T22" s="115">
        <v>3</v>
      </c>
      <c r="U22" s="115">
        <v>0</v>
      </c>
      <c r="V22" s="115">
        <v>0</v>
      </c>
      <c r="W22" s="115">
        <v>272</v>
      </c>
      <c r="X22" s="115">
        <v>30</v>
      </c>
      <c r="Y22" s="115">
        <v>0</v>
      </c>
      <c r="Z22" s="115">
        <v>39</v>
      </c>
      <c r="AA22" s="116">
        <v>2</v>
      </c>
    </row>
    <row r="23" spans="1:27" x14ac:dyDescent="0.25">
      <c r="A23" s="56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6"/>
    </row>
    <row r="24" spans="1:27" x14ac:dyDescent="0.25">
      <c r="A24" s="48" t="s">
        <v>36</v>
      </c>
      <c r="B24" s="112">
        <f>SUM(B25:B31)</f>
        <v>1339</v>
      </c>
      <c r="C24" s="112">
        <f t="shared" ref="C24:AA24" si="4">SUM(C25:C31)</f>
        <v>299</v>
      </c>
      <c r="D24" s="112">
        <f t="shared" si="4"/>
        <v>11</v>
      </c>
      <c r="E24" s="112">
        <f t="shared" si="4"/>
        <v>0</v>
      </c>
      <c r="F24" s="112">
        <f t="shared" si="4"/>
        <v>0</v>
      </c>
      <c r="G24" s="112">
        <f t="shared" si="4"/>
        <v>0</v>
      </c>
      <c r="H24" s="112">
        <f t="shared" si="4"/>
        <v>1</v>
      </c>
      <c r="I24" s="112">
        <f t="shared" si="4"/>
        <v>1</v>
      </c>
      <c r="J24" s="112">
        <f t="shared" si="4"/>
        <v>344</v>
      </c>
      <c r="K24" s="112">
        <f t="shared" si="4"/>
        <v>37</v>
      </c>
      <c r="L24" s="112">
        <f t="shared" si="4"/>
        <v>0</v>
      </c>
      <c r="M24" s="112">
        <f t="shared" si="4"/>
        <v>1</v>
      </c>
      <c r="N24" s="112">
        <f t="shared" si="4"/>
        <v>65</v>
      </c>
      <c r="O24" s="112">
        <f t="shared" si="4"/>
        <v>2</v>
      </c>
      <c r="P24" s="112">
        <f t="shared" si="4"/>
        <v>0</v>
      </c>
      <c r="Q24" s="112">
        <f t="shared" si="4"/>
        <v>27</v>
      </c>
      <c r="R24" s="112">
        <f t="shared" si="4"/>
        <v>158</v>
      </c>
      <c r="S24" s="112">
        <f t="shared" si="4"/>
        <v>0</v>
      </c>
      <c r="T24" s="112">
        <f t="shared" si="4"/>
        <v>4</v>
      </c>
      <c r="U24" s="112">
        <f t="shared" si="4"/>
        <v>0</v>
      </c>
      <c r="V24" s="112">
        <f t="shared" si="4"/>
        <v>0</v>
      </c>
      <c r="W24" s="112">
        <f t="shared" si="4"/>
        <v>357</v>
      </c>
      <c r="X24" s="112">
        <f t="shared" si="4"/>
        <v>7</v>
      </c>
      <c r="Y24" s="112">
        <f t="shared" si="4"/>
        <v>3</v>
      </c>
      <c r="Z24" s="112">
        <f t="shared" si="4"/>
        <v>15</v>
      </c>
      <c r="AA24" s="113">
        <f t="shared" si="4"/>
        <v>7</v>
      </c>
    </row>
    <row r="25" spans="1:27" x14ac:dyDescent="0.25">
      <c r="A25" s="55" t="s">
        <v>186</v>
      </c>
      <c r="B25" s="115">
        <f t="shared" si="2"/>
        <v>199</v>
      </c>
      <c r="C25" s="115">
        <v>24</v>
      </c>
      <c r="D25" s="115">
        <v>1</v>
      </c>
      <c r="E25" s="115">
        <v>0</v>
      </c>
      <c r="F25" s="115">
        <v>0</v>
      </c>
      <c r="G25" s="115">
        <v>0</v>
      </c>
      <c r="H25" s="115">
        <v>0</v>
      </c>
      <c r="I25" s="115">
        <v>0</v>
      </c>
      <c r="J25" s="115">
        <v>54</v>
      </c>
      <c r="K25" s="115">
        <v>4</v>
      </c>
      <c r="L25" s="115">
        <v>0</v>
      </c>
      <c r="M25" s="115">
        <v>0</v>
      </c>
      <c r="N25" s="115">
        <v>7</v>
      </c>
      <c r="O25" s="115">
        <v>0</v>
      </c>
      <c r="P25" s="115">
        <v>0</v>
      </c>
      <c r="Q25" s="115">
        <v>5</v>
      </c>
      <c r="R25" s="115">
        <v>29</v>
      </c>
      <c r="S25" s="115">
        <v>0</v>
      </c>
      <c r="T25" s="115">
        <v>0</v>
      </c>
      <c r="U25" s="115">
        <v>0</v>
      </c>
      <c r="V25" s="115">
        <v>0</v>
      </c>
      <c r="W25" s="115">
        <v>68</v>
      </c>
      <c r="X25" s="115">
        <v>2</v>
      </c>
      <c r="Y25" s="115">
        <v>1</v>
      </c>
      <c r="Z25" s="115">
        <v>4</v>
      </c>
      <c r="AA25" s="116">
        <v>0</v>
      </c>
    </row>
    <row r="26" spans="1:27" x14ac:dyDescent="0.25">
      <c r="A26" s="8" t="s">
        <v>141</v>
      </c>
      <c r="B26" s="115">
        <f t="shared" si="2"/>
        <v>136</v>
      </c>
      <c r="C26" s="115">
        <v>35</v>
      </c>
      <c r="D26" s="115">
        <v>1</v>
      </c>
      <c r="E26" s="115">
        <v>0</v>
      </c>
      <c r="F26" s="115">
        <v>0</v>
      </c>
      <c r="G26" s="115">
        <v>0</v>
      </c>
      <c r="H26" s="115">
        <v>0</v>
      </c>
      <c r="I26" s="115">
        <v>0</v>
      </c>
      <c r="J26" s="115">
        <v>36</v>
      </c>
      <c r="K26" s="115">
        <v>4</v>
      </c>
      <c r="L26" s="115">
        <v>0</v>
      </c>
      <c r="M26" s="115">
        <v>0</v>
      </c>
      <c r="N26" s="115">
        <v>2</v>
      </c>
      <c r="O26" s="115">
        <v>0</v>
      </c>
      <c r="P26" s="115">
        <v>0</v>
      </c>
      <c r="Q26" s="115">
        <v>2</v>
      </c>
      <c r="R26" s="115">
        <v>16</v>
      </c>
      <c r="S26" s="115">
        <v>0</v>
      </c>
      <c r="T26" s="115">
        <v>0</v>
      </c>
      <c r="U26" s="115">
        <v>0</v>
      </c>
      <c r="V26" s="115">
        <v>0</v>
      </c>
      <c r="W26" s="115">
        <v>37</v>
      </c>
      <c r="X26" s="115">
        <v>1</v>
      </c>
      <c r="Y26" s="115">
        <v>0</v>
      </c>
      <c r="Z26" s="115">
        <v>2</v>
      </c>
      <c r="AA26" s="116">
        <v>0</v>
      </c>
    </row>
    <row r="27" spans="1:27" x14ac:dyDescent="0.25">
      <c r="A27" s="8" t="s">
        <v>142</v>
      </c>
      <c r="B27" s="115">
        <f t="shared" si="2"/>
        <v>77</v>
      </c>
      <c r="C27" s="115">
        <v>9</v>
      </c>
      <c r="D27" s="115">
        <v>4</v>
      </c>
      <c r="E27" s="115">
        <v>0</v>
      </c>
      <c r="F27" s="115">
        <v>0</v>
      </c>
      <c r="G27" s="115">
        <v>0</v>
      </c>
      <c r="H27" s="115">
        <v>0</v>
      </c>
      <c r="I27" s="115">
        <v>0</v>
      </c>
      <c r="J27" s="115">
        <v>17</v>
      </c>
      <c r="K27" s="115">
        <v>11</v>
      </c>
      <c r="L27" s="115">
        <v>0</v>
      </c>
      <c r="M27" s="115">
        <v>0</v>
      </c>
      <c r="N27" s="115">
        <v>4</v>
      </c>
      <c r="O27" s="115">
        <v>1</v>
      </c>
      <c r="P27" s="115">
        <v>0</v>
      </c>
      <c r="Q27" s="115">
        <v>2</v>
      </c>
      <c r="R27" s="115">
        <v>6</v>
      </c>
      <c r="S27" s="115">
        <v>0</v>
      </c>
      <c r="T27" s="115">
        <v>0</v>
      </c>
      <c r="U27" s="115">
        <v>0</v>
      </c>
      <c r="V27" s="115">
        <v>0</v>
      </c>
      <c r="W27" s="115">
        <v>20</v>
      </c>
      <c r="X27" s="115">
        <v>1</v>
      </c>
      <c r="Y27" s="115">
        <v>0</v>
      </c>
      <c r="Z27" s="115">
        <v>0</v>
      </c>
      <c r="AA27" s="116">
        <v>2</v>
      </c>
    </row>
    <row r="28" spans="1:27" x14ac:dyDescent="0.25">
      <c r="A28" s="8" t="s">
        <v>143</v>
      </c>
      <c r="B28" s="115">
        <f t="shared" si="2"/>
        <v>184</v>
      </c>
      <c r="C28" s="115">
        <v>38</v>
      </c>
      <c r="D28" s="115">
        <v>4</v>
      </c>
      <c r="E28" s="115">
        <v>0</v>
      </c>
      <c r="F28" s="115">
        <v>0</v>
      </c>
      <c r="G28" s="115">
        <v>0</v>
      </c>
      <c r="H28" s="115">
        <v>1</v>
      </c>
      <c r="I28" s="115">
        <v>0</v>
      </c>
      <c r="J28" s="115">
        <v>47</v>
      </c>
      <c r="K28" s="115">
        <v>11</v>
      </c>
      <c r="L28" s="115">
        <v>0</v>
      </c>
      <c r="M28" s="115">
        <v>0</v>
      </c>
      <c r="N28" s="115">
        <v>4</v>
      </c>
      <c r="O28" s="115">
        <v>0</v>
      </c>
      <c r="P28" s="115">
        <v>0</v>
      </c>
      <c r="Q28" s="115">
        <v>2</v>
      </c>
      <c r="R28" s="115">
        <v>21</v>
      </c>
      <c r="S28" s="115">
        <v>0</v>
      </c>
      <c r="T28" s="115">
        <v>0</v>
      </c>
      <c r="U28" s="115">
        <v>0</v>
      </c>
      <c r="V28" s="115">
        <v>0</v>
      </c>
      <c r="W28" s="115">
        <v>51</v>
      </c>
      <c r="X28" s="115">
        <v>3</v>
      </c>
      <c r="Y28" s="115">
        <v>0</v>
      </c>
      <c r="Z28" s="115">
        <v>0</v>
      </c>
      <c r="AA28" s="116">
        <v>2</v>
      </c>
    </row>
    <row r="29" spans="1:27" x14ac:dyDescent="0.25">
      <c r="A29" s="55" t="s">
        <v>247</v>
      </c>
      <c r="B29" s="115">
        <f t="shared" si="2"/>
        <v>550</v>
      </c>
      <c r="C29" s="115">
        <v>126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1</v>
      </c>
      <c r="J29" s="115">
        <v>146</v>
      </c>
      <c r="K29" s="115">
        <v>6</v>
      </c>
      <c r="L29" s="115">
        <v>0</v>
      </c>
      <c r="M29" s="115">
        <v>1</v>
      </c>
      <c r="N29" s="115">
        <v>40</v>
      </c>
      <c r="O29" s="115">
        <v>0</v>
      </c>
      <c r="P29" s="115">
        <v>0</v>
      </c>
      <c r="Q29" s="115">
        <v>8</v>
      </c>
      <c r="R29" s="115">
        <v>67</v>
      </c>
      <c r="S29" s="115">
        <v>0</v>
      </c>
      <c r="T29" s="115">
        <v>4</v>
      </c>
      <c r="U29" s="115">
        <v>0</v>
      </c>
      <c r="V29" s="115">
        <v>0</v>
      </c>
      <c r="W29" s="115">
        <v>139</v>
      </c>
      <c r="X29" s="115">
        <v>0</v>
      </c>
      <c r="Y29" s="115">
        <v>2</v>
      </c>
      <c r="Z29" s="115">
        <v>8</v>
      </c>
      <c r="AA29" s="116">
        <v>2</v>
      </c>
    </row>
    <row r="30" spans="1:27" x14ac:dyDescent="0.25">
      <c r="A30" s="8" t="s">
        <v>144</v>
      </c>
      <c r="B30" s="115">
        <f t="shared" si="2"/>
        <v>140</v>
      </c>
      <c r="C30" s="115">
        <v>44</v>
      </c>
      <c r="D30" s="115">
        <v>1</v>
      </c>
      <c r="E30" s="115">
        <v>0</v>
      </c>
      <c r="F30" s="115">
        <v>0</v>
      </c>
      <c r="G30" s="115">
        <v>0</v>
      </c>
      <c r="H30" s="115">
        <v>0</v>
      </c>
      <c r="I30" s="115">
        <v>0</v>
      </c>
      <c r="J30" s="115">
        <v>35</v>
      </c>
      <c r="K30" s="115">
        <v>1</v>
      </c>
      <c r="L30" s="115">
        <v>0</v>
      </c>
      <c r="M30" s="115">
        <v>0</v>
      </c>
      <c r="N30" s="115">
        <v>7</v>
      </c>
      <c r="O30" s="115">
        <v>0</v>
      </c>
      <c r="P30" s="115">
        <v>0</v>
      </c>
      <c r="Q30" s="115">
        <v>5</v>
      </c>
      <c r="R30" s="115">
        <v>16</v>
      </c>
      <c r="S30" s="115">
        <v>0</v>
      </c>
      <c r="T30" s="115">
        <v>0</v>
      </c>
      <c r="U30" s="115">
        <v>0</v>
      </c>
      <c r="V30" s="115">
        <v>0</v>
      </c>
      <c r="W30" s="115">
        <v>29</v>
      </c>
      <c r="X30" s="115">
        <v>0</v>
      </c>
      <c r="Y30" s="115">
        <v>0</v>
      </c>
      <c r="Z30" s="115">
        <v>1</v>
      </c>
      <c r="AA30" s="116">
        <v>1</v>
      </c>
    </row>
    <row r="31" spans="1:27" x14ac:dyDescent="0.25">
      <c r="A31" s="8" t="s">
        <v>145</v>
      </c>
      <c r="B31" s="115">
        <f t="shared" si="2"/>
        <v>53</v>
      </c>
      <c r="C31" s="115">
        <v>23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5">
        <v>9</v>
      </c>
      <c r="K31" s="115">
        <v>0</v>
      </c>
      <c r="L31" s="115">
        <v>0</v>
      </c>
      <c r="M31" s="115">
        <v>0</v>
      </c>
      <c r="N31" s="115">
        <v>1</v>
      </c>
      <c r="O31" s="115">
        <v>1</v>
      </c>
      <c r="P31" s="115">
        <v>0</v>
      </c>
      <c r="Q31" s="115">
        <v>3</v>
      </c>
      <c r="R31" s="115">
        <v>3</v>
      </c>
      <c r="S31" s="115">
        <v>0</v>
      </c>
      <c r="T31" s="115">
        <v>0</v>
      </c>
      <c r="U31" s="115">
        <v>0</v>
      </c>
      <c r="V31" s="115">
        <v>0</v>
      </c>
      <c r="W31" s="115">
        <v>13</v>
      </c>
      <c r="X31" s="115">
        <v>0</v>
      </c>
      <c r="Y31" s="115">
        <v>0</v>
      </c>
      <c r="Z31" s="115">
        <v>0</v>
      </c>
      <c r="AA31" s="116">
        <v>0</v>
      </c>
    </row>
    <row r="32" spans="1:27" x14ac:dyDescent="0.25">
      <c r="A32" s="57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6"/>
    </row>
    <row r="33" spans="1:27" x14ac:dyDescent="0.25">
      <c r="A33" s="48" t="s">
        <v>37</v>
      </c>
      <c r="B33" s="112">
        <f>SUM(B34:B38)</f>
        <v>917</v>
      </c>
      <c r="C33" s="112">
        <f t="shared" ref="C33:AA33" si="5">SUM(C34:C38)</f>
        <v>255</v>
      </c>
      <c r="D33" s="112">
        <f t="shared" si="5"/>
        <v>13</v>
      </c>
      <c r="E33" s="112">
        <f t="shared" si="5"/>
        <v>0</v>
      </c>
      <c r="F33" s="112">
        <f t="shared" si="5"/>
        <v>0</v>
      </c>
      <c r="G33" s="112">
        <f t="shared" si="5"/>
        <v>0</v>
      </c>
      <c r="H33" s="112">
        <f t="shared" si="5"/>
        <v>0</v>
      </c>
      <c r="I33" s="112">
        <f t="shared" si="5"/>
        <v>0</v>
      </c>
      <c r="J33" s="112">
        <f t="shared" si="5"/>
        <v>223</v>
      </c>
      <c r="K33" s="112">
        <f t="shared" si="5"/>
        <v>5</v>
      </c>
      <c r="L33" s="112">
        <f t="shared" si="5"/>
        <v>0</v>
      </c>
      <c r="M33" s="112">
        <f t="shared" si="5"/>
        <v>0</v>
      </c>
      <c r="N33" s="112">
        <f t="shared" si="5"/>
        <v>28</v>
      </c>
      <c r="O33" s="112">
        <f t="shared" si="5"/>
        <v>1</v>
      </c>
      <c r="P33" s="112">
        <f t="shared" si="5"/>
        <v>0</v>
      </c>
      <c r="Q33" s="112">
        <f t="shared" si="5"/>
        <v>37</v>
      </c>
      <c r="R33" s="112">
        <f t="shared" si="5"/>
        <v>55</v>
      </c>
      <c r="S33" s="112">
        <f t="shared" si="5"/>
        <v>0</v>
      </c>
      <c r="T33" s="112">
        <f t="shared" si="5"/>
        <v>1</v>
      </c>
      <c r="U33" s="112">
        <f t="shared" si="5"/>
        <v>0</v>
      </c>
      <c r="V33" s="112">
        <f t="shared" si="5"/>
        <v>0</v>
      </c>
      <c r="W33" s="112">
        <f t="shared" si="5"/>
        <v>282</v>
      </c>
      <c r="X33" s="112">
        <f t="shared" si="5"/>
        <v>6</v>
      </c>
      <c r="Y33" s="112">
        <f t="shared" si="5"/>
        <v>0</v>
      </c>
      <c r="Z33" s="112">
        <f t="shared" si="5"/>
        <v>11</v>
      </c>
      <c r="AA33" s="113">
        <f t="shared" si="5"/>
        <v>0</v>
      </c>
    </row>
    <row r="34" spans="1:27" x14ac:dyDescent="0.25">
      <c r="A34" s="55" t="s">
        <v>248</v>
      </c>
      <c r="B34" s="115">
        <f t="shared" si="2"/>
        <v>705</v>
      </c>
      <c r="C34" s="115">
        <v>195</v>
      </c>
      <c r="D34" s="115">
        <v>9</v>
      </c>
      <c r="E34" s="115">
        <v>0</v>
      </c>
      <c r="F34" s="115">
        <v>0</v>
      </c>
      <c r="G34" s="115">
        <v>0</v>
      </c>
      <c r="H34" s="115">
        <v>0</v>
      </c>
      <c r="I34" s="115">
        <v>0</v>
      </c>
      <c r="J34" s="115">
        <v>183</v>
      </c>
      <c r="K34" s="115">
        <v>3</v>
      </c>
      <c r="L34" s="115">
        <v>0</v>
      </c>
      <c r="M34" s="115">
        <v>0</v>
      </c>
      <c r="N34" s="115">
        <v>4</v>
      </c>
      <c r="O34" s="115">
        <v>1</v>
      </c>
      <c r="P34" s="115">
        <v>0</v>
      </c>
      <c r="Q34" s="115">
        <v>27</v>
      </c>
      <c r="R34" s="115">
        <v>43</v>
      </c>
      <c r="S34" s="115">
        <v>0</v>
      </c>
      <c r="T34" s="115">
        <v>1</v>
      </c>
      <c r="U34" s="115">
        <v>0</v>
      </c>
      <c r="V34" s="115">
        <v>0</v>
      </c>
      <c r="W34" s="115">
        <v>223</v>
      </c>
      <c r="X34" s="115">
        <v>6</v>
      </c>
      <c r="Y34" s="115">
        <v>0</v>
      </c>
      <c r="Z34" s="115">
        <v>10</v>
      </c>
      <c r="AA34" s="116">
        <v>0</v>
      </c>
    </row>
    <row r="35" spans="1:27" x14ac:dyDescent="0.25">
      <c r="A35" s="8" t="s">
        <v>146</v>
      </c>
      <c r="B35" s="115">
        <f t="shared" si="2"/>
        <v>71</v>
      </c>
      <c r="C35" s="115">
        <v>26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5">
        <v>8</v>
      </c>
      <c r="K35" s="115">
        <v>0</v>
      </c>
      <c r="L35" s="115">
        <v>0</v>
      </c>
      <c r="M35" s="115">
        <v>0</v>
      </c>
      <c r="N35" s="115">
        <v>11</v>
      </c>
      <c r="O35" s="115">
        <v>0</v>
      </c>
      <c r="P35" s="115">
        <v>0</v>
      </c>
      <c r="Q35" s="115">
        <v>3</v>
      </c>
      <c r="R35" s="115">
        <v>5</v>
      </c>
      <c r="S35" s="115">
        <v>0</v>
      </c>
      <c r="T35" s="115">
        <v>0</v>
      </c>
      <c r="U35" s="115">
        <v>0</v>
      </c>
      <c r="V35" s="115">
        <v>0</v>
      </c>
      <c r="W35" s="115">
        <v>18</v>
      </c>
      <c r="X35" s="115">
        <v>0</v>
      </c>
      <c r="Y35" s="115">
        <v>0</v>
      </c>
      <c r="Z35" s="115">
        <v>0</v>
      </c>
      <c r="AA35" s="116">
        <v>0</v>
      </c>
    </row>
    <row r="36" spans="1:27" x14ac:dyDescent="0.25">
      <c r="A36" s="8" t="s">
        <v>147</v>
      </c>
      <c r="B36" s="115">
        <f t="shared" si="2"/>
        <v>54</v>
      </c>
      <c r="C36" s="115">
        <v>19</v>
      </c>
      <c r="D36" s="115">
        <v>0</v>
      </c>
      <c r="E36" s="115">
        <v>0</v>
      </c>
      <c r="F36" s="115">
        <v>0</v>
      </c>
      <c r="G36" s="115">
        <v>0</v>
      </c>
      <c r="H36" s="115">
        <v>0</v>
      </c>
      <c r="I36" s="115">
        <v>0</v>
      </c>
      <c r="J36" s="115">
        <v>6</v>
      </c>
      <c r="K36" s="115">
        <v>0</v>
      </c>
      <c r="L36" s="115">
        <v>0</v>
      </c>
      <c r="M36" s="115">
        <v>0</v>
      </c>
      <c r="N36" s="115">
        <v>4</v>
      </c>
      <c r="O36" s="115">
        <v>0</v>
      </c>
      <c r="P36" s="115">
        <v>0</v>
      </c>
      <c r="Q36" s="115">
        <v>5</v>
      </c>
      <c r="R36" s="115">
        <v>1</v>
      </c>
      <c r="S36" s="115">
        <v>0</v>
      </c>
      <c r="T36" s="115">
        <v>0</v>
      </c>
      <c r="U36" s="115">
        <v>0</v>
      </c>
      <c r="V36" s="115">
        <v>0</v>
      </c>
      <c r="W36" s="115">
        <v>18</v>
      </c>
      <c r="X36" s="115">
        <v>0</v>
      </c>
      <c r="Y36" s="115">
        <v>0</v>
      </c>
      <c r="Z36" s="115">
        <v>1</v>
      </c>
      <c r="AA36" s="116">
        <v>0</v>
      </c>
    </row>
    <row r="37" spans="1:27" x14ac:dyDescent="0.25">
      <c r="A37" s="8" t="s">
        <v>150</v>
      </c>
      <c r="B37" s="115">
        <f t="shared" si="2"/>
        <v>23</v>
      </c>
      <c r="C37" s="115">
        <v>5</v>
      </c>
      <c r="D37" s="115">
        <v>1</v>
      </c>
      <c r="E37" s="115">
        <v>0</v>
      </c>
      <c r="F37" s="115">
        <v>0</v>
      </c>
      <c r="G37" s="115">
        <v>0</v>
      </c>
      <c r="H37" s="115">
        <v>0</v>
      </c>
      <c r="I37" s="115">
        <v>0</v>
      </c>
      <c r="J37" s="115">
        <v>3</v>
      </c>
      <c r="K37" s="115">
        <v>2</v>
      </c>
      <c r="L37" s="115">
        <v>0</v>
      </c>
      <c r="M37" s="115">
        <v>0</v>
      </c>
      <c r="N37" s="115">
        <v>3</v>
      </c>
      <c r="O37" s="115">
        <v>0</v>
      </c>
      <c r="P37" s="115">
        <v>0</v>
      </c>
      <c r="Q37" s="115">
        <v>2</v>
      </c>
      <c r="R37" s="115">
        <v>1</v>
      </c>
      <c r="S37" s="115">
        <v>0</v>
      </c>
      <c r="T37" s="115">
        <v>0</v>
      </c>
      <c r="U37" s="115">
        <v>0</v>
      </c>
      <c r="V37" s="115">
        <v>0</v>
      </c>
      <c r="W37" s="115">
        <v>6</v>
      </c>
      <c r="X37" s="115">
        <v>0</v>
      </c>
      <c r="Y37" s="115">
        <v>0</v>
      </c>
      <c r="Z37" s="115">
        <v>0</v>
      </c>
      <c r="AA37" s="116">
        <v>0</v>
      </c>
    </row>
    <row r="38" spans="1:27" x14ac:dyDescent="0.25">
      <c r="A38" s="8" t="s">
        <v>151</v>
      </c>
      <c r="B38" s="115">
        <f t="shared" si="2"/>
        <v>64</v>
      </c>
      <c r="C38" s="115">
        <v>10</v>
      </c>
      <c r="D38" s="115">
        <v>3</v>
      </c>
      <c r="E38" s="115">
        <v>0</v>
      </c>
      <c r="F38" s="115">
        <v>0</v>
      </c>
      <c r="G38" s="115">
        <v>0</v>
      </c>
      <c r="H38" s="115">
        <v>0</v>
      </c>
      <c r="I38" s="115">
        <v>0</v>
      </c>
      <c r="J38" s="115">
        <v>23</v>
      </c>
      <c r="K38" s="115">
        <v>0</v>
      </c>
      <c r="L38" s="115">
        <v>0</v>
      </c>
      <c r="M38" s="115">
        <v>0</v>
      </c>
      <c r="N38" s="115">
        <v>6</v>
      </c>
      <c r="O38" s="115">
        <v>0</v>
      </c>
      <c r="P38" s="115">
        <v>0</v>
      </c>
      <c r="Q38" s="115">
        <v>0</v>
      </c>
      <c r="R38" s="115">
        <v>5</v>
      </c>
      <c r="S38" s="115">
        <v>0</v>
      </c>
      <c r="T38" s="115">
        <v>0</v>
      </c>
      <c r="U38" s="115">
        <v>0</v>
      </c>
      <c r="V38" s="115">
        <v>0</v>
      </c>
      <c r="W38" s="115">
        <v>17</v>
      </c>
      <c r="X38" s="115">
        <v>0</v>
      </c>
      <c r="Y38" s="115">
        <v>0</v>
      </c>
      <c r="Z38" s="115">
        <v>0</v>
      </c>
      <c r="AA38" s="116">
        <v>0</v>
      </c>
    </row>
    <row r="39" spans="1:27" x14ac:dyDescent="0.25">
      <c r="A39" s="56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6"/>
    </row>
    <row r="40" spans="1:27" x14ac:dyDescent="0.25">
      <c r="A40" s="48" t="s">
        <v>38</v>
      </c>
      <c r="B40" s="112">
        <f>SUM(B41:B45)</f>
        <v>451</v>
      </c>
      <c r="C40" s="112">
        <f t="shared" ref="C40:AA40" si="6">SUM(C41:C45)</f>
        <v>116</v>
      </c>
      <c r="D40" s="112">
        <f t="shared" si="6"/>
        <v>2</v>
      </c>
      <c r="E40" s="112">
        <f t="shared" si="6"/>
        <v>0</v>
      </c>
      <c r="F40" s="112">
        <f t="shared" si="6"/>
        <v>0</v>
      </c>
      <c r="G40" s="112">
        <f t="shared" si="6"/>
        <v>1</v>
      </c>
      <c r="H40" s="112">
        <f t="shared" si="6"/>
        <v>7</v>
      </c>
      <c r="I40" s="112">
        <f t="shared" si="6"/>
        <v>0</v>
      </c>
      <c r="J40" s="112">
        <f t="shared" si="6"/>
        <v>77</v>
      </c>
      <c r="K40" s="112">
        <f t="shared" si="6"/>
        <v>3</v>
      </c>
      <c r="L40" s="112">
        <f t="shared" si="6"/>
        <v>4</v>
      </c>
      <c r="M40" s="112">
        <f t="shared" si="6"/>
        <v>0</v>
      </c>
      <c r="N40" s="112">
        <f t="shared" si="6"/>
        <v>25</v>
      </c>
      <c r="O40" s="112">
        <f t="shared" si="6"/>
        <v>0</v>
      </c>
      <c r="P40" s="112">
        <f t="shared" si="6"/>
        <v>0</v>
      </c>
      <c r="Q40" s="112">
        <f t="shared" si="6"/>
        <v>30</v>
      </c>
      <c r="R40" s="112">
        <f t="shared" si="6"/>
        <v>47</v>
      </c>
      <c r="S40" s="112">
        <f t="shared" si="6"/>
        <v>0</v>
      </c>
      <c r="T40" s="112">
        <f t="shared" si="6"/>
        <v>2</v>
      </c>
      <c r="U40" s="112">
        <f t="shared" si="6"/>
        <v>0</v>
      </c>
      <c r="V40" s="112">
        <f t="shared" si="6"/>
        <v>1</v>
      </c>
      <c r="W40" s="112">
        <f t="shared" si="6"/>
        <v>130</v>
      </c>
      <c r="X40" s="112">
        <f t="shared" si="6"/>
        <v>3</v>
      </c>
      <c r="Y40" s="112">
        <f t="shared" si="6"/>
        <v>0</v>
      </c>
      <c r="Z40" s="112">
        <f t="shared" si="6"/>
        <v>1</v>
      </c>
      <c r="AA40" s="113">
        <f t="shared" si="6"/>
        <v>2</v>
      </c>
    </row>
    <row r="41" spans="1:27" x14ac:dyDescent="0.25">
      <c r="A41" s="55" t="s">
        <v>249</v>
      </c>
      <c r="B41" s="115">
        <f t="shared" si="2"/>
        <v>274</v>
      </c>
      <c r="C41" s="115">
        <v>69</v>
      </c>
      <c r="D41" s="115">
        <v>0</v>
      </c>
      <c r="E41" s="115">
        <v>0</v>
      </c>
      <c r="F41" s="115">
        <v>0</v>
      </c>
      <c r="G41" s="115">
        <v>0</v>
      </c>
      <c r="H41" s="115">
        <v>6</v>
      </c>
      <c r="I41" s="115">
        <v>0</v>
      </c>
      <c r="J41" s="115">
        <v>50</v>
      </c>
      <c r="K41" s="115">
        <v>2</v>
      </c>
      <c r="L41" s="115">
        <v>3</v>
      </c>
      <c r="M41" s="115">
        <v>0</v>
      </c>
      <c r="N41" s="115">
        <v>15</v>
      </c>
      <c r="O41" s="115">
        <v>0</v>
      </c>
      <c r="P41" s="115">
        <v>0</v>
      </c>
      <c r="Q41" s="115">
        <v>19</v>
      </c>
      <c r="R41" s="115">
        <v>24</v>
      </c>
      <c r="S41" s="115">
        <v>0</v>
      </c>
      <c r="T41" s="115">
        <v>2</v>
      </c>
      <c r="U41" s="115">
        <v>0</v>
      </c>
      <c r="V41" s="115">
        <v>1</v>
      </c>
      <c r="W41" s="115">
        <v>78</v>
      </c>
      <c r="X41" s="115">
        <v>3</v>
      </c>
      <c r="Y41" s="115">
        <v>0</v>
      </c>
      <c r="Z41" s="115">
        <v>1</v>
      </c>
      <c r="AA41" s="116">
        <v>1</v>
      </c>
    </row>
    <row r="42" spans="1:27" x14ac:dyDescent="0.25">
      <c r="A42" s="8" t="s">
        <v>148</v>
      </c>
      <c r="B42" s="115">
        <f t="shared" si="2"/>
        <v>49</v>
      </c>
      <c r="C42" s="115">
        <v>10</v>
      </c>
      <c r="D42" s="115">
        <v>0</v>
      </c>
      <c r="E42" s="115">
        <v>0</v>
      </c>
      <c r="F42" s="115">
        <v>0</v>
      </c>
      <c r="G42" s="115">
        <v>0</v>
      </c>
      <c r="H42" s="115">
        <v>0</v>
      </c>
      <c r="I42" s="115">
        <v>0</v>
      </c>
      <c r="J42" s="115">
        <v>11</v>
      </c>
      <c r="K42" s="115">
        <v>1</v>
      </c>
      <c r="L42" s="115">
        <v>1</v>
      </c>
      <c r="M42" s="115">
        <v>0</v>
      </c>
      <c r="N42" s="115">
        <v>3</v>
      </c>
      <c r="O42" s="115">
        <v>0</v>
      </c>
      <c r="P42" s="115">
        <v>0</v>
      </c>
      <c r="Q42" s="115">
        <v>6</v>
      </c>
      <c r="R42" s="115">
        <v>3</v>
      </c>
      <c r="S42" s="115">
        <v>0</v>
      </c>
      <c r="T42" s="115">
        <v>0</v>
      </c>
      <c r="U42" s="115">
        <v>0</v>
      </c>
      <c r="V42" s="115">
        <v>0</v>
      </c>
      <c r="W42" s="115">
        <v>14</v>
      </c>
      <c r="X42" s="115">
        <v>0</v>
      </c>
      <c r="Y42" s="115">
        <v>0</v>
      </c>
      <c r="Z42" s="115">
        <v>0</v>
      </c>
      <c r="AA42" s="116">
        <v>0</v>
      </c>
    </row>
    <row r="43" spans="1:27" x14ac:dyDescent="0.25">
      <c r="A43" s="8" t="s">
        <v>149</v>
      </c>
      <c r="B43" s="115">
        <f t="shared" si="2"/>
        <v>39</v>
      </c>
      <c r="C43" s="115">
        <v>13</v>
      </c>
      <c r="D43" s="115">
        <v>0</v>
      </c>
      <c r="E43" s="115">
        <v>0</v>
      </c>
      <c r="F43" s="115">
        <v>0</v>
      </c>
      <c r="G43" s="115">
        <v>0</v>
      </c>
      <c r="H43" s="115">
        <v>1</v>
      </c>
      <c r="I43" s="115">
        <v>0</v>
      </c>
      <c r="J43" s="115">
        <v>6</v>
      </c>
      <c r="K43" s="115">
        <v>0</v>
      </c>
      <c r="L43" s="115">
        <v>0</v>
      </c>
      <c r="M43" s="115">
        <v>0</v>
      </c>
      <c r="N43" s="115">
        <v>2</v>
      </c>
      <c r="O43" s="115">
        <v>0</v>
      </c>
      <c r="P43" s="115">
        <v>0</v>
      </c>
      <c r="Q43" s="115">
        <v>0</v>
      </c>
      <c r="R43" s="115">
        <v>4</v>
      </c>
      <c r="S43" s="115">
        <v>0</v>
      </c>
      <c r="T43" s="115">
        <v>0</v>
      </c>
      <c r="U43" s="115">
        <v>0</v>
      </c>
      <c r="V43" s="115">
        <v>0</v>
      </c>
      <c r="W43" s="115">
        <v>13</v>
      </c>
      <c r="X43" s="115">
        <v>0</v>
      </c>
      <c r="Y43" s="115">
        <v>0</v>
      </c>
      <c r="Z43" s="115">
        <v>0</v>
      </c>
      <c r="AA43" s="116">
        <v>0</v>
      </c>
    </row>
    <row r="44" spans="1:27" x14ac:dyDescent="0.25">
      <c r="A44" s="8" t="s">
        <v>152</v>
      </c>
      <c r="B44" s="115">
        <f t="shared" si="2"/>
        <v>27</v>
      </c>
      <c r="C44" s="115">
        <v>6</v>
      </c>
      <c r="D44" s="115">
        <v>1</v>
      </c>
      <c r="E44" s="115">
        <v>0</v>
      </c>
      <c r="F44" s="115">
        <v>0</v>
      </c>
      <c r="G44" s="115">
        <v>1</v>
      </c>
      <c r="H44" s="115">
        <v>0</v>
      </c>
      <c r="I44" s="115">
        <v>0</v>
      </c>
      <c r="J44" s="115">
        <v>6</v>
      </c>
      <c r="K44" s="115">
        <v>0</v>
      </c>
      <c r="L44" s="115">
        <v>0</v>
      </c>
      <c r="M44" s="115">
        <v>0</v>
      </c>
      <c r="N44" s="115">
        <v>2</v>
      </c>
      <c r="O44" s="115">
        <v>0</v>
      </c>
      <c r="P44" s="115">
        <v>0</v>
      </c>
      <c r="Q44" s="115">
        <v>0</v>
      </c>
      <c r="R44" s="115">
        <v>2</v>
      </c>
      <c r="S44" s="115">
        <v>0</v>
      </c>
      <c r="T44" s="115">
        <v>0</v>
      </c>
      <c r="U44" s="115">
        <v>0</v>
      </c>
      <c r="V44" s="115">
        <v>0</v>
      </c>
      <c r="W44" s="115">
        <v>9</v>
      </c>
      <c r="X44" s="115">
        <v>0</v>
      </c>
      <c r="Y44" s="115">
        <v>0</v>
      </c>
      <c r="Z44" s="115">
        <v>0</v>
      </c>
      <c r="AA44" s="116">
        <v>0</v>
      </c>
    </row>
    <row r="45" spans="1:27" x14ac:dyDescent="0.25">
      <c r="A45" s="8" t="s">
        <v>153</v>
      </c>
      <c r="B45" s="115">
        <f t="shared" si="2"/>
        <v>62</v>
      </c>
      <c r="C45" s="115">
        <v>18</v>
      </c>
      <c r="D45" s="115">
        <v>1</v>
      </c>
      <c r="E45" s="115">
        <v>0</v>
      </c>
      <c r="F45" s="115">
        <v>0</v>
      </c>
      <c r="G45" s="115">
        <v>0</v>
      </c>
      <c r="H45" s="115">
        <v>0</v>
      </c>
      <c r="I45" s="115">
        <v>0</v>
      </c>
      <c r="J45" s="115">
        <v>4</v>
      </c>
      <c r="K45" s="115">
        <v>0</v>
      </c>
      <c r="L45" s="115">
        <v>0</v>
      </c>
      <c r="M45" s="115">
        <v>0</v>
      </c>
      <c r="N45" s="115">
        <v>3</v>
      </c>
      <c r="O45" s="115">
        <v>0</v>
      </c>
      <c r="P45" s="115">
        <v>0</v>
      </c>
      <c r="Q45" s="115">
        <v>5</v>
      </c>
      <c r="R45" s="115">
        <v>14</v>
      </c>
      <c r="S45" s="115">
        <v>0</v>
      </c>
      <c r="T45" s="115">
        <v>0</v>
      </c>
      <c r="U45" s="115">
        <v>0</v>
      </c>
      <c r="V45" s="115">
        <v>0</v>
      </c>
      <c r="W45" s="115">
        <v>16</v>
      </c>
      <c r="X45" s="115">
        <v>0</v>
      </c>
      <c r="Y45" s="115">
        <v>0</v>
      </c>
      <c r="Z45" s="115">
        <v>0</v>
      </c>
      <c r="AA45" s="116">
        <v>1</v>
      </c>
    </row>
    <row r="46" spans="1:27" x14ac:dyDescent="0.25">
      <c r="A46" s="56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6"/>
    </row>
    <row r="47" spans="1:27" x14ac:dyDescent="0.25">
      <c r="A47" s="48" t="s">
        <v>39</v>
      </c>
      <c r="B47" s="112">
        <f>SUM(B48:B54)</f>
        <v>651</v>
      </c>
      <c r="C47" s="112">
        <f t="shared" ref="C47:AA47" si="7">SUM(C48:C54)</f>
        <v>198</v>
      </c>
      <c r="D47" s="112">
        <f t="shared" si="7"/>
        <v>4</v>
      </c>
      <c r="E47" s="112">
        <f t="shared" si="7"/>
        <v>0</v>
      </c>
      <c r="F47" s="112">
        <f t="shared" si="7"/>
        <v>0</v>
      </c>
      <c r="G47" s="112">
        <f t="shared" si="7"/>
        <v>0</v>
      </c>
      <c r="H47" s="112">
        <f t="shared" si="7"/>
        <v>0</v>
      </c>
      <c r="I47" s="112">
        <f t="shared" si="7"/>
        <v>0</v>
      </c>
      <c r="J47" s="112">
        <f t="shared" si="7"/>
        <v>112</v>
      </c>
      <c r="K47" s="112">
        <f t="shared" si="7"/>
        <v>21</v>
      </c>
      <c r="L47" s="112">
        <f t="shared" si="7"/>
        <v>4</v>
      </c>
      <c r="M47" s="112">
        <f t="shared" si="7"/>
        <v>1</v>
      </c>
      <c r="N47" s="112">
        <f t="shared" si="7"/>
        <v>67</v>
      </c>
      <c r="O47" s="112">
        <f t="shared" si="7"/>
        <v>1</v>
      </c>
      <c r="P47" s="112">
        <f t="shared" si="7"/>
        <v>0</v>
      </c>
      <c r="Q47" s="112">
        <f t="shared" si="7"/>
        <v>21</v>
      </c>
      <c r="R47" s="112">
        <f t="shared" si="7"/>
        <v>57</v>
      </c>
      <c r="S47" s="112">
        <f t="shared" si="7"/>
        <v>0</v>
      </c>
      <c r="T47" s="112">
        <f t="shared" si="7"/>
        <v>1</v>
      </c>
      <c r="U47" s="112">
        <f t="shared" si="7"/>
        <v>0</v>
      </c>
      <c r="V47" s="112">
        <f t="shared" si="7"/>
        <v>0</v>
      </c>
      <c r="W47" s="112">
        <f t="shared" si="7"/>
        <v>154</v>
      </c>
      <c r="X47" s="112">
        <f t="shared" si="7"/>
        <v>3</v>
      </c>
      <c r="Y47" s="112">
        <f t="shared" si="7"/>
        <v>1</v>
      </c>
      <c r="Z47" s="112">
        <f t="shared" si="7"/>
        <v>6</v>
      </c>
      <c r="AA47" s="113">
        <f t="shared" si="7"/>
        <v>0</v>
      </c>
    </row>
    <row r="48" spans="1:27" x14ac:dyDescent="0.25">
      <c r="A48" s="8" t="s">
        <v>193</v>
      </c>
      <c r="B48" s="115">
        <f t="shared" si="2"/>
        <v>213</v>
      </c>
      <c r="C48" s="115">
        <v>68</v>
      </c>
      <c r="D48" s="115">
        <v>2</v>
      </c>
      <c r="E48" s="115">
        <v>0</v>
      </c>
      <c r="F48" s="115">
        <v>0</v>
      </c>
      <c r="G48" s="115">
        <v>0</v>
      </c>
      <c r="H48" s="115">
        <v>0</v>
      </c>
      <c r="I48" s="115">
        <v>0</v>
      </c>
      <c r="J48" s="115">
        <v>32</v>
      </c>
      <c r="K48" s="115">
        <v>1</v>
      </c>
      <c r="L48" s="115">
        <v>0</v>
      </c>
      <c r="M48" s="115">
        <v>0</v>
      </c>
      <c r="N48" s="115">
        <v>12</v>
      </c>
      <c r="O48" s="115">
        <v>0</v>
      </c>
      <c r="P48" s="115">
        <v>0</v>
      </c>
      <c r="Q48" s="115">
        <v>3</v>
      </c>
      <c r="R48" s="115">
        <v>24</v>
      </c>
      <c r="S48" s="115">
        <v>0</v>
      </c>
      <c r="T48" s="115">
        <v>1</v>
      </c>
      <c r="U48" s="115">
        <v>0</v>
      </c>
      <c r="V48" s="115">
        <v>0</v>
      </c>
      <c r="W48" s="115">
        <v>63</v>
      </c>
      <c r="X48" s="115">
        <v>2</v>
      </c>
      <c r="Y48" s="115">
        <v>1</v>
      </c>
      <c r="Z48" s="115">
        <v>4</v>
      </c>
      <c r="AA48" s="116">
        <v>0</v>
      </c>
    </row>
    <row r="49" spans="1:27" x14ac:dyDescent="0.25">
      <c r="A49" s="8" t="s">
        <v>155</v>
      </c>
      <c r="B49" s="115">
        <f t="shared" si="2"/>
        <v>21</v>
      </c>
      <c r="C49" s="115">
        <v>8</v>
      </c>
      <c r="D49" s="115">
        <v>0</v>
      </c>
      <c r="E49" s="115">
        <v>0</v>
      </c>
      <c r="F49" s="115">
        <v>0</v>
      </c>
      <c r="G49" s="115">
        <v>0</v>
      </c>
      <c r="H49" s="115">
        <v>0</v>
      </c>
      <c r="I49" s="115">
        <v>0</v>
      </c>
      <c r="J49" s="115">
        <v>2</v>
      </c>
      <c r="K49" s="115">
        <v>0</v>
      </c>
      <c r="L49" s="115">
        <v>0</v>
      </c>
      <c r="M49" s="115">
        <v>0</v>
      </c>
      <c r="N49" s="115">
        <v>1</v>
      </c>
      <c r="O49" s="115">
        <v>0</v>
      </c>
      <c r="P49" s="115">
        <v>0</v>
      </c>
      <c r="Q49" s="115">
        <v>2</v>
      </c>
      <c r="R49" s="115">
        <v>3</v>
      </c>
      <c r="S49" s="115">
        <v>0</v>
      </c>
      <c r="T49" s="115">
        <v>0</v>
      </c>
      <c r="U49" s="115">
        <v>0</v>
      </c>
      <c r="V49" s="115">
        <v>0</v>
      </c>
      <c r="W49" s="115">
        <v>5</v>
      </c>
      <c r="X49" s="115">
        <v>0</v>
      </c>
      <c r="Y49" s="115">
        <v>0</v>
      </c>
      <c r="Z49" s="115">
        <v>0</v>
      </c>
      <c r="AA49" s="116">
        <v>0</v>
      </c>
    </row>
    <row r="50" spans="1:27" x14ac:dyDescent="0.25">
      <c r="A50" s="8" t="s">
        <v>154</v>
      </c>
      <c r="B50" s="115">
        <f t="shared" si="2"/>
        <v>68</v>
      </c>
      <c r="C50" s="115">
        <v>16</v>
      </c>
      <c r="D50" s="115">
        <v>1</v>
      </c>
      <c r="E50" s="115">
        <v>0</v>
      </c>
      <c r="F50" s="115">
        <v>0</v>
      </c>
      <c r="G50" s="115">
        <v>0</v>
      </c>
      <c r="H50" s="115">
        <v>0</v>
      </c>
      <c r="I50" s="115">
        <v>0</v>
      </c>
      <c r="J50" s="115">
        <v>7</v>
      </c>
      <c r="K50" s="115">
        <v>13</v>
      </c>
      <c r="L50" s="115">
        <v>0</v>
      </c>
      <c r="M50" s="115">
        <v>0</v>
      </c>
      <c r="N50" s="115">
        <v>14</v>
      </c>
      <c r="O50" s="115">
        <v>0</v>
      </c>
      <c r="P50" s="115">
        <v>0</v>
      </c>
      <c r="Q50" s="115">
        <v>4</v>
      </c>
      <c r="R50" s="115">
        <v>1</v>
      </c>
      <c r="S50" s="115">
        <v>0</v>
      </c>
      <c r="T50" s="115">
        <v>0</v>
      </c>
      <c r="U50" s="115">
        <v>0</v>
      </c>
      <c r="V50" s="115">
        <v>0</v>
      </c>
      <c r="W50" s="115">
        <v>11</v>
      </c>
      <c r="X50" s="115">
        <v>0</v>
      </c>
      <c r="Y50" s="115">
        <v>0</v>
      </c>
      <c r="Z50" s="115">
        <v>1</v>
      </c>
      <c r="AA50" s="116">
        <v>0</v>
      </c>
    </row>
    <row r="51" spans="1:27" hidden="1" x14ac:dyDescent="0.25">
      <c r="A51" s="8" t="s">
        <v>242</v>
      </c>
      <c r="B51" s="115">
        <f t="shared" si="2"/>
        <v>114</v>
      </c>
      <c r="C51" s="115">
        <v>44</v>
      </c>
      <c r="D51" s="115">
        <v>0</v>
      </c>
      <c r="E51" s="115">
        <v>0</v>
      </c>
      <c r="F51" s="115">
        <v>0</v>
      </c>
      <c r="G51" s="115">
        <v>0</v>
      </c>
      <c r="H51" s="115">
        <v>0</v>
      </c>
      <c r="I51" s="115">
        <v>0</v>
      </c>
      <c r="J51" s="115">
        <v>21</v>
      </c>
      <c r="K51" s="115">
        <v>1</v>
      </c>
      <c r="L51" s="115">
        <v>2</v>
      </c>
      <c r="M51" s="115">
        <v>0</v>
      </c>
      <c r="N51" s="115">
        <v>12</v>
      </c>
      <c r="O51" s="115">
        <v>0</v>
      </c>
      <c r="P51" s="115">
        <v>0</v>
      </c>
      <c r="Q51" s="115">
        <v>3</v>
      </c>
      <c r="R51" s="115">
        <v>12</v>
      </c>
      <c r="S51" s="115">
        <v>0</v>
      </c>
      <c r="T51" s="115">
        <v>0</v>
      </c>
      <c r="U51" s="115">
        <v>0</v>
      </c>
      <c r="V51" s="115">
        <v>0</v>
      </c>
      <c r="W51" s="115">
        <v>19</v>
      </c>
      <c r="X51" s="115">
        <v>0</v>
      </c>
      <c r="Y51" s="115">
        <v>0</v>
      </c>
      <c r="Z51" s="115">
        <v>0</v>
      </c>
      <c r="AA51" s="116">
        <v>0</v>
      </c>
    </row>
    <row r="52" spans="1:27" x14ac:dyDescent="0.25">
      <c r="A52" s="8" t="s">
        <v>243</v>
      </c>
      <c r="B52" s="115">
        <f t="shared" si="2"/>
        <v>72</v>
      </c>
      <c r="C52" s="115">
        <v>22</v>
      </c>
      <c r="D52" s="115">
        <v>0</v>
      </c>
      <c r="E52" s="115">
        <v>0</v>
      </c>
      <c r="F52" s="115">
        <v>0</v>
      </c>
      <c r="G52" s="115">
        <v>0</v>
      </c>
      <c r="H52" s="115">
        <v>0</v>
      </c>
      <c r="I52" s="115">
        <v>0</v>
      </c>
      <c r="J52" s="115">
        <v>13</v>
      </c>
      <c r="K52" s="115">
        <v>0</v>
      </c>
      <c r="L52" s="115">
        <v>2</v>
      </c>
      <c r="M52" s="115">
        <v>0</v>
      </c>
      <c r="N52" s="115">
        <v>11</v>
      </c>
      <c r="O52" s="115">
        <v>0</v>
      </c>
      <c r="P52" s="115">
        <v>0</v>
      </c>
      <c r="Q52" s="115">
        <v>4</v>
      </c>
      <c r="R52" s="115">
        <v>5</v>
      </c>
      <c r="S52" s="115">
        <v>0</v>
      </c>
      <c r="T52" s="115">
        <v>0</v>
      </c>
      <c r="U52" s="115">
        <v>0</v>
      </c>
      <c r="V52" s="115">
        <v>0</v>
      </c>
      <c r="W52" s="115">
        <v>14</v>
      </c>
      <c r="X52" s="115">
        <v>0</v>
      </c>
      <c r="Y52" s="115">
        <v>0</v>
      </c>
      <c r="Z52" s="115">
        <v>1</v>
      </c>
      <c r="AA52" s="116">
        <v>0</v>
      </c>
    </row>
    <row r="53" spans="1:27" x14ac:dyDescent="0.25">
      <c r="A53" s="8" t="s">
        <v>156</v>
      </c>
      <c r="B53" s="115">
        <f t="shared" si="2"/>
        <v>81</v>
      </c>
      <c r="C53" s="115">
        <v>24</v>
      </c>
      <c r="D53" s="115">
        <v>1</v>
      </c>
      <c r="E53" s="115">
        <v>0</v>
      </c>
      <c r="F53" s="115">
        <v>0</v>
      </c>
      <c r="G53" s="115">
        <v>0</v>
      </c>
      <c r="H53" s="115">
        <v>0</v>
      </c>
      <c r="I53" s="115">
        <v>0</v>
      </c>
      <c r="J53" s="115">
        <v>15</v>
      </c>
      <c r="K53" s="115">
        <v>2</v>
      </c>
      <c r="L53" s="115">
        <v>0</v>
      </c>
      <c r="M53" s="115">
        <v>0</v>
      </c>
      <c r="N53" s="115">
        <v>7</v>
      </c>
      <c r="O53" s="115">
        <v>0</v>
      </c>
      <c r="P53" s="115">
        <v>0</v>
      </c>
      <c r="Q53" s="115">
        <v>3</v>
      </c>
      <c r="R53" s="115">
        <v>6</v>
      </c>
      <c r="S53" s="115">
        <v>0</v>
      </c>
      <c r="T53" s="115">
        <v>0</v>
      </c>
      <c r="U53" s="115">
        <v>0</v>
      </c>
      <c r="V53" s="115">
        <v>0</v>
      </c>
      <c r="W53" s="115">
        <v>23</v>
      </c>
      <c r="X53" s="115">
        <v>0</v>
      </c>
      <c r="Y53" s="115">
        <v>0</v>
      </c>
      <c r="Z53" s="115">
        <v>0</v>
      </c>
      <c r="AA53" s="116">
        <v>0</v>
      </c>
    </row>
    <row r="54" spans="1:27" x14ac:dyDescent="0.25">
      <c r="A54" s="8" t="s">
        <v>157</v>
      </c>
      <c r="B54" s="115">
        <f t="shared" si="2"/>
        <v>82</v>
      </c>
      <c r="C54" s="115">
        <v>16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  <c r="I54" s="115">
        <v>0</v>
      </c>
      <c r="J54" s="115">
        <v>22</v>
      </c>
      <c r="K54" s="115">
        <v>4</v>
      </c>
      <c r="L54" s="115">
        <v>0</v>
      </c>
      <c r="M54" s="115">
        <v>1</v>
      </c>
      <c r="N54" s="115">
        <v>10</v>
      </c>
      <c r="O54" s="115">
        <v>1</v>
      </c>
      <c r="P54" s="115">
        <v>0</v>
      </c>
      <c r="Q54" s="115">
        <v>2</v>
      </c>
      <c r="R54" s="115">
        <v>6</v>
      </c>
      <c r="S54" s="115">
        <v>0</v>
      </c>
      <c r="T54" s="115">
        <v>0</v>
      </c>
      <c r="U54" s="115">
        <v>0</v>
      </c>
      <c r="V54" s="115">
        <v>0</v>
      </c>
      <c r="W54" s="115">
        <v>19</v>
      </c>
      <c r="X54" s="115">
        <v>1</v>
      </c>
      <c r="Y54" s="115">
        <v>0</v>
      </c>
      <c r="Z54" s="115">
        <v>0</v>
      </c>
      <c r="AA54" s="116">
        <v>0</v>
      </c>
    </row>
    <row r="55" spans="1:27" x14ac:dyDescent="0.25">
      <c r="A55" s="57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6"/>
    </row>
    <row r="56" spans="1:27" x14ac:dyDescent="0.25">
      <c r="A56" s="48" t="s">
        <v>12</v>
      </c>
      <c r="B56" s="112">
        <f>SUM(B57:B63)</f>
        <v>1605</v>
      </c>
      <c r="C56" s="112">
        <f t="shared" ref="C56:AA56" si="8">SUM(C57:C63)</f>
        <v>262</v>
      </c>
      <c r="D56" s="112">
        <f t="shared" si="8"/>
        <v>32</v>
      </c>
      <c r="E56" s="112">
        <f t="shared" si="8"/>
        <v>0</v>
      </c>
      <c r="F56" s="112">
        <f t="shared" si="8"/>
        <v>0</v>
      </c>
      <c r="G56" s="112">
        <f t="shared" si="8"/>
        <v>1</v>
      </c>
      <c r="H56" s="112">
        <f t="shared" si="8"/>
        <v>1</v>
      </c>
      <c r="I56" s="112">
        <f t="shared" si="8"/>
        <v>0</v>
      </c>
      <c r="J56" s="112">
        <f t="shared" si="8"/>
        <v>362</v>
      </c>
      <c r="K56" s="112">
        <f t="shared" si="8"/>
        <v>7</v>
      </c>
      <c r="L56" s="112">
        <f t="shared" si="8"/>
        <v>1</v>
      </c>
      <c r="M56" s="112">
        <f t="shared" si="8"/>
        <v>1</v>
      </c>
      <c r="N56" s="112">
        <f t="shared" si="8"/>
        <v>233</v>
      </c>
      <c r="O56" s="112">
        <f t="shared" si="8"/>
        <v>0</v>
      </c>
      <c r="P56" s="112">
        <f t="shared" si="8"/>
        <v>0</v>
      </c>
      <c r="Q56" s="112">
        <f t="shared" si="8"/>
        <v>92</v>
      </c>
      <c r="R56" s="112">
        <f t="shared" si="8"/>
        <v>133</v>
      </c>
      <c r="S56" s="112">
        <f t="shared" si="8"/>
        <v>0</v>
      </c>
      <c r="T56" s="112">
        <f t="shared" si="8"/>
        <v>1</v>
      </c>
      <c r="U56" s="112">
        <f t="shared" si="8"/>
        <v>0</v>
      </c>
      <c r="V56" s="112">
        <f t="shared" si="8"/>
        <v>1</v>
      </c>
      <c r="W56" s="112">
        <f t="shared" si="8"/>
        <v>410</v>
      </c>
      <c r="X56" s="112">
        <f t="shared" si="8"/>
        <v>15</v>
      </c>
      <c r="Y56" s="112">
        <f t="shared" si="8"/>
        <v>0</v>
      </c>
      <c r="Z56" s="112">
        <f t="shared" si="8"/>
        <v>48</v>
      </c>
      <c r="AA56" s="113">
        <f t="shared" si="8"/>
        <v>5</v>
      </c>
    </row>
    <row r="57" spans="1:27" x14ac:dyDescent="0.25">
      <c r="A57" s="55" t="s">
        <v>187</v>
      </c>
      <c r="B57" s="115">
        <f t="shared" si="2"/>
        <v>835</v>
      </c>
      <c r="C57" s="115">
        <v>96</v>
      </c>
      <c r="D57" s="115">
        <v>11</v>
      </c>
      <c r="E57" s="115">
        <v>0</v>
      </c>
      <c r="F57" s="115">
        <v>0</v>
      </c>
      <c r="G57" s="115">
        <v>1</v>
      </c>
      <c r="H57" s="115">
        <v>0</v>
      </c>
      <c r="I57" s="115">
        <v>0</v>
      </c>
      <c r="J57" s="115">
        <v>194</v>
      </c>
      <c r="K57" s="115">
        <v>5</v>
      </c>
      <c r="L57" s="115">
        <v>0</v>
      </c>
      <c r="M57" s="115">
        <v>1</v>
      </c>
      <c r="N57" s="115">
        <v>166</v>
      </c>
      <c r="O57" s="115">
        <v>0</v>
      </c>
      <c r="P57" s="115">
        <v>0</v>
      </c>
      <c r="Q57" s="115">
        <v>63</v>
      </c>
      <c r="R57" s="115">
        <v>56</v>
      </c>
      <c r="S57" s="115">
        <v>0</v>
      </c>
      <c r="T57" s="115">
        <v>1</v>
      </c>
      <c r="U57" s="115">
        <v>0</v>
      </c>
      <c r="V57" s="115">
        <v>0</v>
      </c>
      <c r="W57" s="115">
        <v>212</v>
      </c>
      <c r="X57" s="115">
        <v>7</v>
      </c>
      <c r="Y57" s="115">
        <v>0</v>
      </c>
      <c r="Z57" s="115">
        <v>21</v>
      </c>
      <c r="AA57" s="116">
        <v>1</v>
      </c>
    </row>
    <row r="58" spans="1:27" x14ac:dyDescent="0.25">
      <c r="A58" s="55" t="s">
        <v>240</v>
      </c>
      <c r="B58" s="115">
        <f t="shared" si="2"/>
        <v>341</v>
      </c>
      <c r="C58" s="115">
        <v>88</v>
      </c>
      <c r="D58" s="115">
        <v>17</v>
      </c>
      <c r="E58" s="115">
        <v>0</v>
      </c>
      <c r="F58" s="115">
        <v>0</v>
      </c>
      <c r="G58" s="115">
        <v>0</v>
      </c>
      <c r="H58" s="115">
        <v>0</v>
      </c>
      <c r="I58" s="115">
        <v>0</v>
      </c>
      <c r="J58" s="115">
        <v>60</v>
      </c>
      <c r="K58" s="115">
        <v>0</v>
      </c>
      <c r="L58" s="115">
        <v>0</v>
      </c>
      <c r="M58" s="115">
        <v>0</v>
      </c>
      <c r="N58" s="115">
        <v>19</v>
      </c>
      <c r="O58" s="115">
        <v>0</v>
      </c>
      <c r="P58" s="115">
        <v>0</v>
      </c>
      <c r="Q58" s="115">
        <v>12</v>
      </c>
      <c r="R58" s="115">
        <v>27</v>
      </c>
      <c r="S58" s="115">
        <v>0</v>
      </c>
      <c r="T58" s="115">
        <v>0</v>
      </c>
      <c r="U58" s="115">
        <v>0</v>
      </c>
      <c r="V58" s="115">
        <v>0</v>
      </c>
      <c r="W58" s="115">
        <v>96</v>
      </c>
      <c r="X58" s="115">
        <v>4</v>
      </c>
      <c r="Y58" s="115">
        <v>0</v>
      </c>
      <c r="Z58" s="115">
        <v>17</v>
      </c>
      <c r="AA58" s="116">
        <v>1</v>
      </c>
    </row>
    <row r="59" spans="1:27" x14ac:dyDescent="0.25">
      <c r="A59" s="8" t="s">
        <v>158</v>
      </c>
      <c r="B59" s="115">
        <f t="shared" si="2"/>
        <v>111</v>
      </c>
      <c r="C59" s="115">
        <v>15</v>
      </c>
      <c r="D59" s="115">
        <v>1</v>
      </c>
      <c r="E59" s="115">
        <v>0</v>
      </c>
      <c r="F59" s="115">
        <v>0</v>
      </c>
      <c r="G59" s="115">
        <v>0</v>
      </c>
      <c r="H59" s="115">
        <v>1</v>
      </c>
      <c r="I59" s="115">
        <v>0</v>
      </c>
      <c r="J59" s="115">
        <v>12</v>
      </c>
      <c r="K59" s="115">
        <v>0</v>
      </c>
      <c r="L59" s="115">
        <v>1</v>
      </c>
      <c r="M59" s="115">
        <v>0</v>
      </c>
      <c r="N59" s="115">
        <v>15</v>
      </c>
      <c r="O59" s="115">
        <v>0</v>
      </c>
      <c r="P59" s="115">
        <v>0</v>
      </c>
      <c r="Q59" s="115">
        <v>10</v>
      </c>
      <c r="R59" s="115">
        <v>15</v>
      </c>
      <c r="S59" s="115">
        <v>0</v>
      </c>
      <c r="T59" s="115">
        <v>0</v>
      </c>
      <c r="U59" s="115">
        <v>0</v>
      </c>
      <c r="V59" s="115">
        <v>1</v>
      </c>
      <c r="W59" s="115">
        <v>30</v>
      </c>
      <c r="X59" s="115">
        <v>2</v>
      </c>
      <c r="Y59" s="115">
        <v>0</v>
      </c>
      <c r="Z59" s="115">
        <v>6</v>
      </c>
      <c r="AA59" s="116">
        <v>2</v>
      </c>
    </row>
    <row r="60" spans="1:27" x14ac:dyDescent="0.25">
      <c r="A60" s="8" t="s">
        <v>159</v>
      </c>
      <c r="B60" s="115">
        <f t="shared" si="2"/>
        <v>24</v>
      </c>
      <c r="C60" s="115">
        <v>4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  <c r="I60" s="115">
        <v>0</v>
      </c>
      <c r="J60" s="115">
        <v>3</v>
      </c>
      <c r="K60" s="115">
        <v>1</v>
      </c>
      <c r="L60" s="115">
        <v>0</v>
      </c>
      <c r="M60" s="115">
        <v>0</v>
      </c>
      <c r="N60" s="115">
        <v>5</v>
      </c>
      <c r="O60" s="115">
        <v>0</v>
      </c>
      <c r="P60" s="115">
        <v>0</v>
      </c>
      <c r="Q60" s="115">
        <v>5</v>
      </c>
      <c r="R60" s="115">
        <v>2</v>
      </c>
      <c r="S60" s="115">
        <v>0</v>
      </c>
      <c r="T60" s="115">
        <v>0</v>
      </c>
      <c r="U60" s="115">
        <v>0</v>
      </c>
      <c r="V60" s="115">
        <v>0</v>
      </c>
      <c r="W60" s="115">
        <v>4</v>
      </c>
      <c r="X60" s="115">
        <v>0</v>
      </c>
      <c r="Y60" s="115">
        <v>0</v>
      </c>
      <c r="Z60" s="115">
        <v>0</v>
      </c>
      <c r="AA60" s="116">
        <v>0</v>
      </c>
    </row>
    <row r="61" spans="1:27" x14ac:dyDescent="0.25">
      <c r="A61" s="8" t="s">
        <v>160</v>
      </c>
      <c r="B61" s="115">
        <f t="shared" si="2"/>
        <v>178</v>
      </c>
      <c r="C61" s="115">
        <v>37</v>
      </c>
      <c r="D61" s="115">
        <v>1</v>
      </c>
      <c r="E61" s="115">
        <v>0</v>
      </c>
      <c r="F61" s="115">
        <v>0</v>
      </c>
      <c r="G61" s="115">
        <v>0</v>
      </c>
      <c r="H61" s="115">
        <v>0</v>
      </c>
      <c r="I61" s="115">
        <v>0</v>
      </c>
      <c r="J61" s="115">
        <v>58</v>
      </c>
      <c r="K61" s="115">
        <v>0</v>
      </c>
      <c r="L61" s="115">
        <v>0</v>
      </c>
      <c r="M61" s="115">
        <v>0</v>
      </c>
      <c r="N61" s="115">
        <v>14</v>
      </c>
      <c r="O61" s="115">
        <v>0</v>
      </c>
      <c r="P61" s="115">
        <v>0</v>
      </c>
      <c r="Q61" s="115">
        <v>2</v>
      </c>
      <c r="R61" s="115">
        <v>18</v>
      </c>
      <c r="S61" s="115">
        <v>0</v>
      </c>
      <c r="T61" s="115">
        <v>0</v>
      </c>
      <c r="U61" s="115">
        <v>0</v>
      </c>
      <c r="V61" s="115">
        <v>0</v>
      </c>
      <c r="W61" s="115">
        <v>46</v>
      </c>
      <c r="X61" s="115">
        <v>0</v>
      </c>
      <c r="Y61" s="115">
        <v>0</v>
      </c>
      <c r="Z61" s="115">
        <v>1</v>
      </c>
      <c r="AA61" s="116">
        <v>1</v>
      </c>
    </row>
    <row r="62" spans="1:27" x14ac:dyDescent="0.25">
      <c r="A62" s="8" t="s">
        <v>161</v>
      </c>
      <c r="B62" s="115">
        <f t="shared" si="2"/>
        <v>64</v>
      </c>
      <c r="C62" s="115">
        <v>10</v>
      </c>
      <c r="D62" s="115">
        <v>2</v>
      </c>
      <c r="E62" s="115">
        <v>0</v>
      </c>
      <c r="F62" s="115">
        <v>0</v>
      </c>
      <c r="G62" s="115">
        <v>0</v>
      </c>
      <c r="H62" s="115">
        <v>0</v>
      </c>
      <c r="I62" s="115">
        <v>0</v>
      </c>
      <c r="J62" s="115">
        <v>19</v>
      </c>
      <c r="K62" s="115">
        <v>1</v>
      </c>
      <c r="L62" s="115">
        <v>0</v>
      </c>
      <c r="M62" s="115">
        <v>0</v>
      </c>
      <c r="N62" s="115">
        <v>7</v>
      </c>
      <c r="O62" s="115">
        <v>0</v>
      </c>
      <c r="P62" s="115">
        <v>0</v>
      </c>
      <c r="Q62" s="115">
        <v>0</v>
      </c>
      <c r="R62" s="115">
        <v>3</v>
      </c>
      <c r="S62" s="115">
        <v>0</v>
      </c>
      <c r="T62" s="115">
        <v>0</v>
      </c>
      <c r="U62" s="115">
        <v>0</v>
      </c>
      <c r="V62" s="115">
        <v>0</v>
      </c>
      <c r="W62" s="115">
        <v>19</v>
      </c>
      <c r="X62" s="115">
        <v>2</v>
      </c>
      <c r="Y62" s="115">
        <v>0</v>
      </c>
      <c r="Z62" s="115">
        <v>1</v>
      </c>
      <c r="AA62" s="116">
        <v>0</v>
      </c>
    </row>
    <row r="63" spans="1:27" x14ac:dyDescent="0.25">
      <c r="A63" s="8" t="s">
        <v>133</v>
      </c>
      <c r="B63" s="115">
        <f t="shared" si="2"/>
        <v>52</v>
      </c>
      <c r="C63" s="115">
        <v>12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  <c r="I63" s="115">
        <v>0</v>
      </c>
      <c r="J63" s="115">
        <v>16</v>
      </c>
      <c r="K63" s="115">
        <v>0</v>
      </c>
      <c r="L63" s="115">
        <v>0</v>
      </c>
      <c r="M63" s="115">
        <v>0</v>
      </c>
      <c r="N63" s="115">
        <v>7</v>
      </c>
      <c r="O63" s="115">
        <v>0</v>
      </c>
      <c r="P63" s="115">
        <v>0</v>
      </c>
      <c r="Q63" s="115">
        <v>0</v>
      </c>
      <c r="R63" s="115">
        <v>12</v>
      </c>
      <c r="S63" s="115">
        <v>0</v>
      </c>
      <c r="T63" s="115">
        <v>0</v>
      </c>
      <c r="U63" s="115">
        <v>0</v>
      </c>
      <c r="V63" s="115">
        <v>0</v>
      </c>
      <c r="W63" s="115">
        <v>3</v>
      </c>
      <c r="X63" s="115">
        <v>0</v>
      </c>
      <c r="Y63" s="115">
        <v>0</v>
      </c>
      <c r="Z63" s="115">
        <v>2</v>
      </c>
      <c r="AA63" s="116">
        <v>0</v>
      </c>
    </row>
    <row r="64" spans="1:27" x14ac:dyDescent="0.25">
      <c r="A64" s="56"/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6"/>
    </row>
    <row r="65" spans="1:27" x14ac:dyDescent="0.25">
      <c r="A65" s="48" t="s">
        <v>13</v>
      </c>
      <c r="B65" s="112">
        <f>SUM(B66:B71)</f>
        <v>1591</v>
      </c>
      <c r="C65" s="112">
        <f t="shared" ref="C65:AA65" si="9">SUM(C66:C71)</f>
        <v>320</v>
      </c>
      <c r="D65" s="112">
        <f t="shared" si="9"/>
        <v>1</v>
      </c>
      <c r="E65" s="112">
        <f t="shared" si="9"/>
        <v>0</v>
      </c>
      <c r="F65" s="112">
        <f t="shared" si="9"/>
        <v>0</v>
      </c>
      <c r="G65" s="112">
        <f t="shared" si="9"/>
        <v>0</v>
      </c>
      <c r="H65" s="112">
        <f t="shared" si="9"/>
        <v>0</v>
      </c>
      <c r="I65" s="112">
        <f t="shared" si="9"/>
        <v>1</v>
      </c>
      <c r="J65" s="112">
        <f t="shared" si="9"/>
        <v>384</v>
      </c>
      <c r="K65" s="112">
        <f t="shared" si="9"/>
        <v>18</v>
      </c>
      <c r="L65" s="112">
        <f t="shared" si="9"/>
        <v>1</v>
      </c>
      <c r="M65" s="112">
        <f t="shared" si="9"/>
        <v>1</v>
      </c>
      <c r="N65" s="112">
        <f t="shared" si="9"/>
        <v>143</v>
      </c>
      <c r="O65" s="112">
        <f t="shared" si="9"/>
        <v>2</v>
      </c>
      <c r="P65" s="112">
        <f t="shared" si="9"/>
        <v>0</v>
      </c>
      <c r="Q65" s="112">
        <f t="shared" si="9"/>
        <v>35</v>
      </c>
      <c r="R65" s="112">
        <f t="shared" si="9"/>
        <v>106</v>
      </c>
      <c r="S65" s="112">
        <f t="shared" si="9"/>
        <v>0</v>
      </c>
      <c r="T65" s="112">
        <f t="shared" si="9"/>
        <v>5</v>
      </c>
      <c r="U65" s="112">
        <f t="shared" si="9"/>
        <v>1</v>
      </c>
      <c r="V65" s="112">
        <f t="shared" si="9"/>
        <v>0</v>
      </c>
      <c r="W65" s="112">
        <f t="shared" si="9"/>
        <v>521</v>
      </c>
      <c r="X65" s="112">
        <f t="shared" si="9"/>
        <v>16</v>
      </c>
      <c r="Y65" s="112">
        <f t="shared" si="9"/>
        <v>1</v>
      </c>
      <c r="Z65" s="112">
        <f t="shared" si="9"/>
        <v>24</v>
      </c>
      <c r="AA65" s="113">
        <f t="shared" si="9"/>
        <v>11</v>
      </c>
    </row>
    <row r="66" spans="1:27" x14ac:dyDescent="0.25">
      <c r="A66" s="55" t="s">
        <v>188</v>
      </c>
      <c r="B66" s="115">
        <f t="shared" si="2"/>
        <v>900</v>
      </c>
      <c r="C66" s="115">
        <v>162</v>
      </c>
      <c r="D66" s="115">
        <v>0</v>
      </c>
      <c r="E66" s="115">
        <v>0</v>
      </c>
      <c r="F66" s="115">
        <v>0</v>
      </c>
      <c r="G66" s="115">
        <v>0</v>
      </c>
      <c r="H66" s="115">
        <v>0</v>
      </c>
      <c r="I66" s="115">
        <v>1</v>
      </c>
      <c r="J66" s="115">
        <v>255</v>
      </c>
      <c r="K66" s="115">
        <v>4</v>
      </c>
      <c r="L66" s="115">
        <v>0</v>
      </c>
      <c r="M66" s="115">
        <v>1</v>
      </c>
      <c r="N66" s="115">
        <v>58</v>
      </c>
      <c r="O66" s="115">
        <v>0</v>
      </c>
      <c r="P66" s="115">
        <v>0</v>
      </c>
      <c r="Q66" s="115">
        <v>16</v>
      </c>
      <c r="R66" s="115">
        <v>56</v>
      </c>
      <c r="S66" s="115">
        <v>0</v>
      </c>
      <c r="T66" s="115">
        <v>2</v>
      </c>
      <c r="U66" s="115">
        <v>0</v>
      </c>
      <c r="V66" s="115">
        <v>0</v>
      </c>
      <c r="W66" s="115">
        <v>327</v>
      </c>
      <c r="X66" s="115">
        <v>7</v>
      </c>
      <c r="Y66" s="115">
        <v>0</v>
      </c>
      <c r="Z66" s="115">
        <v>2</v>
      </c>
      <c r="AA66" s="116">
        <v>9</v>
      </c>
    </row>
    <row r="67" spans="1:27" x14ac:dyDescent="0.25">
      <c r="A67" s="8" t="s">
        <v>162</v>
      </c>
      <c r="B67" s="115">
        <f t="shared" si="2"/>
        <v>154</v>
      </c>
      <c r="C67" s="115">
        <v>35</v>
      </c>
      <c r="D67" s="115">
        <v>1</v>
      </c>
      <c r="E67" s="115">
        <v>0</v>
      </c>
      <c r="F67" s="115">
        <v>0</v>
      </c>
      <c r="G67" s="115">
        <v>0</v>
      </c>
      <c r="H67" s="115">
        <v>0</v>
      </c>
      <c r="I67" s="115">
        <v>0</v>
      </c>
      <c r="J67" s="115">
        <v>35</v>
      </c>
      <c r="K67" s="115">
        <v>3</v>
      </c>
      <c r="L67" s="115">
        <v>0</v>
      </c>
      <c r="M67" s="115">
        <v>0</v>
      </c>
      <c r="N67" s="115">
        <v>18</v>
      </c>
      <c r="O67" s="115">
        <v>1</v>
      </c>
      <c r="P67" s="115">
        <v>0</v>
      </c>
      <c r="Q67" s="115">
        <v>0</v>
      </c>
      <c r="R67" s="115">
        <v>6</v>
      </c>
      <c r="S67" s="115">
        <v>0</v>
      </c>
      <c r="T67" s="115">
        <v>0</v>
      </c>
      <c r="U67" s="115">
        <v>0</v>
      </c>
      <c r="V67" s="115">
        <v>0</v>
      </c>
      <c r="W67" s="115">
        <v>49</v>
      </c>
      <c r="X67" s="115">
        <v>3</v>
      </c>
      <c r="Y67" s="115">
        <v>0</v>
      </c>
      <c r="Z67" s="115">
        <v>2</v>
      </c>
      <c r="AA67" s="116">
        <v>1</v>
      </c>
    </row>
    <row r="68" spans="1:27" x14ac:dyDescent="0.25">
      <c r="A68" s="8" t="s">
        <v>163</v>
      </c>
      <c r="B68" s="115">
        <f t="shared" si="2"/>
        <v>73</v>
      </c>
      <c r="C68" s="115">
        <v>12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  <c r="I68" s="115">
        <v>0</v>
      </c>
      <c r="J68" s="115">
        <v>11</v>
      </c>
      <c r="K68" s="115">
        <v>0</v>
      </c>
      <c r="L68" s="115">
        <v>0</v>
      </c>
      <c r="M68" s="115">
        <v>0</v>
      </c>
      <c r="N68" s="115">
        <v>13</v>
      </c>
      <c r="O68" s="115">
        <v>0</v>
      </c>
      <c r="P68" s="115">
        <v>0</v>
      </c>
      <c r="Q68" s="115">
        <v>9</v>
      </c>
      <c r="R68" s="115">
        <v>3</v>
      </c>
      <c r="S68" s="115">
        <v>0</v>
      </c>
      <c r="T68" s="115">
        <v>1</v>
      </c>
      <c r="U68" s="115">
        <v>0</v>
      </c>
      <c r="V68" s="115">
        <v>0</v>
      </c>
      <c r="W68" s="115">
        <v>23</v>
      </c>
      <c r="X68" s="115">
        <v>1</v>
      </c>
      <c r="Y68" s="115">
        <v>0</v>
      </c>
      <c r="Z68" s="115">
        <v>0</v>
      </c>
      <c r="AA68" s="116">
        <v>0</v>
      </c>
    </row>
    <row r="69" spans="1:27" x14ac:dyDescent="0.25">
      <c r="A69" s="8" t="s">
        <v>194</v>
      </c>
      <c r="B69" s="115">
        <f t="shared" si="2"/>
        <v>235</v>
      </c>
      <c r="C69" s="115">
        <v>49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  <c r="I69" s="115">
        <v>0</v>
      </c>
      <c r="J69" s="115">
        <v>52</v>
      </c>
      <c r="K69" s="115">
        <v>0</v>
      </c>
      <c r="L69" s="115">
        <v>1</v>
      </c>
      <c r="M69" s="115">
        <v>0</v>
      </c>
      <c r="N69" s="115">
        <v>39</v>
      </c>
      <c r="O69" s="115">
        <v>0</v>
      </c>
      <c r="P69" s="115">
        <v>0</v>
      </c>
      <c r="Q69" s="115">
        <v>0</v>
      </c>
      <c r="R69" s="115">
        <v>21</v>
      </c>
      <c r="S69" s="115">
        <v>0</v>
      </c>
      <c r="T69" s="115">
        <v>0</v>
      </c>
      <c r="U69" s="115">
        <v>1</v>
      </c>
      <c r="V69" s="115">
        <v>0</v>
      </c>
      <c r="W69" s="115">
        <v>47</v>
      </c>
      <c r="X69" s="115">
        <v>5</v>
      </c>
      <c r="Y69" s="115">
        <v>1</v>
      </c>
      <c r="Z69" s="115">
        <v>19</v>
      </c>
      <c r="AA69" s="116">
        <v>0</v>
      </c>
    </row>
    <row r="70" spans="1:27" x14ac:dyDescent="0.25">
      <c r="A70" s="8" t="s">
        <v>189</v>
      </c>
      <c r="B70" s="115">
        <f t="shared" si="2"/>
        <v>117</v>
      </c>
      <c r="C70" s="115">
        <v>45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  <c r="I70" s="115">
        <v>0</v>
      </c>
      <c r="J70" s="115">
        <v>4</v>
      </c>
      <c r="K70" s="115">
        <v>6</v>
      </c>
      <c r="L70" s="115">
        <v>0</v>
      </c>
      <c r="M70" s="115">
        <v>0</v>
      </c>
      <c r="N70" s="115">
        <v>1</v>
      </c>
      <c r="O70" s="115">
        <v>0</v>
      </c>
      <c r="P70" s="115">
        <v>0</v>
      </c>
      <c r="Q70" s="115">
        <v>3</v>
      </c>
      <c r="R70" s="115">
        <v>14</v>
      </c>
      <c r="S70" s="115">
        <v>0</v>
      </c>
      <c r="T70" s="115">
        <v>0</v>
      </c>
      <c r="U70" s="115">
        <v>0</v>
      </c>
      <c r="V70" s="115">
        <v>0</v>
      </c>
      <c r="W70" s="115">
        <v>44</v>
      </c>
      <c r="X70" s="115">
        <v>0</v>
      </c>
      <c r="Y70" s="115">
        <v>0</v>
      </c>
      <c r="Z70" s="115">
        <v>0</v>
      </c>
      <c r="AA70" s="116">
        <v>0</v>
      </c>
    </row>
    <row r="71" spans="1:27" x14ac:dyDescent="0.25">
      <c r="A71" s="8" t="s">
        <v>164</v>
      </c>
      <c r="B71" s="115">
        <f t="shared" si="2"/>
        <v>112</v>
      </c>
      <c r="C71" s="115">
        <v>17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  <c r="I71" s="115">
        <v>0</v>
      </c>
      <c r="J71" s="115">
        <v>27</v>
      </c>
      <c r="K71" s="115">
        <v>5</v>
      </c>
      <c r="L71" s="115">
        <v>0</v>
      </c>
      <c r="M71" s="115">
        <v>0</v>
      </c>
      <c r="N71" s="115">
        <v>14</v>
      </c>
      <c r="O71" s="115">
        <v>1</v>
      </c>
      <c r="P71" s="115">
        <v>0</v>
      </c>
      <c r="Q71" s="115">
        <v>7</v>
      </c>
      <c r="R71" s="115">
        <v>6</v>
      </c>
      <c r="S71" s="115">
        <v>0</v>
      </c>
      <c r="T71" s="115">
        <v>2</v>
      </c>
      <c r="U71" s="115">
        <v>0</v>
      </c>
      <c r="V71" s="115">
        <v>0</v>
      </c>
      <c r="W71" s="115">
        <v>31</v>
      </c>
      <c r="X71" s="115">
        <v>0</v>
      </c>
      <c r="Y71" s="115">
        <v>0</v>
      </c>
      <c r="Z71" s="115">
        <v>1</v>
      </c>
      <c r="AA71" s="116">
        <v>1</v>
      </c>
    </row>
    <row r="72" spans="1:27" x14ac:dyDescent="0.25">
      <c r="A72" s="56"/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6"/>
    </row>
    <row r="73" spans="1:27" x14ac:dyDescent="0.25">
      <c r="A73" s="48" t="s">
        <v>40</v>
      </c>
      <c r="B73" s="112">
        <f>SUM(B74:B79)</f>
        <v>584</v>
      </c>
      <c r="C73" s="112">
        <f t="shared" ref="C73:AA73" si="10">SUM(C74:C79)</f>
        <v>192</v>
      </c>
      <c r="D73" s="112">
        <f t="shared" si="10"/>
        <v>4</v>
      </c>
      <c r="E73" s="112">
        <f t="shared" si="10"/>
        <v>0</v>
      </c>
      <c r="F73" s="112">
        <f t="shared" si="10"/>
        <v>0</v>
      </c>
      <c r="G73" s="112">
        <f t="shared" si="10"/>
        <v>0</v>
      </c>
      <c r="H73" s="112">
        <f t="shared" si="10"/>
        <v>0</v>
      </c>
      <c r="I73" s="112">
        <f t="shared" si="10"/>
        <v>0</v>
      </c>
      <c r="J73" s="112">
        <f t="shared" si="10"/>
        <v>107</v>
      </c>
      <c r="K73" s="112">
        <f t="shared" si="10"/>
        <v>10</v>
      </c>
      <c r="L73" s="112">
        <f t="shared" si="10"/>
        <v>0</v>
      </c>
      <c r="M73" s="112">
        <f t="shared" si="10"/>
        <v>0</v>
      </c>
      <c r="N73" s="112">
        <f t="shared" si="10"/>
        <v>36</v>
      </c>
      <c r="O73" s="112">
        <f t="shared" si="10"/>
        <v>0</v>
      </c>
      <c r="P73" s="112">
        <f t="shared" si="10"/>
        <v>0</v>
      </c>
      <c r="Q73" s="112">
        <f t="shared" si="10"/>
        <v>13</v>
      </c>
      <c r="R73" s="112">
        <f t="shared" si="10"/>
        <v>54</v>
      </c>
      <c r="S73" s="112">
        <f t="shared" si="10"/>
        <v>0</v>
      </c>
      <c r="T73" s="112">
        <f t="shared" si="10"/>
        <v>1</v>
      </c>
      <c r="U73" s="112">
        <f t="shared" si="10"/>
        <v>0</v>
      </c>
      <c r="V73" s="112">
        <f t="shared" si="10"/>
        <v>0</v>
      </c>
      <c r="W73" s="112">
        <f t="shared" si="10"/>
        <v>147</v>
      </c>
      <c r="X73" s="112">
        <f t="shared" si="10"/>
        <v>4</v>
      </c>
      <c r="Y73" s="112">
        <f t="shared" si="10"/>
        <v>0</v>
      </c>
      <c r="Z73" s="112">
        <f t="shared" si="10"/>
        <v>12</v>
      </c>
      <c r="AA73" s="113">
        <f t="shared" si="10"/>
        <v>4</v>
      </c>
    </row>
    <row r="74" spans="1:27" x14ac:dyDescent="0.25">
      <c r="A74" s="8" t="s">
        <v>268</v>
      </c>
      <c r="B74" s="115">
        <f t="shared" si="2"/>
        <v>224</v>
      </c>
      <c r="C74" s="115">
        <v>62</v>
      </c>
      <c r="D74" s="115">
        <v>1</v>
      </c>
      <c r="E74" s="115">
        <v>0</v>
      </c>
      <c r="F74" s="115">
        <v>0</v>
      </c>
      <c r="G74" s="115">
        <v>0</v>
      </c>
      <c r="H74" s="115">
        <v>0</v>
      </c>
      <c r="I74" s="115">
        <v>0</v>
      </c>
      <c r="J74" s="115">
        <v>44</v>
      </c>
      <c r="K74" s="115">
        <v>0</v>
      </c>
      <c r="L74" s="115">
        <v>0</v>
      </c>
      <c r="M74" s="115">
        <v>0</v>
      </c>
      <c r="N74" s="115">
        <v>12</v>
      </c>
      <c r="O74" s="115">
        <v>0</v>
      </c>
      <c r="P74" s="115">
        <v>0</v>
      </c>
      <c r="Q74" s="115">
        <v>9</v>
      </c>
      <c r="R74" s="115">
        <v>24</v>
      </c>
      <c r="S74" s="115">
        <v>0</v>
      </c>
      <c r="T74" s="115">
        <v>0</v>
      </c>
      <c r="U74" s="115">
        <v>0</v>
      </c>
      <c r="V74" s="115">
        <v>0</v>
      </c>
      <c r="W74" s="115">
        <v>68</v>
      </c>
      <c r="X74" s="115">
        <v>2</v>
      </c>
      <c r="Y74" s="115">
        <v>0</v>
      </c>
      <c r="Z74" s="115">
        <v>0</v>
      </c>
      <c r="AA74" s="116">
        <v>2</v>
      </c>
    </row>
    <row r="75" spans="1:27" x14ac:dyDescent="0.25">
      <c r="A75" s="8" t="s">
        <v>165</v>
      </c>
      <c r="B75" s="115">
        <f t="shared" si="2"/>
        <v>98</v>
      </c>
      <c r="C75" s="115">
        <v>39</v>
      </c>
      <c r="D75" s="115">
        <v>1</v>
      </c>
      <c r="E75" s="115">
        <v>0</v>
      </c>
      <c r="F75" s="115">
        <v>0</v>
      </c>
      <c r="G75" s="115">
        <v>0</v>
      </c>
      <c r="H75" s="115">
        <v>0</v>
      </c>
      <c r="I75" s="115">
        <v>0</v>
      </c>
      <c r="J75" s="115">
        <v>18</v>
      </c>
      <c r="K75" s="115">
        <v>0</v>
      </c>
      <c r="L75" s="115">
        <v>0</v>
      </c>
      <c r="M75" s="115">
        <v>0</v>
      </c>
      <c r="N75" s="115">
        <v>3</v>
      </c>
      <c r="O75" s="115">
        <v>0</v>
      </c>
      <c r="P75" s="115">
        <v>0</v>
      </c>
      <c r="Q75" s="115">
        <v>1</v>
      </c>
      <c r="R75" s="115">
        <v>8</v>
      </c>
      <c r="S75" s="115">
        <v>0</v>
      </c>
      <c r="T75" s="115">
        <v>0</v>
      </c>
      <c r="U75" s="115">
        <v>0</v>
      </c>
      <c r="V75" s="115">
        <v>0</v>
      </c>
      <c r="W75" s="115">
        <v>24</v>
      </c>
      <c r="X75" s="115">
        <v>1</v>
      </c>
      <c r="Y75" s="115">
        <v>0</v>
      </c>
      <c r="Z75" s="115">
        <v>3</v>
      </c>
      <c r="AA75" s="116">
        <v>0</v>
      </c>
    </row>
    <row r="76" spans="1:27" x14ac:dyDescent="0.25">
      <c r="A76" s="8" t="s">
        <v>166</v>
      </c>
      <c r="B76" s="115">
        <f t="shared" si="2"/>
        <v>30</v>
      </c>
      <c r="C76" s="115">
        <v>9</v>
      </c>
      <c r="D76" s="115">
        <v>0</v>
      </c>
      <c r="E76" s="115">
        <v>0</v>
      </c>
      <c r="F76" s="115">
        <v>0</v>
      </c>
      <c r="G76" s="115">
        <v>0</v>
      </c>
      <c r="H76" s="115">
        <v>0</v>
      </c>
      <c r="I76" s="115">
        <v>0</v>
      </c>
      <c r="J76" s="115">
        <v>8</v>
      </c>
      <c r="K76" s="115">
        <v>1</v>
      </c>
      <c r="L76" s="115">
        <v>0</v>
      </c>
      <c r="M76" s="115">
        <v>0</v>
      </c>
      <c r="N76" s="115">
        <v>0</v>
      </c>
      <c r="O76" s="115">
        <v>0</v>
      </c>
      <c r="P76" s="115">
        <v>0</v>
      </c>
      <c r="Q76" s="115">
        <v>0</v>
      </c>
      <c r="R76" s="115">
        <v>2</v>
      </c>
      <c r="S76" s="115">
        <v>0</v>
      </c>
      <c r="T76" s="115">
        <v>0</v>
      </c>
      <c r="U76" s="115">
        <v>0</v>
      </c>
      <c r="V76" s="115">
        <v>0</v>
      </c>
      <c r="W76" s="115">
        <v>5</v>
      </c>
      <c r="X76" s="115">
        <v>0</v>
      </c>
      <c r="Y76" s="115">
        <v>0</v>
      </c>
      <c r="Z76" s="115">
        <v>4</v>
      </c>
      <c r="AA76" s="116">
        <v>1</v>
      </c>
    </row>
    <row r="77" spans="1:27" x14ac:dyDescent="0.25">
      <c r="A77" s="8" t="s">
        <v>167</v>
      </c>
      <c r="B77" s="115">
        <f t="shared" si="2"/>
        <v>99</v>
      </c>
      <c r="C77" s="115">
        <v>25</v>
      </c>
      <c r="D77" s="115">
        <v>2</v>
      </c>
      <c r="E77" s="115">
        <v>0</v>
      </c>
      <c r="F77" s="115">
        <v>0</v>
      </c>
      <c r="G77" s="115">
        <v>0</v>
      </c>
      <c r="H77" s="115">
        <v>0</v>
      </c>
      <c r="I77" s="115">
        <v>0</v>
      </c>
      <c r="J77" s="115">
        <v>16</v>
      </c>
      <c r="K77" s="115">
        <v>7</v>
      </c>
      <c r="L77" s="115">
        <v>0</v>
      </c>
      <c r="M77" s="115">
        <v>0</v>
      </c>
      <c r="N77" s="115">
        <v>9</v>
      </c>
      <c r="O77" s="115">
        <v>0</v>
      </c>
      <c r="P77" s="115">
        <v>0</v>
      </c>
      <c r="Q77" s="115">
        <v>2</v>
      </c>
      <c r="R77" s="115">
        <v>10</v>
      </c>
      <c r="S77" s="115">
        <v>0</v>
      </c>
      <c r="T77" s="115">
        <v>1</v>
      </c>
      <c r="U77" s="115">
        <v>0</v>
      </c>
      <c r="V77" s="115">
        <v>0</v>
      </c>
      <c r="W77" s="115">
        <v>25</v>
      </c>
      <c r="X77" s="115">
        <v>0</v>
      </c>
      <c r="Y77" s="115">
        <v>0</v>
      </c>
      <c r="Z77" s="115">
        <v>2</v>
      </c>
      <c r="AA77" s="116">
        <v>0</v>
      </c>
    </row>
    <row r="78" spans="1:27" x14ac:dyDescent="0.25">
      <c r="A78" s="8" t="s">
        <v>168</v>
      </c>
      <c r="B78" s="115">
        <f t="shared" ref="B78:B118" si="11">SUM(C78:AA78)</f>
        <v>80</v>
      </c>
      <c r="C78" s="115">
        <v>37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  <c r="I78" s="115">
        <v>0</v>
      </c>
      <c r="J78" s="115">
        <v>8</v>
      </c>
      <c r="K78" s="115">
        <v>0</v>
      </c>
      <c r="L78" s="115">
        <v>0</v>
      </c>
      <c r="M78" s="115">
        <v>0</v>
      </c>
      <c r="N78" s="115">
        <v>9</v>
      </c>
      <c r="O78" s="115">
        <v>0</v>
      </c>
      <c r="P78" s="115">
        <v>0</v>
      </c>
      <c r="Q78" s="115">
        <v>0</v>
      </c>
      <c r="R78" s="115">
        <v>6</v>
      </c>
      <c r="S78" s="115">
        <v>0</v>
      </c>
      <c r="T78" s="115">
        <v>0</v>
      </c>
      <c r="U78" s="115">
        <v>0</v>
      </c>
      <c r="V78" s="115">
        <v>0</v>
      </c>
      <c r="W78" s="115">
        <v>17</v>
      </c>
      <c r="X78" s="115">
        <v>0</v>
      </c>
      <c r="Y78" s="115">
        <v>0</v>
      </c>
      <c r="Z78" s="115">
        <v>2</v>
      </c>
      <c r="AA78" s="116">
        <v>1</v>
      </c>
    </row>
    <row r="79" spans="1:27" x14ac:dyDescent="0.25">
      <c r="A79" s="8" t="s">
        <v>169</v>
      </c>
      <c r="B79" s="115">
        <f t="shared" si="11"/>
        <v>53</v>
      </c>
      <c r="C79" s="115">
        <v>20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  <c r="I79" s="115">
        <v>0</v>
      </c>
      <c r="J79" s="115">
        <v>13</v>
      </c>
      <c r="K79" s="115">
        <v>2</v>
      </c>
      <c r="L79" s="115">
        <v>0</v>
      </c>
      <c r="M79" s="115">
        <v>0</v>
      </c>
      <c r="N79" s="115">
        <v>3</v>
      </c>
      <c r="O79" s="115">
        <v>0</v>
      </c>
      <c r="P79" s="115">
        <v>0</v>
      </c>
      <c r="Q79" s="115">
        <v>1</v>
      </c>
      <c r="R79" s="115">
        <v>4</v>
      </c>
      <c r="S79" s="115">
        <v>0</v>
      </c>
      <c r="T79" s="115">
        <v>0</v>
      </c>
      <c r="U79" s="115">
        <v>0</v>
      </c>
      <c r="V79" s="115">
        <v>0</v>
      </c>
      <c r="W79" s="115">
        <v>8</v>
      </c>
      <c r="X79" s="115">
        <v>1</v>
      </c>
      <c r="Y79" s="115">
        <v>0</v>
      </c>
      <c r="Z79" s="115">
        <v>1</v>
      </c>
      <c r="AA79" s="116">
        <v>0</v>
      </c>
    </row>
    <row r="80" spans="1:27" x14ac:dyDescent="0.25">
      <c r="A80" s="56"/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6"/>
    </row>
    <row r="81" spans="1:27" x14ac:dyDescent="0.25">
      <c r="A81" s="48" t="s">
        <v>41</v>
      </c>
      <c r="B81" s="112">
        <f>SUM(B82:B87)</f>
        <v>360</v>
      </c>
      <c r="C81" s="112">
        <f t="shared" ref="C81:AA81" si="12">SUM(C82:C87)</f>
        <v>129</v>
      </c>
      <c r="D81" s="112">
        <f t="shared" si="12"/>
        <v>5</v>
      </c>
      <c r="E81" s="112">
        <f t="shared" si="12"/>
        <v>0</v>
      </c>
      <c r="F81" s="112">
        <f t="shared" si="12"/>
        <v>0</v>
      </c>
      <c r="G81" s="112">
        <f t="shared" si="12"/>
        <v>0</v>
      </c>
      <c r="H81" s="112">
        <f t="shared" si="12"/>
        <v>4</v>
      </c>
      <c r="I81" s="112">
        <f t="shared" si="12"/>
        <v>0</v>
      </c>
      <c r="J81" s="112">
        <f t="shared" si="12"/>
        <v>69</v>
      </c>
      <c r="K81" s="112">
        <f t="shared" si="12"/>
        <v>2</v>
      </c>
      <c r="L81" s="112">
        <f t="shared" si="12"/>
        <v>0</v>
      </c>
      <c r="M81" s="112">
        <f t="shared" si="12"/>
        <v>0</v>
      </c>
      <c r="N81" s="112">
        <f t="shared" si="12"/>
        <v>23</v>
      </c>
      <c r="O81" s="112">
        <f t="shared" si="12"/>
        <v>0</v>
      </c>
      <c r="P81" s="112">
        <f t="shared" si="12"/>
        <v>0</v>
      </c>
      <c r="Q81" s="112">
        <f t="shared" si="12"/>
        <v>18</v>
      </c>
      <c r="R81" s="112">
        <f t="shared" si="12"/>
        <v>37</v>
      </c>
      <c r="S81" s="112">
        <f t="shared" si="12"/>
        <v>0</v>
      </c>
      <c r="T81" s="112">
        <f t="shared" si="12"/>
        <v>4</v>
      </c>
      <c r="U81" s="112">
        <f t="shared" si="12"/>
        <v>0</v>
      </c>
      <c r="V81" s="112">
        <f t="shared" si="12"/>
        <v>0</v>
      </c>
      <c r="W81" s="112">
        <f t="shared" si="12"/>
        <v>61</v>
      </c>
      <c r="X81" s="112">
        <f t="shared" si="12"/>
        <v>2</v>
      </c>
      <c r="Y81" s="112">
        <f t="shared" si="12"/>
        <v>1</v>
      </c>
      <c r="Z81" s="112">
        <f t="shared" si="12"/>
        <v>4</v>
      </c>
      <c r="AA81" s="113">
        <f t="shared" si="12"/>
        <v>1</v>
      </c>
    </row>
    <row r="82" spans="1:27" x14ac:dyDescent="0.25">
      <c r="A82" s="8" t="s">
        <v>250</v>
      </c>
      <c r="B82" s="115">
        <f t="shared" si="11"/>
        <v>115</v>
      </c>
      <c r="C82" s="115">
        <v>40</v>
      </c>
      <c r="D82" s="115">
        <v>0</v>
      </c>
      <c r="E82" s="115">
        <v>0</v>
      </c>
      <c r="F82" s="115">
        <v>0</v>
      </c>
      <c r="G82" s="115">
        <v>0</v>
      </c>
      <c r="H82" s="115">
        <v>3</v>
      </c>
      <c r="I82" s="115">
        <v>0</v>
      </c>
      <c r="J82" s="115">
        <v>26</v>
      </c>
      <c r="K82" s="115">
        <v>1</v>
      </c>
      <c r="L82" s="115">
        <v>0</v>
      </c>
      <c r="M82" s="115">
        <v>0</v>
      </c>
      <c r="N82" s="115">
        <v>7</v>
      </c>
      <c r="O82" s="115">
        <v>0</v>
      </c>
      <c r="P82" s="115">
        <v>0</v>
      </c>
      <c r="Q82" s="115">
        <v>8</v>
      </c>
      <c r="R82" s="115">
        <v>8</v>
      </c>
      <c r="S82" s="115">
        <v>0</v>
      </c>
      <c r="T82" s="115">
        <v>1</v>
      </c>
      <c r="U82" s="115">
        <v>0</v>
      </c>
      <c r="V82" s="115">
        <v>0</v>
      </c>
      <c r="W82" s="115">
        <v>20</v>
      </c>
      <c r="X82" s="115">
        <v>0</v>
      </c>
      <c r="Y82" s="115">
        <v>1</v>
      </c>
      <c r="Z82" s="115">
        <v>0</v>
      </c>
      <c r="AA82" s="116">
        <v>0</v>
      </c>
    </row>
    <row r="83" spans="1:27" x14ac:dyDescent="0.25">
      <c r="A83" s="8" t="s">
        <v>135</v>
      </c>
      <c r="B83" s="115">
        <f t="shared" si="11"/>
        <v>28</v>
      </c>
      <c r="C83" s="115">
        <v>7</v>
      </c>
      <c r="D83" s="115">
        <v>0</v>
      </c>
      <c r="E83" s="115">
        <v>0</v>
      </c>
      <c r="F83" s="115">
        <v>0</v>
      </c>
      <c r="G83" s="115">
        <v>0</v>
      </c>
      <c r="H83" s="115">
        <v>0</v>
      </c>
      <c r="I83" s="115">
        <v>0</v>
      </c>
      <c r="J83" s="115">
        <v>9</v>
      </c>
      <c r="K83" s="115">
        <v>0</v>
      </c>
      <c r="L83" s="115">
        <v>0</v>
      </c>
      <c r="M83" s="115">
        <v>0</v>
      </c>
      <c r="N83" s="115">
        <v>2</v>
      </c>
      <c r="O83" s="115">
        <v>0</v>
      </c>
      <c r="P83" s="115">
        <v>0</v>
      </c>
      <c r="Q83" s="115">
        <v>3</v>
      </c>
      <c r="R83" s="115">
        <v>2</v>
      </c>
      <c r="S83" s="115">
        <v>0</v>
      </c>
      <c r="T83" s="115">
        <v>0</v>
      </c>
      <c r="U83" s="115">
        <v>0</v>
      </c>
      <c r="V83" s="115">
        <v>0</v>
      </c>
      <c r="W83" s="115">
        <v>4</v>
      </c>
      <c r="X83" s="115">
        <v>1</v>
      </c>
      <c r="Y83" s="115">
        <v>0</v>
      </c>
      <c r="Z83" s="115">
        <v>0</v>
      </c>
      <c r="AA83" s="116">
        <v>0</v>
      </c>
    </row>
    <row r="84" spans="1:27" x14ac:dyDescent="0.25">
      <c r="A84" s="55" t="s">
        <v>190</v>
      </c>
      <c r="B84" s="115">
        <f t="shared" si="11"/>
        <v>117</v>
      </c>
      <c r="C84" s="115">
        <v>49</v>
      </c>
      <c r="D84" s="115">
        <v>5</v>
      </c>
      <c r="E84" s="115">
        <v>0</v>
      </c>
      <c r="F84" s="115">
        <v>0</v>
      </c>
      <c r="G84" s="115">
        <v>0</v>
      </c>
      <c r="H84" s="115">
        <v>0</v>
      </c>
      <c r="I84" s="115">
        <v>0</v>
      </c>
      <c r="J84" s="115">
        <v>17</v>
      </c>
      <c r="K84" s="115">
        <v>0</v>
      </c>
      <c r="L84" s="115">
        <v>0</v>
      </c>
      <c r="M84" s="115">
        <v>0</v>
      </c>
      <c r="N84" s="115">
        <v>8</v>
      </c>
      <c r="O84" s="115">
        <v>0</v>
      </c>
      <c r="P84" s="115">
        <v>0</v>
      </c>
      <c r="Q84" s="115">
        <v>4</v>
      </c>
      <c r="R84" s="115">
        <v>7</v>
      </c>
      <c r="S84" s="115">
        <v>0</v>
      </c>
      <c r="T84" s="115">
        <v>1</v>
      </c>
      <c r="U84" s="115">
        <v>0</v>
      </c>
      <c r="V84" s="115">
        <v>0</v>
      </c>
      <c r="W84" s="115">
        <v>22</v>
      </c>
      <c r="X84" s="115">
        <v>1</v>
      </c>
      <c r="Y84" s="115">
        <v>0</v>
      </c>
      <c r="Z84" s="115">
        <v>2</v>
      </c>
      <c r="AA84" s="116">
        <v>1</v>
      </c>
    </row>
    <row r="85" spans="1:27" x14ac:dyDescent="0.25">
      <c r="A85" s="8" t="s">
        <v>170</v>
      </c>
      <c r="B85" s="115">
        <f t="shared" si="11"/>
        <v>52</v>
      </c>
      <c r="C85" s="115">
        <v>14</v>
      </c>
      <c r="D85" s="115">
        <v>0</v>
      </c>
      <c r="E85" s="115">
        <v>0</v>
      </c>
      <c r="F85" s="115">
        <v>0</v>
      </c>
      <c r="G85" s="115">
        <v>0</v>
      </c>
      <c r="H85" s="115">
        <v>1</v>
      </c>
      <c r="I85" s="115">
        <v>0</v>
      </c>
      <c r="J85" s="115">
        <v>8</v>
      </c>
      <c r="K85" s="115">
        <v>1</v>
      </c>
      <c r="L85" s="115">
        <v>0</v>
      </c>
      <c r="M85" s="115">
        <v>0</v>
      </c>
      <c r="N85" s="115">
        <v>5</v>
      </c>
      <c r="O85" s="115">
        <v>0</v>
      </c>
      <c r="P85" s="115">
        <v>0</v>
      </c>
      <c r="Q85" s="115">
        <v>0</v>
      </c>
      <c r="R85" s="115">
        <v>11</v>
      </c>
      <c r="S85" s="115">
        <v>0</v>
      </c>
      <c r="T85" s="115">
        <v>0</v>
      </c>
      <c r="U85" s="115">
        <v>0</v>
      </c>
      <c r="V85" s="115">
        <v>0</v>
      </c>
      <c r="W85" s="115">
        <v>10</v>
      </c>
      <c r="X85" s="115">
        <v>0</v>
      </c>
      <c r="Y85" s="115">
        <v>0</v>
      </c>
      <c r="Z85" s="115">
        <v>2</v>
      </c>
      <c r="AA85" s="116">
        <v>0</v>
      </c>
    </row>
    <row r="86" spans="1:27" x14ac:dyDescent="0.25">
      <c r="A86" s="8" t="s">
        <v>171</v>
      </c>
      <c r="B86" s="115">
        <f t="shared" si="11"/>
        <v>12</v>
      </c>
      <c r="C86" s="115">
        <v>4</v>
      </c>
      <c r="D86" s="115">
        <v>0</v>
      </c>
      <c r="E86" s="115">
        <v>0</v>
      </c>
      <c r="F86" s="115">
        <v>0</v>
      </c>
      <c r="G86" s="115">
        <v>0</v>
      </c>
      <c r="H86" s="115">
        <v>0</v>
      </c>
      <c r="I86" s="115">
        <v>0</v>
      </c>
      <c r="J86" s="115">
        <v>3</v>
      </c>
      <c r="K86" s="115">
        <v>0</v>
      </c>
      <c r="L86" s="115">
        <v>0</v>
      </c>
      <c r="M86" s="115">
        <v>0</v>
      </c>
      <c r="N86" s="115">
        <v>1</v>
      </c>
      <c r="O86" s="115">
        <v>0</v>
      </c>
      <c r="P86" s="115">
        <v>0</v>
      </c>
      <c r="Q86" s="115">
        <v>1</v>
      </c>
      <c r="R86" s="115">
        <v>3</v>
      </c>
      <c r="S86" s="115">
        <v>0</v>
      </c>
      <c r="T86" s="115">
        <v>0</v>
      </c>
      <c r="U86" s="115">
        <v>0</v>
      </c>
      <c r="V86" s="115">
        <v>0</v>
      </c>
      <c r="W86" s="115">
        <v>0</v>
      </c>
      <c r="X86" s="115">
        <v>0</v>
      </c>
      <c r="Y86" s="115">
        <v>0</v>
      </c>
      <c r="Z86" s="115">
        <v>0</v>
      </c>
      <c r="AA86" s="116">
        <v>0</v>
      </c>
    </row>
    <row r="87" spans="1:27" x14ac:dyDescent="0.25">
      <c r="A87" s="8" t="s">
        <v>172</v>
      </c>
      <c r="B87" s="115">
        <f t="shared" si="11"/>
        <v>36</v>
      </c>
      <c r="C87" s="115">
        <v>15</v>
      </c>
      <c r="D87" s="115">
        <v>0</v>
      </c>
      <c r="E87" s="115">
        <v>0</v>
      </c>
      <c r="F87" s="115">
        <v>0</v>
      </c>
      <c r="G87" s="115">
        <v>0</v>
      </c>
      <c r="H87" s="115">
        <v>0</v>
      </c>
      <c r="I87" s="115">
        <v>0</v>
      </c>
      <c r="J87" s="115">
        <v>6</v>
      </c>
      <c r="K87" s="115">
        <v>0</v>
      </c>
      <c r="L87" s="115">
        <v>0</v>
      </c>
      <c r="M87" s="115">
        <v>0</v>
      </c>
      <c r="N87" s="115">
        <v>0</v>
      </c>
      <c r="O87" s="115">
        <v>0</v>
      </c>
      <c r="P87" s="115">
        <v>0</v>
      </c>
      <c r="Q87" s="115">
        <v>2</v>
      </c>
      <c r="R87" s="115">
        <v>6</v>
      </c>
      <c r="S87" s="115">
        <v>0</v>
      </c>
      <c r="T87" s="115">
        <v>2</v>
      </c>
      <c r="U87" s="115">
        <v>0</v>
      </c>
      <c r="V87" s="115">
        <v>0</v>
      </c>
      <c r="W87" s="115">
        <v>5</v>
      </c>
      <c r="X87" s="115">
        <v>0</v>
      </c>
      <c r="Y87" s="115">
        <v>0</v>
      </c>
      <c r="Z87" s="115">
        <v>0</v>
      </c>
      <c r="AA87" s="116">
        <v>0</v>
      </c>
    </row>
    <row r="88" spans="1:27" x14ac:dyDescent="0.25">
      <c r="A88" s="56"/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6"/>
    </row>
    <row r="89" spans="1:27" x14ac:dyDescent="0.25">
      <c r="A89" s="48" t="s">
        <v>14</v>
      </c>
      <c r="B89" s="112">
        <f>SUM(B90:B97)</f>
        <v>714</v>
      </c>
      <c r="C89" s="112">
        <f t="shared" ref="C89:AA89" si="13">SUM(C90:C97)</f>
        <v>216</v>
      </c>
      <c r="D89" s="112">
        <f t="shared" si="13"/>
        <v>22</v>
      </c>
      <c r="E89" s="112">
        <f t="shared" si="13"/>
        <v>0</v>
      </c>
      <c r="F89" s="112">
        <f t="shared" si="13"/>
        <v>0</v>
      </c>
      <c r="G89" s="112">
        <f t="shared" si="13"/>
        <v>0</v>
      </c>
      <c r="H89" s="112">
        <f t="shared" si="13"/>
        <v>1</v>
      </c>
      <c r="I89" s="112">
        <f t="shared" si="13"/>
        <v>0</v>
      </c>
      <c r="J89" s="112">
        <f t="shared" si="13"/>
        <v>123</v>
      </c>
      <c r="K89" s="112">
        <f t="shared" si="13"/>
        <v>7</v>
      </c>
      <c r="L89" s="112">
        <f t="shared" si="13"/>
        <v>0</v>
      </c>
      <c r="M89" s="112">
        <f t="shared" si="13"/>
        <v>0</v>
      </c>
      <c r="N89" s="112">
        <f t="shared" si="13"/>
        <v>57</v>
      </c>
      <c r="O89" s="112">
        <f t="shared" si="13"/>
        <v>0</v>
      </c>
      <c r="P89" s="112">
        <f t="shared" si="13"/>
        <v>0</v>
      </c>
      <c r="Q89" s="112">
        <f t="shared" si="13"/>
        <v>15</v>
      </c>
      <c r="R89" s="112">
        <f t="shared" si="13"/>
        <v>76</v>
      </c>
      <c r="S89" s="112">
        <f t="shared" si="13"/>
        <v>0</v>
      </c>
      <c r="T89" s="112">
        <f t="shared" si="13"/>
        <v>0</v>
      </c>
      <c r="U89" s="112">
        <f t="shared" si="13"/>
        <v>0</v>
      </c>
      <c r="V89" s="112">
        <f t="shared" si="13"/>
        <v>4</v>
      </c>
      <c r="W89" s="112">
        <f t="shared" si="13"/>
        <v>174</v>
      </c>
      <c r="X89" s="112">
        <f t="shared" si="13"/>
        <v>4</v>
      </c>
      <c r="Y89" s="112">
        <f t="shared" si="13"/>
        <v>0</v>
      </c>
      <c r="Z89" s="112">
        <f t="shared" si="13"/>
        <v>15</v>
      </c>
      <c r="AA89" s="113">
        <f t="shared" si="13"/>
        <v>0</v>
      </c>
    </row>
    <row r="90" spans="1:27" x14ac:dyDescent="0.25">
      <c r="A90" s="55" t="s">
        <v>191</v>
      </c>
      <c r="B90" s="115">
        <f t="shared" si="11"/>
        <v>378</v>
      </c>
      <c r="C90" s="115">
        <v>104</v>
      </c>
      <c r="D90" s="115">
        <v>16</v>
      </c>
      <c r="E90" s="115">
        <v>0</v>
      </c>
      <c r="F90" s="115">
        <v>0</v>
      </c>
      <c r="G90" s="115">
        <v>0</v>
      </c>
      <c r="H90" s="115">
        <v>1</v>
      </c>
      <c r="I90" s="115">
        <v>0</v>
      </c>
      <c r="J90" s="115">
        <v>71</v>
      </c>
      <c r="K90" s="115">
        <v>0</v>
      </c>
      <c r="L90" s="115">
        <v>0</v>
      </c>
      <c r="M90" s="115">
        <v>0</v>
      </c>
      <c r="N90" s="115">
        <v>18</v>
      </c>
      <c r="O90" s="115">
        <v>0</v>
      </c>
      <c r="P90" s="115">
        <v>0</v>
      </c>
      <c r="Q90" s="115">
        <v>7</v>
      </c>
      <c r="R90" s="115">
        <v>43</v>
      </c>
      <c r="S90" s="115">
        <v>0</v>
      </c>
      <c r="T90" s="115">
        <v>0</v>
      </c>
      <c r="U90" s="115">
        <v>0</v>
      </c>
      <c r="V90" s="115">
        <v>0</v>
      </c>
      <c r="W90" s="115">
        <v>105</v>
      </c>
      <c r="X90" s="115">
        <v>2</v>
      </c>
      <c r="Y90" s="115">
        <v>0</v>
      </c>
      <c r="Z90" s="115">
        <v>11</v>
      </c>
      <c r="AA90" s="116">
        <v>0</v>
      </c>
    </row>
    <row r="91" spans="1:27" x14ac:dyDescent="0.25">
      <c r="A91" s="8" t="s">
        <v>173</v>
      </c>
      <c r="B91" s="115">
        <f t="shared" si="11"/>
        <v>115</v>
      </c>
      <c r="C91" s="115">
        <v>44</v>
      </c>
      <c r="D91" s="115">
        <v>3</v>
      </c>
      <c r="E91" s="115">
        <v>0</v>
      </c>
      <c r="F91" s="115">
        <v>0</v>
      </c>
      <c r="G91" s="115">
        <v>0</v>
      </c>
      <c r="H91" s="115">
        <v>0</v>
      </c>
      <c r="I91" s="115">
        <v>0</v>
      </c>
      <c r="J91" s="115">
        <v>10</v>
      </c>
      <c r="K91" s="115">
        <v>1</v>
      </c>
      <c r="L91" s="115">
        <v>0</v>
      </c>
      <c r="M91" s="115">
        <v>0</v>
      </c>
      <c r="N91" s="115">
        <v>22</v>
      </c>
      <c r="O91" s="115">
        <v>0</v>
      </c>
      <c r="P91" s="115">
        <v>0</v>
      </c>
      <c r="Q91" s="115">
        <v>4</v>
      </c>
      <c r="R91" s="115">
        <v>13</v>
      </c>
      <c r="S91" s="115">
        <v>0</v>
      </c>
      <c r="T91" s="115">
        <v>0</v>
      </c>
      <c r="U91" s="115">
        <v>0</v>
      </c>
      <c r="V91" s="115">
        <v>0</v>
      </c>
      <c r="W91" s="115">
        <v>17</v>
      </c>
      <c r="X91" s="115">
        <v>1</v>
      </c>
      <c r="Y91" s="115">
        <v>0</v>
      </c>
      <c r="Z91" s="115">
        <v>0</v>
      </c>
      <c r="AA91" s="116">
        <v>0</v>
      </c>
    </row>
    <row r="92" spans="1:27" x14ac:dyDescent="0.25">
      <c r="A92" s="8" t="s">
        <v>174</v>
      </c>
      <c r="B92" s="115">
        <f t="shared" si="11"/>
        <v>40</v>
      </c>
      <c r="C92" s="115">
        <v>10</v>
      </c>
      <c r="D92" s="115">
        <v>2</v>
      </c>
      <c r="E92" s="115">
        <v>0</v>
      </c>
      <c r="F92" s="115">
        <v>0</v>
      </c>
      <c r="G92" s="115">
        <v>0</v>
      </c>
      <c r="H92" s="115">
        <v>0</v>
      </c>
      <c r="I92" s="115">
        <v>0</v>
      </c>
      <c r="J92" s="115">
        <v>9</v>
      </c>
      <c r="K92" s="115">
        <v>3</v>
      </c>
      <c r="L92" s="115">
        <v>0</v>
      </c>
      <c r="M92" s="115">
        <v>0</v>
      </c>
      <c r="N92" s="115">
        <v>3</v>
      </c>
      <c r="O92" s="115">
        <v>0</v>
      </c>
      <c r="P92" s="115">
        <v>0</v>
      </c>
      <c r="Q92" s="115">
        <v>0</v>
      </c>
      <c r="R92" s="115">
        <v>2</v>
      </c>
      <c r="S92" s="115">
        <v>0</v>
      </c>
      <c r="T92" s="115">
        <v>0</v>
      </c>
      <c r="U92" s="115">
        <v>0</v>
      </c>
      <c r="V92" s="115">
        <v>0</v>
      </c>
      <c r="W92" s="115">
        <v>8</v>
      </c>
      <c r="X92" s="115">
        <v>1</v>
      </c>
      <c r="Y92" s="115">
        <v>0</v>
      </c>
      <c r="Z92" s="115">
        <v>2</v>
      </c>
      <c r="AA92" s="116">
        <v>0</v>
      </c>
    </row>
    <row r="93" spans="1:27" x14ac:dyDescent="0.25">
      <c r="A93" s="57" t="s">
        <v>175</v>
      </c>
      <c r="B93" s="115">
        <f t="shared" si="11"/>
        <v>34</v>
      </c>
      <c r="C93" s="115">
        <v>7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  <c r="I93" s="115">
        <v>0</v>
      </c>
      <c r="J93" s="115">
        <v>8</v>
      </c>
      <c r="K93" s="115">
        <v>0</v>
      </c>
      <c r="L93" s="115">
        <v>0</v>
      </c>
      <c r="M93" s="115">
        <v>0</v>
      </c>
      <c r="N93" s="115">
        <v>3</v>
      </c>
      <c r="O93" s="115">
        <v>0</v>
      </c>
      <c r="P93" s="115">
        <v>0</v>
      </c>
      <c r="Q93" s="115">
        <v>2</v>
      </c>
      <c r="R93" s="115">
        <v>4</v>
      </c>
      <c r="S93" s="115">
        <v>0</v>
      </c>
      <c r="T93" s="115">
        <v>0</v>
      </c>
      <c r="U93" s="115">
        <v>0</v>
      </c>
      <c r="V93" s="115">
        <v>0</v>
      </c>
      <c r="W93" s="115">
        <v>10</v>
      </c>
      <c r="X93" s="115">
        <v>0</v>
      </c>
      <c r="Y93" s="115">
        <v>0</v>
      </c>
      <c r="Z93" s="115">
        <v>0</v>
      </c>
      <c r="AA93" s="116">
        <v>0</v>
      </c>
    </row>
    <row r="94" spans="1:27" x14ac:dyDescent="0.25">
      <c r="A94" s="8" t="s">
        <v>176</v>
      </c>
      <c r="B94" s="115">
        <f t="shared" si="11"/>
        <v>29</v>
      </c>
      <c r="C94" s="115">
        <v>14</v>
      </c>
      <c r="D94" s="115">
        <v>1</v>
      </c>
      <c r="E94" s="115">
        <v>0</v>
      </c>
      <c r="F94" s="115">
        <v>0</v>
      </c>
      <c r="G94" s="115">
        <v>0</v>
      </c>
      <c r="H94" s="115">
        <v>0</v>
      </c>
      <c r="I94" s="115">
        <v>0</v>
      </c>
      <c r="J94" s="115">
        <v>5</v>
      </c>
      <c r="K94" s="115">
        <v>0</v>
      </c>
      <c r="L94" s="115">
        <v>0</v>
      </c>
      <c r="M94" s="115">
        <v>0</v>
      </c>
      <c r="N94" s="115">
        <v>2</v>
      </c>
      <c r="O94" s="115">
        <v>0</v>
      </c>
      <c r="P94" s="115">
        <v>0</v>
      </c>
      <c r="Q94" s="115">
        <v>0</v>
      </c>
      <c r="R94" s="115">
        <v>0</v>
      </c>
      <c r="S94" s="115">
        <v>0</v>
      </c>
      <c r="T94" s="115">
        <v>0</v>
      </c>
      <c r="U94" s="115">
        <v>0</v>
      </c>
      <c r="V94" s="115">
        <v>4</v>
      </c>
      <c r="W94" s="115">
        <v>3</v>
      </c>
      <c r="X94" s="115">
        <v>0</v>
      </c>
      <c r="Y94" s="115">
        <v>0</v>
      </c>
      <c r="Z94" s="115">
        <v>0</v>
      </c>
      <c r="AA94" s="116">
        <v>0</v>
      </c>
    </row>
    <row r="95" spans="1:27" x14ac:dyDescent="0.25">
      <c r="A95" s="8" t="s">
        <v>260</v>
      </c>
      <c r="B95" s="115">
        <f t="shared" si="11"/>
        <v>71</v>
      </c>
      <c r="C95" s="115">
        <v>22</v>
      </c>
      <c r="D95" s="115">
        <v>0</v>
      </c>
      <c r="E95" s="115">
        <v>0</v>
      </c>
      <c r="F95" s="115">
        <v>0</v>
      </c>
      <c r="G95" s="115">
        <v>0</v>
      </c>
      <c r="H95" s="115">
        <v>0</v>
      </c>
      <c r="I95" s="115">
        <v>0</v>
      </c>
      <c r="J95" s="115">
        <v>11</v>
      </c>
      <c r="K95" s="115">
        <v>3</v>
      </c>
      <c r="L95" s="115">
        <v>0</v>
      </c>
      <c r="M95" s="115">
        <v>0</v>
      </c>
      <c r="N95" s="115">
        <v>1</v>
      </c>
      <c r="O95" s="115">
        <v>0</v>
      </c>
      <c r="P95" s="115">
        <v>0</v>
      </c>
      <c r="Q95" s="115">
        <v>1</v>
      </c>
      <c r="R95" s="115">
        <v>9</v>
      </c>
      <c r="S95" s="115">
        <v>0</v>
      </c>
      <c r="T95" s="115">
        <v>0</v>
      </c>
      <c r="U95" s="115">
        <v>0</v>
      </c>
      <c r="V95" s="115">
        <v>0</v>
      </c>
      <c r="W95" s="115">
        <v>24</v>
      </c>
      <c r="X95" s="115">
        <v>0</v>
      </c>
      <c r="Y95" s="115">
        <v>0</v>
      </c>
      <c r="Z95" s="115">
        <v>0</v>
      </c>
      <c r="AA95" s="116">
        <v>0</v>
      </c>
    </row>
    <row r="96" spans="1:27" x14ac:dyDescent="0.25">
      <c r="A96" s="8" t="s">
        <v>178</v>
      </c>
      <c r="B96" s="115">
        <f t="shared" si="11"/>
        <v>37</v>
      </c>
      <c r="C96" s="115">
        <v>10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  <c r="I96" s="115">
        <v>0</v>
      </c>
      <c r="J96" s="115">
        <v>6</v>
      </c>
      <c r="K96" s="115">
        <v>0</v>
      </c>
      <c r="L96" s="115">
        <v>0</v>
      </c>
      <c r="M96" s="115">
        <v>0</v>
      </c>
      <c r="N96" s="115">
        <v>6</v>
      </c>
      <c r="O96" s="115">
        <v>0</v>
      </c>
      <c r="P96" s="115">
        <v>0</v>
      </c>
      <c r="Q96" s="115">
        <v>1</v>
      </c>
      <c r="R96" s="115">
        <v>5</v>
      </c>
      <c r="S96" s="115">
        <v>0</v>
      </c>
      <c r="T96" s="115">
        <v>0</v>
      </c>
      <c r="U96" s="115">
        <v>0</v>
      </c>
      <c r="V96" s="115">
        <v>0</v>
      </c>
      <c r="W96" s="115">
        <v>7</v>
      </c>
      <c r="X96" s="115">
        <v>0</v>
      </c>
      <c r="Y96" s="115">
        <v>0</v>
      </c>
      <c r="Z96" s="115">
        <v>2</v>
      </c>
      <c r="AA96" s="116">
        <v>0</v>
      </c>
    </row>
    <row r="97" spans="1:27" x14ac:dyDescent="0.25">
      <c r="A97" s="8" t="s">
        <v>179</v>
      </c>
      <c r="B97" s="115">
        <f t="shared" si="11"/>
        <v>10</v>
      </c>
      <c r="C97" s="115">
        <v>5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  <c r="I97" s="115">
        <v>0</v>
      </c>
      <c r="J97" s="115">
        <v>3</v>
      </c>
      <c r="K97" s="115">
        <v>0</v>
      </c>
      <c r="L97" s="115">
        <v>0</v>
      </c>
      <c r="M97" s="115">
        <v>0</v>
      </c>
      <c r="N97" s="115">
        <v>2</v>
      </c>
      <c r="O97" s="115">
        <v>0</v>
      </c>
      <c r="P97" s="115">
        <v>0</v>
      </c>
      <c r="Q97" s="115">
        <v>0</v>
      </c>
      <c r="R97" s="115">
        <v>0</v>
      </c>
      <c r="S97" s="115">
        <v>0</v>
      </c>
      <c r="T97" s="115">
        <v>0</v>
      </c>
      <c r="U97" s="115">
        <v>0</v>
      </c>
      <c r="V97" s="115">
        <v>0</v>
      </c>
      <c r="W97" s="115">
        <v>0</v>
      </c>
      <c r="X97" s="115">
        <v>0</v>
      </c>
      <c r="Y97" s="115">
        <v>0</v>
      </c>
      <c r="Z97" s="115">
        <v>0</v>
      </c>
      <c r="AA97" s="116">
        <v>0</v>
      </c>
    </row>
    <row r="98" spans="1:27" x14ac:dyDescent="0.25">
      <c r="A98" s="56"/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6"/>
    </row>
    <row r="99" spans="1:27" x14ac:dyDescent="0.25">
      <c r="A99" s="48" t="s">
        <v>42</v>
      </c>
      <c r="B99" s="112">
        <f>SUM(B100:B101)</f>
        <v>352</v>
      </c>
      <c r="C99" s="112">
        <f t="shared" ref="C99:AA99" si="14">SUM(C100:C101)</f>
        <v>65</v>
      </c>
      <c r="D99" s="112">
        <f t="shared" si="14"/>
        <v>0</v>
      </c>
      <c r="E99" s="112">
        <f t="shared" si="14"/>
        <v>0</v>
      </c>
      <c r="F99" s="112">
        <f t="shared" si="14"/>
        <v>0</v>
      </c>
      <c r="G99" s="112">
        <f t="shared" si="14"/>
        <v>0</v>
      </c>
      <c r="H99" s="112">
        <f t="shared" si="14"/>
        <v>0</v>
      </c>
      <c r="I99" s="112">
        <f t="shared" si="14"/>
        <v>0</v>
      </c>
      <c r="J99" s="112">
        <f t="shared" si="14"/>
        <v>101</v>
      </c>
      <c r="K99" s="112">
        <f t="shared" si="14"/>
        <v>2</v>
      </c>
      <c r="L99" s="112">
        <f t="shared" si="14"/>
        <v>0</v>
      </c>
      <c r="M99" s="112">
        <f t="shared" si="14"/>
        <v>0</v>
      </c>
      <c r="N99" s="112">
        <f t="shared" si="14"/>
        <v>21</v>
      </c>
      <c r="O99" s="112">
        <f t="shared" si="14"/>
        <v>0</v>
      </c>
      <c r="P99" s="112">
        <f t="shared" si="14"/>
        <v>0</v>
      </c>
      <c r="Q99" s="112">
        <f t="shared" si="14"/>
        <v>2</v>
      </c>
      <c r="R99" s="112">
        <f t="shared" si="14"/>
        <v>43</v>
      </c>
      <c r="S99" s="112">
        <f t="shared" si="14"/>
        <v>0</v>
      </c>
      <c r="T99" s="112">
        <f t="shared" si="14"/>
        <v>4</v>
      </c>
      <c r="U99" s="112">
        <f t="shared" si="14"/>
        <v>0</v>
      </c>
      <c r="V99" s="112">
        <f t="shared" si="14"/>
        <v>0</v>
      </c>
      <c r="W99" s="112">
        <f t="shared" si="14"/>
        <v>111</v>
      </c>
      <c r="X99" s="112">
        <f t="shared" si="14"/>
        <v>1</v>
      </c>
      <c r="Y99" s="112">
        <f t="shared" si="14"/>
        <v>0</v>
      </c>
      <c r="Z99" s="112">
        <f t="shared" si="14"/>
        <v>2</v>
      </c>
      <c r="AA99" s="113">
        <f t="shared" si="14"/>
        <v>0</v>
      </c>
    </row>
    <row r="100" spans="1:27" x14ac:dyDescent="0.25">
      <c r="A100" s="8" t="s">
        <v>251</v>
      </c>
      <c r="B100" s="115">
        <f t="shared" si="11"/>
        <v>293</v>
      </c>
      <c r="C100" s="115">
        <v>56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  <c r="I100" s="115">
        <v>0</v>
      </c>
      <c r="J100" s="115">
        <v>86</v>
      </c>
      <c r="K100" s="115">
        <v>0</v>
      </c>
      <c r="L100" s="115">
        <v>0</v>
      </c>
      <c r="M100" s="115">
        <v>0</v>
      </c>
      <c r="N100" s="115">
        <v>18</v>
      </c>
      <c r="O100" s="115">
        <v>0</v>
      </c>
      <c r="P100" s="115">
        <v>0</v>
      </c>
      <c r="Q100" s="115">
        <v>0</v>
      </c>
      <c r="R100" s="115">
        <v>34</v>
      </c>
      <c r="S100" s="115">
        <v>0</v>
      </c>
      <c r="T100" s="115">
        <v>4</v>
      </c>
      <c r="U100" s="115">
        <v>0</v>
      </c>
      <c r="V100" s="115">
        <v>0</v>
      </c>
      <c r="W100" s="115">
        <v>93</v>
      </c>
      <c r="X100" s="115">
        <v>1</v>
      </c>
      <c r="Y100" s="115">
        <v>0</v>
      </c>
      <c r="Z100" s="115">
        <v>1</v>
      </c>
      <c r="AA100" s="116">
        <v>0</v>
      </c>
    </row>
    <row r="101" spans="1:27" x14ac:dyDescent="0.25">
      <c r="A101" s="8" t="s">
        <v>180</v>
      </c>
      <c r="B101" s="115">
        <f t="shared" si="11"/>
        <v>59</v>
      </c>
      <c r="C101" s="115">
        <v>9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  <c r="I101" s="115">
        <v>0</v>
      </c>
      <c r="J101" s="115">
        <v>15</v>
      </c>
      <c r="K101" s="115">
        <v>2</v>
      </c>
      <c r="L101" s="115">
        <v>0</v>
      </c>
      <c r="M101" s="115">
        <v>0</v>
      </c>
      <c r="N101" s="115">
        <v>3</v>
      </c>
      <c r="O101" s="115">
        <v>0</v>
      </c>
      <c r="P101" s="115">
        <v>0</v>
      </c>
      <c r="Q101" s="115">
        <v>2</v>
      </c>
      <c r="R101" s="115">
        <v>9</v>
      </c>
      <c r="S101" s="115">
        <v>0</v>
      </c>
      <c r="T101" s="115">
        <v>0</v>
      </c>
      <c r="U101" s="115">
        <v>0</v>
      </c>
      <c r="V101" s="115">
        <v>0</v>
      </c>
      <c r="W101" s="115">
        <v>18</v>
      </c>
      <c r="X101" s="115">
        <v>0</v>
      </c>
      <c r="Y101" s="115">
        <v>0</v>
      </c>
      <c r="Z101" s="115">
        <v>1</v>
      </c>
      <c r="AA101" s="116">
        <v>0</v>
      </c>
    </row>
    <row r="102" spans="1:27" x14ac:dyDescent="0.25">
      <c r="A102" s="56"/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6"/>
    </row>
    <row r="103" spans="1:27" x14ac:dyDescent="0.25">
      <c r="A103" s="48" t="s">
        <v>43</v>
      </c>
      <c r="B103" s="112">
        <f>SUM(B104:B108)</f>
        <v>366</v>
      </c>
      <c r="C103" s="112">
        <f t="shared" ref="C103:AA103" si="15">SUM(C104:C108)</f>
        <v>119</v>
      </c>
      <c r="D103" s="112">
        <f t="shared" si="15"/>
        <v>7</v>
      </c>
      <c r="E103" s="112">
        <f t="shared" si="15"/>
        <v>0</v>
      </c>
      <c r="F103" s="112">
        <f t="shared" si="15"/>
        <v>0</v>
      </c>
      <c r="G103" s="112">
        <f t="shared" si="15"/>
        <v>0</v>
      </c>
      <c r="H103" s="112">
        <f t="shared" si="15"/>
        <v>0</v>
      </c>
      <c r="I103" s="112">
        <f t="shared" si="15"/>
        <v>0</v>
      </c>
      <c r="J103" s="112">
        <f t="shared" si="15"/>
        <v>75</v>
      </c>
      <c r="K103" s="112">
        <f t="shared" si="15"/>
        <v>4</v>
      </c>
      <c r="L103" s="112">
        <f t="shared" si="15"/>
        <v>0</v>
      </c>
      <c r="M103" s="112">
        <f t="shared" si="15"/>
        <v>0</v>
      </c>
      <c r="N103" s="112">
        <f t="shared" si="15"/>
        <v>13</v>
      </c>
      <c r="O103" s="112">
        <f t="shared" si="15"/>
        <v>0</v>
      </c>
      <c r="P103" s="112">
        <f t="shared" si="15"/>
        <v>0</v>
      </c>
      <c r="Q103" s="112">
        <f t="shared" si="15"/>
        <v>10</v>
      </c>
      <c r="R103" s="112">
        <f t="shared" si="15"/>
        <v>36</v>
      </c>
      <c r="S103" s="112">
        <f t="shared" si="15"/>
        <v>0</v>
      </c>
      <c r="T103" s="112">
        <f t="shared" si="15"/>
        <v>0</v>
      </c>
      <c r="U103" s="112">
        <f t="shared" si="15"/>
        <v>0</v>
      </c>
      <c r="V103" s="112">
        <f t="shared" si="15"/>
        <v>1</v>
      </c>
      <c r="W103" s="112">
        <f t="shared" si="15"/>
        <v>99</v>
      </c>
      <c r="X103" s="112">
        <f t="shared" si="15"/>
        <v>0</v>
      </c>
      <c r="Y103" s="112">
        <f t="shared" si="15"/>
        <v>0</v>
      </c>
      <c r="Z103" s="112">
        <f t="shared" si="15"/>
        <v>2</v>
      </c>
      <c r="AA103" s="113">
        <f t="shared" si="15"/>
        <v>0</v>
      </c>
    </row>
    <row r="104" spans="1:27" x14ac:dyDescent="0.25">
      <c r="A104" s="8" t="s">
        <v>181</v>
      </c>
      <c r="B104" s="115">
        <f t="shared" si="11"/>
        <v>56</v>
      </c>
      <c r="C104" s="115">
        <v>14</v>
      </c>
      <c r="D104" s="115">
        <v>0</v>
      </c>
      <c r="E104" s="115">
        <v>0</v>
      </c>
      <c r="F104" s="115">
        <v>0</v>
      </c>
      <c r="G104" s="115">
        <v>0</v>
      </c>
      <c r="H104" s="115">
        <v>0</v>
      </c>
      <c r="I104" s="115">
        <v>0</v>
      </c>
      <c r="J104" s="115">
        <v>15</v>
      </c>
      <c r="K104" s="115">
        <v>1</v>
      </c>
      <c r="L104" s="115">
        <v>0</v>
      </c>
      <c r="M104" s="115">
        <v>0</v>
      </c>
      <c r="N104" s="115">
        <v>1</v>
      </c>
      <c r="O104" s="115">
        <v>0</v>
      </c>
      <c r="P104" s="115">
        <v>0</v>
      </c>
      <c r="Q104" s="115">
        <v>3</v>
      </c>
      <c r="R104" s="115">
        <v>6</v>
      </c>
      <c r="S104" s="115">
        <v>0</v>
      </c>
      <c r="T104" s="115">
        <v>0</v>
      </c>
      <c r="U104" s="115">
        <v>0</v>
      </c>
      <c r="V104" s="115">
        <v>0</v>
      </c>
      <c r="W104" s="115">
        <v>16</v>
      </c>
      <c r="X104" s="115">
        <v>0</v>
      </c>
      <c r="Y104" s="115">
        <v>0</v>
      </c>
      <c r="Z104" s="115">
        <v>0</v>
      </c>
      <c r="AA104" s="116">
        <v>0</v>
      </c>
    </row>
    <row r="105" spans="1:27" x14ac:dyDescent="0.25">
      <c r="A105" s="8" t="s">
        <v>134</v>
      </c>
      <c r="B105" s="115">
        <f t="shared" si="11"/>
        <v>69</v>
      </c>
      <c r="C105" s="115">
        <v>25</v>
      </c>
      <c r="D105" s="115">
        <v>3</v>
      </c>
      <c r="E105" s="115">
        <v>0</v>
      </c>
      <c r="F105" s="115">
        <v>0</v>
      </c>
      <c r="G105" s="115">
        <v>0</v>
      </c>
      <c r="H105" s="115">
        <v>0</v>
      </c>
      <c r="I105" s="115">
        <v>0</v>
      </c>
      <c r="J105" s="115">
        <v>14</v>
      </c>
      <c r="K105" s="115">
        <v>0</v>
      </c>
      <c r="L105" s="115">
        <v>0</v>
      </c>
      <c r="M105" s="115">
        <v>0</v>
      </c>
      <c r="N105" s="115">
        <v>1</v>
      </c>
      <c r="O105" s="115">
        <v>0</v>
      </c>
      <c r="P105" s="115">
        <v>0</v>
      </c>
      <c r="Q105" s="115">
        <v>2</v>
      </c>
      <c r="R105" s="115">
        <v>10</v>
      </c>
      <c r="S105" s="115">
        <v>0</v>
      </c>
      <c r="T105" s="115">
        <v>0</v>
      </c>
      <c r="U105" s="115">
        <v>0</v>
      </c>
      <c r="V105" s="115">
        <v>0</v>
      </c>
      <c r="W105" s="115">
        <v>14</v>
      </c>
      <c r="X105" s="115">
        <v>0</v>
      </c>
      <c r="Y105" s="115">
        <v>0</v>
      </c>
      <c r="Z105" s="115">
        <v>0</v>
      </c>
      <c r="AA105" s="116">
        <v>0</v>
      </c>
    </row>
    <row r="106" spans="1:27" x14ac:dyDescent="0.25">
      <c r="A106" s="8" t="s">
        <v>252</v>
      </c>
      <c r="B106" s="115">
        <f t="shared" si="11"/>
        <v>146</v>
      </c>
      <c r="C106" s="115">
        <v>43</v>
      </c>
      <c r="D106" s="115">
        <v>2</v>
      </c>
      <c r="E106" s="115">
        <v>0</v>
      </c>
      <c r="F106" s="115">
        <v>0</v>
      </c>
      <c r="G106" s="115">
        <v>0</v>
      </c>
      <c r="H106" s="115">
        <v>0</v>
      </c>
      <c r="I106" s="115">
        <v>0</v>
      </c>
      <c r="J106" s="115">
        <v>32</v>
      </c>
      <c r="K106" s="115">
        <v>2</v>
      </c>
      <c r="L106" s="115">
        <v>0</v>
      </c>
      <c r="M106" s="115">
        <v>0</v>
      </c>
      <c r="N106" s="115">
        <v>7</v>
      </c>
      <c r="O106" s="115">
        <v>0</v>
      </c>
      <c r="P106" s="115">
        <v>0</v>
      </c>
      <c r="Q106" s="115">
        <v>2</v>
      </c>
      <c r="R106" s="115">
        <v>14</v>
      </c>
      <c r="S106" s="115">
        <v>0</v>
      </c>
      <c r="T106" s="115">
        <v>0</v>
      </c>
      <c r="U106" s="115">
        <v>0</v>
      </c>
      <c r="V106" s="115">
        <v>0</v>
      </c>
      <c r="W106" s="115">
        <v>42</v>
      </c>
      <c r="X106" s="115">
        <v>0</v>
      </c>
      <c r="Y106" s="115">
        <v>0</v>
      </c>
      <c r="Z106" s="115">
        <v>2</v>
      </c>
      <c r="AA106" s="116">
        <v>0</v>
      </c>
    </row>
    <row r="107" spans="1:27" x14ac:dyDescent="0.25">
      <c r="A107" s="8" t="s">
        <v>182</v>
      </c>
      <c r="B107" s="115">
        <f t="shared" si="11"/>
        <v>81</v>
      </c>
      <c r="C107" s="115">
        <v>32</v>
      </c>
      <c r="D107" s="115">
        <v>2</v>
      </c>
      <c r="E107" s="115">
        <v>0</v>
      </c>
      <c r="F107" s="115">
        <v>0</v>
      </c>
      <c r="G107" s="115">
        <v>0</v>
      </c>
      <c r="H107" s="115">
        <v>0</v>
      </c>
      <c r="I107" s="115">
        <v>0</v>
      </c>
      <c r="J107" s="115">
        <v>12</v>
      </c>
      <c r="K107" s="115">
        <v>1</v>
      </c>
      <c r="L107" s="115">
        <v>0</v>
      </c>
      <c r="M107" s="115">
        <v>0</v>
      </c>
      <c r="N107" s="115">
        <v>4</v>
      </c>
      <c r="O107" s="115">
        <v>0</v>
      </c>
      <c r="P107" s="115">
        <v>0</v>
      </c>
      <c r="Q107" s="115">
        <v>2</v>
      </c>
      <c r="R107" s="115">
        <v>5</v>
      </c>
      <c r="S107" s="115">
        <v>0</v>
      </c>
      <c r="T107" s="115">
        <v>0</v>
      </c>
      <c r="U107" s="115">
        <v>0</v>
      </c>
      <c r="V107" s="115">
        <v>0</v>
      </c>
      <c r="W107" s="115">
        <v>23</v>
      </c>
      <c r="X107" s="115">
        <v>0</v>
      </c>
      <c r="Y107" s="115">
        <v>0</v>
      </c>
      <c r="Z107" s="115">
        <v>0</v>
      </c>
      <c r="AA107" s="116">
        <v>0</v>
      </c>
    </row>
    <row r="108" spans="1:27" x14ac:dyDescent="0.25">
      <c r="A108" s="8" t="s">
        <v>253</v>
      </c>
      <c r="B108" s="115">
        <f t="shared" si="11"/>
        <v>14</v>
      </c>
      <c r="C108" s="115">
        <v>5</v>
      </c>
      <c r="D108" s="115">
        <v>0</v>
      </c>
      <c r="E108" s="115">
        <v>0</v>
      </c>
      <c r="F108" s="115">
        <v>0</v>
      </c>
      <c r="G108" s="115">
        <v>0</v>
      </c>
      <c r="H108" s="115">
        <v>0</v>
      </c>
      <c r="I108" s="115">
        <v>0</v>
      </c>
      <c r="J108" s="115">
        <v>2</v>
      </c>
      <c r="K108" s="115">
        <v>0</v>
      </c>
      <c r="L108" s="115">
        <v>0</v>
      </c>
      <c r="M108" s="115">
        <v>0</v>
      </c>
      <c r="N108" s="115">
        <v>0</v>
      </c>
      <c r="O108" s="115">
        <v>0</v>
      </c>
      <c r="P108" s="115">
        <v>0</v>
      </c>
      <c r="Q108" s="115">
        <v>1</v>
      </c>
      <c r="R108" s="115">
        <v>1</v>
      </c>
      <c r="S108" s="115">
        <v>0</v>
      </c>
      <c r="T108" s="115">
        <v>0</v>
      </c>
      <c r="U108" s="115">
        <v>0</v>
      </c>
      <c r="V108" s="115">
        <v>1</v>
      </c>
      <c r="W108" s="115">
        <v>4</v>
      </c>
      <c r="X108" s="115">
        <v>0</v>
      </c>
      <c r="Y108" s="115">
        <v>0</v>
      </c>
      <c r="Z108" s="115">
        <v>0</v>
      </c>
      <c r="AA108" s="116">
        <v>0</v>
      </c>
    </row>
    <row r="109" spans="1:27" x14ac:dyDescent="0.25">
      <c r="A109" s="56"/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6"/>
    </row>
    <row r="110" spans="1:27" x14ac:dyDescent="0.25">
      <c r="A110" s="48" t="s">
        <v>44</v>
      </c>
      <c r="B110" s="112">
        <f>SUM(B111:B113)</f>
        <v>536</v>
      </c>
      <c r="C110" s="112">
        <f t="shared" ref="C110:AA110" si="16">SUM(C111:C113)</f>
        <v>171</v>
      </c>
      <c r="D110" s="112">
        <f t="shared" si="16"/>
        <v>10</v>
      </c>
      <c r="E110" s="112">
        <f t="shared" si="16"/>
        <v>0</v>
      </c>
      <c r="F110" s="112">
        <f t="shared" si="16"/>
        <v>0</v>
      </c>
      <c r="G110" s="112">
        <f t="shared" si="16"/>
        <v>0</v>
      </c>
      <c r="H110" s="112">
        <f t="shared" si="16"/>
        <v>1</v>
      </c>
      <c r="I110" s="112">
        <f t="shared" si="16"/>
        <v>0</v>
      </c>
      <c r="J110" s="112">
        <f t="shared" si="16"/>
        <v>79</v>
      </c>
      <c r="K110" s="112">
        <f t="shared" si="16"/>
        <v>0</v>
      </c>
      <c r="L110" s="112">
        <f t="shared" si="16"/>
        <v>0</v>
      </c>
      <c r="M110" s="112">
        <f t="shared" si="16"/>
        <v>0</v>
      </c>
      <c r="N110" s="112">
        <f t="shared" si="16"/>
        <v>30</v>
      </c>
      <c r="O110" s="112">
        <f t="shared" si="16"/>
        <v>0</v>
      </c>
      <c r="P110" s="112">
        <f t="shared" si="16"/>
        <v>0</v>
      </c>
      <c r="Q110" s="112">
        <f t="shared" si="16"/>
        <v>19</v>
      </c>
      <c r="R110" s="112">
        <f t="shared" si="16"/>
        <v>47</v>
      </c>
      <c r="S110" s="112">
        <f t="shared" si="16"/>
        <v>0</v>
      </c>
      <c r="T110" s="112">
        <f t="shared" si="16"/>
        <v>0</v>
      </c>
      <c r="U110" s="112">
        <f t="shared" si="16"/>
        <v>0</v>
      </c>
      <c r="V110" s="112">
        <f t="shared" si="16"/>
        <v>0</v>
      </c>
      <c r="W110" s="112">
        <f t="shared" si="16"/>
        <v>167</v>
      </c>
      <c r="X110" s="112">
        <f t="shared" si="16"/>
        <v>4</v>
      </c>
      <c r="Y110" s="112">
        <f t="shared" si="16"/>
        <v>1</v>
      </c>
      <c r="Z110" s="112">
        <f t="shared" si="16"/>
        <v>7</v>
      </c>
      <c r="AA110" s="113">
        <f t="shared" si="16"/>
        <v>0</v>
      </c>
    </row>
    <row r="111" spans="1:27" x14ac:dyDescent="0.25">
      <c r="A111" s="8" t="s">
        <v>254</v>
      </c>
      <c r="B111" s="115">
        <f t="shared" si="11"/>
        <v>362</v>
      </c>
      <c r="C111" s="115">
        <v>114</v>
      </c>
      <c r="D111" s="115">
        <v>10</v>
      </c>
      <c r="E111" s="115">
        <v>0</v>
      </c>
      <c r="F111" s="115">
        <v>0</v>
      </c>
      <c r="G111" s="115">
        <v>0</v>
      </c>
      <c r="H111" s="115">
        <v>0</v>
      </c>
      <c r="I111" s="115">
        <v>0</v>
      </c>
      <c r="J111" s="115">
        <v>67</v>
      </c>
      <c r="K111" s="115">
        <v>0</v>
      </c>
      <c r="L111" s="115">
        <v>0</v>
      </c>
      <c r="M111" s="115">
        <v>0</v>
      </c>
      <c r="N111" s="115">
        <v>24</v>
      </c>
      <c r="O111" s="115">
        <v>0</v>
      </c>
      <c r="P111" s="115">
        <v>0</v>
      </c>
      <c r="Q111" s="115">
        <v>15</v>
      </c>
      <c r="R111" s="115">
        <v>21</v>
      </c>
      <c r="S111" s="115">
        <v>0</v>
      </c>
      <c r="T111" s="115">
        <v>0</v>
      </c>
      <c r="U111" s="115">
        <v>0</v>
      </c>
      <c r="V111" s="115">
        <v>0</v>
      </c>
      <c r="W111" s="115">
        <v>108</v>
      </c>
      <c r="X111" s="115">
        <v>0</v>
      </c>
      <c r="Y111" s="115">
        <v>1</v>
      </c>
      <c r="Z111" s="115">
        <v>2</v>
      </c>
      <c r="AA111" s="116">
        <v>0</v>
      </c>
    </row>
    <row r="112" spans="1:27" x14ac:dyDescent="0.25">
      <c r="A112" s="8" t="s">
        <v>183</v>
      </c>
      <c r="B112" s="115">
        <f t="shared" si="11"/>
        <v>71</v>
      </c>
      <c r="C112" s="115">
        <v>28</v>
      </c>
      <c r="D112" s="115">
        <v>0</v>
      </c>
      <c r="E112" s="115">
        <v>0</v>
      </c>
      <c r="F112" s="115">
        <v>0</v>
      </c>
      <c r="G112" s="115">
        <v>0</v>
      </c>
      <c r="H112" s="115">
        <v>1</v>
      </c>
      <c r="I112" s="115">
        <v>0</v>
      </c>
      <c r="J112" s="115">
        <v>1</v>
      </c>
      <c r="K112" s="115">
        <v>0</v>
      </c>
      <c r="L112" s="115">
        <v>0</v>
      </c>
      <c r="M112" s="115">
        <v>0</v>
      </c>
      <c r="N112" s="115">
        <v>3</v>
      </c>
      <c r="O112" s="115">
        <v>0</v>
      </c>
      <c r="P112" s="115">
        <v>0</v>
      </c>
      <c r="Q112" s="115">
        <v>2</v>
      </c>
      <c r="R112" s="115">
        <v>19</v>
      </c>
      <c r="S112" s="115">
        <v>0</v>
      </c>
      <c r="T112" s="115">
        <v>0</v>
      </c>
      <c r="U112" s="115">
        <v>0</v>
      </c>
      <c r="V112" s="115">
        <v>0</v>
      </c>
      <c r="W112" s="115">
        <v>15</v>
      </c>
      <c r="X112" s="115">
        <v>0</v>
      </c>
      <c r="Y112" s="115">
        <v>0</v>
      </c>
      <c r="Z112" s="115">
        <v>2</v>
      </c>
      <c r="AA112" s="116">
        <v>0</v>
      </c>
    </row>
    <row r="113" spans="1:27" x14ac:dyDescent="0.25">
      <c r="A113" s="8" t="s">
        <v>184</v>
      </c>
      <c r="B113" s="115">
        <f t="shared" si="11"/>
        <v>103</v>
      </c>
      <c r="C113" s="115">
        <v>29</v>
      </c>
      <c r="D113" s="115">
        <v>0</v>
      </c>
      <c r="E113" s="115">
        <v>0</v>
      </c>
      <c r="F113" s="115">
        <v>0</v>
      </c>
      <c r="G113" s="115">
        <v>0</v>
      </c>
      <c r="H113" s="115">
        <v>0</v>
      </c>
      <c r="I113" s="115">
        <v>0</v>
      </c>
      <c r="J113" s="115">
        <v>11</v>
      </c>
      <c r="K113" s="115">
        <v>0</v>
      </c>
      <c r="L113" s="115">
        <v>0</v>
      </c>
      <c r="M113" s="115">
        <v>0</v>
      </c>
      <c r="N113" s="115">
        <v>3</v>
      </c>
      <c r="O113" s="115">
        <v>0</v>
      </c>
      <c r="P113" s="115">
        <v>0</v>
      </c>
      <c r="Q113" s="115">
        <v>2</v>
      </c>
      <c r="R113" s="115">
        <v>7</v>
      </c>
      <c r="S113" s="115">
        <v>0</v>
      </c>
      <c r="T113" s="115">
        <v>0</v>
      </c>
      <c r="U113" s="115">
        <v>0</v>
      </c>
      <c r="V113" s="115">
        <v>0</v>
      </c>
      <c r="W113" s="115">
        <v>44</v>
      </c>
      <c r="X113" s="115">
        <v>4</v>
      </c>
      <c r="Y113" s="115">
        <v>0</v>
      </c>
      <c r="Z113" s="115">
        <v>3</v>
      </c>
      <c r="AA113" s="116">
        <v>0</v>
      </c>
    </row>
    <row r="114" spans="1:27" x14ac:dyDescent="0.25">
      <c r="A114" s="56"/>
      <c r="B114" s="115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6"/>
    </row>
    <row r="115" spans="1:27" x14ac:dyDescent="0.25">
      <c r="A115" s="48" t="s">
        <v>45</v>
      </c>
      <c r="B115" s="112">
        <f>SUM(B116:B118)</f>
        <v>611</v>
      </c>
      <c r="C115" s="112">
        <f t="shared" ref="C115:AA115" si="17">SUM(C116:C118)</f>
        <v>152</v>
      </c>
      <c r="D115" s="112">
        <f t="shared" si="17"/>
        <v>3</v>
      </c>
      <c r="E115" s="112">
        <f t="shared" si="17"/>
        <v>0</v>
      </c>
      <c r="F115" s="112">
        <f t="shared" si="17"/>
        <v>0</v>
      </c>
      <c r="G115" s="112">
        <f t="shared" si="17"/>
        <v>2</v>
      </c>
      <c r="H115" s="112">
        <f t="shared" si="17"/>
        <v>0</v>
      </c>
      <c r="I115" s="112">
        <f t="shared" si="17"/>
        <v>0</v>
      </c>
      <c r="J115" s="112">
        <f t="shared" si="17"/>
        <v>140</v>
      </c>
      <c r="K115" s="112">
        <f t="shared" si="17"/>
        <v>0</v>
      </c>
      <c r="L115" s="112">
        <f t="shared" si="17"/>
        <v>0</v>
      </c>
      <c r="M115" s="112">
        <f t="shared" si="17"/>
        <v>0</v>
      </c>
      <c r="N115" s="112">
        <f t="shared" si="17"/>
        <v>21</v>
      </c>
      <c r="O115" s="112">
        <f t="shared" si="17"/>
        <v>0</v>
      </c>
      <c r="P115" s="112">
        <f t="shared" si="17"/>
        <v>0</v>
      </c>
      <c r="Q115" s="112">
        <f t="shared" si="17"/>
        <v>14</v>
      </c>
      <c r="R115" s="112">
        <f t="shared" si="17"/>
        <v>105</v>
      </c>
      <c r="S115" s="112">
        <f t="shared" si="17"/>
        <v>0</v>
      </c>
      <c r="T115" s="112">
        <f t="shared" si="17"/>
        <v>0</v>
      </c>
      <c r="U115" s="112">
        <f t="shared" si="17"/>
        <v>0</v>
      </c>
      <c r="V115" s="112">
        <f t="shared" si="17"/>
        <v>0</v>
      </c>
      <c r="W115" s="112">
        <f t="shared" si="17"/>
        <v>159</v>
      </c>
      <c r="X115" s="112">
        <f t="shared" si="17"/>
        <v>4</v>
      </c>
      <c r="Y115" s="112">
        <f t="shared" si="17"/>
        <v>1</v>
      </c>
      <c r="Z115" s="112">
        <f t="shared" si="17"/>
        <v>8</v>
      </c>
      <c r="AA115" s="113">
        <f t="shared" si="17"/>
        <v>2</v>
      </c>
    </row>
    <row r="116" spans="1:27" x14ac:dyDescent="0.25">
      <c r="A116" s="55" t="s">
        <v>255</v>
      </c>
      <c r="B116" s="115">
        <f t="shared" si="11"/>
        <v>314</v>
      </c>
      <c r="C116" s="115">
        <v>80</v>
      </c>
      <c r="D116" s="115">
        <v>0</v>
      </c>
      <c r="E116" s="115">
        <v>0</v>
      </c>
      <c r="F116" s="115">
        <v>0</v>
      </c>
      <c r="G116" s="115">
        <v>1</v>
      </c>
      <c r="H116" s="115">
        <v>0</v>
      </c>
      <c r="I116" s="115">
        <v>0</v>
      </c>
      <c r="J116" s="115">
        <v>59</v>
      </c>
      <c r="K116" s="115">
        <v>0</v>
      </c>
      <c r="L116" s="115">
        <v>0</v>
      </c>
      <c r="M116" s="115">
        <v>0</v>
      </c>
      <c r="N116" s="115">
        <v>11</v>
      </c>
      <c r="O116" s="115">
        <v>0</v>
      </c>
      <c r="P116" s="115">
        <v>0</v>
      </c>
      <c r="Q116" s="115">
        <v>8</v>
      </c>
      <c r="R116" s="115">
        <v>58</v>
      </c>
      <c r="S116" s="115">
        <v>0</v>
      </c>
      <c r="T116" s="115">
        <v>0</v>
      </c>
      <c r="U116" s="115">
        <v>0</v>
      </c>
      <c r="V116" s="115">
        <v>0</v>
      </c>
      <c r="W116" s="115">
        <v>83</v>
      </c>
      <c r="X116" s="115">
        <v>4</v>
      </c>
      <c r="Y116" s="115">
        <v>1</v>
      </c>
      <c r="Z116" s="115">
        <v>8</v>
      </c>
      <c r="AA116" s="116">
        <v>1</v>
      </c>
    </row>
    <row r="117" spans="1:27" x14ac:dyDescent="0.25">
      <c r="A117" s="8" t="s">
        <v>185</v>
      </c>
      <c r="B117" s="115">
        <f t="shared" si="11"/>
        <v>137</v>
      </c>
      <c r="C117" s="115">
        <v>36</v>
      </c>
      <c r="D117" s="115">
        <v>2</v>
      </c>
      <c r="E117" s="115">
        <v>0</v>
      </c>
      <c r="F117" s="115">
        <v>0</v>
      </c>
      <c r="G117" s="115">
        <v>1</v>
      </c>
      <c r="H117" s="115">
        <v>0</v>
      </c>
      <c r="I117" s="115">
        <v>0</v>
      </c>
      <c r="J117" s="115">
        <v>35</v>
      </c>
      <c r="K117" s="115">
        <v>0</v>
      </c>
      <c r="L117" s="115">
        <v>0</v>
      </c>
      <c r="M117" s="115">
        <v>0</v>
      </c>
      <c r="N117" s="115">
        <v>7</v>
      </c>
      <c r="O117" s="115">
        <v>0</v>
      </c>
      <c r="P117" s="115">
        <v>0</v>
      </c>
      <c r="Q117" s="115">
        <v>0</v>
      </c>
      <c r="R117" s="115">
        <v>30</v>
      </c>
      <c r="S117" s="115">
        <v>0</v>
      </c>
      <c r="T117" s="115">
        <v>0</v>
      </c>
      <c r="U117" s="115">
        <v>0</v>
      </c>
      <c r="V117" s="115">
        <v>0</v>
      </c>
      <c r="W117" s="115">
        <v>26</v>
      </c>
      <c r="X117" s="115">
        <v>0</v>
      </c>
      <c r="Y117" s="115">
        <v>0</v>
      </c>
      <c r="Z117" s="115">
        <v>0</v>
      </c>
      <c r="AA117" s="116">
        <v>0</v>
      </c>
    </row>
    <row r="118" spans="1:27" x14ac:dyDescent="0.25">
      <c r="A118" s="55" t="s">
        <v>192</v>
      </c>
      <c r="B118" s="115">
        <f t="shared" si="11"/>
        <v>160</v>
      </c>
      <c r="C118" s="115">
        <v>36</v>
      </c>
      <c r="D118" s="115">
        <v>1</v>
      </c>
      <c r="E118" s="115">
        <v>0</v>
      </c>
      <c r="F118" s="115">
        <v>0</v>
      </c>
      <c r="G118" s="115">
        <v>0</v>
      </c>
      <c r="H118" s="115">
        <v>0</v>
      </c>
      <c r="I118" s="115">
        <v>0</v>
      </c>
      <c r="J118" s="115">
        <v>46</v>
      </c>
      <c r="K118" s="115">
        <v>0</v>
      </c>
      <c r="L118" s="115">
        <v>0</v>
      </c>
      <c r="M118" s="115">
        <v>0</v>
      </c>
      <c r="N118" s="115">
        <v>3</v>
      </c>
      <c r="O118" s="115">
        <v>0</v>
      </c>
      <c r="P118" s="115">
        <v>0</v>
      </c>
      <c r="Q118" s="115">
        <v>6</v>
      </c>
      <c r="R118" s="115">
        <v>17</v>
      </c>
      <c r="S118" s="115">
        <v>0</v>
      </c>
      <c r="T118" s="115">
        <v>0</v>
      </c>
      <c r="U118" s="115">
        <v>0</v>
      </c>
      <c r="V118" s="115">
        <v>0</v>
      </c>
      <c r="W118" s="115">
        <v>50</v>
      </c>
      <c r="X118" s="115">
        <v>0</v>
      </c>
      <c r="Y118" s="115">
        <v>0</v>
      </c>
      <c r="Z118" s="115">
        <v>0</v>
      </c>
      <c r="AA118" s="116">
        <v>1</v>
      </c>
    </row>
    <row r="119" spans="1:27" x14ac:dyDescent="0.25">
      <c r="A119" s="117"/>
      <c r="B119" s="118"/>
      <c r="C119" s="118"/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9"/>
    </row>
    <row r="120" spans="1:27" x14ac:dyDescent="0.25">
      <c r="A120" s="62" t="s">
        <v>323</v>
      </c>
    </row>
  </sheetData>
  <mergeCells count="3">
    <mergeCell ref="C8:AA8"/>
    <mergeCell ref="A8:A9"/>
    <mergeCell ref="B8:B9"/>
  </mergeCells>
  <printOptions horizontalCentered="1" verticalCentered="1"/>
  <pageMargins left="0" right="0" top="0" bottom="0" header="0" footer="0"/>
  <pageSetup scale="2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20"/>
  <sheetViews>
    <sheetView zoomScale="75" zoomScaleNormal="75" zoomScaleSheetLayoutView="70" workbookViewId="0">
      <pane xSplit="2" ySplit="9" topLeftCell="D10" activePane="bottomRight" state="frozen"/>
      <selection pane="topRight" activeCell="C1" sqref="C1"/>
      <selection pane="bottomLeft" activeCell="A10" sqref="A10"/>
      <selection pane="bottomRight" activeCell="U21" sqref="U21"/>
    </sheetView>
  </sheetViews>
  <sheetFormatPr baseColWidth="10" defaultColWidth="0" defaultRowHeight="15.75" zeroHeight="1" x14ac:dyDescent="0.25"/>
  <cols>
    <col min="1" max="1" width="81.5703125" style="8" customWidth="1"/>
    <col min="2" max="2" width="11.5703125" style="8" customWidth="1"/>
    <col min="3" max="3" width="12.7109375" style="8" customWidth="1"/>
    <col min="4" max="5" width="11.5703125" style="8" customWidth="1"/>
    <col min="6" max="6" width="14.7109375" style="8" customWidth="1"/>
    <col min="7" max="7" width="14.85546875" style="8" customWidth="1"/>
    <col min="8" max="8" width="15.5703125" style="8" customWidth="1"/>
    <col min="9" max="9" width="10.7109375" style="8" customWidth="1"/>
    <col min="10" max="10" width="12.42578125" style="8" customWidth="1"/>
    <col min="11" max="11" width="15.42578125" style="8" customWidth="1"/>
    <col min="12" max="12" width="15" style="8" customWidth="1"/>
    <col min="13" max="13" width="12.85546875" style="8" customWidth="1"/>
    <col min="14" max="14" width="12.42578125" style="8" customWidth="1"/>
    <col min="15" max="15" width="13.7109375" style="8" customWidth="1"/>
    <col min="16" max="16" width="12.42578125" style="8" customWidth="1"/>
    <col min="17" max="17" width="13" style="8" customWidth="1"/>
    <col min="18" max="18" width="12.85546875" style="8" customWidth="1"/>
    <col min="19" max="19" width="11.5703125" style="8" customWidth="1"/>
    <col min="20" max="20" width="15.140625" style="8" customWidth="1"/>
    <col min="21" max="21" width="12.7109375" style="8" customWidth="1"/>
    <col min="22" max="22" width="11.5703125" style="8" customWidth="1"/>
    <col min="23" max="23" width="11" style="8" customWidth="1"/>
    <col min="24" max="16384" width="11.5703125" style="8" hidden="1"/>
  </cols>
  <sheetData>
    <row r="1" spans="1:23" x14ac:dyDescent="0.25">
      <c r="A1" s="44" t="s">
        <v>98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3" x14ac:dyDescent="0.25">
      <c r="A2" s="6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23" x14ac:dyDescent="0.25">
      <c r="A3" s="9" t="s">
        <v>332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3" x14ac:dyDescent="0.25">
      <c r="A4" s="9" t="s">
        <v>341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x14ac:dyDescent="0.25">
      <c r="A5" s="9" t="s">
        <v>29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3" x14ac:dyDescent="0.25">
      <c r="A6" s="9" t="s">
        <v>320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x14ac:dyDescent="0.25">
      <c r="A7" s="6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84"/>
      <c r="V7" s="84"/>
      <c r="W7" s="84"/>
    </row>
    <row r="8" spans="1:23" x14ac:dyDescent="0.25">
      <c r="A8" s="198" t="s">
        <v>384</v>
      </c>
      <c r="B8" s="195" t="s">
        <v>11</v>
      </c>
      <c r="C8" s="203" t="s">
        <v>109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88"/>
      <c r="V8" s="120"/>
      <c r="W8" s="121"/>
    </row>
    <row r="9" spans="1:23" ht="63" x14ac:dyDescent="0.25">
      <c r="A9" s="200"/>
      <c r="B9" s="197"/>
      <c r="C9" s="89" t="s">
        <v>51</v>
      </c>
      <c r="D9" s="89" t="s">
        <v>53</v>
      </c>
      <c r="E9" s="89" t="s">
        <v>54</v>
      </c>
      <c r="F9" s="89" t="s">
        <v>55</v>
      </c>
      <c r="G9" s="89" t="s">
        <v>56</v>
      </c>
      <c r="H9" s="89" t="s">
        <v>65</v>
      </c>
      <c r="I9" s="89" t="s">
        <v>52</v>
      </c>
      <c r="J9" s="89" t="s">
        <v>262</v>
      </c>
      <c r="K9" s="89" t="s">
        <v>57</v>
      </c>
      <c r="L9" s="89" t="s">
        <v>104</v>
      </c>
      <c r="M9" s="89" t="s">
        <v>59</v>
      </c>
      <c r="N9" s="89" t="s">
        <v>105</v>
      </c>
      <c r="O9" s="89" t="s">
        <v>106</v>
      </c>
      <c r="P9" s="89" t="s">
        <v>63</v>
      </c>
      <c r="Q9" s="89" t="s">
        <v>263</v>
      </c>
      <c r="R9" s="89" t="s">
        <v>107</v>
      </c>
      <c r="S9" s="89" t="s">
        <v>108</v>
      </c>
      <c r="T9" s="122" t="s">
        <v>60</v>
      </c>
      <c r="U9" s="122" t="s">
        <v>195</v>
      </c>
      <c r="V9" s="122" t="s">
        <v>261</v>
      </c>
      <c r="W9" s="123" t="s">
        <v>321</v>
      </c>
    </row>
    <row r="10" spans="1:23" x14ac:dyDescent="0.25">
      <c r="A10" s="45"/>
      <c r="B10" s="124"/>
      <c r="C10" s="93"/>
      <c r="D10" s="93"/>
      <c r="E10" s="93"/>
      <c r="F10" s="93"/>
      <c r="G10" s="93"/>
      <c r="H10" s="93"/>
      <c r="I10" s="93"/>
      <c r="J10" s="93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125"/>
      <c r="V10" s="126"/>
      <c r="W10" s="84"/>
    </row>
    <row r="11" spans="1:23" x14ac:dyDescent="0.25">
      <c r="A11" s="48" t="s">
        <v>11</v>
      </c>
      <c r="B11" s="85">
        <f>SUM(B13,B21,B24,B33,B40,B47,B56,B65,B73,B81,B89,B99,B103,B110,B115)</f>
        <v>11543</v>
      </c>
      <c r="C11" s="85">
        <f t="shared" ref="C11:W11" si="0">SUM(C13,C21,C24,C33,C40,C47,C56,C65,C73,C81,C89,C99,C103,C110,C115)</f>
        <v>471</v>
      </c>
      <c r="D11" s="85">
        <f t="shared" si="0"/>
        <v>177</v>
      </c>
      <c r="E11" s="85">
        <f t="shared" si="0"/>
        <v>932</v>
      </c>
      <c r="F11" s="85">
        <f t="shared" si="0"/>
        <v>568</v>
      </c>
      <c r="G11" s="85">
        <f t="shared" si="0"/>
        <v>37</v>
      </c>
      <c r="H11" s="85">
        <f t="shared" si="0"/>
        <v>2</v>
      </c>
      <c r="I11" s="85">
        <f t="shared" si="0"/>
        <v>0</v>
      </c>
      <c r="J11" s="85">
        <f t="shared" si="0"/>
        <v>912</v>
      </c>
      <c r="K11" s="85">
        <f t="shared" si="0"/>
        <v>387</v>
      </c>
      <c r="L11" s="85">
        <f t="shared" si="0"/>
        <v>3</v>
      </c>
      <c r="M11" s="85">
        <f t="shared" si="0"/>
        <v>91</v>
      </c>
      <c r="N11" s="85">
        <f t="shared" si="0"/>
        <v>545</v>
      </c>
      <c r="O11" s="85">
        <f t="shared" si="0"/>
        <v>0</v>
      </c>
      <c r="P11" s="85">
        <f t="shared" si="0"/>
        <v>77</v>
      </c>
      <c r="Q11" s="85">
        <f t="shared" si="0"/>
        <v>1546</v>
      </c>
      <c r="R11" s="85">
        <f t="shared" si="0"/>
        <v>3850</v>
      </c>
      <c r="S11" s="85">
        <f t="shared" si="0"/>
        <v>0</v>
      </c>
      <c r="T11" s="85">
        <f t="shared" si="0"/>
        <v>1350</v>
      </c>
      <c r="U11" s="85">
        <f t="shared" si="0"/>
        <v>407</v>
      </c>
      <c r="V11" s="85">
        <f t="shared" si="0"/>
        <v>138</v>
      </c>
      <c r="W11" s="50">
        <f t="shared" si="0"/>
        <v>50</v>
      </c>
    </row>
    <row r="12" spans="1:23" x14ac:dyDescent="0.25">
      <c r="A12" s="51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54"/>
    </row>
    <row r="13" spans="1:23" x14ac:dyDescent="0.25">
      <c r="A13" s="48" t="s">
        <v>34</v>
      </c>
      <c r="B13" s="85">
        <f>SUM(B14:B19)</f>
        <v>663</v>
      </c>
      <c r="C13" s="85">
        <f t="shared" ref="C13:W13" si="1">SUM(C14:C19)</f>
        <v>143</v>
      </c>
      <c r="D13" s="85">
        <f t="shared" si="1"/>
        <v>8</v>
      </c>
      <c r="E13" s="85">
        <f t="shared" si="1"/>
        <v>49</v>
      </c>
      <c r="F13" s="85">
        <f t="shared" si="1"/>
        <v>40</v>
      </c>
      <c r="G13" s="85">
        <f t="shared" si="1"/>
        <v>0</v>
      </c>
      <c r="H13" s="85">
        <f t="shared" si="1"/>
        <v>0</v>
      </c>
      <c r="I13" s="85">
        <f t="shared" si="1"/>
        <v>0</v>
      </c>
      <c r="J13" s="85">
        <f t="shared" si="1"/>
        <v>20</v>
      </c>
      <c r="K13" s="85">
        <f t="shared" si="1"/>
        <v>7</v>
      </c>
      <c r="L13" s="85">
        <f t="shared" si="1"/>
        <v>0</v>
      </c>
      <c r="M13" s="85">
        <f t="shared" si="1"/>
        <v>12</v>
      </c>
      <c r="N13" s="85">
        <f t="shared" si="1"/>
        <v>41</v>
      </c>
      <c r="O13" s="85">
        <f t="shared" si="1"/>
        <v>0</v>
      </c>
      <c r="P13" s="85">
        <f t="shared" si="1"/>
        <v>27</v>
      </c>
      <c r="Q13" s="85">
        <f t="shared" si="1"/>
        <v>58</v>
      </c>
      <c r="R13" s="85">
        <f t="shared" si="1"/>
        <v>193</v>
      </c>
      <c r="S13" s="85">
        <f t="shared" si="1"/>
        <v>0</v>
      </c>
      <c r="T13" s="85">
        <f t="shared" si="1"/>
        <v>50</v>
      </c>
      <c r="U13" s="85">
        <f t="shared" si="1"/>
        <v>6</v>
      </c>
      <c r="V13" s="85">
        <f t="shared" si="1"/>
        <v>8</v>
      </c>
      <c r="W13" s="50">
        <f t="shared" si="1"/>
        <v>1</v>
      </c>
    </row>
    <row r="14" spans="1:23" x14ac:dyDescent="0.25">
      <c r="A14" s="8" t="s">
        <v>246</v>
      </c>
      <c r="B14" s="86">
        <f t="shared" ref="B14:B77" si="2">SUM(C14:W14)</f>
        <v>358</v>
      </c>
      <c r="C14" s="86">
        <v>4</v>
      </c>
      <c r="D14" s="86">
        <v>8</v>
      </c>
      <c r="E14" s="86">
        <v>22</v>
      </c>
      <c r="F14" s="86">
        <v>31</v>
      </c>
      <c r="G14" s="86">
        <v>0</v>
      </c>
      <c r="H14" s="86">
        <v>0</v>
      </c>
      <c r="I14" s="86">
        <v>0</v>
      </c>
      <c r="J14" s="86">
        <v>20</v>
      </c>
      <c r="K14" s="86">
        <v>0</v>
      </c>
      <c r="L14" s="86">
        <v>0</v>
      </c>
      <c r="M14" s="86">
        <v>12</v>
      </c>
      <c r="N14" s="86">
        <v>25</v>
      </c>
      <c r="O14" s="86">
        <v>0</v>
      </c>
      <c r="P14" s="86">
        <v>27</v>
      </c>
      <c r="Q14" s="86">
        <v>47</v>
      </c>
      <c r="R14" s="86">
        <v>129</v>
      </c>
      <c r="S14" s="86">
        <v>0</v>
      </c>
      <c r="T14" s="86">
        <v>23</v>
      </c>
      <c r="U14" s="86">
        <v>5</v>
      </c>
      <c r="V14" s="86">
        <v>5</v>
      </c>
      <c r="W14" s="54">
        <v>0</v>
      </c>
    </row>
    <row r="15" spans="1:23" x14ac:dyDescent="0.25">
      <c r="A15" s="55" t="s">
        <v>136</v>
      </c>
      <c r="B15" s="86">
        <f t="shared" si="2"/>
        <v>53</v>
      </c>
      <c r="C15" s="86">
        <v>44</v>
      </c>
      <c r="D15" s="86">
        <v>0</v>
      </c>
      <c r="E15" s="86">
        <v>0</v>
      </c>
      <c r="F15" s="86">
        <v>0</v>
      </c>
      <c r="G15" s="86">
        <v>0</v>
      </c>
      <c r="H15" s="86">
        <v>0</v>
      </c>
      <c r="I15" s="86">
        <v>0</v>
      </c>
      <c r="J15" s="86">
        <v>0</v>
      </c>
      <c r="K15" s="86">
        <v>2</v>
      </c>
      <c r="L15" s="86">
        <v>0</v>
      </c>
      <c r="M15" s="86">
        <v>0</v>
      </c>
      <c r="N15" s="86">
        <v>5</v>
      </c>
      <c r="O15" s="86">
        <v>0</v>
      </c>
      <c r="P15" s="86">
        <v>0</v>
      </c>
      <c r="Q15" s="86">
        <v>0</v>
      </c>
      <c r="R15" s="86">
        <v>0</v>
      </c>
      <c r="S15" s="86">
        <v>0</v>
      </c>
      <c r="T15" s="86">
        <v>0</v>
      </c>
      <c r="U15" s="86">
        <v>0</v>
      </c>
      <c r="V15" s="86">
        <v>1</v>
      </c>
      <c r="W15" s="54">
        <v>1</v>
      </c>
    </row>
    <row r="16" spans="1:23" x14ac:dyDescent="0.25">
      <c r="A16" s="8" t="s">
        <v>137</v>
      </c>
      <c r="B16" s="86">
        <f t="shared" si="2"/>
        <v>90</v>
      </c>
      <c r="C16" s="86">
        <v>0</v>
      </c>
      <c r="D16" s="86">
        <v>0</v>
      </c>
      <c r="E16" s="86">
        <v>16</v>
      </c>
      <c r="F16" s="86">
        <v>7</v>
      </c>
      <c r="G16" s="86">
        <v>0</v>
      </c>
      <c r="H16" s="86">
        <v>0</v>
      </c>
      <c r="I16" s="86">
        <v>0</v>
      </c>
      <c r="J16" s="86">
        <v>0</v>
      </c>
      <c r="K16" s="86">
        <v>2</v>
      </c>
      <c r="L16" s="86">
        <v>0</v>
      </c>
      <c r="M16" s="86">
        <v>0</v>
      </c>
      <c r="N16" s="86">
        <v>7</v>
      </c>
      <c r="O16" s="86">
        <v>0</v>
      </c>
      <c r="P16" s="86">
        <v>0</v>
      </c>
      <c r="Q16" s="86">
        <v>4</v>
      </c>
      <c r="R16" s="86">
        <v>39</v>
      </c>
      <c r="S16" s="86">
        <v>0</v>
      </c>
      <c r="T16" s="86">
        <v>13</v>
      </c>
      <c r="U16" s="86">
        <v>1</v>
      </c>
      <c r="V16" s="86">
        <v>1</v>
      </c>
      <c r="W16" s="54">
        <v>0</v>
      </c>
    </row>
    <row r="17" spans="1:23" x14ac:dyDescent="0.25">
      <c r="A17" s="8" t="s">
        <v>138</v>
      </c>
      <c r="B17" s="86">
        <f t="shared" si="2"/>
        <v>54</v>
      </c>
      <c r="C17" s="86">
        <v>0</v>
      </c>
      <c r="D17" s="86">
        <v>0</v>
      </c>
      <c r="E17" s="86">
        <v>4</v>
      </c>
      <c r="F17" s="86">
        <v>2</v>
      </c>
      <c r="G17" s="86">
        <v>0</v>
      </c>
      <c r="H17" s="86">
        <v>0</v>
      </c>
      <c r="I17" s="86">
        <v>0</v>
      </c>
      <c r="J17" s="86">
        <v>0</v>
      </c>
      <c r="K17" s="86">
        <v>1</v>
      </c>
      <c r="L17" s="86">
        <v>0</v>
      </c>
      <c r="M17" s="86">
        <v>0</v>
      </c>
      <c r="N17" s="86">
        <v>3</v>
      </c>
      <c r="O17" s="86">
        <v>0</v>
      </c>
      <c r="P17" s="86">
        <v>0</v>
      </c>
      <c r="Q17" s="86">
        <v>7</v>
      </c>
      <c r="R17" s="86">
        <v>24</v>
      </c>
      <c r="S17" s="86">
        <v>0</v>
      </c>
      <c r="T17" s="86">
        <v>12</v>
      </c>
      <c r="U17" s="86">
        <v>0</v>
      </c>
      <c r="V17" s="86">
        <v>1</v>
      </c>
      <c r="W17" s="54">
        <v>0</v>
      </c>
    </row>
    <row r="18" spans="1:23" x14ac:dyDescent="0.25">
      <c r="A18" s="8" t="s">
        <v>139</v>
      </c>
      <c r="B18" s="86">
        <f t="shared" si="2"/>
        <v>107</v>
      </c>
      <c r="C18" s="86">
        <v>95</v>
      </c>
      <c r="D18" s="86">
        <v>0</v>
      </c>
      <c r="E18" s="86">
        <v>7</v>
      </c>
      <c r="F18" s="86">
        <v>0</v>
      </c>
      <c r="G18" s="86">
        <v>0</v>
      </c>
      <c r="H18" s="86">
        <v>0</v>
      </c>
      <c r="I18" s="86">
        <v>0</v>
      </c>
      <c r="J18" s="86">
        <v>0</v>
      </c>
      <c r="K18" s="86">
        <v>2</v>
      </c>
      <c r="L18" s="86">
        <v>0</v>
      </c>
      <c r="M18" s="86">
        <v>0</v>
      </c>
      <c r="N18" s="86">
        <v>1</v>
      </c>
      <c r="O18" s="86">
        <v>0</v>
      </c>
      <c r="P18" s="86">
        <v>0</v>
      </c>
      <c r="Q18" s="86">
        <v>0</v>
      </c>
      <c r="R18" s="86">
        <v>0</v>
      </c>
      <c r="S18" s="86">
        <v>0</v>
      </c>
      <c r="T18" s="86">
        <v>2</v>
      </c>
      <c r="U18" s="86">
        <v>0</v>
      </c>
      <c r="V18" s="86">
        <v>0</v>
      </c>
      <c r="W18" s="54">
        <v>0</v>
      </c>
    </row>
    <row r="19" spans="1:23" x14ac:dyDescent="0.25">
      <c r="A19" s="8" t="s">
        <v>140</v>
      </c>
      <c r="B19" s="86">
        <f t="shared" si="2"/>
        <v>1</v>
      </c>
      <c r="C19" s="86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1</v>
      </c>
      <c r="S19" s="86">
        <v>0</v>
      </c>
      <c r="T19" s="86">
        <v>0</v>
      </c>
      <c r="U19" s="86">
        <v>0</v>
      </c>
      <c r="V19" s="86">
        <v>0</v>
      </c>
      <c r="W19" s="54">
        <v>0</v>
      </c>
    </row>
    <row r="20" spans="1:23" x14ac:dyDescent="0.25">
      <c r="A20" s="5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54"/>
    </row>
    <row r="21" spans="1:23" x14ac:dyDescent="0.25">
      <c r="A21" s="48" t="s">
        <v>35</v>
      </c>
      <c r="B21" s="85">
        <f>SUM(B22)</f>
        <v>1244</v>
      </c>
      <c r="C21" s="85">
        <f t="shared" ref="C21:W21" si="3">SUM(C22)</f>
        <v>19</v>
      </c>
      <c r="D21" s="85">
        <f t="shared" si="3"/>
        <v>17</v>
      </c>
      <c r="E21" s="85">
        <f t="shared" si="3"/>
        <v>94</v>
      </c>
      <c r="F21" s="85">
        <f t="shared" si="3"/>
        <v>65</v>
      </c>
      <c r="G21" s="85">
        <f t="shared" si="3"/>
        <v>4</v>
      </c>
      <c r="H21" s="85">
        <f t="shared" si="3"/>
        <v>0</v>
      </c>
      <c r="I21" s="85">
        <f t="shared" si="3"/>
        <v>0</v>
      </c>
      <c r="J21" s="85">
        <f t="shared" si="3"/>
        <v>195</v>
      </c>
      <c r="K21" s="85">
        <f t="shared" si="3"/>
        <v>20</v>
      </c>
      <c r="L21" s="85">
        <f t="shared" si="3"/>
        <v>0</v>
      </c>
      <c r="M21" s="85">
        <f t="shared" si="3"/>
        <v>14</v>
      </c>
      <c r="N21" s="85">
        <f t="shared" si="3"/>
        <v>21</v>
      </c>
      <c r="O21" s="85">
        <f t="shared" si="3"/>
        <v>0</v>
      </c>
      <c r="P21" s="85">
        <f t="shared" si="3"/>
        <v>0</v>
      </c>
      <c r="Q21" s="85">
        <f t="shared" si="3"/>
        <v>208</v>
      </c>
      <c r="R21" s="85">
        <f t="shared" si="3"/>
        <v>437</v>
      </c>
      <c r="S21" s="85">
        <f t="shared" si="3"/>
        <v>0</v>
      </c>
      <c r="T21" s="85">
        <f t="shared" si="3"/>
        <v>131</v>
      </c>
      <c r="U21" s="85">
        <f t="shared" si="3"/>
        <v>1</v>
      </c>
      <c r="V21" s="85">
        <f t="shared" si="3"/>
        <v>16</v>
      </c>
      <c r="W21" s="50">
        <f t="shared" si="3"/>
        <v>2</v>
      </c>
    </row>
    <row r="22" spans="1:23" x14ac:dyDescent="0.25">
      <c r="A22" s="55" t="s">
        <v>266</v>
      </c>
      <c r="B22" s="86">
        <f t="shared" si="2"/>
        <v>1244</v>
      </c>
      <c r="C22" s="86">
        <v>19</v>
      </c>
      <c r="D22" s="86">
        <v>17</v>
      </c>
      <c r="E22" s="86">
        <v>94</v>
      </c>
      <c r="F22" s="86">
        <v>65</v>
      </c>
      <c r="G22" s="86">
        <v>4</v>
      </c>
      <c r="H22" s="86">
        <v>0</v>
      </c>
      <c r="I22" s="86">
        <v>0</v>
      </c>
      <c r="J22" s="86">
        <v>195</v>
      </c>
      <c r="K22" s="86">
        <v>20</v>
      </c>
      <c r="L22" s="86">
        <v>0</v>
      </c>
      <c r="M22" s="86">
        <v>14</v>
      </c>
      <c r="N22" s="86">
        <v>21</v>
      </c>
      <c r="O22" s="86">
        <v>0</v>
      </c>
      <c r="P22" s="86">
        <v>0</v>
      </c>
      <c r="Q22" s="86">
        <v>208</v>
      </c>
      <c r="R22" s="86">
        <v>437</v>
      </c>
      <c r="S22" s="86">
        <v>0</v>
      </c>
      <c r="T22" s="86">
        <v>131</v>
      </c>
      <c r="U22" s="86">
        <v>1</v>
      </c>
      <c r="V22" s="86">
        <v>16</v>
      </c>
      <c r="W22" s="54">
        <v>2</v>
      </c>
    </row>
    <row r="23" spans="1:23" x14ac:dyDescent="0.25">
      <c r="A23" s="5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54"/>
    </row>
    <row r="24" spans="1:23" x14ac:dyDescent="0.25">
      <c r="A24" s="48" t="s">
        <v>36</v>
      </c>
      <c r="B24" s="85">
        <f>SUM(B25:B31)</f>
        <v>1269</v>
      </c>
      <c r="C24" s="85">
        <f t="shared" ref="C24:W24" si="4">SUM(C25:C31)</f>
        <v>112</v>
      </c>
      <c r="D24" s="85">
        <f t="shared" si="4"/>
        <v>16</v>
      </c>
      <c r="E24" s="85">
        <f t="shared" si="4"/>
        <v>77</v>
      </c>
      <c r="F24" s="85">
        <f t="shared" si="4"/>
        <v>74</v>
      </c>
      <c r="G24" s="85">
        <f t="shared" si="4"/>
        <v>4</v>
      </c>
      <c r="H24" s="85">
        <f t="shared" si="4"/>
        <v>0</v>
      </c>
      <c r="I24" s="85">
        <f t="shared" si="4"/>
        <v>0</v>
      </c>
      <c r="J24" s="85">
        <f t="shared" si="4"/>
        <v>103</v>
      </c>
      <c r="K24" s="85">
        <f t="shared" si="4"/>
        <v>82</v>
      </c>
      <c r="L24" s="85">
        <f t="shared" si="4"/>
        <v>1</v>
      </c>
      <c r="M24" s="85">
        <f t="shared" si="4"/>
        <v>17</v>
      </c>
      <c r="N24" s="85">
        <f t="shared" si="4"/>
        <v>83</v>
      </c>
      <c r="O24" s="85">
        <f t="shared" si="4"/>
        <v>0</v>
      </c>
      <c r="P24" s="85">
        <f t="shared" si="4"/>
        <v>0</v>
      </c>
      <c r="Q24" s="85">
        <f t="shared" si="4"/>
        <v>168</v>
      </c>
      <c r="R24" s="85">
        <f t="shared" si="4"/>
        <v>379</v>
      </c>
      <c r="S24" s="85">
        <f t="shared" si="4"/>
        <v>0</v>
      </c>
      <c r="T24" s="85">
        <f t="shared" si="4"/>
        <v>77</v>
      </c>
      <c r="U24" s="85">
        <f t="shared" si="4"/>
        <v>57</v>
      </c>
      <c r="V24" s="85">
        <f t="shared" si="4"/>
        <v>15</v>
      </c>
      <c r="W24" s="50">
        <f t="shared" si="4"/>
        <v>4</v>
      </c>
    </row>
    <row r="25" spans="1:23" x14ac:dyDescent="0.25">
      <c r="A25" s="55" t="s">
        <v>186</v>
      </c>
      <c r="B25" s="86">
        <f t="shared" si="2"/>
        <v>212</v>
      </c>
      <c r="C25" s="86">
        <v>1</v>
      </c>
      <c r="D25" s="86">
        <v>15</v>
      </c>
      <c r="E25" s="86">
        <v>9</v>
      </c>
      <c r="F25" s="86">
        <v>19</v>
      </c>
      <c r="G25" s="86">
        <v>0</v>
      </c>
      <c r="H25" s="86">
        <v>0</v>
      </c>
      <c r="I25" s="86">
        <v>0</v>
      </c>
      <c r="J25" s="86">
        <v>31</v>
      </c>
      <c r="K25" s="86">
        <v>1</v>
      </c>
      <c r="L25" s="86">
        <v>0</v>
      </c>
      <c r="M25" s="86">
        <v>3</v>
      </c>
      <c r="N25" s="86">
        <v>16</v>
      </c>
      <c r="O25" s="86">
        <v>0</v>
      </c>
      <c r="P25" s="86">
        <v>0</v>
      </c>
      <c r="Q25" s="86">
        <v>51</v>
      </c>
      <c r="R25" s="86">
        <v>55</v>
      </c>
      <c r="S25" s="86">
        <v>0</v>
      </c>
      <c r="T25" s="86">
        <v>4</v>
      </c>
      <c r="U25" s="86">
        <v>0</v>
      </c>
      <c r="V25" s="86">
        <v>6</v>
      </c>
      <c r="W25" s="54">
        <v>1</v>
      </c>
    </row>
    <row r="26" spans="1:23" x14ac:dyDescent="0.25">
      <c r="A26" s="8" t="s">
        <v>141</v>
      </c>
      <c r="B26" s="86">
        <f t="shared" si="2"/>
        <v>112</v>
      </c>
      <c r="C26" s="86">
        <v>0</v>
      </c>
      <c r="D26" s="86">
        <v>0</v>
      </c>
      <c r="E26" s="86">
        <v>3</v>
      </c>
      <c r="F26" s="86">
        <v>14</v>
      </c>
      <c r="G26" s="86">
        <v>1</v>
      </c>
      <c r="H26" s="86">
        <v>0</v>
      </c>
      <c r="I26" s="86">
        <v>0</v>
      </c>
      <c r="J26" s="86">
        <v>3</v>
      </c>
      <c r="K26" s="86">
        <v>0</v>
      </c>
      <c r="L26" s="86">
        <v>0</v>
      </c>
      <c r="M26" s="86">
        <v>0</v>
      </c>
      <c r="N26" s="86">
        <v>21</v>
      </c>
      <c r="O26" s="86">
        <v>0</v>
      </c>
      <c r="P26" s="86">
        <v>0</v>
      </c>
      <c r="Q26" s="86">
        <v>15</v>
      </c>
      <c r="R26" s="86">
        <v>35</v>
      </c>
      <c r="S26" s="86">
        <v>0</v>
      </c>
      <c r="T26" s="86">
        <v>15</v>
      </c>
      <c r="U26" s="86">
        <v>5</v>
      </c>
      <c r="V26" s="86">
        <v>0</v>
      </c>
      <c r="W26" s="54">
        <v>0</v>
      </c>
    </row>
    <row r="27" spans="1:23" x14ac:dyDescent="0.25">
      <c r="A27" s="8" t="s">
        <v>142</v>
      </c>
      <c r="B27" s="86">
        <f t="shared" si="2"/>
        <v>94</v>
      </c>
      <c r="C27" s="86">
        <v>4</v>
      </c>
      <c r="D27" s="86">
        <v>0</v>
      </c>
      <c r="E27" s="86">
        <v>2</v>
      </c>
      <c r="F27" s="86">
        <v>1</v>
      </c>
      <c r="G27" s="86">
        <v>0</v>
      </c>
      <c r="H27" s="86">
        <v>0</v>
      </c>
      <c r="I27" s="86">
        <v>0</v>
      </c>
      <c r="J27" s="86">
        <v>20</v>
      </c>
      <c r="K27" s="86">
        <v>0</v>
      </c>
      <c r="L27" s="86">
        <v>0</v>
      </c>
      <c r="M27" s="86">
        <v>12</v>
      </c>
      <c r="N27" s="86">
        <v>3</v>
      </c>
      <c r="O27" s="86">
        <v>0</v>
      </c>
      <c r="P27" s="86">
        <v>0</v>
      </c>
      <c r="Q27" s="86">
        <v>16</v>
      </c>
      <c r="R27" s="86">
        <v>27</v>
      </c>
      <c r="S27" s="86">
        <v>0</v>
      </c>
      <c r="T27" s="86">
        <v>5</v>
      </c>
      <c r="U27" s="86">
        <v>0</v>
      </c>
      <c r="V27" s="86">
        <v>4</v>
      </c>
      <c r="W27" s="54">
        <v>0</v>
      </c>
    </row>
    <row r="28" spans="1:23" x14ac:dyDescent="0.25">
      <c r="A28" s="8" t="s">
        <v>143</v>
      </c>
      <c r="B28" s="86">
        <f t="shared" si="2"/>
        <v>150</v>
      </c>
      <c r="C28" s="86">
        <v>3</v>
      </c>
      <c r="D28" s="86">
        <v>0</v>
      </c>
      <c r="E28" s="86">
        <v>19</v>
      </c>
      <c r="F28" s="86">
        <v>4</v>
      </c>
      <c r="G28" s="86">
        <v>1</v>
      </c>
      <c r="H28" s="86">
        <v>0</v>
      </c>
      <c r="I28" s="86">
        <v>0</v>
      </c>
      <c r="J28" s="86">
        <v>24</v>
      </c>
      <c r="K28" s="86">
        <v>0</v>
      </c>
      <c r="L28" s="86">
        <v>0</v>
      </c>
      <c r="M28" s="86">
        <v>0</v>
      </c>
      <c r="N28" s="86">
        <v>17</v>
      </c>
      <c r="O28" s="86">
        <v>0</v>
      </c>
      <c r="P28" s="86">
        <v>0</v>
      </c>
      <c r="Q28" s="86">
        <v>6</v>
      </c>
      <c r="R28" s="86">
        <v>21</v>
      </c>
      <c r="S28" s="86">
        <v>0</v>
      </c>
      <c r="T28" s="86">
        <v>3</v>
      </c>
      <c r="U28" s="86">
        <v>49</v>
      </c>
      <c r="V28" s="86">
        <v>1</v>
      </c>
      <c r="W28" s="54">
        <v>2</v>
      </c>
    </row>
    <row r="29" spans="1:23" x14ac:dyDescent="0.25">
      <c r="A29" s="55" t="s">
        <v>247</v>
      </c>
      <c r="B29" s="86">
        <f t="shared" si="2"/>
        <v>600</v>
      </c>
      <c r="C29" s="86">
        <v>101</v>
      </c>
      <c r="D29" s="86">
        <v>1</v>
      </c>
      <c r="E29" s="86">
        <v>39</v>
      </c>
      <c r="F29" s="86">
        <v>28</v>
      </c>
      <c r="G29" s="86">
        <v>2</v>
      </c>
      <c r="H29" s="86">
        <v>0</v>
      </c>
      <c r="I29" s="86">
        <v>0</v>
      </c>
      <c r="J29" s="86">
        <v>22</v>
      </c>
      <c r="K29" s="86">
        <v>77</v>
      </c>
      <c r="L29" s="86">
        <v>1</v>
      </c>
      <c r="M29" s="86">
        <v>1</v>
      </c>
      <c r="N29" s="86">
        <v>22</v>
      </c>
      <c r="O29" s="86">
        <v>0</v>
      </c>
      <c r="P29" s="86">
        <v>0</v>
      </c>
      <c r="Q29" s="86">
        <v>72</v>
      </c>
      <c r="R29" s="86">
        <v>196</v>
      </c>
      <c r="S29" s="86">
        <v>0</v>
      </c>
      <c r="T29" s="86">
        <v>32</v>
      </c>
      <c r="U29" s="86">
        <v>2</v>
      </c>
      <c r="V29" s="86">
        <v>3</v>
      </c>
      <c r="W29" s="54">
        <v>1</v>
      </c>
    </row>
    <row r="30" spans="1:23" x14ac:dyDescent="0.25">
      <c r="A30" s="8" t="s">
        <v>144</v>
      </c>
      <c r="B30" s="86">
        <f t="shared" si="2"/>
        <v>50</v>
      </c>
      <c r="C30" s="86">
        <v>2</v>
      </c>
      <c r="D30" s="86">
        <v>0</v>
      </c>
      <c r="E30" s="86">
        <v>1</v>
      </c>
      <c r="F30" s="86">
        <v>8</v>
      </c>
      <c r="G30" s="86">
        <v>0</v>
      </c>
      <c r="H30" s="86">
        <v>0</v>
      </c>
      <c r="I30" s="86">
        <v>0</v>
      </c>
      <c r="J30" s="86">
        <v>1</v>
      </c>
      <c r="K30" s="86">
        <v>0</v>
      </c>
      <c r="L30" s="86">
        <v>0</v>
      </c>
      <c r="M30" s="86">
        <v>0</v>
      </c>
      <c r="N30" s="86">
        <v>4</v>
      </c>
      <c r="O30" s="86">
        <v>0</v>
      </c>
      <c r="P30" s="86">
        <v>0</v>
      </c>
      <c r="Q30" s="86">
        <v>0</v>
      </c>
      <c r="R30" s="86">
        <v>33</v>
      </c>
      <c r="S30" s="86">
        <v>0</v>
      </c>
      <c r="T30" s="86">
        <v>0</v>
      </c>
      <c r="U30" s="86">
        <v>0</v>
      </c>
      <c r="V30" s="86">
        <v>1</v>
      </c>
      <c r="W30" s="54">
        <v>0</v>
      </c>
    </row>
    <row r="31" spans="1:23" x14ac:dyDescent="0.25">
      <c r="A31" s="8" t="s">
        <v>145</v>
      </c>
      <c r="B31" s="86">
        <f t="shared" si="2"/>
        <v>51</v>
      </c>
      <c r="C31" s="86">
        <v>1</v>
      </c>
      <c r="D31" s="86">
        <v>0</v>
      </c>
      <c r="E31" s="86">
        <v>4</v>
      </c>
      <c r="F31" s="86">
        <v>0</v>
      </c>
      <c r="G31" s="86">
        <v>0</v>
      </c>
      <c r="H31" s="86">
        <v>0</v>
      </c>
      <c r="I31" s="86">
        <v>0</v>
      </c>
      <c r="J31" s="86">
        <v>2</v>
      </c>
      <c r="K31" s="86">
        <v>4</v>
      </c>
      <c r="L31" s="86">
        <v>0</v>
      </c>
      <c r="M31" s="86">
        <v>1</v>
      </c>
      <c r="N31" s="86">
        <v>0</v>
      </c>
      <c r="O31" s="86">
        <v>0</v>
      </c>
      <c r="P31" s="86">
        <v>0</v>
      </c>
      <c r="Q31" s="86">
        <v>8</v>
      </c>
      <c r="R31" s="86">
        <v>12</v>
      </c>
      <c r="S31" s="86">
        <v>0</v>
      </c>
      <c r="T31" s="86">
        <v>18</v>
      </c>
      <c r="U31" s="86">
        <v>1</v>
      </c>
      <c r="V31" s="86">
        <v>0</v>
      </c>
      <c r="W31" s="54">
        <v>0</v>
      </c>
    </row>
    <row r="32" spans="1:23" x14ac:dyDescent="0.25">
      <c r="A32" s="57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54"/>
    </row>
    <row r="33" spans="1:23" x14ac:dyDescent="0.25">
      <c r="A33" s="48" t="s">
        <v>37</v>
      </c>
      <c r="B33" s="85">
        <f>SUM(B34:B38)</f>
        <v>719</v>
      </c>
      <c r="C33" s="85">
        <f t="shared" ref="C33:W33" si="5">SUM(C34:C38)</f>
        <v>45</v>
      </c>
      <c r="D33" s="85">
        <f t="shared" si="5"/>
        <v>56</v>
      </c>
      <c r="E33" s="85">
        <f t="shared" si="5"/>
        <v>56</v>
      </c>
      <c r="F33" s="85">
        <f t="shared" si="5"/>
        <v>84</v>
      </c>
      <c r="G33" s="85">
        <f t="shared" si="5"/>
        <v>5</v>
      </c>
      <c r="H33" s="85">
        <f t="shared" si="5"/>
        <v>0</v>
      </c>
      <c r="I33" s="85">
        <f t="shared" si="5"/>
        <v>0</v>
      </c>
      <c r="J33" s="85">
        <f t="shared" si="5"/>
        <v>19</v>
      </c>
      <c r="K33" s="85">
        <f t="shared" si="5"/>
        <v>4</v>
      </c>
      <c r="L33" s="85">
        <f t="shared" si="5"/>
        <v>0</v>
      </c>
      <c r="M33" s="85">
        <f t="shared" si="5"/>
        <v>0</v>
      </c>
      <c r="N33" s="85">
        <f t="shared" si="5"/>
        <v>30</v>
      </c>
      <c r="O33" s="85">
        <f t="shared" si="5"/>
        <v>0</v>
      </c>
      <c r="P33" s="85">
        <f t="shared" si="5"/>
        <v>0</v>
      </c>
      <c r="Q33" s="85">
        <f t="shared" si="5"/>
        <v>91</v>
      </c>
      <c r="R33" s="85">
        <f t="shared" si="5"/>
        <v>196</v>
      </c>
      <c r="S33" s="85">
        <f t="shared" si="5"/>
        <v>0</v>
      </c>
      <c r="T33" s="85">
        <f t="shared" si="5"/>
        <v>45</v>
      </c>
      <c r="U33" s="85">
        <f t="shared" si="5"/>
        <v>83</v>
      </c>
      <c r="V33" s="85">
        <f t="shared" si="5"/>
        <v>3</v>
      </c>
      <c r="W33" s="50">
        <f t="shared" si="5"/>
        <v>2</v>
      </c>
    </row>
    <row r="34" spans="1:23" x14ac:dyDescent="0.25">
      <c r="A34" s="55" t="s">
        <v>248</v>
      </c>
      <c r="B34" s="86">
        <f t="shared" si="2"/>
        <v>514</v>
      </c>
      <c r="C34" s="86">
        <v>4</v>
      </c>
      <c r="D34" s="86">
        <v>50</v>
      </c>
      <c r="E34" s="86">
        <v>40</v>
      </c>
      <c r="F34" s="86">
        <v>80</v>
      </c>
      <c r="G34" s="86">
        <v>3</v>
      </c>
      <c r="H34" s="86">
        <v>0</v>
      </c>
      <c r="I34" s="86">
        <v>0</v>
      </c>
      <c r="J34" s="86">
        <v>8</v>
      </c>
      <c r="K34" s="86">
        <v>2</v>
      </c>
      <c r="L34" s="86">
        <v>0</v>
      </c>
      <c r="M34" s="86">
        <v>0</v>
      </c>
      <c r="N34" s="86">
        <v>21</v>
      </c>
      <c r="O34" s="86">
        <v>0</v>
      </c>
      <c r="P34" s="86">
        <v>0</v>
      </c>
      <c r="Q34" s="86">
        <v>58</v>
      </c>
      <c r="R34" s="86">
        <v>135</v>
      </c>
      <c r="S34" s="86">
        <v>0</v>
      </c>
      <c r="T34" s="86">
        <v>31</v>
      </c>
      <c r="U34" s="86">
        <v>78</v>
      </c>
      <c r="V34" s="86">
        <v>2</v>
      </c>
      <c r="W34" s="54">
        <v>2</v>
      </c>
    </row>
    <row r="35" spans="1:23" x14ac:dyDescent="0.25">
      <c r="A35" s="8" t="s">
        <v>146</v>
      </c>
      <c r="B35" s="86">
        <f t="shared" si="2"/>
        <v>58</v>
      </c>
      <c r="C35" s="86">
        <v>1</v>
      </c>
      <c r="D35" s="86">
        <v>3</v>
      </c>
      <c r="E35" s="86">
        <v>8</v>
      </c>
      <c r="F35" s="86">
        <v>0</v>
      </c>
      <c r="G35" s="86">
        <v>0</v>
      </c>
      <c r="H35" s="86">
        <v>0</v>
      </c>
      <c r="I35" s="86">
        <v>0</v>
      </c>
      <c r="J35" s="86">
        <v>1</v>
      </c>
      <c r="K35" s="86">
        <v>0</v>
      </c>
      <c r="L35" s="86">
        <v>0</v>
      </c>
      <c r="M35" s="86">
        <v>0</v>
      </c>
      <c r="N35" s="86">
        <v>4</v>
      </c>
      <c r="O35" s="86">
        <v>0</v>
      </c>
      <c r="P35" s="86">
        <v>0</v>
      </c>
      <c r="Q35" s="86">
        <v>5</v>
      </c>
      <c r="R35" s="86">
        <v>27</v>
      </c>
      <c r="S35" s="86">
        <v>0</v>
      </c>
      <c r="T35" s="86">
        <v>6</v>
      </c>
      <c r="U35" s="86">
        <v>2</v>
      </c>
      <c r="V35" s="86">
        <v>1</v>
      </c>
      <c r="W35" s="54">
        <v>0</v>
      </c>
    </row>
    <row r="36" spans="1:23" x14ac:dyDescent="0.25">
      <c r="A36" s="8" t="s">
        <v>147</v>
      </c>
      <c r="B36" s="86">
        <f t="shared" si="2"/>
        <v>58</v>
      </c>
      <c r="C36" s="86">
        <v>40</v>
      </c>
      <c r="D36" s="86">
        <v>1</v>
      </c>
      <c r="E36" s="86">
        <v>1</v>
      </c>
      <c r="F36" s="86">
        <v>0</v>
      </c>
      <c r="G36" s="86">
        <v>0</v>
      </c>
      <c r="H36" s="86">
        <v>0</v>
      </c>
      <c r="I36" s="86">
        <v>0</v>
      </c>
      <c r="J36" s="86">
        <v>3</v>
      </c>
      <c r="K36" s="86">
        <v>1</v>
      </c>
      <c r="L36" s="86">
        <v>0</v>
      </c>
      <c r="M36" s="86">
        <v>0</v>
      </c>
      <c r="N36" s="86">
        <v>2</v>
      </c>
      <c r="O36" s="86">
        <v>0</v>
      </c>
      <c r="P36" s="86">
        <v>0</v>
      </c>
      <c r="Q36" s="86">
        <v>6</v>
      </c>
      <c r="R36" s="86">
        <v>2</v>
      </c>
      <c r="S36" s="86">
        <v>0</v>
      </c>
      <c r="T36" s="86">
        <v>0</v>
      </c>
      <c r="U36" s="86">
        <v>2</v>
      </c>
      <c r="V36" s="86">
        <v>0</v>
      </c>
      <c r="W36" s="54">
        <v>0</v>
      </c>
    </row>
    <row r="37" spans="1:23" x14ac:dyDescent="0.25">
      <c r="A37" s="8" t="s">
        <v>150</v>
      </c>
      <c r="B37" s="86">
        <f t="shared" si="2"/>
        <v>23</v>
      </c>
      <c r="C37" s="86">
        <v>0</v>
      </c>
      <c r="D37" s="86">
        <v>1</v>
      </c>
      <c r="E37" s="86">
        <v>1</v>
      </c>
      <c r="F37" s="86">
        <v>1</v>
      </c>
      <c r="G37" s="86">
        <v>0</v>
      </c>
      <c r="H37" s="86">
        <v>0</v>
      </c>
      <c r="I37" s="86">
        <v>0</v>
      </c>
      <c r="J37" s="86">
        <v>2</v>
      </c>
      <c r="K37" s="86">
        <v>1</v>
      </c>
      <c r="L37" s="86">
        <v>0</v>
      </c>
      <c r="M37" s="86">
        <v>0</v>
      </c>
      <c r="N37" s="86">
        <v>1</v>
      </c>
      <c r="O37" s="86">
        <v>0</v>
      </c>
      <c r="P37" s="86">
        <v>0</v>
      </c>
      <c r="Q37" s="86">
        <v>4</v>
      </c>
      <c r="R37" s="86">
        <v>9</v>
      </c>
      <c r="S37" s="86">
        <v>0</v>
      </c>
      <c r="T37" s="86">
        <v>3</v>
      </c>
      <c r="U37" s="86">
        <v>0</v>
      </c>
      <c r="V37" s="86">
        <v>0</v>
      </c>
      <c r="W37" s="54">
        <v>0</v>
      </c>
    </row>
    <row r="38" spans="1:23" x14ac:dyDescent="0.25">
      <c r="A38" s="8" t="s">
        <v>151</v>
      </c>
      <c r="B38" s="86">
        <f t="shared" si="2"/>
        <v>66</v>
      </c>
      <c r="C38" s="86">
        <v>0</v>
      </c>
      <c r="D38" s="86">
        <v>1</v>
      </c>
      <c r="E38" s="86">
        <v>6</v>
      </c>
      <c r="F38" s="86">
        <v>3</v>
      </c>
      <c r="G38" s="86">
        <v>2</v>
      </c>
      <c r="H38" s="86">
        <v>0</v>
      </c>
      <c r="I38" s="86">
        <v>0</v>
      </c>
      <c r="J38" s="86">
        <v>5</v>
      </c>
      <c r="K38" s="86">
        <v>0</v>
      </c>
      <c r="L38" s="86">
        <v>0</v>
      </c>
      <c r="M38" s="86">
        <v>0</v>
      </c>
      <c r="N38" s="86">
        <v>2</v>
      </c>
      <c r="O38" s="86">
        <v>0</v>
      </c>
      <c r="P38" s="86">
        <v>0</v>
      </c>
      <c r="Q38" s="86">
        <v>18</v>
      </c>
      <c r="R38" s="86">
        <v>23</v>
      </c>
      <c r="S38" s="86">
        <v>0</v>
      </c>
      <c r="T38" s="86">
        <v>5</v>
      </c>
      <c r="U38" s="86">
        <v>1</v>
      </c>
      <c r="V38" s="86">
        <v>0</v>
      </c>
      <c r="W38" s="54">
        <v>0</v>
      </c>
    </row>
    <row r="39" spans="1:23" x14ac:dyDescent="0.25">
      <c r="A39" s="5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54"/>
    </row>
    <row r="40" spans="1:23" x14ac:dyDescent="0.25">
      <c r="A40" s="48" t="s">
        <v>38</v>
      </c>
      <c r="B40" s="85">
        <f>SUM(B41:B45)</f>
        <v>478</v>
      </c>
      <c r="C40" s="85">
        <f t="shared" ref="C40:W40" si="6">SUM(C41:C45)</f>
        <v>1</v>
      </c>
      <c r="D40" s="85">
        <f t="shared" si="6"/>
        <v>12</v>
      </c>
      <c r="E40" s="85">
        <f t="shared" si="6"/>
        <v>38</v>
      </c>
      <c r="F40" s="85">
        <f t="shared" si="6"/>
        <v>21</v>
      </c>
      <c r="G40" s="85">
        <f t="shared" si="6"/>
        <v>0</v>
      </c>
      <c r="H40" s="85">
        <f t="shared" si="6"/>
        <v>0</v>
      </c>
      <c r="I40" s="85">
        <f t="shared" si="6"/>
        <v>0</v>
      </c>
      <c r="J40" s="85">
        <f t="shared" si="6"/>
        <v>46</v>
      </c>
      <c r="K40" s="85">
        <f t="shared" si="6"/>
        <v>0</v>
      </c>
      <c r="L40" s="85">
        <f t="shared" si="6"/>
        <v>0</v>
      </c>
      <c r="M40" s="85">
        <f t="shared" si="6"/>
        <v>0</v>
      </c>
      <c r="N40" s="85">
        <f t="shared" si="6"/>
        <v>19</v>
      </c>
      <c r="O40" s="85">
        <f t="shared" si="6"/>
        <v>0</v>
      </c>
      <c r="P40" s="85">
        <f t="shared" si="6"/>
        <v>0</v>
      </c>
      <c r="Q40" s="85">
        <f t="shared" si="6"/>
        <v>54</v>
      </c>
      <c r="R40" s="85">
        <f t="shared" si="6"/>
        <v>157</v>
      </c>
      <c r="S40" s="85">
        <f t="shared" si="6"/>
        <v>0</v>
      </c>
      <c r="T40" s="85">
        <f t="shared" si="6"/>
        <v>98</v>
      </c>
      <c r="U40" s="85">
        <f t="shared" si="6"/>
        <v>4</v>
      </c>
      <c r="V40" s="85">
        <f t="shared" si="6"/>
        <v>28</v>
      </c>
      <c r="W40" s="50">
        <f t="shared" si="6"/>
        <v>0</v>
      </c>
    </row>
    <row r="41" spans="1:23" x14ac:dyDescent="0.25">
      <c r="A41" s="55" t="s">
        <v>249</v>
      </c>
      <c r="B41" s="86">
        <f t="shared" si="2"/>
        <v>266</v>
      </c>
      <c r="C41" s="86">
        <v>0</v>
      </c>
      <c r="D41" s="86">
        <v>7</v>
      </c>
      <c r="E41" s="86">
        <v>15</v>
      </c>
      <c r="F41" s="86">
        <v>0</v>
      </c>
      <c r="G41" s="86">
        <v>0</v>
      </c>
      <c r="H41" s="86">
        <v>0</v>
      </c>
      <c r="I41" s="86">
        <v>0</v>
      </c>
      <c r="J41" s="86">
        <v>39</v>
      </c>
      <c r="K41" s="86">
        <v>0</v>
      </c>
      <c r="L41" s="86">
        <v>0</v>
      </c>
      <c r="M41" s="86">
        <v>0</v>
      </c>
      <c r="N41" s="86">
        <v>9</v>
      </c>
      <c r="O41" s="86">
        <v>0</v>
      </c>
      <c r="P41" s="86">
        <v>0</v>
      </c>
      <c r="Q41" s="86">
        <v>28</v>
      </c>
      <c r="R41" s="86">
        <v>47</v>
      </c>
      <c r="S41" s="86">
        <v>0</v>
      </c>
      <c r="T41" s="86">
        <v>92</v>
      </c>
      <c r="U41" s="86">
        <v>4</v>
      </c>
      <c r="V41" s="86">
        <v>25</v>
      </c>
      <c r="W41" s="54">
        <v>0</v>
      </c>
    </row>
    <row r="42" spans="1:23" x14ac:dyDescent="0.25">
      <c r="A42" s="8" t="s">
        <v>148</v>
      </c>
      <c r="B42" s="86">
        <f t="shared" si="2"/>
        <v>67</v>
      </c>
      <c r="C42" s="86">
        <v>1</v>
      </c>
      <c r="D42" s="86">
        <v>0</v>
      </c>
      <c r="E42" s="86">
        <v>1</v>
      </c>
      <c r="F42" s="86">
        <v>10</v>
      </c>
      <c r="G42" s="86">
        <v>0</v>
      </c>
      <c r="H42" s="86">
        <v>0</v>
      </c>
      <c r="I42" s="86">
        <v>0</v>
      </c>
      <c r="J42" s="86">
        <v>0</v>
      </c>
      <c r="K42" s="86">
        <v>0</v>
      </c>
      <c r="L42" s="86">
        <v>0</v>
      </c>
      <c r="M42" s="86">
        <v>0</v>
      </c>
      <c r="N42" s="86">
        <v>3</v>
      </c>
      <c r="O42" s="86">
        <v>0</v>
      </c>
      <c r="P42" s="86">
        <v>0</v>
      </c>
      <c r="Q42" s="86">
        <v>8</v>
      </c>
      <c r="R42" s="86">
        <v>43</v>
      </c>
      <c r="S42" s="86">
        <v>0</v>
      </c>
      <c r="T42" s="86">
        <v>0</v>
      </c>
      <c r="U42" s="86">
        <v>0</v>
      </c>
      <c r="V42" s="86">
        <v>1</v>
      </c>
      <c r="W42" s="54">
        <v>0</v>
      </c>
    </row>
    <row r="43" spans="1:23" x14ac:dyDescent="0.25">
      <c r="A43" s="8" t="s">
        <v>149</v>
      </c>
      <c r="B43" s="86">
        <f t="shared" si="2"/>
        <v>49</v>
      </c>
      <c r="C43" s="86">
        <v>0</v>
      </c>
      <c r="D43" s="86">
        <v>1</v>
      </c>
      <c r="E43" s="86">
        <v>2</v>
      </c>
      <c r="F43" s="86">
        <v>9</v>
      </c>
      <c r="G43" s="86">
        <v>0</v>
      </c>
      <c r="H43" s="86">
        <v>0</v>
      </c>
      <c r="I43" s="86">
        <v>0</v>
      </c>
      <c r="J43" s="86">
        <v>1</v>
      </c>
      <c r="K43" s="86">
        <v>0</v>
      </c>
      <c r="L43" s="86">
        <v>0</v>
      </c>
      <c r="M43" s="86">
        <v>0</v>
      </c>
      <c r="N43" s="86">
        <v>0</v>
      </c>
      <c r="O43" s="86">
        <v>0</v>
      </c>
      <c r="P43" s="86">
        <v>0</v>
      </c>
      <c r="Q43" s="86">
        <v>14</v>
      </c>
      <c r="R43" s="86">
        <v>14</v>
      </c>
      <c r="S43" s="86">
        <v>0</v>
      </c>
      <c r="T43" s="86">
        <v>6</v>
      </c>
      <c r="U43" s="86">
        <v>0</v>
      </c>
      <c r="V43" s="86">
        <v>2</v>
      </c>
      <c r="W43" s="54">
        <v>0</v>
      </c>
    </row>
    <row r="44" spans="1:23" x14ac:dyDescent="0.25">
      <c r="A44" s="8" t="s">
        <v>152</v>
      </c>
      <c r="B44" s="86">
        <f t="shared" si="2"/>
        <v>30</v>
      </c>
      <c r="C44" s="86">
        <v>0</v>
      </c>
      <c r="D44" s="86">
        <v>2</v>
      </c>
      <c r="E44" s="86">
        <v>3</v>
      </c>
      <c r="F44" s="86">
        <v>1</v>
      </c>
      <c r="G44" s="86">
        <v>0</v>
      </c>
      <c r="H44" s="86">
        <v>0</v>
      </c>
      <c r="I44" s="86">
        <v>0</v>
      </c>
      <c r="J44" s="86">
        <v>4</v>
      </c>
      <c r="K44" s="86">
        <v>0</v>
      </c>
      <c r="L44" s="86">
        <v>0</v>
      </c>
      <c r="M44" s="86">
        <v>0</v>
      </c>
      <c r="N44" s="86">
        <v>1</v>
      </c>
      <c r="O44" s="86">
        <v>0</v>
      </c>
      <c r="P44" s="86">
        <v>0</v>
      </c>
      <c r="Q44" s="86">
        <v>1</v>
      </c>
      <c r="R44" s="86">
        <v>18</v>
      </c>
      <c r="S44" s="86">
        <v>0</v>
      </c>
      <c r="T44" s="86">
        <v>0</v>
      </c>
      <c r="U44" s="86">
        <v>0</v>
      </c>
      <c r="V44" s="86">
        <v>0</v>
      </c>
      <c r="W44" s="54">
        <v>0</v>
      </c>
    </row>
    <row r="45" spans="1:23" x14ac:dyDescent="0.25">
      <c r="A45" s="8" t="s">
        <v>153</v>
      </c>
      <c r="B45" s="86">
        <f t="shared" si="2"/>
        <v>66</v>
      </c>
      <c r="C45" s="86">
        <v>0</v>
      </c>
      <c r="D45" s="86">
        <v>2</v>
      </c>
      <c r="E45" s="86">
        <v>17</v>
      </c>
      <c r="F45" s="86">
        <v>1</v>
      </c>
      <c r="G45" s="86">
        <v>0</v>
      </c>
      <c r="H45" s="86">
        <v>0</v>
      </c>
      <c r="I45" s="86">
        <v>0</v>
      </c>
      <c r="J45" s="86">
        <v>2</v>
      </c>
      <c r="K45" s="86">
        <v>0</v>
      </c>
      <c r="L45" s="86">
        <v>0</v>
      </c>
      <c r="M45" s="86">
        <v>0</v>
      </c>
      <c r="N45" s="86">
        <v>6</v>
      </c>
      <c r="O45" s="86">
        <v>0</v>
      </c>
      <c r="P45" s="86">
        <v>0</v>
      </c>
      <c r="Q45" s="86">
        <v>3</v>
      </c>
      <c r="R45" s="86">
        <v>35</v>
      </c>
      <c r="S45" s="86">
        <v>0</v>
      </c>
      <c r="T45" s="86">
        <v>0</v>
      </c>
      <c r="U45" s="86">
        <v>0</v>
      </c>
      <c r="V45" s="86">
        <v>0</v>
      </c>
      <c r="W45" s="54">
        <v>0</v>
      </c>
    </row>
    <row r="46" spans="1:23" x14ac:dyDescent="0.25">
      <c r="A46" s="5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54"/>
    </row>
    <row r="47" spans="1:23" x14ac:dyDescent="0.25">
      <c r="A47" s="48" t="s">
        <v>39</v>
      </c>
      <c r="B47" s="85">
        <f>SUM(B48:B54)</f>
        <v>803</v>
      </c>
      <c r="C47" s="85">
        <f t="shared" ref="C47:W47" si="7">SUM(C48:C54)</f>
        <v>8</v>
      </c>
      <c r="D47" s="85">
        <f t="shared" si="7"/>
        <v>6</v>
      </c>
      <c r="E47" s="85">
        <f t="shared" si="7"/>
        <v>37</v>
      </c>
      <c r="F47" s="85">
        <f t="shared" si="7"/>
        <v>36</v>
      </c>
      <c r="G47" s="85">
        <f t="shared" si="7"/>
        <v>1</v>
      </c>
      <c r="H47" s="85">
        <f t="shared" si="7"/>
        <v>1</v>
      </c>
      <c r="I47" s="85">
        <f t="shared" si="7"/>
        <v>0</v>
      </c>
      <c r="J47" s="85">
        <f t="shared" si="7"/>
        <v>19</v>
      </c>
      <c r="K47" s="85">
        <f t="shared" si="7"/>
        <v>43</v>
      </c>
      <c r="L47" s="85">
        <f t="shared" si="7"/>
        <v>1</v>
      </c>
      <c r="M47" s="85">
        <f t="shared" si="7"/>
        <v>13</v>
      </c>
      <c r="N47" s="85">
        <f t="shared" si="7"/>
        <v>28</v>
      </c>
      <c r="O47" s="85">
        <f t="shared" si="7"/>
        <v>0</v>
      </c>
      <c r="P47" s="85">
        <f t="shared" si="7"/>
        <v>0</v>
      </c>
      <c r="Q47" s="85">
        <f t="shared" si="7"/>
        <v>140</v>
      </c>
      <c r="R47" s="85">
        <f t="shared" si="7"/>
        <v>256</v>
      </c>
      <c r="S47" s="85">
        <f t="shared" si="7"/>
        <v>0</v>
      </c>
      <c r="T47" s="85">
        <f t="shared" si="7"/>
        <v>198</v>
      </c>
      <c r="U47" s="85">
        <f t="shared" si="7"/>
        <v>9</v>
      </c>
      <c r="V47" s="85">
        <f t="shared" si="7"/>
        <v>4</v>
      </c>
      <c r="W47" s="50">
        <f t="shared" si="7"/>
        <v>3</v>
      </c>
    </row>
    <row r="48" spans="1:23" x14ac:dyDescent="0.25">
      <c r="A48" s="8" t="s">
        <v>193</v>
      </c>
      <c r="B48" s="86">
        <f t="shared" si="2"/>
        <v>259</v>
      </c>
      <c r="C48" s="86">
        <v>6</v>
      </c>
      <c r="D48" s="86">
        <v>1</v>
      </c>
      <c r="E48" s="86">
        <v>9</v>
      </c>
      <c r="F48" s="86">
        <v>9</v>
      </c>
      <c r="G48" s="86">
        <v>0</v>
      </c>
      <c r="H48" s="86">
        <v>0</v>
      </c>
      <c r="I48" s="86">
        <v>0</v>
      </c>
      <c r="J48" s="86">
        <v>2</v>
      </c>
      <c r="K48" s="86">
        <v>17</v>
      </c>
      <c r="L48" s="86">
        <v>0</v>
      </c>
      <c r="M48" s="86">
        <v>9</v>
      </c>
      <c r="N48" s="86">
        <v>4</v>
      </c>
      <c r="O48" s="86">
        <v>0</v>
      </c>
      <c r="P48" s="86">
        <v>0</v>
      </c>
      <c r="Q48" s="86">
        <v>29</v>
      </c>
      <c r="R48" s="86">
        <v>56</v>
      </c>
      <c r="S48" s="86">
        <v>0</v>
      </c>
      <c r="T48" s="86">
        <v>111</v>
      </c>
      <c r="U48" s="86">
        <v>5</v>
      </c>
      <c r="V48" s="86">
        <v>1</v>
      </c>
      <c r="W48" s="54">
        <v>0</v>
      </c>
    </row>
    <row r="49" spans="1:23" x14ac:dyDescent="0.25">
      <c r="A49" s="8" t="s">
        <v>155</v>
      </c>
      <c r="B49" s="86">
        <f t="shared" si="2"/>
        <v>21</v>
      </c>
      <c r="C49" s="86">
        <v>0</v>
      </c>
      <c r="D49" s="86">
        <v>0</v>
      </c>
      <c r="E49" s="86">
        <v>1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1</v>
      </c>
      <c r="L49" s="86">
        <v>1</v>
      </c>
      <c r="M49" s="86">
        <v>0</v>
      </c>
      <c r="N49" s="86">
        <v>0</v>
      </c>
      <c r="O49" s="86">
        <v>0</v>
      </c>
      <c r="P49" s="86">
        <v>0</v>
      </c>
      <c r="Q49" s="86">
        <v>3</v>
      </c>
      <c r="R49" s="86">
        <v>9</v>
      </c>
      <c r="S49" s="86">
        <v>0</v>
      </c>
      <c r="T49" s="86">
        <v>6</v>
      </c>
      <c r="U49" s="86">
        <v>0</v>
      </c>
      <c r="V49" s="86">
        <v>0</v>
      </c>
      <c r="W49" s="54">
        <v>0</v>
      </c>
    </row>
    <row r="50" spans="1:23" x14ac:dyDescent="0.25">
      <c r="A50" s="8" t="s">
        <v>154</v>
      </c>
      <c r="B50" s="86">
        <f t="shared" si="2"/>
        <v>93</v>
      </c>
      <c r="C50" s="86">
        <v>2</v>
      </c>
      <c r="D50" s="86">
        <v>1</v>
      </c>
      <c r="E50" s="86">
        <v>4</v>
      </c>
      <c r="F50" s="86">
        <v>1</v>
      </c>
      <c r="G50" s="86">
        <v>0</v>
      </c>
      <c r="H50" s="86">
        <v>0</v>
      </c>
      <c r="I50" s="86">
        <v>0</v>
      </c>
      <c r="J50" s="86">
        <v>0</v>
      </c>
      <c r="K50" s="86">
        <v>2</v>
      </c>
      <c r="L50" s="86">
        <v>0</v>
      </c>
      <c r="M50" s="86">
        <v>0</v>
      </c>
      <c r="N50" s="86">
        <v>5</v>
      </c>
      <c r="O50" s="86">
        <v>0</v>
      </c>
      <c r="P50" s="86">
        <v>0</v>
      </c>
      <c r="Q50" s="86">
        <v>13</v>
      </c>
      <c r="R50" s="86">
        <v>59</v>
      </c>
      <c r="S50" s="86">
        <v>0</v>
      </c>
      <c r="T50" s="86">
        <v>5</v>
      </c>
      <c r="U50" s="86">
        <v>0</v>
      </c>
      <c r="V50" s="86">
        <v>1</v>
      </c>
      <c r="W50" s="54">
        <v>0</v>
      </c>
    </row>
    <row r="51" spans="1:23" x14ac:dyDescent="0.25">
      <c r="A51" s="8" t="s">
        <v>242</v>
      </c>
      <c r="B51" s="86">
        <f t="shared" si="2"/>
        <v>2</v>
      </c>
      <c r="C51" s="86">
        <v>0</v>
      </c>
      <c r="D51" s="86">
        <v>0</v>
      </c>
      <c r="E51" s="86">
        <v>0</v>
      </c>
      <c r="F51" s="86">
        <v>0</v>
      </c>
      <c r="G51" s="86">
        <v>0</v>
      </c>
      <c r="H51" s="86">
        <v>0</v>
      </c>
      <c r="I51" s="86">
        <v>0</v>
      </c>
      <c r="J51" s="86">
        <v>0</v>
      </c>
      <c r="K51" s="86">
        <v>0</v>
      </c>
      <c r="L51" s="86">
        <v>0</v>
      </c>
      <c r="M51" s="86">
        <v>0</v>
      </c>
      <c r="N51" s="86">
        <v>2</v>
      </c>
      <c r="O51" s="86">
        <v>0</v>
      </c>
      <c r="P51" s="86">
        <v>0</v>
      </c>
      <c r="Q51" s="86">
        <v>0</v>
      </c>
      <c r="R51" s="86">
        <v>0</v>
      </c>
      <c r="S51" s="86">
        <v>0</v>
      </c>
      <c r="T51" s="86">
        <v>0</v>
      </c>
      <c r="U51" s="86">
        <v>0</v>
      </c>
      <c r="V51" s="86">
        <v>0</v>
      </c>
      <c r="W51" s="54">
        <v>0</v>
      </c>
    </row>
    <row r="52" spans="1:23" x14ac:dyDescent="0.25">
      <c r="A52" s="8" t="s">
        <v>243</v>
      </c>
      <c r="B52" s="86">
        <f t="shared" si="2"/>
        <v>202</v>
      </c>
      <c r="C52" s="86">
        <v>0</v>
      </c>
      <c r="D52" s="86">
        <v>3</v>
      </c>
      <c r="E52" s="86">
        <v>7</v>
      </c>
      <c r="F52" s="86">
        <v>6</v>
      </c>
      <c r="G52" s="86">
        <v>1</v>
      </c>
      <c r="H52" s="86">
        <v>1</v>
      </c>
      <c r="I52" s="86">
        <v>0</v>
      </c>
      <c r="J52" s="86">
        <v>15</v>
      </c>
      <c r="K52" s="86">
        <v>22</v>
      </c>
      <c r="L52" s="86">
        <v>0</v>
      </c>
      <c r="M52" s="86">
        <v>1</v>
      </c>
      <c r="N52" s="86">
        <v>5</v>
      </c>
      <c r="O52" s="86">
        <v>0</v>
      </c>
      <c r="P52" s="86">
        <v>0</v>
      </c>
      <c r="Q52" s="86">
        <v>30</v>
      </c>
      <c r="R52" s="86">
        <v>62</v>
      </c>
      <c r="S52" s="86">
        <v>0</v>
      </c>
      <c r="T52" s="86">
        <v>45</v>
      </c>
      <c r="U52" s="86">
        <v>1</v>
      </c>
      <c r="V52" s="86">
        <v>0</v>
      </c>
      <c r="W52" s="54">
        <v>3</v>
      </c>
    </row>
    <row r="53" spans="1:23" x14ac:dyDescent="0.25">
      <c r="A53" s="8" t="s">
        <v>156</v>
      </c>
      <c r="B53" s="86">
        <f t="shared" si="2"/>
        <v>154</v>
      </c>
      <c r="C53" s="86">
        <v>0</v>
      </c>
      <c r="D53" s="86">
        <v>1</v>
      </c>
      <c r="E53" s="86">
        <v>12</v>
      </c>
      <c r="F53" s="86">
        <v>12</v>
      </c>
      <c r="G53" s="86">
        <v>0</v>
      </c>
      <c r="H53" s="86">
        <v>0</v>
      </c>
      <c r="I53" s="86">
        <v>0</v>
      </c>
      <c r="J53" s="86">
        <v>1</v>
      </c>
      <c r="K53" s="86">
        <v>1</v>
      </c>
      <c r="L53" s="86">
        <v>0</v>
      </c>
      <c r="M53" s="86">
        <v>0</v>
      </c>
      <c r="N53" s="86">
        <v>9</v>
      </c>
      <c r="O53" s="86">
        <v>0</v>
      </c>
      <c r="P53" s="86">
        <v>0</v>
      </c>
      <c r="Q53" s="86">
        <v>49</v>
      </c>
      <c r="R53" s="86">
        <v>46</v>
      </c>
      <c r="S53" s="86">
        <v>0</v>
      </c>
      <c r="T53" s="86">
        <v>18</v>
      </c>
      <c r="U53" s="86">
        <v>3</v>
      </c>
      <c r="V53" s="86">
        <v>2</v>
      </c>
      <c r="W53" s="54">
        <v>0</v>
      </c>
    </row>
    <row r="54" spans="1:23" x14ac:dyDescent="0.25">
      <c r="A54" s="8" t="s">
        <v>157</v>
      </c>
      <c r="B54" s="86">
        <f t="shared" si="2"/>
        <v>72</v>
      </c>
      <c r="C54" s="86">
        <v>0</v>
      </c>
      <c r="D54" s="86">
        <v>0</v>
      </c>
      <c r="E54" s="86">
        <v>4</v>
      </c>
      <c r="F54" s="86">
        <v>8</v>
      </c>
      <c r="G54" s="86">
        <v>0</v>
      </c>
      <c r="H54" s="86">
        <v>0</v>
      </c>
      <c r="I54" s="86">
        <v>0</v>
      </c>
      <c r="J54" s="86">
        <v>1</v>
      </c>
      <c r="K54" s="86">
        <v>0</v>
      </c>
      <c r="L54" s="86">
        <v>0</v>
      </c>
      <c r="M54" s="86">
        <v>3</v>
      </c>
      <c r="N54" s="86">
        <v>3</v>
      </c>
      <c r="O54" s="86">
        <v>0</v>
      </c>
      <c r="P54" s="86">
        <v>0</v>
      </c>
      <c r="Q54" s="86">
        <v>16</v>
      </c>
      <c r="R54" s="86">
        <v>24</v>
      </c>
      <c r="S54" s="86">
        <v>0</v>
      </c>
      <c r="T54" s="86">
        <v>13</v>
      </c>
      <c r="U54" s="86">
        <v>0</v>
      </c>
      <c r="V54" s="86">
        <v>0</v>
      </c>
      <c r="W54" s="54">
        <v>0</v>
      </c>
    </row>
    <row r="55" spans="1:23" x14ac:dyDescent="0.25">
      <c r="A55" s="57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54"/>
    </row>
    <row r="56" spans="1:23" x14ac:dyDescent="0.25">
      <c r="A56" s="48" t="s">
        <v>12</v>
      </c>
      <c r="B56" s="85">
        <f>SUM(B57:B63)</f>
        <v>1544</v>
      </c>
      <c r="C56" s="85">
        <f t="shared" ref="C56:W56" si="8">SUM(C57:C63)</f>
        <v>12</v>
      </c>
      <c r="D56" s="85">
        <f t="shared" si="8"/>
        <v>20</v>
      </c>
      <c r="E56" s="85">
        <f t="shared" si="8"/>
        <v>212</v>
      </c>
      <c r="F56" s="85">
        <f t="shared" si="8"/>
        <v>93</v>
      </c>
      <c r="G56" s="85">
        <f t="shared" si="8"/>
        <v>3</v>
      </c>
      <c r="H56" s="85">
        <f t="shared" si="8"/>
        <v>0</v>
      </c>
      <c r="I56" s="85">
        <f t="shared" si="8"/>
        <v>0</v>
      </c>
      <c r="J56" s="85">
        <f t="shared" si="8"/>
        <v>66</v>
      </c>
      <c r="K56" s="85">
        <f t="shared" si="8"/>
        <v>84</v>
      </c>
      <c r="L56" s="85">
        <f t="shared" si="8"/>
        <v>0</v>
      </c>
      <c r="M56" s="85">
        <f t="shared" si="8"/>
        <v>4</v>
      </c>
      <c r="N56" s="85">
        <f t="shared" si="8"/>
        <v>51</v>
      </c>
      <c r="O56" s="85">
        <f t="shared" si="8"/>
        <v>0</v>
      </c>
      <c r="P56" s="85">
        <f t="shared" si="8"/>
        <v>15</v>
      </c>
      <c r="Q56" s="85">
        <f t="shared" si="8"/>
        <v>70</v>
      </c>
      <c r="R56" s="85">
        <f t="shared" si="8"/>
        <v>663</v>
      </c>
      <c r="S56" s="85">
        <f t="shared" si="8"/>
        <v>0</v>
      </c>
      <c r="T56" s="85">
        <f t="shared" si="8"/>
        <v>195</v>
      </c>
      <c r="U56" s="85">
        <f t="shared" si="8"/>
        <v>36</v>
      </c>
      <c r="V56" s="85">
        <f t="shared" si="8"/>
        <v>3</v>
      </c>
      <c r="W56" s="50">
        <f t="shared" si="8"/>
        <v>17</v>
      </c>
    </row>
    <row r="57" spans="1:23" x14ac:dyDescent="0.25">
      <c r="A57" s="55" t="s">
        <v>187</v>
      </c>
      <c r="B57" s="86">
        <f t="shared" si="2"/>
        <v>761</v>
      </c>
      <c r="C57" s="86">
        <v>7</v>
      </c>
      <c r="D57" s="86">
        <v>2</v>
      </c>
      <c r="E57" s="86">
        <v>134</v>
      </c>
      <c r="F57" s="86">
        <v>37</v>
      </c>
      <c r="G57" s="86">
        <v>2</v>
      </c>
      <c r="H57" s="86">
        <v>0</v>
      </c>
      <c r="I57" s="86">
        <v>0</v>
      </c>
      <c r="J57" s="86">
        <v>59</v>
      </c>
      <c r="K57" s="86">
        <v>57</v>
      </c>
      <c r="L57" s="86">
        <v>0</v>
      </c>
      <c r="M57" s="86">
        <v>0</v>
      </c>
      <c r="N57" s="86">
        <v>18</v>
      </c>
      <c r="O57" s="86">
        <v>0</v>
      </c>
      <c r="P57" s="86">
        <v>0</v>
      </c>
      <c r="Q57" s="86">
        <v>15</v>
      </c>
      <c r="R57" s="86">
        <v>370</v>
      </c>
      <c r="S57" s="86">
        <v>0</v>
      </c>
      <c r="T57" s="86">
        <v>40</v>
      </c>
      <c r="U57" s="86">
        <v>9</v>
      </c>
      <c r="V57" s="86">
        <v>0</v>
      </c>
      <c r="W57" s="54">
        <v>11</v>
      </c>
    </row>
    <row r="58" spans="1:23" x14ac:dyDescent="0.25">
      <c r="A58" s="55" t="s">
        <v>240</v>
      </c>
      <c r="B58" s="86">
        <f t="shared" si="2"/>
        <v>348</v>
      </c>
      <c r="C58" s="86">
        <v>0</v>
      </c>
      <c r="D58" s="86">
        <v>8</v>
      </c>
      <c r="E58" s="86">
        <v>37</v>
      </c>
      <c r="F58" s="86">
        <v>44</v>
      </c>
      <c r="G58" s="86">
        <v>1</v>
      </c>
      <c r="H58" s="86">
        <v>0</v>
      </c>
      <c r="I58" s="86">
        <v>0</v>
      </c>
      <c r="J58" s="86">
        <v>0</v>
      </c>
      <c r="K58" s="86">
        <v>3</v>
      </c>
      <c r="L58" s="86">
        <v>0</v>
      </c>
      <c r="M58" s="86">
        <v>0</v>
      </c>
      <c r="N58" s="86">
        <v>19</v>
      </c>
      <c r="O58" s="86">
        <v>0</v>
      </c>
      <c r="P58" s="86">
        <v>0</v>
      </c>
      <c r="Q58" s="86">
        <v>36</v>
      </c>
      <c r="R58" s="86">
        <v>101</v>
      </c>
      <c r="S58" s="86">
        <v>0</v>
      </c>
      <c r="T58" s="86">
        <v>80</v>
      </c>
      <c r="U58" s="86">
        <v>19</v>
      </c>
      <c r="V58" s="86">
        <v>0</v>
      </c>
      <c r="W58" s="54">
        <v>0</v>
      </c>
    </row>
    <row r="59" spans="1:23" x14ac:dyDescent="0.25">
      <c r="A59" s="8" t="s">
        <v>158</v>
      </c>
      <c r="B59" s="86">
        <f t="shared" si="2"/>
        <v>114</v>
      </c>
      <c r="C59" s="86">
        <v>0</v>
      </c>
      <c r="D59" s="86">
        <v>0</v>
      </c>
      <c r="E59" s="86">
        <v>15</v>
      </c>
      <c r="F59" s="86">
        <v>4</v>
      </c>
      <c r="G59" s="86">
        <v>0</v>
      </c>
      <c r="H59" s="86">
        <v>0</v>
      </c>
      <c r="I59" s="86">
        <v>0</v>
      </c>
      <c r="J59" s="86">
        <v>2</v>
      </c>
      <c r="K59" s="86">
        <v>15</v>
      </c>
      <c r="L59" s="86">
        <v>0</v>
      </c>
      <c r="M59" s="86">
        <v>0</v>
      </c>
      <c r="N59" s="86">
        <v>3</v>
      </c>
      <c r="O59" s="86">
        <v>0</v>
      </c>
      <c r="P59" s="86">
        <v>0</v>
      </c>
      <c r="Q59" s="86">
        <v>7</v>
      </c>
      <c r="R59" s="86">
        <v>53</v>
      </c>
      <c r="S59" s="86">
        <v>0</v>
      </c>
      <c r="T59" s="86">
        <v>7</v>
      </c>
      <c r="U59" s="86">
        <v>6</v>
      </c>
      <c r="V59" s="86">
        <v>0</v>
      </c>
      <c r="W59" s="54">
        <v>2</v>
      </c>
    </row>
    <row r="60" spans="1:23" x14ac:dyDescent="0.25">
      <c r="A60" s="8" t="s">
        <v>159</v>
      </c>
      <c r="B60" s="86">
        <f t="shared" si="2"/>
        <v>31</v>
      </c>
      <c r="C60" s="86">
        <v>3</v>
      </c>
      <c r="D60" s="86">
        <v>3</v>
      </c>
      <c r="E60" s="86">
        <v>1</v>
      </c>
      <c r="F60" s="86">
        <v>2</v>
      </c>
      <c r="G60" s="86">
        <v>0</v>
      </c>
      <c r="H60" s="86">
        <v>0</v>
      </c>
      <c r="I60" s="86">
        <v>0</v>
      </c>
      <c r="J60" s="86">
        <v>1</v>
      </c>
      <c r="K60" s="86">
        <v>3</v>
      </c>
      <c r="L60" s="86">
        <v>0</v>
      </c>
      <c r="M60" s="86">
        <v>0</v>
      </c>
      <c r="N60" s="86">
        <v>2</v>
      </c>
      <c r="O60" s="86">
        <v>0</v>
      </c>
      <c r="P60" s="86">
        <v>0</v>
      </c>
      <c r="Q60" s="86">
        <v>0</v>
      </c>
      <c r="R60" s="86">
        <v>12</v>
      </c>
      <c r="S60" s="86">
        <v>0</v>
      </c>
      <c r="T60" s="86">
        <v>3</v>
      </c>
      <c r="U60" s="86">
        <v>0</v>
      </c>
      <c r="V60" s="86">
        <v>0</v>
      </c>
      <c r="W60" s="54">
        <v>1</v>
      </c>
    </row>
    <row r="61" spans="1:23" x14ac:dyDescent="0.25">
      <c r="A61" s="8" t="s">
        <v>160</v>
      </c>
      <c r="B61" s="86">
        <f t="shared" si="2"/>
        <v>162</v>
      </c>
      <c r="C61" s="86">
        <v>1</v>
      </c>
      <c r="D61" s="86">
        <v>5</v>
      </c>
      <c r="E61" s="86">
        <v>16</v>
      </c>
      <c r="F61" s="86">
        <v>0</v>
      </c>
      <c r="G61" s="86">
        <v>0</v>
      </c>
      <c r="H61" s="86">
        <v>0</v>
      </c>
      <c r="I61" s="86">
        <v>0</v>
      </c>
      <c r="J61" s="86">
        <v>0</v>
      </c>
      <c r="K61" s="86">
        <v>5</v>
      </c>
      <c r="L61" s="86">
        <v>0</v>
      </c>
      <c r="M61" s="86">
        <v>4</v>
      </c>
      <c r="N61" s="86">
        <v>6</v>
      </c>
      <c r="O61" s="86">
        <v>0</v>
      </c>
      <c r="P61" s="86">
        <v>15</v>
      </c>
      <c r="Q61" s="86">
        <v>0</v>
      </c>
      <c r="R61" s="86">
        <v>81</v>
      </c>
      <c r="S61" s="86">
        <v>0</v>
      </c>
      <c r="T61" s="86">
        <v>27</v>
      </c>
      <c r="U61" s="86">
        <v>1</v>
      </c>
      <c r="V61" s="86">
        <v>0</v>
      </c>
      <c r="W61" s="54">
        <v>1</v>
      </c>
    </row>
    <row r="62" spans="1:23" x14ac:dyDescent="0.25">
      <c r="A62" s="8" t="s">
        <v>161</v>
      </c>
      <c r="B62" s="86">
        <f t="shared" si="2"/>
        <v>77</v>
      </c>
      <c r="C62" s="86">
        <v>1</v>
      </c>
      <c r="D62" s="86">
        <v>0</v>
      </c>
      <c r="E62" s="86">
        <v>7</v>
      </c>
      <c r="F62" s="86">
        <v>5</v>
      </c>
      <c r="G62" s="86">
        <v>0</v>
      </c>
      <c r="H62" s="86">
        <v>0</v>
      </c>
      <c r="I62" s="86">
        <v>0</v>
      </c>
      <c r="J62" s="86">
        <v>0</v>
      </c>
      <c r="K62" s="86">
        <v>0</v>
      </c>
      <c r="L62" s="86">
        <v>0</v>
      </c>
      <c r="M62" s="86">
        <v>0</v>
      </c>
      <c r="N62" s="86">
        <v>2</v>
      </c>
      <c r="O62" s="86">
        <v>0</v>
      </c>
      <c r="P62" s="86">
        <v>0</v>
      </c>
      <c r="Q62" s="86">
        <v>9</v>
      </c>
      <c r="R62" s="86">
        <v>34</v>
      </c>
      <c r="S62" s="86">
        <v>0</v>
      </c>
      <c r="T62" s="86">
        <v>15</v>
      </c>
      <c r="U62" s="86">
        <v>0</v>
      </c>
      <c r="V62" s="86">
        <v>2</v>
      </c>
      <c r="W62" s="54">
        <v>2</v>
      </c>
    </row>
    <row r="63" spans="1:23" x14ac:dyDescent="0.25">
      <c r="A63" s="8" t="s">
        <v>133</v>
      </c>
      <c r="B63" s="86">
        <f t="shared" si="2"/>
        <v>51</v>
      </c>
      <c r="C63" s="86">
        <v>0</v>
      </c>
      <c r="D63" s="86">
        <v>2</v>
      </c>
      <c r="E63" s="86">
        <v>2</v>
      </c>
      <c r="F63" s="86">
        <v>1</v>
      </c>
      <c r="G63" s="86">
        <v>0</v>
      </c>
      <c r="H63" s="86">
        <v>0</v>
      </c>
      <c r="I63" s="86">
        <v>0</v>
      </c>
      <c r="J63" s="86">
        <v>4</v>
      </c>
      <c r="K63" s="86">
        <v>1</v>
      </c>
      <c r="L63" s="86">
        <v>0</v>
      </c>
      <c r="M63" s="86">
        <v>0</v>
      </c>
      <c r="N63" s="86">
        <v>1</v>
      </c>
      <c r="O63" s="86">
        <v>0</v>
      </c>
      <c r="P63" s="86">
        <v>0</v>
      </c>
      <c r="Q63" s="86">
        <v>3</v>
      </c>
      <c r="R63" s="86">
        <v>12</v>
      </c>
      <c r="S63" s="86">
        <v>0</v>
      </c>
      <c r="T63" s="86">
        <v>23</v>
      </c>
      <c r="U63" s="86">
        <v>1</v>
      </c>
      <c r="V63" s="86">
        <v>1</v>
      </c>
      <c r="W63" s="54">
        <v>0</v>
      </c>
    </row>
    <row r="64" spans="1:23" x14ac:dyDescent="0.25">
      <c r="A64" s="56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54"/>
    </row>
    <row r="65" spans="1:23" x14ac:dyDescent="0.25">
      <c r="A65" s="48" t="s">
        <v>13</v>
      </c>
      <c r="B65" s="85">
        <f>SUM(B66:B71)</f>
        <v>1413</v>
      </c>
      <c r="C65" s="85">
        <f t="shared" ref="C65:W65" si="9">SUM(C66:C71)</f>
        <v>7</v>
      </c>
      <c r="D65" s="85">
        <f t="shared" si="9"/>
        <v>7</v>
      </c>
      <c r="E65" s="85">
        <f t="shared" si="9"/>
        <v>123</v>
      </c>
      <c r="F65" s="85">
        <f t="shared" si="9"/>
        <v>18</v>
      </c>
      <c r="G65" s="85">
        <f t="shared" si="9"/>
        <v>11</v>
      </c>
      <c r="H65" s="85">
        <f t="shared" si="9"/>
        <v>1</v>
      </c>
      <c r="I65" s="85">
        <f t="shared" si="9"/>
        <v>0</v>
      </c>
      <c r="J65" s="85">
        <f t="shared" si="9"/>
        <v>150</v>
      </c>
      <c r="K65" s="85">
        <f t="shared" si="9"/>
        <v>28</v>
      </c>
      <c r="L65" s="85">
        <f t="shared" si="9"/>
        <v>0</v>
      </c>
      <c r="M65" s="85">
        <f t="shared" si="9"/>
        <v>10</v>
      </c>
      <c r="N65" s="85">
        <f t="shared" si="9"/>
        <v>135</v>
      </c>
      <c r="O65" s="85">
        <f t="shared" si="9"/>
        <v>0</v>
      </c>
      <c r="P65" s="85">
        <f t="shared" si="9"/>
        <v>35</v>
      </c>
      <c r="Q65" s="85">
        <f t="shared" si="9"/>
        <v>227</v>
      </c>
      <c r="R65" s="85">
        <f t="shared" si="9"/>
        <v>439</v>
      </c>
      <c r="S65" s="85">
        <f t="shared" si="9"/>
        <v>0</v>
      </c>
      <c r="T65" s="85">
        <f t="shared" si="9"/>
        <v>123</v>
      </c>
      <c r="U65" s="85">
        <f t="shared" si="9"/>
        <v>86</v>
      </c>
      <c r="V65" s="85">
        <f t="shared" si="9"/>
        <v>8</v>
      </c>
      <c r="W65" s="50">
        <f t="shared" si="9"/>
        <v>5</v>
      </c>
    </row>
    <row r="66" spans="1:23" x14ac:dyDescent="0.25">
      <c r="A66" s="55" t="s">
        <v>188</v>
      </c>
      <c r="B66" s="86">
        <f t="shared" si="2"/>
        <v>666</v>
      </c>
      <c r="C66" s="86">
        <v>1</v>
      </c>
      <c r="D66" s="86">
        <v>1</v>
      </c>
      <c r="E66" s="86">
        <v>44</v>
      </c>
      <c r="F66" s="86">
        <v>1</v>
      </c>
      <c r="G66" s="86">
        <v>1</v>
      </c>
      <c r="H66" s="86">
        <v>0</v>
      </c>
      <c r="I66" s="86">
        <v>0</v>
      </c>
      <c r="J66" s="86">
        <v>130</v>
      </c>
      <c r="K66" s="86">
        <v>0</v>
      </c>
      <c r="L66" s="86">
        <v>0</v>
      </c>
      <c r="M66" s="86">
        <v>3</v>
      </c>
      <c r="N66" s="86">
        <v>51</v>
      </c>
      <c r="O66" s="86">
        <v>0</v>
      </c>
      <c r="P66" s="86">
        <v>0</v>
      </c>
      <c r="Q66" s="86">
        <v>126</v>
      </c>
      <c r="R66" s="86">
        <v>269</v>
      </c>
      <c r="S66" s="86">
        <v>0</v>
      </c>
      <c r="T66" s="86">
        <v>11</v>
      </c>
      <c r="U66" s="86">
        <v>26</v>
      </c>
      <c r="V66" s="86">
        <v>0</v>
      </c>
      <c r="W66" s="54">
        <v>2</v>
      </c>
    </row>
    <row r="67" spans="1:23" x14ac:dyDescent="0.25">
      <c r="A67" s="8" t="s">
        <v>162</v>
      </c>
      <c r="B67" s="86">
        <f t="shared" si="2"/>
        <v>92</v>
      </c>
      <c r="C67" s="86">
        <v>0</v>
      </c>
      <c r="D67" s="86">
        <v>0</v>
      </c>
      <c r="E67" s="86">
        <v>10</v>
      </c>
      <c r="F67" s="86">
        <v>1</v>
      </c>
      <c r="G67" s="86">
        <v>1</v>
      </c>
      <c r="H67" s="86">
        <v>0</v>
      </c>
      <c r="I67" s="86">
        <v>0</v>
      </c>
      <c r="J67" s="86">
        <v>0</v>
      </c>
      <c r="K67" s="86">
        <v>8</v>
      </c>
      <c r="L67" s="86">
        <v>0</v>
      </c>
      <c r="M67" s="86">
        <v>0</v>
      </c>
      <c r="N67" s="86">
        <v>21</v>
      </c>
      <c r="O67" s="86">
        <v>0</v>
      </c>
      <c r="P67" s="86">
        <v>0</v>
      </c>
      <c r="Q67" s="86">
        <v>14</v>
      </c>
      <c r="R67" s="86">
        <v>31</v>
      </c>
      <c r="S67" s="86">
        <v>0</v>
      </c>
      <c r="T67" s="86">
        <v>4</v>
      </c>
      <c r="U67" s="86">
        <v>1</v>
      </c>
      <c r="V67" s="86">
        <v>1</v>
      </c>
      <c r="W67" s="54">
        <v>0</v>
      </c>
    </row>
    <row r="68" spans="1:23" x14ac:dyDescent="0.25">
      <c r="A68" s="8" t="s">
        <v>163</v>
      </c>
      <c r="B68" s="86">
        <f t="shared" si="2"/>
        <v>107</v>
      </c>
      <c r="C68" s="86">
        <v>2</v>
      </c>
      <c r="D68" s="86">
        <v>0</v>
      </c>
      <c r="E68" s="86">
        <v>13</v>
      </c>
      <c r="F68" s="86">
        <v>1</v>
      </c>
      <c r="G68" s="86">
        <v>2</v>
      </c>
      <c r="H68" s="86">
        <v>0</v>
      </c>
      <c r="I68" s="86">
        <v>0</v>
      </c>
      <c r="J68" s="86">
        <v>0</v>
      </c>
      <c r="K68" s="86">
        <v>2</v>
      </c>
      <c r="L68" s="86">
        <v>0</v>
      </c>
      <c r="M68" s="86">
        <v>3</v>
      </c>
      <c r="N68" s="86">
        <v>10</v>
      </c>
      <c r="O68" s="86">
        <v>0</v>
      </c>
      <c r="P68" s="86">
        <v>0</v>
      </c>
      <c r="Q68" s="86">
        <v>17</v>
      </c>
      <c r="R68" s="86">
        <v>43</v>
      </c>
      <c r="S68" s="86">
        <v>0</v>
      </c>
      <c r="T68" s="86">
        <v>10</v>
      </c>
      <c r="U68" s="86">
        <v>0</v>
      </c>
      <c r="V68" s="86">
        <v>4</v>
      </c>
      <c r="W68" s="54">
        <v>0</v>
      </c>
    </row>
    <row r="69" spans="1:23" x14ac:dyDescent="0.25">
      <c r="A69" s="8" t="s">
        <v>194</v>
      </c>
      <c r="B69" s="86">
        <f t="shared" si="2"/>
        <v>228</v>
      </c>
      <c r="C69" s="86">
        <v>2</v>
      </c>
      <c r="D69" s="86">
        <v>0</v>
      </c>
      <c r="E69" s="86">
        <v>14</v>
      </c>
      <c r="F69" s="86">
        <v>1</v>
      </c>
      <c r="G69" s="86">
        <v>2</v>
      </c>
      <c r="H69" s="86">
        <v>0</v>
      </c>
      <c r="I69" s="86">
        <v>0</v>
      </c>
      <c r="J69" s="86">
        <v>3</v>
      </c>
      <c r="K69" s="86">
        <v>16</v>
      </c>
      <c r="L69" s="86">
        <v>0</v>
      </c>
      <c r="M69" s="86">
        <v>0</v>
      </c>
      <c r="N69" s="86">
        <v>19</v>
      </c>
      <c r="O69" s="86">
        <v>0</v>
      </c>
      <c r="P69" s="86">
        <v>35</v>
      </c>
      <c r="Q69" s="86">
        <v>36</v>
      </c>
      <c r="R69" s="86">
        <v>56</v>
      </c>
      <c r="S69" s="86">
        <v>0</v>
      </c>
      <c r="T69" s="86">
        <v>44</v>
      </c>
      <c r="U69" s="86">
        <v>0</v>
      </c>
      <c r="V69" s="86">
        <v>0</v>
      </c>
      <c r="W69" s="54">
        <v>0</v>
      </c>
    </row>
    <row r="70" spans="1:23" x14ac:dyDescent="0.25">
      <c r="A70" s="8" t="s">
        <v>189</v>
      </c>
      <c r="B70" s="86">
        <f t="shared" si="2"/>
        <v>124</v>
      </c>
      <c r="C70" s="86">
        <v>2</v>
      </c>
      <c r="D70" s="86">
        <v>6</v>
      </c>
      <c r="E70" s="86">
        <v>10</v>
      </c>
      <c r="F70" s="86">
        <v>3</v>
      </c>
      <c r="G70" s="86">
        <v>0</v>
      </c>
      <c r="H70" s="86">
        <v>0</v>
      </c>
      <c r="I70" s="86">
        <v>0</v>
      </c>
      <c r="J70" s="86">
        <v>14</v>
      </c>
      <c r="K70" s="86">
        <v>0</v>
      </c>
      <c r="L70" s="86">
        <v>0</v>
      </c>
      <c r="M70" s="86">
        <v>4</v>
      </c>
      <c r="N70" s="86">
        <v>2</v>
      </c>
      <c r="O70" s="86">
        <v>0</v>
      </c>
      <c r="P70" s="86">
        <v>0</v>
      </c>
      <c r="Q70" s="86">
        <v>23</v>
      </c>
      <c r="R70" s="86">
        <v>18</v>
      </c>
      <c r="S70" s="86">
        <v>0</v>
      </c>
      <c r="T70" s="86">
        <v>36</v>
      </c>
      <c r="U70" s="86">
        <v>4</v>
      </c>
      <c r="V70" s="86">
        <v>0</v>
      </c>
      <c r="W70" s="54">
        <v>2</v>
      </c>
    </row>
    <row r="71" spans="1:23" x14ac:dyDescent="0.25">
      <c r="A71" s="8" t="s">
        <v>164</v>
      </c>
      <c r="B71" s="86">
        <f t="shared" si="2"/>
        <v>196</v>
      </c>
      <c r="C71" s="86">
        <v>0</v>
      </c>
      <c r="D71" s="86">
        <v>0</v>
      </c>
      <c r="E71" s="86">
        <v>32</v>
      </c>
      <c r="F71" s="86">
        <v>11</v>
      </c>
      <c r="G71" s="86">
        <v>5</v>
      </c>
      <c r="H71" s="86">
        <v>1</v>
      </c>
      <c r="I71" s="86">
        <v>0</v>
      </c>
      <c r="J71" s="86">
        <v>3</v>
      </c>
      <c r="K71" s="86">
        <v>2</v>
      </c>
      <c r="L71" s="86">
        <v>0</v>
      </c>
      <c r="M71" s="86">
        <v>0</v>
      </c>
      <c r="N71" s="86">
        <v>32</v>
      </c>
      <c r="O71" s="86">
        <v>0</v>
      </c>
      <c r="P71" s="86">
        <v>0</v>
      </c>
      <c r="Q71" s="86">
        <v>11</v>
      </c>
      <c r="R71" s="86">
        <v>22</v>
      </c>
      <c r="S71" s="86">
        <v>0</v>
      </c>
      <c r="T71" s="86">
        <v>18</v>
      </c>
      <c r="U71" s="86">
        <v>55</v>
      </c>
      <c r="V71" s="86">
        <v>3</v>
      </c>
      <c r="W71" s="54">
        <v>1</v>
      </c>
    </row>
    <row r="72" spans="1:23" x14ac:dyDescent="0.25">
      <c r="A72" s="56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54"/>
    </row>
    <row r="73" spans="1:23" x14ac:dyDescent="0.25">
      <c r="A73" s="48" t="s">
        <v>40</v>
      </c>
      <c r="B73" s="85">
        <f>SUM(B74:B79)</f>
        <v>541</v>
      </c>
      <c r="C73" s="85">
        <f t="shared" ref="C73:W73" si="10">SUM(C74:C79)</f>
        <v>23</v>
      </c>
      <c r="D73" s="85">
        <f t="shared" si="10"/>
        <v>5</v>
      </c>
      <c r="E73" s="85">
        <f t="shared" si="10"/>
        <v>29</v>
      </c>
      <c r="F73" s="85">
        <f t="shared" si="10"/>
        <v>19</v>
      </c>
      <c r="G73" s="85">
        <f t="shared" si="10"/>
        <v>1</v>
      </c>
      <c r="H73" s="85">
        <f t="shared" si="10"/>
        <v>0</v>
      </c>
      <c r="I73" s="85">
        <f t="shared" si="10"/>
        <v>0</v>
      </c>
      <c r="J73" s="85">
        <f t="shared" si="10"/>
        <v>48</v>
      </c>
      <c r="K73" s="85">
        <f t="shared" si="10"/>
        <v>11</v>
      </c>
      <c r="L73" s="85">
        <f t="shared" si="10"/>
        <v>0</v>
      </c>
      <c r="M73" s="85">
        <f t="shared" si="10"/>
        <v>2</v>
      </c>
      <c r="N73" s="85">
        <f t="shared" si="10"/>
        <v>16</v>
      </c>
      <c r="O73" s="85">
        <f t="shared" si="10"/>
        <v>0</v>
      </c>
      <c r="P73" s="85">
        <f t="shared" si="10"/>
        <v>0</v>
      </c>
      <c r="Q73" s="85">
        <f t="shared" si="10"/>
        <v>90</v>
      </c>
      <c r="R73" s="85">
        <f t="shared" si="10"/>
        <v>176</v>
      </c>
      <c r="S73" s="85">
        <f t="shared" si="10"/>
        <v>0</v>
      </c>
      <c r="T73" s="85">
        <f t="shared" si="10"/>
        <v>107</v>
      </c>
      <c r="U73" s="85">
        <f t="shared" si="10"/>
        <v>3</v>
      </c>
      <c r="V73" s="85">
        <f t="shared" si="10"/>
        <v>9</v>
      </c>
      <c r="W73" s="50">
        <f t="shared" si="10"/>
        <v>2</v>
      </c>
    </row>
    <row r="74" spans="1:23" x14ac:dyDescent="0.25">
      <c r="A74" s="8" t="s">
        <v>268</v>
      </c>
      <c r="B74" s="86">
        <f t="shared" si="2"/>
        <v>222</v>
      </c>
      <c r="C74" s="86">
        <v>21</v>
      </c>
      <c r="D74" s="86">
        <v>2</v>
      </c>
      <c r="E74" s="86">
        <v>11</v>
      </c>
      <c r="F74" s="86">
        <v>0</v>
      </c>
      <c r="G74" s="86">
        <v>0</v>
      </c>
      <c r="H74" s="86">
        <v>0</v>
      </c>
      <c r="I74" s="86">
        <v>0</v>
      </c>
      <c r="J74" s="86">
        <v>47</v>
      </c>
      <c r="K74" s="86">
        <v>3</v>
      </c>
      <c r="L74" s="86">
        <v>0</v>
      </c>
      <c r="M74" s="86">
        <v>1</v>
      </c>
      <c r="N74" s="86">
        <v>3</v>
      </c>
      <c r="O74" s="86">
        <v>0</v>
      </c>
      <c r="P74" s="86">
        <v>0</v>
      </c>
      <c r="Q74" s="86">
        <v>35</v>
      </c>
      <c r="R74" s="86">
        <v>73</v>
      </c>
      <c r="S74" s="86">
        <v>0</v>
      </c>
      <c r="T74" s="86">
        <v>22</v>
      </c>
      <c r="U74" s="86">
        <v>1</v>
      </c>
      <c r="V74" s="86">
        <v>3</v>
      </c>
      <c r="W74" s="54">
        <v>0</v>
      </c>
    </row>
    <row r="75" spans="1:23" x14ac:dyDescent="0.25">
      <c r="A75" s="8" t="s">
        <v>165</v>
      </c>
      <c r="B75" s="86">
        <f t="shared" si="2"/>
        <v>90</v>
      </c>
      <c r="C75" s="86">
        <v>2</v>
      </c>
      <c r="D75" s="86">
        <v>0</v>
      </c>
      <c r="E75" s="86">
        <v>4</v>
      </c>
      <c r="F75" s="86">
        <v>3</v>
      </c>
      <c r="G75" s="86">
        <v>0</v>
      </c>
      <c r="H75" s="86">
        <v>0</v>
      </c>
      <c r="I75" s="86">
        <v>0</v>
      </c>
      <c r="J75" s="86">
        <v>1</v>
      </c>
      <c r="K75" s="86">
        <v>6</v>
      </c>
      <c r="L75" s="86">
        <v>0</v>
      </c>
      <c r="M75" s="86">
        <v>0</v>
      </c>
      <c r="N75" s="86">
        <v>3</v>
      </c>
      <c r="O75" s="86">
        <v>0</v>
      </c>
      <c r="P75" s="86">
        <v>0</v>
      </c>
      <c r="Q75" s="86">
        <v>10</v>
      </c>
      <c r="R75" s="86">
        <v>23</v>
      </c>
      <c r="S75" s="86">
        <v>0</v>
      </c>
      <c r="T75" s="86">
        <v>34</v>
      </c>
      <c r="U75" s="86">
        <v>1</v>
      </c>
      <c r="V75" s="86">
        <v>2</v>
      </c>
      <c r="W75" s="54">
        <v>1</v>
      </c>
    </row>
    <row r="76" spans="1:23" x14ac:dyDescent="0.25">
      <c r="A76" s="8" t="s">
        <v>166</v>
      </c>
      <c r="B76" s="86">
        <f t="shared" si="2"/>
        <v>56</v>
      </c>
      <c r="C76" s="86">
        <v>0</v>
      </c>
      <c r="D76" s="86">
        <v>1</v>
      </c>
      <c r="E76" s="86">
        <v>4</v>
      </c>
      <c r="F76" s="86">
        <v>1</v>
      </c>
      <c r="G76" s="86">
        <v>0</v>
      </c>
      <c r="H76" s="86">
        <v>0</v>
      </c>
      <c r="I76" s="86">
        <v>0</v>
      </c>
      <c r="J76" s="86">
        <v>0</v>
      </c>
      <c r="K76" s="86">
        <v>1</v>
      </c>
      <c r="L76" s="86">
        <v>0</v>
      </c>
      <c r="M76" s="86">
        <v>1</v>
      </c>
      <c r="N76" s="86">
        <v>2</v>
      </c>
      <c r="O76" s="86">
        <v>0</v>
      </c>
      <c r="P76" s="86">
        <v>0</v>
      </c>
      <c r="Q76" s="86">
        <v>16</v>
      </c>
      <c r="R76" s="86">
        <v>20</v>
      </c>
      <c r="S76" s="86">
        <v>0</v>
      </c>
      <c r="T76" s="86">
        <v>10</v>
      </c>
      <c r="U76" s="86">
        <v>0</v>
      </c>
      <c r="V76" s="86">
        <v>0</v>
      </c>
      <c r="W76" s="54">
        <v>0</v>
      </c>
    </row>
    <row r="77" spans="1:23" x14ac:dyDescent="0.25">
      <c r="A77" s="8" t="s">
        <v>167</v>
      </c>
      <c r="B77" s="86">
        <f t="shared" si="2"/>
        <v>71</v>
      </c>
      <c r="C77" s="86">
        <v>0</v>
      </c>
      <c r="D77" s="86">
        <v>0</v>
      </c>
      <c r="E77" s="86">
        <v>6</v>
      </c>
      <c r="F77" s="86">
        <v>13</v>
      </c>
      <c r="G77" s="86">
        <v>0</v>
      </c>
      <c r="H77" s="86">
        <v>0</v>
      </c>
      <c r="I77" s="86">
        <v>0</v>
      </c>
      <c r="J77" s="86">
        <v>0</v>
      </c>
      <c r="K77" s="86">
        <v>1</v>
      </c>
      <c r="L77" s="86">
        <v>0</v>
      </c>
      <c r="M77" s="86">
        <v>0</v>
      </c>
      <c r="N77" s="86">
        <v>5</v>
      </c>
      <c r="O77" s="86">
        <v>0</v>
      </c>
      <c r="P77" s="86">
        <v>0</v>
      </c>
      <c r="Q77" s="86">
        <v>17</v>
      </c>
      <c r="R77" s="86">
        <v>19</v>
      </c>
      <c r="S77" s="86">
        <v>0</v>
      </c>
      <c r="T77" s="86">
        <v>7</v>
      </c>
      <c r="U77" s="86">
        <v>0</v>
      </c>
      <c r="V77" s="86">
        <v>3</v>
      </c>
      <c r="W77" s="54">
        <v>0</v>
      </c>
    </row>
    <row r="78" spans="1:23" x14ac:dyDescent="0.25">
      <c r="A78" s="8" t="s">
        <v>168</v>
      </c>
      <c r="B78" s="86">
        <f t="shared" ref="B78:B118" si="11">SUM(C78:W78)</f>
        <v>65</v>
      </c>
      <c r="C78" s="86">
        <v>0</v>
      </c>
      <c r="D78" s="86">
        <v>0</v>
      </c>
      <c r="E78" s="86">
        <v>1</v>
      </c>
      <c r="F78" s="86">
        <v>0</v>
      </c>
      <c r="G78" s="86">
        <v>1</v>
      </c>
      <c r="H78" s="86">
        <v>0</v>
      </c>
      <c r="I78" s="86">
        <v>0</v>
      </c>
      <c r="J78" s="86">
        <v>0</v>
      </c>
      <c r="K78" s="86">
        <v>0</v>
      </c>
      <c r="L78" s="86">
        <v>0</v>
      </c>
      <c r="M78" s="86">
        <v>0</v>
      </c>
      <c r="N78" s="86">
        <v>3</v>
      </c>
      <c r="O78" s="86">
        <v>0</v>
      </c>
      <c r="P78" s="86">
        <v>0</v>
      </c>
      <c r="Q78" s="86">
        <v>9</v>
      </c>
      <c r="R78" s="86">
        <v>17</v>
      </c>
      <c r="S78" s="86">
        <v>0</v>
      </c>
      <c r="T78" s="86">
        <v>34</v>
      </c>
      <c r="U78" s="86">
        <v>0</v>
      </c>
      <c r="V78" s="86">
        <v>0</v>
      </c>
      <c r="W78" s="54">
        <v>0</v>
      </c>
    </row>
    <row r="79" spans="1:23" x14ac:dyDescent="0.25">
      <c r="A79" s="8" t="s">
        <v>169</v>
      </c>
      <c r="B79" s="86">
        <f t="shared" si="11"/>
        <v>37</v>
      </c>
      <c r="C79" s="86">
        <v>0</v>
      </c>
      <c r="D79" s="86">
        <v>2</v>
      </c>
      <c r="E79" s="86">
        <v>3</v>
      </c>
      <c r="F79" s="86">
        <v>2</v>
      </c>
      <c r="G79" s="86">
        <v>0</v>
      </c>
      <c r="H79" s="86">
        <v>0</v>
      </c>
      <c r="I79" s="86">
        <v>0</v>
      </c>
      <c r="J79" s="86">
        <v>0</v>
      </c>
      <c r="K79" s="86">
        <v>0</v>
      </c>
      <c r="L79" s="86">
        <v>0</v>
      </c>
      <c r="M79" s="86">
        <v>0</v>
      </c>
      <c r="N79" s="86">
        <v>0</v>
      </c>
      <c r="O79" s="86">
        <v>0</v>
      </c>
      <c r="P79" s="86">
        <v>0</v>
      </c>
      <c r="Q79" s="86">
        <v>3</v>
      </c>
      <c r="R79" s="86">
        <v>24</v>
      </c>
      <c r="S79" s="86">
        <v>0</v>
      </c>
      <c r="T79" s="86">
        <v>0</v>
      </c>
      <c r="U79" s="86">
        <v>1</v>
      </c>
      <c r="V79" s="86">
        <v>1</v>
      </c>
      <c r="W79" s="54">
        <v>1</v>
      </c>
    </row>
    <row r="80" spans="1:23" x14ac:dyDescent="0.25">
      <c r="A80" s="56"/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54"/>
    </row>
    <row r="81" spans="1:23" x14ac:dyDescent="0.25">
      <c r="A81" s="48" t="s">
        <v>41</v>
      </c>
      <c r="B81" s="85">
        <f>SUM(B82:B87)</f>
        <v>236</v>
      </c>
      <c r="C81" s="85">
        <f t="shared" ref="C81:W81" si="12">SUM(C82:C87)</f>
        <v>7</v>
      </c>
      <c r="D81" s="85">
        <f t="shared" si="12"/>
        <v>4</v>
      </c>
      <c r="E81" s="85">
        <f t="shared" si="12"/>
        <v>29</v>
      </c>
      <c r="F81" s="85">
        <f t="shared" si="12"/>
        <v>20</v>
      </c>
      <c r="G81" s="85">
        <f t="shared" si="12"/>
        <v>0</v>
      </c>
      <c r="H81" s="85">
        <f t="shared" si="12"/>
        <v>0</v>
      </c>
      <c r="I81" s="85">
        <f t="shared" si="12"/>
        <v>0</v>
      </c>
      <c r="J81" s="85">
        <f t="shared" si="12"/>
        <v>2</v>
      </c>
      <c r="K81" s="85">
        <f t="shared" si="12"/>
        <v>20</v>
      </c>
      <c r="L81" s="85">
        <f t="shared" si="12"/>
        <v>0</v>
      </c>
      <c r="M81" s="85">
        <f t="shared" si="12"/>
        <v>0</v>
      </c>
      <c r="N81" s="85">
        <f t="shared" si="12"/>
        <v>10</v>
      </c>
      <c r="O81" s="85">
        <f t="shared" si="12"/>
        <v>0</v>
      </c>
      <c r="P81" s="85">
        <f t="shared" si="12"/>
        <v>0</v>
      </c>
      <c r="Q81" s="85">
        <f t="shared" si="12"/>
        <v>36</v>
      </c>
      <c r="R81" s="85">
        <f t="shared" si="12"/>
        <v>73</v>
      </c>
      <c r="S81" s="85">
        <f t="shared" si="12"/>
        <v>0</v>
      </c>
      <c r="T81" s="85">
        <f t="shared" si="12"/>
        <v>30</v>
      </c>
      <c r="U81" s="85">
        <f t="shared" si="12"/>
        <v>2</v>
      </c>
      <c r="V81" s="85">
        <f t="shared" si="12"/>
        <v>2</v>
      </c>
      <c r="W81" s="50">
        <f t="shared" si="12"/>
        <v>1</v>
      </c>
    </row>
    <row r="82" spans="1:23" x14ac:dyDescent="0.25">
      <c r="A82" s="8" t="s">
        <v>250</v>
      </c>
      <c r="B82" s="86">
        <f t="shared" si="11"/>
        <v>50</v>
      </c>
      <c r="C82" s="86">
        <v>0</v>
      </c>
      <c r="D82" s="86">
        <v>0</v>
      </c>
      <c r="E82" s="86">
        <v>13</v>
      </c>
      <c r="F82" s="86">
        <v>3</v>
      </c>
      <c r="G82" s="86">
        <v>0</v>
      </c>
      <c r="H82" s="86">
        <v>0</v>
      </c>
      <c r="I82" s="86">
        <v>0</v>
      </c>
      <c r="J82" s="86">
        <v>1</v>
      </c>
      <c r="K82" s="86">
        <v>0</v>
      </c>
      <c r="L82" s="86">
        <v>0</v>
      </c>
      <c r="M82" s="86">
        <v>0</v>
      </c>
      <c r="N82" s="86">
        <v>4</v>
      </c>
      <c r="O82" s="86">
        <v>0</v>
      </c>
      <c r="P82" s="86">
        <v>0</v>
      </c>
      <c r="Q82" s="86">
        <v>4</v>
      </c>
      <c r="R82" s="86">
        <v>22</v>
      </c>
      <c r="S82" s="86">
        <v>0</v>
      </c>
      <c r="T82" s="86">
        <v>3</v>
      </c>
      <c r="U82" s="86">
        <v>0</v>
      </c>
      <c r="V82" s="86">
        <v>0</v>
      </c>
      <c r="W82" s="54">
        <v>0</v>
      </c>
    </row>
    <row r="83" spans="1:23" x14ac:dyDescent="0.25">
      <c r="A83" s="8" t="s">
        <v>135</v>
      </c>
      <c r="B83" s="86">
        <f t="shared" si="11"/>
        <v>30</v>
      </c>
      <c r="C83" s="86">
        <v>0</v>
      </c>
      <c r="D83" s="86">
        <v>0</v>
      </c>
      <c r="E83" s="86">
        <v>2</v>
      </c>
      <c r="F83" s="86">
        <v>1</v>
      </c>
      <c r="G83" s="86">
        <v>0</v>
      </c>
      <c r="H83" s="86">
        <v>0</v>
      </c>
      <c r="I83" s="86">
        <v>0</v>
      </c>
      <c r="J83" s="86">
        <v>0</v>
      </c>
      <c r="K83" s="86">
        <v>0</v>
      </c>
      <c r="L83" s="86">
        <v>0</v>
      </c>
      <c r="M83" s="86">
        <v>0</v>
      </c>
      <c r="N83" s="86">
        <v>1</v>
      </c>
      <c r="O83" s="86">
        <v>0</v>
      </c>
      <c r="P83" s="86">
        <v>0</v>
      </c>
      <c r="Q83" s="86">
        <v>7</v>
      </c>
      <c r="R83" s="86">
        <v>19</v>
      </c>
      <c r="S83" s="86">
        <v>0</v>
      </c>
      <c r="T83" s="86">
        <v>0</v>
      </c>
      <c r="U83" s="86">
        <v>0</v>
      </c>
      <c r="V83" s="86">
        <v>0</v>
      </c>
      <c r="W83" s="54">
        <v>0</v>
      </c>
    </row>
    <row r="84" spans="1:23" x14ac:dyDescent="0.25">
      <c r="A84" s="55" t="s">
        <v>190</v>
      </c>
      <c r="B84" s="86">
        <f t="shared" si="11"/>
        <v>71</v>
      </c>
      <c r="C84" s="86">
        <v>0</v>
      </c>
      <c r="D84" s="86">
        <v>3</v>
      </c>
      <c r="E84" s="86">
        <v>10</v>
      </c>
      <c r="F84" s="86">
        <v>2</v>
      </c>
      <c r="G84" s="86">
        <v>0</v>
      </c>
      <c r="H84" s="86">
        <v>0</v>
      </c>
      <c r="I84" s="86">
        <v>0</v>
      </c>
      <c r="J84" s="86">
        <v>1</v>
      </c>
      <c r="K84" s="86">
        <v>17</v>
      </c>
      <c r="L84" s="86">
        <v>0</v>
      </c>
      <c r="M84" s="86">
        <v>0</v>
      </c>
      <c r="N84" s="86">
        <v>3</v>
      </c>
      <c r="O84" s="86">
        <v>0</v>
      </c>
      <c r="P84" s="86">
        <v>0</v>
      </c>
      <c r="Q84" s="86">
        <v>7</v>
      </c>
      <c r="R84" s="86">
        <v>13</v>
      </c>
      <c r="S84" s="86">
        <v>0</v>
      </c>
      <c r="T84" s="86">
        <v>14</v>
      </c>
      <c r="U84" s="86">
        <v>1</v>
      </c>
      <c r="V84" s="86">
        <v>0</v>
      </c>
      <c r="W84" s="54">
        <v>0</v>
      </c>
    </row>
    <row r="85" spans="1:23" x14ac:dyDescent="0.25">
      <c r="A85" s="8" t="s">
        <v>170</v>
      </c>
      <c r="B85" s="86">
        <f t="shared" si="11"/>
        <v>52</v>
      </c>
      <c r="C85" s="86">
        <v>3</v>
      </c>
      <c r="D85" s="86">
        <v>1</v>
      </c>
      <c r="E85" s="86">
        <v>3</v>
      </c>
      <c r="F85" s="86">
        <v>14</v>
      </c>
      <c r="G85" s="86">
        <v>0</v>
      </c>
      <c r="H85" s="86">
        <v>0</v>
      </c>
      <c r="I85" s="86">
        <v>0</v>
      </c>
      <c r="J85" s="86">
        <v>0</v>
      </c>
      <c r="K85" s="86">
        <v>1</v>
      </c>
      <c r="L85" s="86">
        <v>0</v>
      </c>
      <c r="M85" s="86">
        <v>0</v>
      </c>
      <c r="N85" s="86">
        <v>2</v>
      </c>
      <c r="O85" s="86">
        <v>0</v>
      </c>
      <c r="P85" s="86">
        <v>0</v>
      </c>
      <c r="Q85" s="86">
        <v>15</v>
      </c>
      <c r="R85" s="86">
        <v>9</v>
      </c>
      <c r="S85" s="86">
        <v>0</v>
      </c>
      <c r="T85" s="86">
        <v>0</v>
      </c>
      <c r="U85" s="86">
        <v>1</v>
      </c>
      <c r="V85" s="86">
        <v>2</v>
      </c>
      <c r="W85" s="54">
        <v>1</v>
      </c>
    </row>
    <row r="86" spans="1:23" x14ac:dyDescent="0.25">
      <c r="A86" s="8" t="s">
        <v>171</v>
      </c>
      <c r="B86" s="86">
        <f t="shared" si="11"/>
        <v>9</v>
      </c>
      <c r="C86" s="86">
        <v>4</v>
      </c>
      <c r="D86" s="86">
        <v>0</v>
      </c>
      <c r="E86" s="86">
        <v>1</v>
      </c>
      <c r="F86" s="86">
        <v>0</v>
      </c>
      <c r="G86" s="86">
        <v>0</v>
      </c>
      <c r="H86" s="86">
        <v>0</v>
      </c>
      <c r="I86" s="86">
        <v>0</v>
      </c>
      <c r="J86" s="86">
        <v>0</v>
      </c>
      <c r="K86" s="86">
        <v>0</v>
      </c>
      <c r="L86" s="86">
        <v>0</v>
      </c>
      <c r="M86" s="86">
        <v>0</v>
      </c>
      <c r="N86" s="86">
        <v>0</v>
      </c>
      <c r="O86" s="86">
        <v>0</v>
      </c>
      <c r="P86" s="86">
        <v>0</v>
      </c>
      <c r="Q86" s="86">
        <v>0</v>
      </c>
      <c r="R86" s="86">
        <v>0</v>
      </c>
      <c r="S86" s="86">
        <v>0</v>
      </c>
      <c r="T86" s="86">
        <v>4</v>
      </c>
      <c r="U86" s="86">
        <v>0</v>
      </c>
      <c r="V86" s="86">
        <v>0</v>
      </c>
      <c r="W86" s="54">
        <v>0</v>
      </c>
    </row>
    <row r="87" spans="1:23" x14ac:dyDescent="0.25">
      <c r="A87" s="8" t="s">
        <v>172</v>
      </c>
      <c r="B87" s="86">
        <f t="shared" si="11"/>
        <v>24</v>
      </c>
      <c r="C87" s="86">
        <v>0</v>
      </c>
      <c r="D87" s="86">
        <v>0</v>
      </c>
      <c r="E87" s="86">
        <v>0</v>
      </c>
      <c r="F87" s="86">
        <v>0</v>
      </c>
      <c r="G87" s="86">
        <v>0</v>
      </c>
      <c r="H87" s="86">
        <v>0</v>
      </c>
      <c r="I87" s="86">
        <v>0</v>
      </c>
      <c r="J87" s="86">
        <v>0</v>
      </c>
      <c r="K87" s="86">
        <v>2</v>
      </c>
      <c r="L87" s="86">
        <v>0</v>
      </c>
      <c r="M87" s="86">
        <v>0</v>
      </c>
      <c r="N87" s="86">
        <v>0</v>
      </c>
      <c r="O87" s="86">
        <v>0</v>
      </c>
      <c r="P87" s="86">
        <v>0</v>
      </c>
      <c r="Q87" s="86">
        <v>3</v>
      </c>
      <c r="R87" s="86">
        <v>10</v>
      </c>
      <c r="S87" s="86">
        <v>0</v>
      </c>
      <c r="T87" s="86">
        <v>9</v>
      </c>
      <c r="U87" s="86">
        <v>0</v>
      </c>
      <c r="V87" s="86">
        <v>0</v>
      </c>
      <c r="W87" s="54">
        <v>0</v>
      </c>
    </row>
    <row r="88" spans="1:23" x14ac:dyDescent="0.25">
      <c r="A88" s="56"/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54"/>
    </row>
    <row r="89" spans="1:23" x14ac:dyDescent="0.25">
      <c r="A89" s="48" t="s">
        <v>14</v>
      </c>
      <c r="B89" s="85">
        <f>SUM(B90:B97)</f>
        <v>866</v>
      </c>
      <c r="C89" s="85">
        <f t="shared" ref="C89:W89" si="13">SUM(C90:C97)</f>
        <v>13</v>
      </c>
      <c r="D89" s="85">
        <f t="shared" si="13"/>
        <v>6</v>
      </c>
      <c r="E89" s="85">
        <f t="shared" si="13"/>
        <v>40</v>
      </c>
      <c r="F89" s="85">
        <f t="shared" si="13"/>
        <v>18</v>
      </c>
      <c r="G89" s="85">
        <f t="shared" si="13"/>
        <v>2</v>
      </c>
      <c r="H89" s="85">
        <f t="shared" si="13"/>
        <v>0</v>
      </c>
      <c r="I89" s="85">
        <f t="shared" si="13"/>
        <v>0</v>
      </c>
      <c r="J89" s="85">
        <f t="shared" si="13"/>
        <v>101</v>
      </c>
      <c r="K89" s="85">
        <f t="shared" si="13"/>
        <v>38</v>
      </c>
      <c r="L89" s="85">
        <f t="shared" si="13"/>
        <v>0</v>
      </c>
      <c r="M89" s="85">
        <f t="shared" si="13"/>
        <v>0</v>
      </c>
      <c r="N89" s="85">
        <f t="shared" si="13"/>
        <v>18</v>
      </c>
      <c r="O89" s="85">
        <f t="shared" si="13"/>
        <v>0</v>
      </c>
      <c r="P89" s="85">
        <f t="shared" si="13"/>
        <v>0</v>
      </c>
      <c r="Q89" s="85">
        <f t="shared" si="13"/>
        <v>135</v>
      </c>
      <c r="R89" s="85">
        <f t="shared" si="13"/>
        <v>308</v>
      </c>
      <c r="S89" s="85">
        <f t="shared" si="13"/>
        <v>0</v>
      </c>
      <c r="T89" s="85">
        <f t="shared" si="13"/>
        <v>155</v>
      </c>
      <c r="U89" s="85">
        <f t="shared" si="13"/>
        <v>8</v>
      </c>
      <c r="V89" s="85">
        <f t="shared" si="13"/>
        <v>20</v>
      </c>
      <c r="W89" s="50">
        <f t="shared" si="13"/>
        <v>4</v>
      </c>
    </row>
    <row r="90" spans="1:23" x14ac:dyDescent="0.25">
      <c r="A90" s="55" t="s">
        <v>191</v>
      </c>
      <c r="B90" s="86">
        <f t="shared" si="11"/>
        <v>502</v>
      </c>
      <c r="C90" s="86">
        <v>2</v>
      </c>
      <c r="D90" s="86">
        <v>1</v>
      </c>
      <c r="E90" s="86">
        <v>21</v>
      </c>
      <c r="F90" s="86">
        <v>12</v>
      </c>
      <c r="G90" s="86">
        <v>1</v>
      </c>
      <c r="H90" s="86">
        <v>0</v>
      </c>
      <c r="I90" s="86">
        <v>0</v>
      </c>
      <c r="J90" s="86">
        <v>91</v>
      </c>
      <c r="K90" s="86">
        <v>0</v>
      </c>
      <c r="L90" s="86">
        <v>0</v>
      </c>
      <c r="M90" s="86">
        <v>0</v>
      </c>
      <c r="N90" s="86">
        <v>10</v>
      </c>
      <c r="O90" s="86">
        <v>0</v>
      </c>
      <c r="P90" s="86">
        <v>0</v>
      </c>
      <c r="Q90" s="86">
        <v>96</v>
      </c>
      <c r="R90" s="86">
        <v>184</v>
      </c>
      <c r="S90" s="86">
        <v>0</v>
      </c>
      <c r="T90" s="86">
        <v>64</v>
      </c>
      <c r="U90" s="86">
        <v>6</v>
      </c>
      <c r="V90" s="86">
        <v>14</v>
      </c>
      <c r="W90" s="54">
        <v>0</v>
      </c>
    </row>
    <row r="91" spans="1:23" x14ac:dyDescent="0.25">
      <c r="A91" s="8" t="s">
        <v>173</v>
      </c>
      <c r="B91" s="86">
        <f t="shared" si="11"/>
        <v>151</v>
      </c>
      <c r="C91" s="86">
        <v>3</v>
      </c>
      <c r="D91" s="86">
        <v>1</v>
      </c>
      <c r="E91" s="86">
        <v>4</v>
      </c>
      <c r="F91" s="86">
        <v>1</v>
      </c>
      <c r="G91" s="86">
        <v>0</v>
      </c>
      <c r="H91" s="86">
        <v>0</v>
      </c>
      <c r="I91" s="86">
        <v>0</v>
      </c>
      <c r="J91" s="86">
        <v>1</v>
      </c>
      <c r="K91" s="86">
        <v>9</v>
      </c>
      <c r="L91" s="86">
        <v>0</v>
      </c>
      <c r="M91" s="86">
        <v>0</v>
      </c>
      <c r="N91" s="86">
        <v>1</v>
      </c>
      <c r="O91" s="86">
        <v>0</v>
      </c>
      <c r="P91" s="86">
        <v>0</v>
      </c>
      <c r="Q91" s="86">
        <v>9</v>
      </c>
      <c r="R91" s="86">
        <v>56</v>
      </c>
      <c r="S91" s="86">
        <v>0</v>
      </c>
      <c r="T91" s="86">
        <v>62</v>
      </c>
      <c r="U91" s="86">
        <v>2</v>
      </c>
      <c r="V91" s="86">
        <v>0</v>
      </c>
      <c r="W91" s="54">
        <v>2</v>
      </c>
    </row>
    <row r="92" spans="1:23" x14ac:dyDescent="0.25">
      <c r="A92" s="8" t="s">
        <v>174</v>
      </c>
      <c r="B92" s="86">
        <f t="shared" si="11"/>
        <v>41</v>
      </c>
      <c r="C92" s="86">
        <v>6</v>
      </c>
      <c r="D92" s="86">
        <v>1</v>
      </c>
      <c r="E92" s="86">
        <v>3</v>
      </c>
      <c r="F92" s="86">
        <v>0</v>
      </c>
      <c r="G92" s="86">
        <v>0</v>
      </c>
      <c r="H92" s="86">
        <v>0</v>
      </c>
      <c r="I92" s="86">
        <v>0</v>
      </c>
      <c r="J92" s="86">
        <v>3</v>
      </c>
      <c r="K92" s="86">
        <v>4</v>
      </c>
      <c r="L92" s="86">
        <v>0</v>
      </c>
      <c r="M92" s="86">
        <v>0</v>
      </c>
      <c r="N92" s="86">
        <v>2</v>
      </c>
      <c r="O92" s="86">
        <v>0</v>
      </c>
      <c r="P92" s="86">
        <v>0</v>
      </c>
      <c r="Q92" s="86">
        <v>1</v>
      </c>
      <c r="R92" s="86">
        <v>15</v>
      </c>
      <c r="S92" s="86">
        <v>0</v>
      </c>
      <c r="T92" s="86">
        <v>5</v>
      </c>
      <c r="U92" s="86">
        <v>0</v>
      </c>
      <c r="V92" s="86">
        <v>0</v>
      </c>
      <c r="W92" s="54">
        <v>1</v>
      </c>
    </row>
    <row r="93" spans="1:23" x14ac:dyDescent="0.25">
      <c r="A93" s="57" t="s">
        <v>175</v>
      </c>
      <c r="B93" s="86">
        <f t="shared" si="11"/>
        <v>46</v>
      </c>
      <c r="C93" s="86">
        <v>2</v>
      </c>
      <c r="D93" s="86">
        <v>0</v>
      </c>
      <c r="E93" s="86">
        <v>4</v>
      </c>
      <c r="F93" s="86">
        <v>1</v>
      </c>
      <c r="G93" s="86">
        <v>1</v>
      </c>
      <c r="H93" s="86">
        <v>0</v>
      </c>
      <c r="I93" s="86">
        <v>0</v>
      </c>
      <c r="J93" s="86">
        <v>5</v>
      </c>
      <c r="K93" s="86">
        <v>2</v>
      </c>
      <c r="L93" s="86">
        <v>0</v>
      </c>
      <c r="M93" s="86">
        <v>0</v>
      </c>
      <c r="N93" s="86">
        <v>0</v>
      </c>
      <c r="O93" s="86">
        <v>0</v>
      </c>
      <c r="P93" s="86">
        <v>0</v>
      </c>
      <c r="Q93" s="86">
        <v>4</v>
      </c>
      <c r="R93" s="86">
        <v>7</v>
      </c>
      <c r="S93" s="86">
        <v>0</v>
      </c>
      <c r="T93" s="86">
        <v>14</v>
      </c>
      <c r="U93" s="86">
        <v>0</v>
      </c>
      <c r="V93" s="86">
        <v>5</v>
      </c>
      <c r="W93" s="54">
        <v>1</v>
      </c>
    </row>
    <row r="94" spans="1:23" hidden="1" x14ac:dyDescent="0.25">
      <c r="A94" s="8" t="s">
        <v>176</v>
      </c>
      <c r="B94" s="86">
        <f t="shared" si="11"/>
        <v>18</v>
      </c>
      <c r="C94" s="86">
        <v>0</v>
      </c>
      <c r="D94" s="86">
        <v>3</v>
      </c>
      <c r="E94" s="86">
        <v>4</v>
      </c>
      <c r="F94" s="86">
        <v>1</v>
      </c>
      <c r="G94" s="86">
        <v>0</v>
      </c>
      <c r="H94" s="86">
        <v>0</v>
      </c>
      <c r="I94" s="86">
        <v>0</v>
      </c>
      <c r="J94" s="86">
        <v>1</v>
      </c>
      <c r="K94" s="86">
        <v>0</v>
      </c>
      <c r="L94" s="86">
        <v>0</v>
      </c>
      <c r="M94" s="86">
        <v>0</v>
      </c>
      <c r="N94" s="86">
        <v>0</v>
      </c>
      <c r="O94" s="86">
        <v>0</v>
      </c>
      <c r="P94" s="86">
        <v>0</v>
      </c>
      <c r="Q94" s="86">
        <v>0</v>
      </c>
      <c r="R94" s="86">
        <v>9</v>
      </c>
      <c r="S94" s="86">
        <v>0</v>
      </c>
      <c r="T94" s="86">
        <v>0</v>
      </c>
      <c r="U94" s="86">
        <v>0</v>
      </c>
      <c r="V94" s="86">
        <v>0</v>
      </c>
      <c r="W94" s="54">
        <v>0</v>
      </c>
    </row>
    <row r="95" spans="1:23" x14ac:dyDescent="0.25">
      <c r="A95" s="8" t="s">
        <v>260</v>
      </c>
      <c r="B95" s="86">
        <f t="shared" si="11"/>
        <v>39</v>
      </c>
      <c r="C95" s="86">
        <v>0</v>
      </c>
      <c r="D95" s="86">
        <v>0</v>
      </c>
      <c r="E95" s="86">
        <v>1</v>
      </c>
      <c r="F95" s="86">
        <v>3</v>
      </c>
      <c r="G95" s="86">
        <v>0</v>
      </c>
      <c r="H95" s="86">
        <v>0</v>
      </c>
      <c r="I95" s="86">
        <v>0</v>
      </c>
      <c r="J95" s="86">
        <v>0</v>
      </c>
      <c r="K95" s="86">
        <v>2</v>
      </c>
      <c r="L95" s="86">
        <v>0</v>
      </c>
      <c r="M95" s="86">
        <v>0</v>
      </c>
      <c r="N95" s="86">
        <v>3</v>
      </c>
      <c r="O95" s="86">
        <v>0</v>
      </c>
      <c r="P95" s="86">
        <v>0</v>
      </c>
      <c r="Q95" s="86">
        <v>12</v>
      </c>
      <c r="R95" s="86">
        <v>15</v>
      </c>
      <c r="S95" s="86">
        <v>0</v>
      </c>
      <c r="T95" s="86">
        <v>2</v>
      </c>
      <c r="U95" s="86">
        <v>0</v>
      </c>
      <c r="V95" s="86">
        <v>1</v>
      </c>
      <c r="W95" s="54">
        <v>0</v>
      </c>
    </row>
    <row r="96" spans="1:23" x14ac:dyDescent="0.25">
      <c r="A96" s="8" t="s">
        <v>178</v>
      </c>
      <c r="B96" s="86">
        <f t="shared" si="11"/>
        <v>56</v>
      </c>
      <c r="C96" s="86">
        <v>0</v>
      </c>
      <c r="D96" s="86">
        <v>0</v>
      </c>
      <c r="E96" s="86">
        <v>2</v>
      </c>
      <c r="F96" s="86">
        <v>0</v>
      </c>
      <c r="G96" s="86">
        <v>0</v>
      </c>
      <c r="H96" s="86">
        <v>0</v>
      </c>
      <c r="I96" s="86">
        <v>0</v>
      </c>
      <c r="J96" s="86">
        <v>0</v>
      </c>
      <c r="K96" s="86">
        <v>21</v>
      </c>
      <c r="L96" s="86">
        <v>0</v>
      </c>
      <c r="M96" s="86">
        <v>0</v>
      </c>
      <c r="N96" s="86">
        <v>2</v>
      </c>
      <c r="O96" s="86">
        <v>0</v>
      </c>
      <c r="P96" s="86">
        <v>0</v>
      </c>
      <c r="Q96" s="86">
        <v>10</v>
      </c>
      <c r="R96" s="86">
        <v>15</v>
      </c>
      <c r="S96" s="86">
        <v>0</v>
      </c>
      <c r="T96" s="86">
        <v>6</v>
      </c>
      <c r="U96" s="86">
        <v>0</v>
      </c>
      <c r="V96" s="86">
        <v>0</v>
      </c>
      <c r="W96" s="54">
        <v>0</v>
      </c>
    </row>
    <row r="97" spans="1:23" x14ac:dyDescent="0.25">
      <c r="A97" s="8" t="s">
        <v>179</v>
      </c>
      <c r="B97" s="86">
        <f t="shared" si="11"/>
        <v>13</v>
      </c>
      <c r="C97" s="86">
        <v>0</v>
      </c>
      <c r="D97" s="86">
        <v>0</v>
      </c>
      <c r="E97" s="86">
        <v>1</v>
      </c>
      <c r="F97" s="86">
        <v>0</v>
      </c>
      <c r="G97" s="86">
        <v>0</v>
      </c>
      <c r="H97" s="86">
        <v>0</v>
      </c>
      <c r="I97" s="86">
        <v>0</v>
      </c>
      <c r="J97" s="86">
        <v>0</v>
      </c>
      <c r="K97" s="86">
        <v>0</v>
      </c>
      <c r="L97" s="86">
        <v>0</v>
      </c>
      <c r="M97" s="86">
        <v>0</v>
      </c>
      <c r="N97" s="86">
        <v>0</v>
      </c>
      <c r="O97" s="86">
        <v>0</v>
      </c>
      <c r="P97" s="86">
        <v>0</v>
      </c>
      <c r="Q97" s="86">
        <v>3</v>
      </c>
      <c r="R97" s="86">
        <v>7</v>
      </c>
      <c r="S97" s="86">
        <v>0</v>
      </c>
      <c r="T97" s="86">
        <v>2</v>
      </c>
      <c r="U97" s="86">
        <v>0</v>
      </c>
      <c r="V97" s="86">
        <v>0</v>
      </c>
      <c r="W97" s="54">
        <v>0</v>
      </c>
    </row>
    <row r="98" spans="1:23" x14ac:dyDescent="0.25">
      <c r="A98" s="56"/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54"/>
    </row>
    <row r="99" spans="1:23" x14ac:dyDescent="0.25">
      <c r="A99" s="48" t="s">
        <v>42</v>
      </c>
      <c r="B99" s="85">
        <f>SUM(B100:B101)</f>
        <v>329</v>
      </c>
      <c r="C99" s="85">
        <f t="shared" ref="C99:W99" si="14">SUM(C100:C101)</f>
        <v>66</v>
      </c>
      <c r="D99" s="85">
        <f t="shared" si="14"/>
        <v>3</v>
      </c>
      <c r="E99" s="85">
        <f t="shared" si="14"/>
        <v>18</v>
      </c>
      <c r="F99" s="85">
        <f t="shared" si="14"/>
        <v>17</v>
      </c>
      <c r="G99" s="85">
        <f t="shared" si="14"/>
        <v>0</v>
      </c>
      <c r="H99" s="85">
        <f t="shared" si="14"/>
        <v>0</v>
      </c>
      <c r="I99" s="85">
        <f t="shared" si="14"/>
        <v>0</v>
      </c>
      <c r="J99" s="85">
        <f t="shared" si="14"/>
        <v>17</v>
      </c>
      <c r="K99" s="85">
        <f t="shared" si="14"/>
        <v>4</v>
      </c>
      <c r="L99" s="85">
        <f t="shared" si="14"/>
        <v>0</v>
      </c>
      <c r="M99" s="85">
        <f t="shared" si="14"/>
        <v>8</v>
      </c>
      <c r="N99" s="85">
        <f t="shared" si="14"/>
        <v>7</v>
      </c>
      <c r="O99" s="85">
        <f t="shared" si="14"/>
        <v>0</v>
      </c>
      <c r="P99" s="85">
        <f t="shared" si="14"/>
        <v>0</v>
      </c>
      <c r="Q99" s="85">
        <f t="shared" si="14"/>
        <v>43</v>
      </c>
      <c r="R99" s="85">
        <f t="shared" si="14"/>
        <v>91</v>
      </c>
      <c r="S99" s="85">
        <f t="shared" si="14"/>
        <v>0</v>
      </c>
      <c r="T99" s="85">
        <f t="shared" si="14"/>
        <v>33</v>
      </c>
      <c r="U99" s="85">
        <f t="shared" si="14"/>
        <v>11</v>
      </c>
      <c r="V99" s="85">
        <f t="shared" si="14"/>
        <v>10</v>
      </c>
      <c r="W99" s="50">
        <f t="shared" si="14"/>
        <v>1</v>
      </c>
    </row>
    <row r="100" spans="1:23" x14ac:dyDescent="0.25">
      <c r="A100" s="8" t="s">
        <v>251</v>
      </c>
      <c r="B100" s="86">
        <f t="shared" si="11"/>
        <v>283</v>
      </c>
      <c r="C100" s="86">
        <v>65</v>
      </c>
      <c r="D100" s="86">
        <v>2</v>
      </c>
      <c r="E100" s="86">
        <v>11</v>
      </c>
      <c r="F100" s="86">
        <v>15</v>
      </c>
      <c r="G100" s="86">
        <v>0</v>
      </c>
      <c r="H100" s="86">
        <v>0</v>
      </c>
      <c r="I100" s="86">
        <v>0</v>
      </c>
      <c r="J100" s="86">
        <v>11</v>
      </c>
      <c r="K100" s="86">
        <v>4</v>
      </c>
      <c r="L100" s="86">
        <v>0</v>
      </c>
      <c r="M100" s="86">
        <v>8</v>
      </c>
      <c r="N100" s="86">
        <v>4</v>
      </c>
      <c r="O100" s="86">
        <v>0</v>
      </c>
      <c r="P100" s="86">
        <v>0</v>
      </c>
      <c r="Q100" s="86">
        <v>31</v>
      </c>
      <c r="R100" s="86">
        <v>82</v>
      </c>
      <c r="S100" s="86">
        <v>0</v>
      </c>
      <c r="T100" s="86">
        <v>30</v>
      </c>
      <c r="U100" s="86">
        <v>10</v>
      </c>
      <c r="V100" s="86">
        <v>9</v>
      </c>
      <c r="W100" s="54">
        <v>1</v>
      </c>
    </row>
    <row r="101" spans="1:23" x14ac:dyDescent="0.25">
      <c r="A101" s="8" t="s">
        <v>180</v>
      </c>
      <c r="B101" s="86">
        <f t="shared" si="11"/>
        <v>46</v>
      </c>
      <c r="C101" s="86">
        <v>1</v>
      </c>
      <c r="D101" s="86">
        <v>1</v>
      </c>
      <c r="E101" s="86">
        <v>7</v>
      </c>
      <c r="F101" s="86">
        <v>2</v>
      </c>
      <c r="G101" s="86">
        <v>0</v>
      </c>
      <c r="H101" s="86">
        <v>0</v>
      </c>
      <c r="I101" s="86">
        <v>0</v>
      </c>
      <c r="J101" s="86">
        <v>6</v>
      </c>
      <c r="K101" s="86">
        <v>0</v>
      </c>
      <c r="L101" s="86">
        <v>0</v>
      </c>
      <c r="M101" s="86">
        <v>0</v>
      </c>
      <c r="N101" s="86">
        <v>3</v>
      </c>
      <c r="O101" s="86">
        <v>0</v>
      </c>
      <c r="P101" s="86">
        <v>0</v>
      </c>
      <c r="Q101" s="86">
        <v>12</v>
      </c>
      <c r="R101" s="86">
        <v>9</v>
      </c>
      <c r="S101" s="86">
        <v>0</v>
      </c>
      <c r="T101" s="86">
        <v>3</v>
      </c>
      <c r="U101" s="86">
        <v>1</v>
      </c>
      <c r="V101" s="86">
        <v>1</v>
      </c>
      <c r="W101" s="54">
        <v>0</v>
      </c>
    </row>
    <row r="102" spans="1:23" x14ac:dyDescent="0.25">
      <c r="A102" s="56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54"/>
    </row>
    <row r="103" spans="1:23" x14ac:dyDescent="0.25">
      <c r="A103" s="48" t="s">
        <v>43</v>
      </c>
      <c r="B103" s="85">
        <f>SUM(B104:B108)</f>
        <v>440</v>
      </c>
      <c r="C103" s="85">
        <f t="shared" ref="C103:W103" si="15">SUM(C104:C108)</f>
        <v>8</v>
      </c>
      <c r="D103" s="85">
        <f t="shared" si="15"/>
        <v>4</v>
      </c>
      <c r="E103" s="85">
        <f t="shared" si="15"/>
        <v>39</v>
      </c>
      <c r="F103" s="85">
        <f t="shared" si="15"/>
        <v>31</v>
      </c>
      <c r="G103" s="85">
        <f t="shared" si="15"/>
        <v>1</v>
      </c>
      <c r="H103" s="85">
        <f t="shared" si="15"/>
        <v>0</v>
      </c>
      <c r="I103" s="85">
        <f t="shared" si="15"/>
        <v>0</v>
      </c>
      <c r="J103" s="85">
        <f t="shared" si="15"/>
        <v>20</v>
      </c>
      <c r="K103" s="85">
        <f t="shared" si="15"/>
        <v>0</v>
      </c>
      <c r="L103" s="85">
        <f t="shared" si="15"/>
        <v>0</v>
      </c>
      <c r="M103" s="85">
        <f t="shared" si="15"/>
        <v>0</v>
      </c>
      <c r="N103" s="85">
        <f t="shared" si="15"/>
        <v>20</v>
      </c>
      <c r="O103" s="85">
        <f t="shared" si="15"/>
        <v>0</v>
      </c>
      <c r="P103" s="85">
        <f t="shared" si="15"/>
        <v>0</v>
      </c>
      <c r="Q103" s="85">
        <f t="shared" si="15"/>
        <v>98</v>
      </c>
      <c r="R103" s="85">
        <f t="shared" si="15"/>
        <v>149</v>
      </c>
      <c r="S103" s="85">
        <f t="shared" si="15"/>
        <v>0</v>
      </c>
      <c r="T103" s="85">
        <f t="shared" si="15"/>
        <v>59</v>
      </c>
      <c r="U103" s="85">
        <f t="shared" si="15"/>
        <v>7</v>
      </c>
      <c r="V103" s="85">
        <f t="shared" si="15"/>
        <v>3</v>
      </c>
      <c r="W103" s="50">
        <f t="shared" si="15"/>
        <v>1</v>
      </c>
    </row>
    <row r="104" spans="1:23" x14ac:dyDescent="0.25">
      <c r="A104" s="8" t="s">
        <v>181</v>
      </c>
      <c r="B104" s="86">
        <f t="shared" si="11"/>
        <v>63</v>
      </c>
      <c r="C104" s="86">
        <v>0</v>
      </c>
      <c r="D104" s="86">
        <v>0</v>
      </c>
      <c r="E104" s="86">
        <v>8</v>
      </c>
      <c r="F104" s="86">
        <v>5</v>
      </c>
      <c r="G104" s="86">
        <v>0</v>
      </c>
      <c r="H104" s="86">
        <v>0</v>
      </c>
      <c r="I104" s="86">
        <v>0</v>
      </c>
      <c r="J104" s="86">
        <v>1</v>
      </c>
      <c r="K104" s="86">
        <v>0</v>
      </c>
      <c r="L104" s="86">
        <v>0</v>
      </c>
      <c r="M104" s="86">
        <v>0</v>
      </c>
      <c r="N104" s="86">
        <v>6</v>
      </c>
      <c r="O104" s="86">
        <v>0</v>
      </c>
      <c r="P104" s="86">
        <v>0</v>
      </c>
      <c r="Q104" s="86">
        <v>10</v>
      </c>
      <c r="R104" s="86">
        <v>30</v>
      </c>
      <c r="S104" s="86">
        <v>0</v>
      </c>
      <c r="T104" s="86">
        <v>1</v>
      </c>
      <c r="U104" s="86">
        <v>1</v>
      </c>
      <c r="V104" s="86">
        <v>1</v>
      </c>
      <c r="W104" s="54">
        <v>0</v>
      </c>
    </row>
    <row r="105" spans="1:23" x14ac:dyDescent="0.25">
      <c r="A105" s="8" t="s">
        <v>134</v>
      </c>
      <c r="B105" s="86">
        <f t="shared" si="11"/>
        <v>71</v>
      </c>
      <c r="C105" s="86">
        <v>0</v>
      </c>
      <c r="D105" s="86">
        <v>1</v>
      </c>
      <c r="E105" s="86">
        <v>7</v>
      </c>
      <c r="F105" s="86">
        <v>0</v>
      </c>
      <c r="G105" s="86">
        <v>0</v>
      </c>
      <c r="H105" s="86">
        <v>0</v>
      </c>
      <c r="I105" s="86">
        <v>0</v>
      </c>
      <c r="J105" s="86">
        <v>13</v>
      </c>
      <c r="K105" s="86">
        <v>0</v>
      </c>
      <c r="L105" s="86">
        <v>0</v>
      </c>
      <c r="M105" s="86">
        <v>0</v>
      </c>
      <c r="N105" s="86">
        <v>2</v>
      </c>
      <c r="O105" s="86">
        <v>0</v>
      </c>
      <c r="P105" s="86">
        <v>0</v>
      </c>
      <c r="Q105" s="86">
        <v>16</v>
      </c>
      <c r="R105" s="86">
        <v>20</v>
      </c>
      <c r="S105" s="86">
        <v>0</v>
      </c>
      <c r="T105" s="86">
        <v>10</v>
      </c>
      <c r="U105" s="86">
        <v>0</v>
      </c>
      <c r="V105" s="86">
        <v>2</v>
      </c>
      <c r="W105" s="54">
        <v>0</v>
      </c>
    </row>
    <row r="106" spans="1:23" x14ac:dyDescent="0.25">
      <c r="A106" s="8" t="s">
        <v>252</v>
      </c>
      <c r="B106" s="86">
        <f t="shared" si="11"/>
        <v>187</v>
      </c>
      <c r="C106" s="86">
        <v>7</v>
      </c>
      <c r="D106" s="86">
        <v>1</v>
      </c>
      <c r="E106" s="86">
        <v>16</v>
      </c>
      <c r="F106" s="86">
        <v>17</v>
      </c>
      <c r="G106" s="86">
        <v>1</v>
      </c>
      <c r="H106" s="86">
        <v>0</v>
      </c>
      <c r="I106" s="86">
        <v>0</v>
      </c>
      <c r="J106" s="86">
        <v>6</v>
      </c>
      <c r="K106" s="86">
        <v>0</v>
      </c>
      <c r="L106" s="86">
        <v>0</v>
      </c>
      <c r="M106" s="86">
        <v>0</v>
      </c>
      <c r="N106" s="86">
        <v>7</v>
      </c>
      <c r="O106" s="86">
        <v>0</v>
      </c>
      <c r="P106" s="86">
        <v>0</v>
      </c>
      <c r="Q106" s="86">
        <v>31</v>
      </c>
      <c r="R106" s="86">
        <v>64</v>
      </c>
      <c r="S106" s="86">
        <v>0</v>
      </c>
      <c r="T106" s="86">
        <v>31</v>
      </c>
      <c r="U106" s="86">
        <v>6</v>
      </c>
      <c r="V106" s="86">
        <v>0</v>
      </c>
      <c r="W106" s="54">
        <v>0</v>
      </c>
    </row>
    <row r="107" spans="1:23" x14ac:dyDescent="0.25">
      <c r="A107" s="8" t="s">
        <v>182</v>
      </c>
      <c r="B107" s="86">
        <f t="shared" si="11"/>
        <v>95</v>
      </c>
      <c r="C107" s="86">
        <v>1</v>
      </c>
      <c r="D107" s="86">
        <v>0</v>
      </c>
      <c r="E107" s="86">
        <v>7</v>
      </c>
      <c r="F107" s="86">
        <v>9</v>
      </c>
      <c r="G107" s="86">
        <v>0</v>
      </c>
      <c r="H107" s="86">
        <v>0</v>
      </c>
      <c r="I107" s="86">
        <v>0</v>
      </c>
      <c r="J107" s="86">
        <v>0</v>
      </c>
      <c r="K107" s="86">
        <v>0</v>
      </c>
      <c r="L107" s="86">
        <v>0</v>
      </c>
      <c r="M107" s="86">
        <v>0</v>
      </c>
      <c r="N107" s="86">
        <v>0</v>
      </c>
      <c r="O107" s="86">
        <v>0</v>
      </c>
      <c r="P107" s="86">
        <v>0</v>
      </c>
      <c r="Q107" s="86">
        <v>34</v>
      </c>
      <c r="R107" s="86">
        <v>27</v>
      </c>
      <c r="S107" s="86">
        <v>0</v>
      </c>
      <c r="T107" s="86">
        <v>17</v>
      </c>
      <c r="U107" s="86">
        <v>0</v>
      </c>
      <c r="V107" s="86">
        <v>0</v>
      </c>
      <c r="W107" s="54">
        <v>0</v>
      </c>
    </row>
    <row r="108" spans="1:23" x14ac:dyDescent="0.25">
      <c r="A108" s="8" t="s">
        <v>253</v>
      </c>
      <c r="B108" s="86">
        <f t="shared" si="11"/>
        <v>24</v>
      </c>
      <c r="C108" s="86">
        <v>0</v>
      </c>
      <c r="D108" s="86">
        <v>2</v>
      </c>
      <c r="E108" s="86">
        <v>1</v>
      </c>
      <c r="F108" s="86">
        <v>0</v>
      </c>
      <c r="G108" s="86">
        <v>0</v>
      </c>
      <c r="H108" s="86">
        <v>0</v>
      </c>
      <c r="I108" s="86">
        <v>0</v>
      </c>
      <c r="J108" s="86">
        <v>0</v>
      </c>
      <c r="K108" s="86">
        <v>0</v>
      </c>
      <c r="L108" s="86">
        <v>0</v>
      </c>
      <c r="M108" s="86">
        <v>0</v>
      </c>
      <c r="N108" s="86">
        <v>5</v>
      </c>
      <c r="O108" s="86">
        <v>0</v>
      </c>
      <c r="P108" s="86">
        <v>0</v>
      </c>
      <c r="Q108" s="86">
        <v>7</v>
      </c>
      <c r="R108" s="86">
        <v>8</v>
      </c>
      <c r="S108" s="86">
        <v>0</v>
      </c>
      <c r="T108" s="86">
        <v>0</v>
      </c>
      <c r="U108" s="86">
        <v>0</v>
      </c>
      <c r="V108" s="86">
        <v>0</v>
      </c>
      <c r="W108" s="54">
        <v>1</v>
      </c>
    </row>
    <row r="109" spans="1:23" x14ac:dyDescent="0.25">
      <c r="A109" s="56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54"/>
    </row>
    <row r="110" spans="1:23" x14ac:dyDescent="0.25">
      <c r="A110" s="48" t="s">
        <v>44</v>
      </c>
      <c r="B110" s="85">
        <f>SUM(B111:B113)</f>
        <v>613</v>
      </c>
      <c r="C110" s="85">
        <f t="shared" ref="C110:W110" si="16">SUM(C111:C113)</f>
        <v>2</v>
      </c>
      <c r="D110" s="85">
        <f t="shared" si="16"/>
        <v>10</v>
      </c>
      <c r="E110" s="85">
        <f t="shared" si="16"/>
        <v>60</v>
      </c>
      <c r="F110" s="85">
        <f t="shared" si="16"/>
        <v>8</v>
      </c>
      <c r="G110" s="85">
        <f t="shared" si="16"/>
        <v>3</v>
      </c>
      <c r="H110" s="85">
        <f t="shared" si="16"/>
        <v>0</v>
      </c>
      <c r="I110" s="85">
        <f t="shared" si="16"/>
        <v>0</v>
      </c>
      <c r="J110" s="85">
        <f t="shared" si="16"/>
        <v>65</v>
      </c>
      <c r="K110" s="85">
        <f t="shared" si="16"/>
        <v>20</v>
      </c>
      <c r="L110" s="85">
        <f t="shared" si="16"/>
        <v>0</v>
      </c>
      <c r="M110" s="85">
        <f t="shared" si="16"/>
        <v>8</v>
      </c>
      <c r="N110" s="85">
        <f t="shared" si="16"/>
        <v>24</v>
      </c>
      <c r="O110" s="85">
        <f t="shared" si="16"/>
        <v>0</v>
      </c>
      <c r="P110" s="85">
        <f t="shared" si="16"/>
        <v>0</v>
      </c>
      <c r="Q110" s="85">
        <f t="shared" si="16"/>
        <v>80</v>
      </c>
      <c r="R110" s="85">
        <f t="shared" si="16"/>
        <v>230</v>
      </c>
      <c r="S110" s="85">
        <f t="shared" si="16"/>
        <v>0</v>
      </c>
      <c r="T110" s="85">
        <f t="shared" si="16"/>
        <v>16</v>
      </c>
      <c r="U110" s="85">
        <f t="shared" si="16"/>
        <v>85</v>
      </c>
      <c r="V110" s="85">
        <f t="shared" si="16"/>
        <v>2</v>
      </c>
      <c r="W110" s="50">
        <f t="shared" si="16"/>
        <v>0</v>
      </c>
    </row>
    <row r="111" spans="1:23" x14ac:dyDescent="0.25">
      <c r="A111" s="8" t="s">
        <v>254</v>
      </c>
      <c r="B111" s="86">
        <f t="shared" si="11"/>
        <v>472</v>
      </c>
      <c r="C111" s="86">
        <v>1</v>
      </c>
      <c r="D111" s="86">
        <v>9</v>
      </c>
      <c r="E111" s="86">
        <v>47</v>
      </c>
      <c r="F111" s="86">
        <v>0</v>
      </c>
      <c r="G111" s="86">
        <v>3</v>
      </c>
      <c r="H111" s="86">
        <v>0</v>
      </c>
      <c r="I111" s="86">
        <v>0</v>
      </c>
      <c r="J111" s="86">
        <v>65</v>
      </c>
      <c r="K111" s="86">
        <v>14</v>
      </c>
      <c r="L111" s="86">
        <v>0</v>
      </c>
      <c r="M111" s="86">
        <v>8</v>
      </c>
      <c r="N111" s="86">
        <v>20</v>
      </c>
      <c r="O111" s="86">
        <v>0</v>
      </c>
      <c r="P111" s="86">
        <v>0</v>
      </c>
      <c r="Q111" s="86">
        <v>36</v>
      </c>
      <c r="R111" s="86">
        <v>184</v>
      </c>
      <c r="S111" s="86">
        <v>0</v>
      </c>
      <c r="T111" s="86">
        <v>0</v>
      </c>
      <c r="U111" s="86">
        <v>84</v>
      </c>
      <c r="V111" s="86">
        <v>1</v>
      </c>
      <c r="W111" s="54">
        <v>0</v>
      </c>
    </row>
    <row r="112" spans="1:23" x14ac:dyDescent="0.25">
      <c r="A112" s="8" t="s">
        <v>183</v>
      </c>
      <c r="B112" s="86">
        <f t="shared" si="11"/>
        <v>46</v>
      </c>
      <c r="C112" s="86">
        <v>0</v>
      </c>
      <c r="D112" s="86">
        <v>1</v>
      </c>
      <c r="E112" s="86">
        <v>4</v>
      </c>
      <c r="F112" s="86">
        <v>3</v>
      </c>
      <c r="G112" s="86">
        <v>0</v>
      </c>
      <c r="H112" s="86">
        <v>0</v>
      </c>
      <c r="I112" s="86">
        <v>0</v>
      </c>
      <c r="J112" s="86">
        <v>0</v>
      </c>
      <c r="K112" s="86">
        <v>0</v>
      </c>
      <c r="L112" s="86">
        <v>0</v>
      </c>
      <c r="M112" s="86">
        <v>0</v>
      </c>
      <c r="N112" s="86">
        <v>1</v>
      </c>
      <c r="O112" s="86">
        <v>0</v>
      </c>
      <c r="P112" s="86">
        <v>0</v>
      </c>
      <c r="Q112" s="86">
        <v>9</v>
      </c>
      <c r="R112" s="86">
        <v>17</v>
      </c>
      <c r="S112" s="86">
        <v>0</v>
      </c>
      <c r="T112" s="86">
        <v>10</v>
      </c>
      <c r="U112" s="86">
        <v>0</v>
      </c>
      <c r="V112" s="86">
        <v>1</v>
      </c>
      <c r="W112" s="54">
        <v>0</v>
      </c>
    </row>
    <row r="113" spans="1:23" x14ac:dyDescent="0.25">
      <c r="A113" s="8" t="s">
        <v>184</v>
      </c>
      <c r="B113" s="86">
        <f t="shared" si="11"/>
        <v>95</v>
      </c>
      <c r="C113" s="86">
        <v>1</v>
      </c>
      <c r="D113" s="86">
        <v>0</v>
      </c>
      <c r="E113" s="86">
        <v>9</v>
      </c>
      <c r="F113" s="86">
        <v>5</v>
      </c>
      <c r="G113" s="86">
        <v>0</v>
      </c>
      <c r="H113" s="86">
        <v>0</v>
      </c>
      <c r="I113" s="86">
        <v>0</v>
      </c>
      <c r="J113" s="86">
        <v>0</v>
      </c>
      <c r="K113" s="86">
        <v>6</v>
      </c>
      <c r="L113" s="86">
        <v>0</v>
      </c>
      <c r="M113" s="86">
        <v>0</v>
      </c>
      <c r="N113" s="86">
        <v>3</v>
      </c>
      <c r="O113" s="86">
        <v>0</v>
      </c>
      <c r="P113" s="86">
        <v>0</v>
      </c>
      <c r="Q113" s="86">
        <v>35</v>
      </c>
      <c r="R113" s="86">
        <v>29</v>
      </c>
      <c r="S113" s="86">
        <v>0</v>
      </c>
      <c r="T113" s="86">
        <v>6</v>
      </c>
      <c r="U113" s="86">
        <v>1</v>
      </c>
      <c r="V113" s="86">
        <v>0</v>
      </c>
      <c r="W113" s="54">
        <v>0</v>
      </c>
    </row>
    <row r="114" spans="1:23" x14ac:dyDescent="0.25">
      <c r="A114" s="56"/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54"/>
    </row>
    <row r="115" spans="1:23" x14ac:dyDescent="0.25">
      <c r="A115" s="48" t="s">
        <v>45</v>
      </c>
      <c r="B115" s="85">
        <f>SUM(B116:B118)</f>
        <v>385</v>
      </c>
      <c r="C115" s="85">
        <f t="shared" ref="C115:W115" si="17">SUM(C116:C118)</f>
        <v>5</v>
      </c>
      <c r="D115" s="85">
        <f t="shared" si="17"/>
        <v>3</v>
      </c>
      <c r="E115" s="85">
        <f t="shared" si="17"/>
        <v>31</v>
      </c>
      <c r="F115" s="85">
        <f t="shared" si="17"/>
        <v>24</v>
      </c>
      <c r="G115" s="85">
        <f t="shared" si="17"/>
        <v>2</v>
      </c>
      <c r="H115" s="85">
        <f t="shared" si="17"/>
        <v>0</v>
      </c>
      <c r="I115" s="85">
        <f t="shared" si="17"/>
        <v>0</v>
      </c>
      <c r="J115" s="85">
        <f t="shared" si="17"/>
        <v>41</v>
      </c>
      <c r="K115" s="85">
        <f t="shared" si="17"/>
        <v>26</v>
      </c>
      <c r="L115" s="85">
        <f t="shared" si="17"/>
        <v>1</v>
      </c>
      <c r="M115" s="85">
        <f t="shared" si="17"/>
        <v>3</v>
      </c>
      <c r="N115" s="85">
        <f t="shared" si="17"/>
        <v>42</v>
      </c>
      <c r="O115" s="85">
        <f t="shared" si="17"/>
        <v>0</v>
      </c>
      <c r="P115" s="85">
        <f t="shared" si="17"/>
        <v>0</v>
      </c>
      <c r="Q115" s="85">
        <f t="shared" si="17"/>
        <v>48</v>
      </c>
      <c r="R115" s="85">
        <f t="shared" si="17"/>
        <v>103</v>
      </c>
      <c r="S115" s="85">
        <f t="shared" si="17"/>
        <v>0</v>
      </c>
      <c r="T115" s="85">
        <f t="shared" si="17"/>
        <v>33</v>
      </c>
      <c r="U115" s="85">
        <f t="shared" si="17"/>
        <v>9</v>
      </c>
      <c r="V115" s="85">
        <f t="shared" si="17"/>
        <v>7</v>
      </c>
      <c r="W115" s="50">
        <f t="shared" si="17"/>
        <v>7</v>
      </c>
    </row>
    <row r="116" spans="1:23" x14ac:dyDescent="0.25">
      <c r="A116" s="55" t="s">
        <v>255</v>
      </c>
      <c r="B116" s="86">
        <f t="shared" si="11"/>
        <v>176</v>
      </c>
      <c r="C116" s="86">
        <v>1</v>
      </c>
      <c r="D116" s="86">
        <v>3</v>
      </c>
      <c r="E116" s="86">
        <v>23</v>
      </c>
      <c r="F116" s="86">
        <v>1</v>
      </c>
      <c r="G116" s="86">
        <v>0</v>
      </c>
      <c r="H116" s="86">
        <v>0</v>
      </c>
      <c r="I116" s="86">
        <v>0</v>
      </c>
      <c r="J116" s="86">
        <v>30</v>
      </c>
      <c r="K116" s="86">
        <v>22</v>
      </c>
      <c r="L116" s="86">
        <v>1</v>
      </c>
      <c r="M116" s="86">
        <v>1</v>
      </c>
      <c r="N116" s="86">
        <v>26</v>
      </c>
      <c r="O116" s="86">
        <v>0</v>
      </c>
      <c r="P116" s="86">
        <v>0</v>
      </c>
      <c r="Q116" s="86">
        <v>25</v>
      </c>
      <c r="R116" s="86">
        <v>35</v>
      </c>
      <c r="S116" s="86">
        <v>0</v>
      </c>
      <c r="T116" s="86">
        <v>2</v>
      </c>
      <c r="U116" s="86">
        <v>0</v>
      </c>
      <c r="V116" s="86">
        <v>6</v>
      </c>
      <c r="W116" s="54">
        <v>0</v>
      </c>
    </row>
    <row r="117" spans="1:23" x14ac:dyDescent="0.25">
      <c r="A117" s="8" t="s">
        <v>185</v>
      </c>
      <c r="B117" s="86">
        <f t="shared" si="11"/>
        <v>125</v>
      </c>
      <c r="C117" s="86">
        <v>0</v>
      </c>
      <c r="D117" s="86">
        <v>0</v>
      </c>
      <c r="E117" s="86">
        <v>4</v>
      </c>
      <c r="F117" s="86">
        <v>10</v>
      </c>
      <c r="G117" s="86">
        <v>2</v>
      </c>
      <c r="H117" s="86">
        <v>0</v>
      </c>
      <c r="I117" s="86">
        <v>0</v>
      </c>
      <c r="J117" s="86">
        <v>10</v>
      </c>
      <c r="K117" s="86">
        <v>4</v>
      </c>
      <c r="L117" s="86">
        <v>0</v>
      </c>
      <c r="M117" s="86">
        <v>2</v>
      </c>
      <c r="N117" s="86">
        <v>8</v>
      </c>
      <c r="O117" s="86">
        <v>0</v>
      </c>
      <c r="P117" s="86">
        <v>0</v>
      </c>
      <c r="Q117" s="86">
        <v>23</v>
      </c>
      <c r="R117" s="86">
        <v>34</v>
      </c>
      <c r="S117" s="86">
        <v>0</v>
      </c>
      <c r="T117" s="86">
        <v>20</v>
      </c>
      <c r="U117" s="86">
        <v>0</v>
      </c>
      <c r="V117" s="86">
        <v>1</v>
      </c>
      <c r="W117" s="54">
        <v>7</v>
      </c>
    </row>
    <row r="118" spans="1:23" x14ac:dyDescent="0.25">
      <c r="A118" s="55" t="s">
        <v>192</v>
      </c>
      <c r="B118" s="86">
        <f t="shared" si="11"/>
        <v>84</v>
      </c>
      <c r="C118" s="86">
        <v>4</v>
      </c>
      <c r="D118" s="86">
        <v>0</v>
      </c>
      <c r="E118" s="86">
        <v>4</v>
      </c>
      <c r="F118" s="86">
        <v>13</v>
      </c>
      <c r="G118" s="86">
        <v>0</v>
      </c>
      <c r="H118" s="86">
        <v>0</v>
      </c>
      <c r="I118" s="86">
        <v>0</v>
      </c>
      <c r="J118" s="86">
        <v>1</v>
      </c>
      <c r="K118" s="86">
        <v>0</v>
      </c>
      <c r="L118" s="86">
        <v>0</v>
      </c>
      <c r="M118" s="86">
        <v>0</v>
      </c>
      <c r="N118" s="86">
        <v>8</v>
      </c>
      <c r="O118" s="86">
        <v>0</v>
      </c>
      <c r="P118" s="86">
        <v>0</v>
      </c>
      <c r="Q118" s="86">
        <v>0</v>
      </c>
      <c r="R118" s="86">
        <v>34</v>
      </c>
      <c r="S118" s="86">
        <v>0</v>
      </c>
      <c r="T118" s="86">
        <v>11</v>
      </c>
      <c r="U118" s="86">
        <v>9</v>
      </c>
      <c r="V118" s="86">
        <v>0</v>
      </c>
      <c r="W118" s="54">
        <v>0</v>
      </c>
    </row>
    <row r="119" spans="1:23" x14ac:dyDescent="0.25">
      <c r="A119" s="58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90"/>
      <c r="W119" s="127"/>
    </row>
    <row r="120" spans="1:23" x14ac:dyDescent="0.25">
      <c r="A120" s="62" t="s">
        <v>323</v>
      </c>
    </row>
  </sheetData>
  <mergeCells count="3">
    <mergeCell ref="C8:T8"/>
    <mergeCell ref="A8:A9"/>
    <mergeCell ref="B8:B9"/>
  </mergeCells>
  <printOptions horizontalCentered="1" verticalCentered="1"/>
  <pageMargins left="0" right="0" top="0" bottom="0" header="0" footer="0"/>
  <pageSetup scale="27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14</vt:i4>
      </vt:variant>
    </vt:vector>
  </HeadingPairs>
  <TitlesOfParts>
    <vt:vector size="28" baseType="lpstr">
      <vt:lpstr>Índice</vt:lpstr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c-10</vt:lpstr>
      <vt:lpstr>c-11</vt:lpstr>
      <vt:lpstr>c-12</vt:lpstr>
      <vt:lpstr>c-13</vt:lpstr>
      <vt:lpstr>'c-1'!Área_de_impresión</vt:lpstr>
      <vt:lpstr>'c-10'!Área_de_impresión</vt:lpstr>
      <vt:lpstr>'c-11'!Área_de_impresión</vt:lpstr>
      <vt:lpstr>'c-12'!Área_de_impresión</vt:lpstr>
      <vt:lpstr>'c-13'!Área_de_impresión</vt:lpstr>
      <vt:lpstr>'c-2'!Área_de_impresión</vt:lpstr>
      <vt:lpstr>'c-3'!Área_de_impresión</vt:lpstr>
      <vt:lpstr>'c-4'!Área_de_impresión</vt:lpstr>
      <vt:lpstr>'c-5'!Área_de_impresión</vt:lpstr>
      <vt:lpstr>'c-6'!Área_de_impresión</vt:lpstr>
      <vt:lpstr>'c-7'!Área_de_impresión</vt:lpstr>
      <vt:lpstr>'c-8'!Área_de_impresión</vt:lpstr>
      <vt:lpstr>'c-9'!Área_de_impresión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ksegurah</dc:creator>
  <cp:lastModifiedBy>mvargasb</cp:lastModifiedBy>
  <cp:lastPrinted>2019-04-30T15:40:18Z</cp:lastPrinted>
  <dcterms:created xsi:type="dcterms:W3CDTF">2016-04-29T20:48:11Z</dcterms:created>
  <dcterms:modified xsi:type="dcterms:W3CDTF">2019-11-05T18:03:22Z</dcterms:modified>
</cp:coreProperties>
</file>