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xr:revisionPtr revIDLastSave="0" documentId="8_{B68BAC5B-C0AB-43C3-AE92-2390A5501976}" xr6:coauthVersionLast="45" xr6:coauthVersionMax="45" xr10:uidLastSave="{00000000-0000-0000-0000-000000000000}"/>
  <bookViews>
    <workbookView xWindow="31725" yWindow="1635" windowWidth="21600" windowHeight="11400" xr2:uid="{00000000-000D-0000-FFFF-FFFF00000000}"/>
  </bookViews>
  <sheets>
    <sheet name="Índice" sheetId="11" r:id="rId1"/>
    <sheet name="C-1" sheetId="5" r:id="rId2"/>
    <sheet name="C-2" sheetId="10" r:id="rId3"/>
    <sheet name="C-3" sheetId="2" r:id="rId4"/>
    <sheet name="C-4" sheetId="4" r:id="rId5"/>
    <sheet name="C-5" sheetId="12" r:id="rId6"/>
  </sheets>
  <externalReferences>
    <externalReference r:id="rId7"/>
  </externalReferences>
  <definedNames>
    <definedName name="_xlnm._FilterDatabase" localSheetId="1" hidden="1">'C-1'!#REF!</definedName>
    <definedName name="_xlnm.Print_Area" localSheetId="1">'C-1'!#REF!</definedName>
    <definedName name="_xlnm.Print_Area" localSheetId="2">'C-2'!$A$1:$M$106</definedName>
    <definedName name="_xlnm.Print_Area" localSheetId="3">'C-3'!#REF!</definedName>
    <definedName name="_xlnm.Print_Area" localSheetId="4">'C-4'!#REF!</definedName>
    <definedName name="Excel_BuiltIn__FilterDatabase_3">[1]C3!#REF!</definedName>
    <definedName name="Excel_BuiltIn__FilterDatabase_4">[1]C4!#REF!</definedName>
    <definedName name="FOFO1">#REF!</definedName>
    <definedName name="_xlnm.Print_Titles" localSheetId="3">'C-3'!#REF!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12" l="1"/>
  <c r="D74" i="12"/>
  <c r="C74" i="12"/>
  <c r="B74" i="12"/>
  <c r="E70" i="12"/>
  <c r="D70" i="12"/>
  <c r="C70" i="12"/>
  <c r="B70" i="12"/>
  <c r="E65" i="12"/>
  <c r="D65" i="12"/>
  <c r="C65" i="12"/>
  <c r="C11" i="12" s="1"/>
  <c r="B65" i="12"/>
  <c r="E62" i="12"/>
  <c r="D62" i="12"/>
  <c r="C62" i="12"/>
  <c r="B62" i="12"/>
  <c r="E57" i="12"/>
  <c r="D57" i="12"/>
  <c r="C57" i="12"/>
  <c r="B57" i="12"/>
  <c r="E54" i="12"/>
  <c r="D54" i="12"/>
  <c r="C54" i="12"/>
  <c r="B54" i="12"/>
  <c r="E49" i="12"/>
  <c r="D49" i="12"/>
  <c r="C49" i="12"/>
  <c r="B49" i="12"/>
  <c r="E45" i="12"/>
  <c r="D45" i="12"/>
  <c r="C45" i="12"/>
  <c r="B45" i="12"/>
  <c r="E42" i="12"/>
  <c r="D42" i="12"/>
  <c r="C42" i="12"/>
  <c r="B42" i="12"/>
  <c r="E37" i="12"/>
  <c r="D37" i="12"/>
  <c r="C37" i="12"/>
  <c r="B37" i="12"/>
  <c r="E34" i="12"/>
  <c r="D34" i="12"/>
  <c r="C34" i="12"/>
  <c r="B34" i="12"/>
  <c r="E31" i="12"/>
  <c r="D31" i="12"/>
  <c r="C31" i="12"/>
  <c r="B31" i="12"/>
  <c r="E28" i="12"/>
  <c r="D28" i="12"/>
  <c r="C28" i="12"/>
  <c r="B28" i="12"/>
  <c r="E14" i="12"/>
  <c r="D14" i="12"/>
  <c r="C14" i="12"/>
  <c r="B14" i="12"/>
  <c r="E11" i="12"/>
  <c r="D11" i="12"/>
  <c r="B11" i="12"/>
  <c r="B115" i="4"/>
  <c r="B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B113" i="4"/>
  <c r="B111" i="4"/>
  <c r="B110" i="4"/>
  <c r="B107" i="4" s="1"/>
  <c r="B109" i="4"/>
  <c r="B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B105" i="4"/>
  <c r="B104" i="4"/>
  <c r="B103" i="4"/>
  <c r="B102" i="4"/>
  <c r="B101" i="4"/>
  <c r="B100" i="4"/>
  <c r="B97" i="4" s="1"/>
  <c r="B99" i="4"/>
  <c r="B98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B95" i="4"/>
  <c r="B94" i="4"/>
  <c r="B91" i="4" s="1"/>
  <c r="B93" i="4"/>
  <c r="B92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B89" i="4"/>
  <c r="B88" i="4"/>
  <c r="B87" i="4"/>
  <c r="B86" i="4"/>
  <c r="B85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B84" i="4"/>
  <c r="B82" i="4"/>
  <c r="B81" i="4"/>
  <c r="B80" i="4"/>
  <c r="B79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B78" i="4"/>
  <c r="B76" i="4"/>
  <c r="B75" i="4"/>
  <c r="B74" i="4"/>
  <c r="B73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72" i="4"/>
  <c r="B70" i="4"/>
  <c r="B69" i="4"/>
  <c r="B68" i="4"/>
  <c r="B67" i="4"/>
  <c r="B65" i="4" s="1"/>
  <c r="B66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B63" i="4"/>
  <c r="B62" i="4"/>
  <c r="B61" i="4"/>
  <c r="B60" i="4"/>
  <c r="B57" i="4" s="1"/>
  <c r="B59" i="4"/>
  <c r="B58" i="4"/>
  <c r="Q57" i="4"/>
  <c r="Q13" i="4" s="1"/>
  <c r="P57" i="4"/>
  <c r="O57" i="4"/>
  <c r="N57" i="4"/>
  <c r="M57" i="4"/>
  <c r="M13" i="4" s="1"/>
  <c r="L57" i="4"/>
  <c r="K57" i="4"/>
  <c r="J57" i="4"/>
  <c r="I57" i="4"/>
  <c r="I13" i="4" s="1"/>
  <c r="H57" i="4"/>
  <c r="G57" i="4"/>
  <c r="F57" i="4"/>
  <c r="E57" i="4"/>
  <c r="E13" i="4" s="1"/>
  <c r="D57" i="4"/>
  <c r="C57" i="4"/>
  <c r="B55" i="4"/>
  <c r="B54" i="4"/>
  <c r="B52" i="4" s="1"/>
  <c r="B53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0" i="4"/>
  <c r="B49" i="4"/>
  <c r="B48" i="4"/>
  <c r="B47" i="4"/>
  <c r="B46" i="4"/>
  <c r="B45" i="4"/>
  <c r="B43" i="4" s="1"/>
  <c r="B44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1" i="4"/>
  <c r="B40" i="4"/>
  <c r="B39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B36" i="4"/>
  <c r="B35" i="4"/>
  <c r="B34" i="4"/>
  <c r="B33" i="4"/>
  <c r="Q32" i="4"/>
  <c r="P32" i="4"/>
  <c r="O32" i="4"/>
  <c r="N32" i="4"/>
  <c r="N13" i="4" s="1"/>
  <c r="M32" i="4"/>
  <c r="L32" i="4"/>
  <c r="K32" i="4"/>
  <c r="J32" i="4"/>
  <c r="J13" i="4" s="1"/>
  <c r="I32" i="4"/>
  <c r="H32" i="4"/>
  <c r="G32" i="4"/>
  <c r="F32" i="4"/>
  <c r="F13" i="4" s="1"/>
  <c r="E32" i="4"/>
  <c r="D32" i="4"/>
  <c r="C32" i="4"/>
  <c r="B32" i="4"/>
  <c r="B30" i="4"/>
  <c r="B28" i="4" s="1"/>
  <c r="B29" i="4"/>
  <c r="Q28" i="4"/>
  <c r="P28" i="4"/>
  <c r="P13" i="4" s="1"/>
  <c r="O28" i="4"/>
  <c r="N28" i="4"/>
  <c r="M28" i="4"/>
  <c r="L28" i="4"/>
  <c r="L13" i="4" s="1"/>
  <c r="K28" i="4"/>
  <c r="J28" i="4"/>
  <c r="I28" i="4"/>
  <c r="H28" i="4"/>
  <c r="H13" i="4" s="1"/>
  <c r="G28" i="4"/>
  <c r="F28" i="4"/>
  <c r="E28" i="4"/>
  <c r="D28" i="4"/>
  <c r="D13" i="4" s="1"/>
  <c r="C28" i="4"/>
  <c r="B26" i="4"/>
  <c r="B25" i="4"/>
  <c r="B24" i="4"/>
  <c r="B23" i="4"/>
  <c r="B22" i="4"/>
  <c r="B21" i="4"/>
  <c r="B20" i="4"/>
  <c r="B19" i="4"/>
  <c r="B18" i="4"/>
  <c r="B17" i="4"/>
  <c r="B15" i="4" s="1"/>
  <c r="B16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3" i="4"/>
  <c r="K13" i="4"/>
  <c r="G13" i="4"/>
  <c r="C13" i="4"/>
  <c r="B122" i="2"/>
  <c r="B121" i="2"/>
  <c r="B120" i="2"/>
  <c r="AG119" i="2"/>
  <c r="AF119" i="2"/>
  <c r="AE119" i="2"/>
  <c r="AD119" i="2"/>
  <c r="AC119" i="2"/>
  <c r="AB119" i="2"/>
  <c r="AA119" i="2"/>
  <c r="Z119" i="2"/>
  <c r="Y119" i="2"/>
  <c r="X119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B117" i="2"/>
  <c r="B116" i="2"/>
  <c r="B115" i="2"/>
  <c r="B114" i="2"/>
  <c r="AG113" i="2"/>
  <c r="AF113" i="2"/>
  <c r="AE113" i="2"/>
  <c r="AD113" i="2"/>
  <c r="AC113" i="2"/>
  <c r="AB113" i="2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B111" i="2"/>
  <c r="B110" i="2"/>
  <c r="B109" i="2"/>
  <c r="B108" i="2"/>
  <c r="B107" i="2"/>
  <c r="B106" i="2"/>
  <c r="B105" i="2"/>
  <c r="B104" i="2"/>
  <c r="AG103" i="2"/>
  <c r="AF103" i="2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B101" i="2"/>
  <c r="B100" i="2"/>
  <c r="B99" i="2"/>
  <c r="B98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B95" i="2"/>
  <c r="B94" i="2"/>
  <c r="B93" i="2"/>
  <c r="B92" i="2"/>
  <c r="B89" i="2" s="1"/>
  <c r="B91" i="2"/>
  <c r="B90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7" i="2"/>
  <c r="B86" i="2"/>
  <c r="B82" i="2" s="1"/>
  <c r="B85" i="2"/>
  <c r="B84" i="2"/>
  <c r="B83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0" i="2"/>
  <c r="B79" i="2"/>
  <c r="B78" i="2"/>
  <c r="B77" i="2"/>
  <c r="B76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B73" i="2"/>
  <c r="B72" i="2"/>
  <c r="B71" i="2"/>
  <c r="B70" i="2"/>
  <c r="B68" i="2" s="1"/>
  <c r="B69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6" i="2"/>
  <c r="B65" i="2"/>
  <c r="B64" i="2"/>
  <c r="B60" i="2" s="1"/>
  <c r="B63" i="2"/>
  <c r="B62" i="2"/>
  <c r="B61" i="2"/>
  <c r="AG60" i="2"/>
  <c r="AG13" i="2" s="1"/>
  <c r="AF60" i="2"/>
  <c r="AE60" i="2"/>
  <c r="AD60" i="2"/>
  <c r="AC60" i="2"/>
  <c r="AC13" i="2" s="1"/>
  <c r="AB60" i="2"/>
  <c r="AA60" i="2"/>
  <c r="Z60" i="2"/>
  <c r="Y60" i="2"/>
  <c r="Y13" i="2" s="1"/>
  <c r="X60" i="2"/>
  <c r="W60" i="2"/>
  <c r="V60" i="2"/>
  <c r="U60" i="2"/>
  <c r="U13" i="2" s="1"/>
  <c r="T60" i="2"/>
  <c r="S60" i="2"/>
  <c r="R60" i="2"/>
  <c r="Q60" i="2"/>
  <c r="Q13" i="2" s="1"/>
  <c r="P60" i="2"/>
  <c r="O60" i="2"/>
  <c r="N60" i="2"/>
  <c r="M60" i="2"/>
  <c r="M13" i="2" s="1"/>
  <c r="L60" i="2"/>
  <c r="K60" i="2"/>
  <c r="J60" i="2"/>
  <c r="I60" i="2"/>
  <c r="I13" i="2" s="1"/>
  <c r="H60" i="2"/>
  <c r="G60" i="2"/>
  <c r="F60" i="2"/>
  <c r="E60" i="2"/>
  <c r="E13" i="2" s="1"/>
  <c r="D60" i="2"/>
  <c r="C60" i="2"/>
  <c r="B58" i="2"/>
  <c r="B55" i="2" s="1"/>
  <c r="B57" i="2"/>
  <c r="B56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3" i="2"/>
  <c r="B52" i="2"/>
  <c r="B51" i="2"/>
  <c r="B50" i="2"/>
  <c r="B49" i="2"/>
  <c r="B48" i="2"/>
  <c r="B46" i="2" s="1"/>
  <c r="B47" i="2"/>
  <c r="AG46" i="2"/>
  <c r="AF46" i="2"/>
  <c r="AE46" i="2"/>
  <c r="AE13" i="2" s="1"/>
  <c r="AD46" i="2"/>
  <c r="AC46" i="2"/>
  <c r="AB46" i="2"/>
  <c r="AA46" i="2"/>
  <c r="AA13" i="2" s="1"/>
  <c r="Z46" i="2"/>
  <c r="Y46" i="2"/>
  <c r="X46" i="2"/>
  <c r="W46" i="2"/>
  <c r="W13" i="2" s="1"/>
  <c r="V46" i="2"/>
  <c r="U46" i="2"/>
  <c r="T46" i="2"/>
  <c r="S46" i="2"/>
  <c r="S13" i="2" s="1"/>
  <c r="R46" i="2"/>
  <c r="Q46" i="2"/>
  <c r="P46" i="2"/>
  <c r="O46" i="2"/>
  <c r="O13" i="2" s="1"/>
  <c r="N46" i="2"/>
  <c r="M46" i="2"/>
  <c r="L46" i="2"/>
  <c r="K46" i="2"/>
  <c r="K13" i="2" s="1"/>
  <c r="J46" i="2"/>
  <c r="I46" i="2"/>
  <c r="H46" i="2"/>
  <c r="G46" i="2"/>
  <c r="G13" i="2" s="1"/>
  <c r="F46" i="2"/>
  <c r="E46" i="2"/>
  <c r="D46" i="2"/>
  <c r="C46" i="2"/>
  <c r="C13" i="2" s="1"/>
  <c r="B44" i="2"/>
  <c r="B43" i="2"/>
  <c r="B42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B39" i="2"/>
  <c r="B38" i="2"/>
  <c r="B37" i="2"/>
  <c r="B36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B33" i="2"/>
  <c r="B32" i="2"/>
  <c r="AG31" i="2"/>
  <c r="AF31" i="2"/>
  <c r="AF13" i="2" s="1"/>
  <c r="AE31" i="2"/>
  <c r="AD31" i="2"/>
  <c r="AC31" i="2"/>
  <c r="AB31" i="2"/>
  <c r="AB13" i="2" s="1"/>
  <c r="AA31" i="2"/>
  <c r="Z31" i="2"/>
  <c r="Y31" i="2"/>
  <c r="X31" i="2"/>
  <c r="X13" i="2" s="1"/>
  <c r="W31" i="2"/>
  <c r="V31" i="2"/>
  <c r="U31" i="2"/>
  <c r="T31" i="2"/>
  <c r="T13" i="2" s="1"/>
  <c r="S31" i="2"/>
  <c r="R31" i="2"/>
  <c r="Q31" i="2"/>
  <c r="P31" i="2"/>
  <c r="P13" i="2" s="1"/>
  <c r="O31" i="2"/>
  <c r="N31" i="2"/>
  <c r="M31" i="2"/>
  <c r="L31" i="2"/>
  <c r="L13" i="2" s="1"/>
  <c r="K31" i="2"/>
  <c r="J31" i="2"/>
  <c r="I31" i="2"/>
  <c r="H31" i="2"/>
  <c r="H13" i="2" s="1"/>
  <c r="G31" i="2"/>
  <c r="F31" i="2"/>
  <c r="E31" i="2"/>
  <c r="D31" i="2"/>
  <c r="D13" i="2" s="1"/>
  <c r="C31" i="2"/>
  <c r="B31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D13" i="2"/>
  <c r="Z13" i="2"/>
  <c r="V13" i="2"/>
  <c r="R13" i="2"/>
  <c r="N13" i="2"/>
  <c r="J13" i="2"/>
  <c r="F13" i="2"/>
  <c r="G105" i="10"/>
  <c r="G104" i="10"/>
  <c r="G103" i="10"/>
  <c r="G102" i="10"/>
  <c r="G101" i="10"/>
  <c r="G100" i="10"/>
  <c r="G99" i="10"/>
  <c r="M98" i="10"/>
  <c r="L98" i="10"/>
  <c r="K98" i="10"/>
  <c r="J98" i="10"/>
  <c r="I98" i="10"/>
  <c r="H98" i="10"/>
  <c r="F98" i="10"/>
  <c r="G98" i="10" s="1"/>
  <c r="E98" i="10"/>
  <c r="D98" i="10"/>
  <c r="C98" i="10"/>
  <c r="B98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M81" i="10"/>
  <c r="L81" i="10"/>
  <c r="L12" i="10" s="1"/>
  <c r="K81" i="10"/>
  <c r="J81" i="10"/>
  <c r="I81" i="10"/>
  <c r="H81" i="10"/>
  <c r="H12" i="10" s="1"/>
  <c r="F81" i="10"/>
  <c r="G81" i="10" s="1"/>
  <c r="E81" i="10"/>
  <c r="D81" i="10"/>
  <c r="D12" i="10" s="1"/>
  <c r="C81" i="10"/>
  <c r="B81" i="10"/>
  <c r="G79" i="10"/>
  <c r="G78" i="10"/>
  <c r="G77" i="10"/>
  <c r="G76" i="10"/>
  <c r="G75" i="10"/>
  <c r="G74" i="10"/>
  <c r="G73" i="10"/>
  <c r="G72" i="10"/>
  <c r="G71" i="10"/>
  <c r="G70" i="10"/>
  <c r="M69" i="10"/>
  <c r="L69" i="10"/>
  <c r="K69" i="10"/>
  <c r="J69" i="10"/>
  <c r="I69" i="10"/>
  <c r="H69" i="10"/>
  <c r="F69" i="10"/>
  <c r="G69" i="10" s="1"/>
  <c r="E69" i="10"/>
  <c r="D69" i="10"/>
  <c r="C69" i="10"/>
  <c r="B69" i="10"/>
  <c r="G67" i="10"/>
  <c r="G66" i="10"/>
  <c r="G65" i="10"/>
  <c r="G64" i="10"/>
  <c r="G63" i="10"/>
  <c r="M62" i="10"/>
  <c r="L62" i="10"/>
  <c r="K62" i="10"/>
  <c r="K12" i="10" s="1"/>
  <c r="J62" i="10"/>
  <c r="I62" i="10"/>
  <c r="H62" i="10"/>
  <c r="F62" i="10"/>
  <c r="E62" i="10"/>
  <c r="D62" i="10"/>
  <c r="C62" i="10"/>
  <c r="C12" i="10" s="1"/>
  <c r="B62" i="10"/>
  <c r="G60" i="10"/>
  <c r="G59" i="10"/>
  <c r="G58" i="10"/>
  <c r="G57" i="10"/>
  <c r="G56" i="10"/>
  <c r="G55" i="10"/>
  <c r="M54" i="10"/>
  <c r="L54" i="10"/>
  <c r="K54" i="10"/>
  <c r="J54" i="10"/>
  <c r="I54" i="10"/>
  <c r="H54" i="10"/>
  <c r="F54" i="10"/>
  <c r="G54" i="10" s="1"/>
  <c r="E54" i="10"/>
  <c r="D54" i="10"/>
  <c r="C54" i="10"/>
  <c r="B54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M39" i="10"/>
  <c r="L39" i="10"/>
  <c r="K39" i="10"/>
  <c r="J39" i="10"/>
  <c r="J12" i="10" s="1"/>
  <c r="I39" i="10"/>
  <c r="H39" i="10"/>
  <c r="F39" i="10"/>
  <c r="G39" i="10" s="1"/>
  <c r="E39" i="10"/>
  <c r="D39" i="10"/>
  <c r="C39" i="10"/>
  <c r="B39" i="10"/>
  <c r="B12" i="10" s="1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4" i="10" s="1"/>
  <c r="G17" i="10"/>
  <c r="G16" i="10"/>
  <c r="G15" i="10"/>
  <c r="M14" i="10"/>
  <c r="L14" i="10"/>
  <c r="K14" i="10"/>
  <c r="J14" i="10"/>
  <c r="I14" i="10"/>
  <c r="H14" i="10"/>
  <c r="F14" i="10"/>
  <c r="E14" i="10"/>
  <c r="D14" i="10"/>
  <c r="C14" i="10"/>
  <c r="B14" i="10"/>
  <c r="M12" i="10"/>
  <c r="I12" i="10"/>
  <c r="E12" i="10"/>
  <c r="N121" i="5"/>
  <c r="G121" i="5"/>
  <c r="G120" i="5"/>
  <c r="N120" i="5" s="1"/>
  <c r="N119" i="5"/>
  <c r="G119" i="5"/>
  <c r="M118" i="5"/>
  <c r="L118" i="5"/>
  <c r="K118" i="5"/>
  <c r="J118" i="5"/>
  <c r="I118" i="5"/>
  <c r="H118" i="5"/>
  <c r="G118" i="5"/>
  <c r="N118" i="5" s="1"/>
  <c r="F118" i="5"/>
  <c r="E118" i="5"/>
  <c r="D118" i="5"/>
  <c r="C118" i="5"/>
  <c r="B118" i="5"/>
  <c r="G116" i="5"/>
  <c r="N116" i="5" s="1"/>
  <c r="G115" i="5"/>
  <c r="N115" i="5" s="1"/>
  <c r="G114" i="5"/>
  <c r="G112" i="5" s="1"/>
  <c r="N112" i="5" s="1"/>
  <c r="G113" i="5"/>
  <c r="N113" i="5" s="1"/>
  <c r="M112" i="5"/>
  <c r="L112" i="5"/>
  <c r="K112" i="5"/>
  <c r="J112" i="5"/>
  <c r="I112" i="5"/>
  <c r="H112" i="5"/>
  <c r="F112" i="5"/>
  <c r="E112" i="5"/>
  <c r="D112" i="5"/>
  <c r="C112" i="5"/>
  <c r="B112" i="5"/>
  <c r="N110" i="5"/>
  <c r="G110" i="5"/>
  <c r="G109" i="5"/>
  <c r="N109" i="5" s="1"/>
  <c r="N108" i="5"/>
  <c r="G108" i="5"/>
  <c r="G107" i="5"/>
  <c r="N107" i="5" s="1"/>
  <c r="N106" i="5"/>
  <c r="G106" i="5"/>
  <c r="G105" i="5"/>
  <c r="N105" i="5" s="1"/>
  <c r="N104" i="5"/>
  <c r="G104" i="5"/>
  <c r="G103" i="5"/>
  <c r="N103" i="5" s="1"/>
  <c r="M102" i="5"/>
  <c r="L102" i="5"/>
  <c r="K102" i="5"/>
  <c r="J102" i="5"/>
  <c r="N102" i="5" s="1"/>
  <c r="I102" i="5"/>
  <c r="H102" i="5"/>
  <c r="G102" i="5"/>
  <c r="F102" i="5"/>
  <c r="E102" i="5"/>
  <c r="D102" i="5"/>
  <c r="C102" i="5"/>
  <c r="B102" i="5"/>
  <c r="N100" i="5"/>
  <c r="G100" i="5"/>
  <c r="G99" i="5"/>
  <c r="N99" i="5" s="1"/>
  <c r="N98" i="5"/>
  <c r="G98" i="5"/>
  <c r="G97" i="5"/>
  <c r="N97" i="5" s="1"/>
  <c r="M96" i="5"/>
  <c r="L96" i="5"/>
  <c r="K96" i="5"/>
  <c r="J96" i="5"/>
  <c r="I96" i="5"/>
  <c r="H96" i="5"/>
  <c r="G96" i="5"/>
  <c r="N96" i="5" s="1"/>
  <c r="F96" i="5"/>
  <c r="E96" i="5"/>
  <c r="D96" i="5"/>
  <c r="C96" i="5"/>
  <c r="B96" i="5"/>
  <c r="G94" i="5"/>
  <c r="N94" i="5" s="1"/>
  <c r="N93" i="5"/>
  <c r="G93" i="5"/>
  <c r="G92" i="5"/>
  <c r="N92" i="5" s="1"/>
  <c r="N91" i="5"/>
  <c r="G91" i="5"/>
  <c r="G90" i="5"/>
  <c r="N90" i="5" s="1"/>
  <c r="N89" i="5"/>
  <c r="G89" i="5"/>
  <c r="M88" i="5"/>
  <c r="L88" i="5"/>
  <c r="K88" i="5"/>
  <c r="J88" i="5"/>
  <c r="I88" i="5"/>
  <c r="H88" i="5"/>
  <c r="G88" i="5"/>
  <c r="N88" i="5" s="1"/>
  <c r="F88" i="5"/>
  <c r="E88" i="5"/>
  <c r="D88" i="5"/>
  <c r="C88" i="5"/>
  <c r="B88" i="5"/>
  <c r="G86" i="5"/>
  <c r="N86" i="5" s="1"/>
  <c r="N85" i="5"/>
  <c r="G85" i="5"/>
  <c r="G84" i="5"/>
  <c r="N84" i="5" s="1"/>
  <c r="N83" i="5"/>
  <c r="G83" i="5"/>
  <c r="G82" i="5"/>
  <c r="N82" i="5" s="1"/>
  <c r="M81" i="5"/>
  <c r="L81" i="5"/>
  <c r="K81" i="5"/>
  <c r="J81" i="5"/>
  <c r="I81" i="5"/>
  <c r="H81" i="5"/>
  <c r="G81" i="5"/>
  <c r="N81" i="5" s="1"/>
  <c r="F81" i="5"/>
  <c r="E81" i="5"/>
  <c r="D81" i="5"/>
  <c r="C81" i="5"/>
  <c r="B81" i="5"/>
  <c r="G79" i="5"/>
  <c r="G78" i="5"/>
  <c r="N78" i="5" s="1"/>
  <c r="N77" i="5"/>
  <c r="G77" i="5"/>
  <c r="G76" i="5"/>
  <c r="G74" i="5" s="1"/>
  <c r="N74" i="5" s="1"/>
  <c r="N75" i="5"/>
  <c r="G75" i="5"/>
  <c r="M74" i="5"/>
  <c r="L74" i="5"/>
  <c r="K74" i="5"/>
  <c r="J74" i="5"/>
  <c r="I74" i="5"/>
  <c r="H74" i="5"/>
  <c r="F74" i="5"/>
  <c r="E74" i="5"/>
  <c r="D74" i="5"/>
  <c r="C74" i="5"/>
  <c r="B74" i="5"/>
  <c r="N72" i="5"/>
  <c r="G72" i="5"/>
  <c r="G71" i="5"/>
  <c r="N71" i="5" s="1"/>
  <c r="N70" i="5"/>
  <c r="G70" i="5"/>
  <c r="G69" i="5"/>
  <c r="N69" i="5" s="1"/>
  <c r="N68" i="5"/>
  <c r="G68" i="5"/>
  <c r="M67" i="5"/>
  <c r="L67" i="5"/>
  <c r="K67" i="5"/>
  <c r="J67" i="5"/>
  <c r="I67" i="5"/>
  <c r="H67" i="5"/>
  <c r="G67" i="5"/>
  <c r="N67" i="5" s="1"/>
  <c r="F67" i="5"/>
  <c r="E67" i="5"/>
  <c r="D67" i="5"/>
  <c r="C67" i="5"/>
  <c r="B67" i="5"/>
  <c r="G65" i="5"/>
  <c r="N65" i="5" s="1"/>
  <c r="N64" i="5"/>
  <c r="G64" i="5"/>
  <c r="G63" i="5"/>
  <c r="N63" i="5" s="1"/>
  <c r="N62" i="5"/>
  <c r="G62" i="5"/>
  <c r="G61" i="5"/>
  <c r="G59" i="5" s="1"/>
  <c r="N59" i="5" s="1"/>
  <c r="N60" i="5"/>
  <c r="G60" i="5"/>
  <c r="M59" i="5"/>
  <c r="L59" i="5"/>
  <c r="K59" i="5"/>
  <c r="J59" i="5"/>
  <c r="I59" i="5"/>
  <c r="H59" i="5"/>
  <c r="F59" i="5"/>
  <c r="E59" i="5"/>
  <c r="D59" i="5"/>
  <c r="C59" i="5"/>
  <c r="B59" i="5"/>
  <c r="N57" i="5"/>
  <c r="G57" i="5"/>
  <c r="N56" i="5"/>
  <c r="G56" i="5"/>
  <c r="N55" i="5"/>
  <c r="G55" i="5"/>
  <c r="M54" i="5"/>
  <c r="L54" i="5"/>
  <c r="K54" i="5"/>
  <c r="J54" i="5"/>
  <c r="I54" i="5"/>
  <c r="H54" i="5"/>
  <c r="G54" i="5"/>
  <c r="N54" i="5" s="1"/>
  <c r="F54" i="5"/>
  <c r="E54" i="5"/>
  <c r="D54" i="5"/>
  <c r="C54" i="5"/>
  <c r="B54" i="5"/>
  <c r="G52" i="5"/>
  <c r="N52" i="5" s="1"/>
  <c r="N51" i="5"/>
  <c r="G51" i="5"/>
  <c r="G50" i="5"/>
  <c r="N50" i="5" s="1"/>
  <c r="N49" i="5"/>
  <c r="G49" i="5"/>
  <c r="G48" i="5"/>
  <c r="N48" i="5" s="1"/>
  <c r="N47" i="5"/>
  <c r="G47" i="5"/>
  <c r="G46" i="5"/>
  <c r="N46" i="5" s="1"/>
  <c r="M45" i="5"/>
  <c r="L45" i="5"/>
  <c r="K45" i="5"/>
  <c r="J45" i="5"/>
  <c r="I45" i="5"/>
  <c r="H45" i="5"/>
  <c r="G45" i="5"/>
  <c r="N45" i="5" s="1"/>
  <c r="F45" i="5"/>
  <c r="E45" i="5"/>
  <c r="D45" i="5"/>
  <c r="C45" i="5"/>
  <c r="B45" i="5"/>
  <c r="N43" i="5"/>
  <c r="G43" i="5"/>
  <c r="N42" i="5"/>
  <c r="G42" i="5"/>
  <c r="G40" i="5" s="1"/>
  <c r="N40" i="5" s="1"/>
  <c r="N41" i="5"/>
  <c r="G41" i="5"/>
  <c r="M40" i="5"/>
  <c r="L40" i="5"/>
  <c r="K40" i="5"/>
  <c r="J40" i="5"/>
  <c r="I40" i="5"/>
  <c r="H40" i="5"/>
  <c r="F40" i="5"/>
  <c r="E40" i="5"/>
  <c r="D40" i="5"/>
  <c r="C40" i="5"/>
  <c r="B40" i="5"/>
  <c r="N38" i="5"/>
  <c r="G38" i="5"/>
  <c r="G37" i="5"/>
  <c r="N37" i="5" s="1"/>
  <c r="N36" i="5"/>
  <c r="G36" i="5"/>
  <c r="G35" i="5"/>
  <c r="N35" i="5" s="1"/>
  <c r="M34" i="5"/>
  <c r="L34" i="5"/>
  <c r="K34" i="5"/>
  <c r="K12" i="5" s="1"/>
  <c r="J34" i="5"/>
  <c r="J12" i="5" s="1"/>
  <c r="I34" i="5"/>
  <c r="H34" i="5"/>
  <c r="F34" i="5"/>
  <c r="F12" i="5" s="1"/>
  <c r="E34" i="5"/>
  <c r="D34" i="5"/>
  <c r="C34" i="5"/>
  <c r="C12" i="5" s="1"/>
  <c r="B34" i="5"/>
  <c r="B12" i="5" s="1"/>
  <c r="N32" i="5"/>
  <c r="G32" i="5"/>
  <c r="N31" i="5"/>
  <c r="G31" i="5"/>
  <c r="M30" i="5"/>
  <c r="L30" i="5"/>
  <c r="L12" i="5" s="1"/>
  <c r="K30" i="5"/>
  <c r="J30" i="5"/>
  <c r="I30" i="5"/>
  <c r="H30" i="5"/>
  <c r="H12" i="5" s="1"/>
  <c r="G30" i="5"/>
  <c r="N30" i="5" s="1"/>
  <c r="F30" i="5"/>
  <c r="E30" i="5"/>
  <c r="D30" i="5"/>
  <c r="D12" i="5" s="1"/>
  <c r="C30" i="5"/>
  <c r="B30" i="5"/>
  <c r="G28" i="5"/>
  <c r="N28" i="5" s="1"/>
  <c r="N27" i="5"/>
  <c r="G27" i="5"/>
  <c r="G26" i="5"/>
  <c r="N26" i="5" s="1"/>
  <c r="N25" i="5"/>
  <c r="G25" i="5"/>
  <c r="G24" i="5"/>
  <c r="N24" i="5" s="1"/>
  <c r="N23" i="5"/>
  <c r="G23" i="5"/>
  <c r="G22" i="5"/>
  <c r="N22" i="5" s="1"/>
  <c r="N21" i="5"/>
  <c r="G21" i="5"/>
  <c r="G20" i="5"/>
  <c r="N20" i="5" s="1"/>
  <c r="N19" i="5"/>
  <c r="G19" i="5"/>
  <c r="G18" i="5"/>
  <c r="N18" i="5" s="1"/>
  <c r="N17" i="5"/>
  <c r="G17" i="5"/>
  <c r="G16" i="5"/>
  <c r="G14" i="5" s="1"/>
  <c r="N15" i="5"/>
  <c r="G15" i="5"/>
  <c r="M14" i="5"/>
  <c r="L14" i="5"/>
  <c r="K14" i="5"/>
  <c r="J14" i="5"/>
  <c r="I14" i="5"/>
  <c r="H14" i="5"/>
  <c r="F14" i="5"/>
  <c r="E14" i="5"/>
  <c r="D14" i="5"/>
  <c r="C14" i="5"/>
  <c r="B14" i="5"/>
  <c r="M12" i="5"/>
  <c r="I12" i="5"/>
  <c r="E12" i="5"/>
  <c r="G12" i="10" l="1"/>
  <c r="B13" i="2"/>
  <c r="B13" i="4"/>
  <c r="N14" i="5"/>
  <c r="G34" i="5"/>
  <c r="N34" i="5" s="1"/>
  <c r="N16" i="5"/>
  <c r="N61" i="5"/>
  <c r="N76" i="5"/>
  <c r="N114" i="5"/>
  <c r="F12" i="10"/>
  <c r="G62" i="10"/>
  <c r="G12" i="5" l="1"/>
</calcChain>
</file>

<file path=xl/sharedStrings.xml><?xml version="1.0" encoding="utf-8"?>
<sst xmlns="http://schemas.openxmlformats.org/spreadsheetml/2006/main" count="643" uniqueCount="213">
  <si>
    <t>CUADRO Nº 1</t>
  </si>
  <si>
    <t>ESTADO DEL EXPEDIENTE</t>
  </si>
  <si>
    <t>Rebeldía</t>
  </si>
  <si>
    <t>Ausencia</t>
  </si>
  <si>
    <t>Otros</t>
  </si>
  <si>
    <t>TOTAL</t>
  </si>
  <si>
    <t>CUADRO Nº 3</t>
  </si>
  <si>
    <t>CUADRO Nº 4</t>
  </si>
  <si>
    <t>Puntarenas</t>
  </si>
  <si>
    <t>I Circuito Judicial de San José</t>
  </si>
  <si>
    <t>II Circuito Judicial de San José</t>
  </si>
  <si>
    <t>III Circuito Judicial de San José</t>
  </si>
  <si>
    <t>I Circuito Judicial de Alajuela</t>
  </si>
  <si>
    <t>II Circuito Judicial de Alajuela</t>
  </si>
  <si>
    <t>III Circuito Judicial de Alajuela</t>
  </si>
  <si>
    <t>I Circuito Judicial de Cartago</t>
  </si>
  <si>
    <t>I Circuito Judicial de Heredia</t>
  </si>
  <si>
    <t>I Circuito Judicial de Guanacaste</t>
  </si>
  <si>
    <t>II Circuito Judicial de Guanacaste</t>
  </si>
  <si>
    <t>I Circuito Judicial Zona Sur</t>
  </si>
  <si>
    <t>II Circuito Judicial Zona Sur</t>
  </si>
  <si>
    <t>I Circuito Judicial Zona Atlántica</t>
  </si>
  <si>
    <t>II Circuito Judicial Zona Atlántica</t>
  </si>
  <si>
    <t>Heredia</t>
  </si>
  <si>
    <t xml:space="preserve"> Cartago</t>
  </si>
  <si>
    <t>San José</t>
  </si>
  <si>
    <t xml:space="preserve"> Alajuela</t>
  </si>
  <si>
    <t>Guanacaste</t>
  </si>
  <si>
    <t>Limón</t>
  </si>
  <si>
    <t>SEGÚN: CIRCUITO JUDICIAL Y DESPACHO</t>
  </si>
  <si>
    <t>MINISTERIO PÚBLICO: SOLICITUDES DE SOBRESEIMIENTO DEFINITIVO PRESENTADAS</t>
  </si>
  <si>
    <t>POR: TIPO DE SOBRESEIMIENTO DEFINITIVO</t>
  </si>
  <si>
    <t>CIRCUITO JUDICIAL Y DESPACHO</t>
  </si>
  <si>
    <t>SEGÚN: PROVINCIA Y DESPACHO</t>
  </si>
  <si>
    <t>CUADRO Nº 2</t>
  </si>
  <si>
    <t>ENTRADOS</t>
  </si>
  <si>
    <t>REENTRADOS</t>
  </si>
  <si>
    <t>APERTURA DE TESTIMONIOS DE PIEZAS</t>
  </si>
  <si>
    <t>TERMINADOS</t>
  </si>
  <si>
    <t>En Trámite</t>
  </si>
  <si>
    <t>MOVIMIENTO DE TRABAJO EN LAS FISCALÍAS</t>
  </si>
  <si>
    <t>PROVINCIA Y DESPACHO</t>
  </si>
  <si>
    <t>MOVIMIENTO DE TRABAJO EN LAS FISCALÍAS SEGÚN CIRCUITO JUDICIAL</t>
  </si>
  <si>
    <t>POR: MOTIVO DE TÉRMINO</t>
  </si>
  <si>
    <t>Sobreseimiento Provisional</t>
  </si>
  <si>
    <t>Solicitud Conciliación</t>
  </si>
  <si>
    <t>Acumulación</t>
  </si>
  <si>
    <t>Archivo Fiscal</t>
  </si>
  <si>
    <t>Remitido a Justicia Restaurativa</t>
  </si>
  <si>
    <t>Unidad de Trámite Rápido del Ministerio Público</t>
  </si>
  <si>
    <t>Fiscalía Adj. de Fraudes</t>
  </si>
  <si>
    <t xml:space="preserve">Fiscalía Adj. Delitos Económicos y Tributarios </t>
  </si>
  <si>
    <t xml:space="preserve">Fiscalía Adj. de Legitimación de Capitales </t>
  </si>
  <si>
    <t>Fiscalía Adj. Contra la Violencia de Género</t>
  </si>
  <si>
    <t>Fiscalía Adj. en materia de Delincuencia Organizada</t>
  </si>
  <si>
    <t>Fiscalía Adj. Agrario Ambiental</t>
  </si>
  <si>
    <t>Fiscalía Adj. Contra Trata de Personas y Tráfico Ilícito de Migrantes</t>
  </si>
  <si>
    <t xml:space="preserve">Fiscalía Puriscal </t>
  </si>
  <si>
    <t>Fiscalía Hatillo</t>
  </si>
  <si>
    <t>Fiscalía Adj. Pavas</t>
  </si>
  <si>
    <t>Fiscalía Adj. Pavas ( PISAV)</t>
  </si>
  <si>
    <t>Fiscalía de Atenas</t>
  </si>
  <si>
    <t>Fiscalía de la Fortuna</t>
  </si>
  <si>
    <t>Fiscalía de los Chiles</t>
  </si>
  <si>
    <t>Fiscalía de Guatuso</t>
  </si>
  <si>
    <t>Fiscalía de Upala</t>
  </si>
  <si>
    <t>Fiscalía de Grecia</t>
  </si>
  <si>
    <t>Fiscalía Adj. de Cartago</t>
  </si>
  <si>
    <t>Fiscalía Adj. de Cartago ( Sección Flagrancia )</t>
  </si>
  <si>
    <t>Fiscalía de la Unión</t>
  </si>
  <si>
    <t>Fiscalía de la Unión ( PISAV )</t>
  </si>
  <si>
    <t>Fiscalía de Turrialba</t>
  </si>
  <si>
    <t>Fiscalía de Tarrazú</t>
  </si>
  <si>
    <t>Fiscalía Adj. de Heredia</t>
  </si>
  <si>
    <t>Fiscalía Adj. de Heredia ( Sección Flagrancia )</t>
  </si>
  <si>
    <t>Fiscalía de San Joaquín de Flores</t>
  </si>
  <si>
    <t>Fiscalía de Sarapiquí</t>
  </si>
  <si>
    <t>Fiscalía de Cañas</t>
  </si>
  <si>
    <t>Fiscalía de Santa Cruz</t>
  </si>
  <si>
    <t>Fiscalía de Santa Cruz ( Sección Flagrancia )</t>
  </si>
  <si>
    <t>Fiscalía Adj. de Puntarenas</t>
  </si>
  <si>
    <t>Fiscalía Adj. de Puntarenas ( Sección Flagrancia )</t>
  </si>
  <si>
    <t xml:space="preserve">Fiscalía de Cóbano </t>
  </si>
  <si>
    <t>Fiscalía de Garabito</t>
  </si>
  <si>
    <t>Fiscalía de Buenos Aires</t>
  </si>
  <si>
    <t>Fiscalía de Golfito</t>
  </si>
  <si>
    <t>Fiscalía de Osa</t>
  </si>
  <si>
    <t>Fiscalía Protección de Osa, sede Golfito</t>
  </si>
  <si>
    <t>Fiscalía de Puerto Jiménez</t>
  </si>
  <si>
    <t>Fiscalía de Coto Brus</t>
  </si>
  <si>
    <t>Fiscalía de Bribrí</t>
  </si>
  <si>
    <t>Fiscalía de Siquirres</t>
  </si>
  <si>
    <t>Acusación Fiscal (Con Acc. Civil Delegada)</t>
  </si>
  <si>
    <t>Acusación Fiscal (Con Acc. Civil Privada)</t>
  </si>
  <si>
    <t>Acusación Fiscal (Sin Acción Civil)</t>
  </si>
  <si>
    <t>Devuelto al OIJ para Continuar Investigación</t>
  </si>
  <si>
    <t>Envía Jdo Penal Act. Proc. Defectuosa Saneada</t>
  </si>
  <si>
    <t>Remitido Otra Jurisdicción</t>
  </si>
  <si>
    <t>Proc. Abrev. Con Acc. Civil Privada</t>
  </si>
  <si>
    <t>Ratifica Gestión o Solicitud</t>
  </si>
  <si>
    <t>Sobreseimiento Definitivo</t>
  </si>
  <si>
    <t>Solicitud Crit. Oportunidad (Art. 22 Inc. A)</t>
  </si>
  <si>
    <t>Solicitud Crit. Oportunidad (Art. 22 Inc. D)</t>
  </si>
  <si>
    <t>Solicitud Desestimación por Atipicidad</t>
  </si>
  <si>
    <t>Solicitud Desestimación por Elementos Probatorios Insuficientes</t>
  </si>
  <si>
    <t>Solicitud Desestimación por Imposibilidad de Proceder</t>
  </si>
  <si>
    <t>Solicitud Suspensión Proceso a Prueba</t>
  </si>
  <si>
    <t>Incompatible con Plan Ucd</t>
  </si>
  <si>
    <t>Traslado a las Fiscalías Penales Juveniles</t>
  </si>
  <si>
    <t>Remitido al Centro Conciliación</t>
  </si>
  <si>
    <t>SOLICITUDES SOBRESEIMIENTO DEFINITIVO  ( ART.311)</t>
  </si>
  <si>
    <t>Inc. A ( Imputado no cometió hecho)</t>
  </si>
  <si>
    <t>Inc. B ( Hecho Atípico )</t>
  </si>
  <si>
    <t>Inc. C ( Causa justificación o inculpabilidad )</t>
  </si>
  <si>
    <t>Inc. E ( Sin elementos de prueba )</t>
  </si>
  <si>
    <t xml:space="preserve"> Muerte Imputado </t>
  </si>
  <si>
    <t xml:space="preserve"> Prescripción</t>
  </si>
  <si>
    <t>Otros Motivos</t>
  </si>
  <si>
    <t>Fiscalía Adj. I Circ. Jud. San José</t>
  </si>
  <si>
    <t>Fiscalía Adj. I Circ. Jud. San José ( Sección Flagrancia )</t>
  </si>
  <si>
    <t>Fiscalía Adj. II Circ. Jud. San José</t>
  </si>
  <si>
    <t>Fiscalía Adj. II Circ. Jud. San José ( Sección Flagrancia )</t>
  </si>
  <si>
    <t>Fiscalía Adj. III Circ. Jud. San José, sede Desamparados</t>
  </si>
  <si>
    <t>Fiscalía Adj. I Circ. Jud. Alajuela</t>
  </si>
  <si>
    <t>Fiscalía Adj. I Circ. Jud. Alajuela ( Sección Flagrancia )</t>
  </si>
  <si>
    <t>Fiscalía Adj. II Circ. Jud. Alajuela</t>
  </si>
  <si>
    <t>Fiscalía Adj. II Circ. Jud. Alajuela ( Sección Flagrancia )</t>
  </si>
  <si>
    <t>Fiscalía Adj. III Circ. Jud. Alajuela (San Ramón)</t>
  </si>
  <si>
    <t>Fiscalía Adj. III Circ. Jud. Alajuela (San Ramón, Sección Flagrancia )</t>
  </si>
  <si>
    <t xml:space="preserve">Fiscalía Adj. I Circ. Jud. de Guanacaste </t>
  </si>
  <si>
    <t>Fiscalía Adj. I Circ. Jud. de Guanacaste ( Sección Flagrancia )</t>
  </si>
  <si>
    <t xml:space="preserve">Fiscalía Adj. II Circ. Jud. de Guanacaste </t>
  </si>
  <si>
    <t>Fiscalía Adj. I Circ. Jud. Zona Sur</t>
  </si>
  <si>
    <t>Fiscalía Adj. I Circ. Jud. Zona Sur ( Sección Flagrancia )</t>
  </si>
  <si>
    <t>Fiscalía Adj. II Circ. Jud. Zona Sur</t>
  </si>
  <si>
    <t>Fiscalía Adj. II Circ. Jud. Zona Sur ( Sección Flagrancia )</t>
  </si>
  <si>
    <t xml:space="preserve">Fiscalía Adj. I Circ. Jud. Zona Atlántica </t>
  </si>
  <si>
    <t>Fiscalía Adj. I Circ. Jud. Zona Atlántica ( Sección Flagrancia )</t>
  </si>
  <si>
    <t xml:space="preserve">Fiscalía Adj. II Circ. Jud. Zona Atlántica </t>
  </si>
  <si>
    <t>Fiscalía Adj. II Circ. Jud. Zona Atlántica ( Sección Flagrancia )</t>
  </si>
  <si>
    <t>Fiscalía Adj. de Probidad, Transparencia y Anticorrupción</t>
  </si>
  <si>
    <t>Fiscalía De San Joaquín De Flores (pisav)</t>
  </si>
  <si>
    <t>Elaborado por: Subproceso  Estadística, Dirección de Planificación</t>
  </si>
  <si>
    <t>Elaborado por: Subproceso Estadística, Dirección de Planificación</t>
  </si>
  <si>
    <t>Fiscalía de Asuntos Indígenas</t>
  </si>
  <si>
    <t>Fiscalía General</t>
  </si>
  <si>
    <t>Fiscalía Adj. de Probidad, Transparencia y Anticorrupción San Carlos</t>
  </si>
  <si>
    <t>Fiscalía Adj. de Probidad, Transparencia y Anticorrupción Liberia</t>
  </si>
  <si>
    <t>Fiscalía Adj. de Probidad, Transparencia y Anticorrupción Santa Cruz</t>
  </si>
  <si>
    <t>Fiscalía Adj. Agrario Ambiental Santa Cruz</t>
  </si>
  <si>
    <t>Fiscalía de Quepos</t>
  </si>
  <si>
    <t>Fiscalía Adj. de Probidad, Transparencia y Anticorrupción Quepos</t>
  </si>
  <si>
    <t>Fiscalía Adj. de Probidad, Transparencia y Anticorrupción Pérez Zeledón</t>
  </si>
  <si>
    <t>Fiscalía Adj. de Probidad, Transparencia y Anticorrupción Corredores</t>
  </si>
  <si>
    <t>Fiscalía de Batán</t>
  </si>
  <si>
    <t>Proc. Abrev. Sin Acc. Civil</t>
  </si>
  <si>
    <t xml:space="preserve">Ministerio Público: Comisiones y notificaciones </t>
  </si>
  <si>
    <t>Ministerio Público: Movimiento de Trabajo en las Fiscalías</t>
  </si>
  <si>
    <r>
      <rPr>
        <b/>
        <sz val="12"/>
        <rFont val="Times New Roman"/>
        <family val="1"/>
      </rPr>
      <t>Según:</t>
    </r>
    <r>
      <rPr>
        <sz val="12"/>
        <rFont val="Times New Roman"/>
        <family val="1"/>
      </rPr>
      <t xml:space="preserve"> Circuito Judicial y Despacho</t>
    </r>
  </si>
  <si>
    <t>Ministerio Público: Casos terminados</t>
  </si>
  <si>
    <r>
      <rPr>
        <b/>
        <sz val="12"/>
        <rFont val="Times New Roman"/>
        <family val="1"/>
      </rPr>
      <t xml:space="preserve">Según: </t>
    </r>
    <r>
      <rPr>
        <sz val="12"/>
        <rFont val="Times New Roman"/>
        <family val="1"/>
      </rPr>
      <t>Provincia y Despacho</t>
    </r>
  </si>
  <si>
    <t>Ministerio Público: Solicitudes de Sobreseimientos definitivos presentadas</t>
  </si>
  <si>
    <t>Número</t>
  </si>
  <si>
    <t>Nombre del cuadro</t>
  </si>
  <si>
    <t>CUADRO Nº 5</t>
  </si>
  <si>
    <t>MINISTERIO PÚBLICO: COMISIONES Y NOTIFICACIONES</t>
  </si>
  <si>
    <t xml:space="preserve"> Expedientes pasados a la OCJ</t>
  </si>
  <si>
    <t xml:space="preserve"> Cédulas de notificación pasadas a la OCJ</t>
  </si>
  <si>
    <t xml:space="preserve"> Notific. realizadas positivas por el despacho</t>
  </si>
  <si>
    <t xml:space="preserve"> Comisiones recibidas</t>
  </si>
  <si>
    <t>Fiscalía Contra el Narcotráfico y Delitos Conexos</t>
  </si>
  <si>
    <r>
      <rPr>
        <b/>
        <sz val="12"/>
        <rFont val="Times New Roman"/>
        <family val="1"/>
      </rPr>
      <t>Por:</t>
    </r>
    <r>
      <rPr>
        <sz val="12"/>
        <rFont val="Times New Roman"/>
        <family val="1"/>
      </rPr>
      <t xml:space="preserve"> Circuito Judicial y Despacho</t>
    </r>
  </si>
  <si>
    <r>
      <rPr>
        <b/>
        <sz val="12"/>
        <rFont val="Times New Roman"/>
        <family val="1"/>
      </rPr>
      <t xml:space="preserve">Según: </t>
    </r>
    <r>
      <rPr>
        <sz val="12"/>
        <rFont val="Times New Roman"/>
        <family val="1"/>
      </rPr>
      <t>Motivo de término</t>
    </r>
  </si>
  <si>
    <r>
      <rPr>
        <b/>
        <sz val="12"/>
        <rFont val="Times New Roman"/>
        <family val="1"/>
      </rPr>
      <t xml:space="preserve">Según: </t>
    </r>
    <r>
      <rPr>
        <sz val="12"/>
        <rFont val="Times New Roman"/>
        <family val="1"/>
      </rPr>
      <t>Tipo de sobreseimiento definitivo</t>
    </r>
  </si>
  <si>
    <r>
      <rPr>
        <b/>
        <sz val="12"/>
        <rFont val="Times New Roman"/>
        <family val="1"/>
      </rPr>
      <t>Por</t>
    </r>
    <r>
      <rPr>
        <sz val="12"/>
        <rFont val="Times New Roman"/>
        <family val="1"/>
      </rPr>
      <t xml:space="preserve">: Circuito Judicial y Despacho </t>
    </r>
  </si>
  <si>
    <r>
      <rPr>
        <b/>
        <sz val="12"/>
        <rFont val="Times New Roman"/>
        <family val="1"/>
      </rPr>
      <t xml:space="preserve">Según: </t>
    </r>
    <r>
      <rPr>
        <sz val="12"/>
        <rFont val="Times New Roman"/>
        <family val="1"/>
      </rPr>
      <t>Tipo de diligencia</t>
    </r>
  </si>
  <si>
    <t>Vencimiento Plazo Sobreseimiento Provisional</t>
  </si>
  <si>
    <t>Fiscalía Adj. de Probidad, Transparencia y Anticorrupción San José</t>
  </si>
  <si>
    <t>MINISTERO PÚBLICO: CASOS TERMINADOS</t>
  </si>
  <si>
    <t>Remitido a la UTR</t>
  </si>
  <si>
    <t>Total</t>
  </si>
  <si>
    <t xml:space="preserve">Fiscalía General </t>
  </si>
  <si>
    <t>Fiscalía De San Joaquín De Flores (PISAV)</t>
  </si>
  <si>
    <t xml:space="preserve">Fiscalía Adjunta Agrario Ambiental, Sede Santa Cruz </t>
  </si>
  <si>
    <t>Elaborado por: Subproceso de Estadística, Dirección de Planificación</t>
  </si>
  <si>
    <t>SEGÚN: CIRCUITO JUDICIAL Y DSEPACHO</t>
  </si>
  <si>
    <t>Elaborado por: Subproceso de Estadística, Dirección de Planificación.</t>
  </si>
  <si>
    <t>Índice de Cuadros Estadísticas</t>
  </si>
  <si>
    <t>Prejudicialidad</t>
  </si>
  <si>
    <t>Otro</t>
  </si>
  <si>
    <t>Fiscalía Adj. de Probidad, Transparencia y Anticorrupción Cañas</t>
  </si>
  <si>
    <t>Proc. Abrev. Con Acc. Civil Delegada</t>
  </si>
  <si>
    <t>Cump. Conciliación Condicionada</t>
  </si>
  <si>
    <t>Durante: 2018</t>
  </si>
  <si>
    <t>DURANTE: 2018</t>
  </si>
  <si>
    <t>Remitido a Unidad Centralizada Desestimaciones</t>
  </si>
  <si>
    <t xml:space="preserve">Remitido a la Fiscalía de Origen </t>
  </si>
  <si>
    <t>Solicitud Crit. Oportunidad  ( Art. 22. Inc. C)</t>
  </si>
  <si>
    <t>Solicitud Crit. Oportunidad (Art. 22 Inc. B)</t>
  </si>
  <si>
    <t>Solicitud de Desestimación</t>
  </si>
  <si>
    <t>SOLICITUDES SOBRESEIMIENTO DEFINITIVO EXTINCIÓN ACCIÓN PENAL</t>
  </si>
  <si>
    <t>Cumplimiento Plazo Susp.Proc.Prueba.</t>
  </si>
  <si>
    <t>Cumplimiento Reparación Daños</t>
  </si>
  <si>
    <t xml:space="preserve"> Desistimiento Querella </t>
  </si>
  <si>
    <t>Incumplimiento Fijación Plazo</t>
  </si>
  <si>
    <t xml:space="preserve"> Muerte Ofendido Delito Acción Privada</t>
  </si>
  <si>
    <t xml:space="preserve">Pago Multa </t>
  </si>
  <si>
    <t>Fiscalías Penales de Adultos</t>
  </si>
  <si>
    <t>ACTIVO AL INICIAR</t>
  </si>
  <si>
    <t>ACTIVO AL FINALIZAR</t>
  </si>
  <si>
    <t>1-/ Registros a partir de marzo de 2018 a nivel del sistema informático, de ahí la diferencia con el circulante al finalizar 2017.</t>
  </si>
  <si>
    <r>
      <t xml:space="preserve">Fiscalía General </t>
    </r>
    <r>
      <rPr>
        <vertAlign val="superscript"/>
        <sz val="12"/>
        <color rgb="FF000000"/>
        <rFont val="Times New Roman"/>
        <family val="1"/>
      </rPr>
      <t>(1)</t>
    </r>
  </si>
  <si>
    <t>1-/ La oficna judicial inicia labores en noviembre 2017 a partir de marzo de 2018 se registran los datos en el sistema informático.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</si>
</sst>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]* #,##0.00_);_([$€]* \(#,##0.00\);_([$€]* \-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b/>
      <sz val="12"/>
      <color rgb="FFFF0000"/>
      <name val="Times New Roman"/>
      <family val="1"/>
    </font>
    <font>
      <vertAlign val="superscript"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ill="0" applyBorder="0" applyAlignment="0" applyProtection="0"/>
    <xf numFmtId="0" fontId="1" fillId="0" borderId="0"/>
  </cellStyleXfs>
  <cellXfs count="150">
    <xf numFmtId="0" fontId="0" fillId="0" borderId="0" xfId="0"/>
    <xf numFmtId="0" fontId="8" fillId="0" borderId="0" xfId="2" applyFont="1"/>
    <xf numFmtId="0" fontId="5" fillId="0" borderId="0" xfId="2" applyFont="1"/>
    <xf numFmtId="0" fontId="4" fillId="2" borderId="29" xfId="2" applyFont="1" applyFill="1" applyBorder="1" applyAlignment="1">
      <alignment horizontal="center"/>
    </xf>
    <xf numFmtId="0" fontId="4" fillId="2" borderId="30" xfId="2" applyFont="1" applyFill="1" applyBorder="1" applyAlignment="1">
      <alignment horizontal="center"/>
    </xf>
    <xf numFmtId="0" fontId="5" fillId="0" borderId="0" xfId="0" applyFont="1" applyAlignment="1">
      <alignment horizontal="left"/>
    </xf>
    <xf numFmtId="3" fontId="5" fillId="0" borderId="1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2" xfId="0" applyFont="1" applyBorder="1" applyAlignment="1">
      <alignment horizontal="fill"/>
    </xf>
    <xf numFmtId="0" fontId="4" fillId="0" borderId="37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0" fontId="5" fillId="0" borderId="13" xfId="0" applyFont="1" applyBorder="1"/>
    <xf numFmtId="3" fontId="5" fillId="0" borderId="11" xfId="0" applyNumberFormat="1" applyFont="1" applyBorder="1"/>
    <xf numFmtId="3" fontId="5" fillId="0" borderId="0" xfId="0" applyNumberFormat="1" applyFont="1"/>
    <xf numFmtId="0" fontId="4" fillId="0" borderId="13" xfId="2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/>
    </xf>
    <xf numFmtId="0" fontId="7" fillId="0" borderId="0" xfId="2" applyFont="1" applyAlignment="1">
      <alignment horizontal="left" vertical="center" wrapText="1"/>
    </xf>
    <xf numFmtId="3" fontId="5" fillId="0" borderId="13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14" xfId="0" applyNumberFormat="1" applyFont="1" applyBorder="1" applyAlignment="1">
      <alignment horizontal="center"/>
    </xf>
    <xf numFmtId="0" fontId="4" fillId="0" borderId="0" xfId="2" applyFont="1" applyAlignment="1">
      <alignment horizontal="center" vertical="center" wrapText="1"/>
    </xf>
    <xf numFmtId="3" fontId="5" fillId="0" borderId="12" xfId="0" applyNumberFormat="1" applyFont="1" applyBorder="1" applyAlignment="1">
      <alignment horizontal="center"/>
    </xf>
    <xf numFmtId="0" fontId="5" fillId="0" borderId="0" xfId="2" applyFont="1" applyAlignment="1">
      <alignment horizontal="left" vertical="center"/>
    </xf>
    <xf numFmtId="3" fontId="5" fillId="0" borderId="10" xfId="0" applyNumberFormat="1" applyFont="1" applyBorder="1" applyAlignment="1">
      <alignment horizontal="center"/>
    </xf>
    <xf numFmtId="0" fontId="5" fillId="0" borderId="0" xfId="2" applyFont="1" applyAlignment="1">
      <alignment horizontal="left" vertical="center" wrapText="1"/>
    </xf>
    <xf numFmtId="3" fontId="4" fillId="0" borderId="10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4" fillId="0" borderId="3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3" fontId="5" fillId="0" borderId="14" xfId="0" applyNumberFormat="1" applyFont="1" applyBorder="1"/>
    <xf numFmtId="3" fontId="4" fillId="0" borderId="2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0" xfId="0" applyFont="1" applyAlignment="1">
      <alignment horizontal="fill"/>
    </xf>
    <xf numFmtId="0" fontId="6" fillId="0" borderId="17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3" fontId="5" fillId="0" borderId="39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2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41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5" fillId="0" borderId="1" xfId="0" applyFont="1" applyBorder="1" applyAlignment="1">
      <alignment horizontal="fill"/>
    </xf>
    <xf numFmtId="3" fontId="4" fillId="0" borderId="43" xfId="0" applyNumberFormat="1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3" fontId="5" fillId="0" borderId="43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9" fillId="0" borderId="0" xfId="0" applyFont="1"/>
    <xf numFmtId="0" fontId="5" fillId="0" borderId="43" xfId="0" applyFont="1" applyBorder="1" applyAlignment="1">
      <alignment horizontal="fill"/>
    </xf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3" fontId="10" fillId="0" borderId="43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4" fillId="0" borderId="34" xfId="0" applyFont="1" applyBorder="1" applyAlignment="1">
      <alignment horizontal="center" vertical="center" wrapText="1"/>
    </xf>
    <xf numFmtId="3" fontId="5" fillId="0" borderId="48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" fontId="5" fillId="0" borderId="10" xfId="0" applyNumberFormat="1" applyFont="1" applyBorder="1"/>
    <xf numFmtId="0" fontId="5" fillId="0" borderId="27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9" fillId="0" borderId="0" xfId="0" applyFont="1" applyFill="1" applyBorder="1" applyAlignment="1" applyProtection="1">
      <alignment horizontal="left"/>
    </xf>
    <xf numFmtId="0" fontId="7" fillId="0" borderId="0" xfId="2" applyFont="1" applyFill="1" applyBorder="1" applyAlignment="1" applyProtection="1">
      <alignment horizontal="left" vertical="center" wrapText="1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center"/>
    </xf>
    <xf numFmtId="0" fontId="5" fillId="0" borderId="27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/>
    </xf>
    <xf numFmtId="0" fontId="5" fillId="0" borderId="15" xfId="2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9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34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UD159"/>
  <sheetViews>
    <sheetView tabSelected="1" workbookViewId="0">
      <selection activeCell="B19" sqref="B19"/>
    </sheetView>
  </sheetViews>
  <sheetFormatPr baseColWidth="10" defaultColWidth="0" defaultRowHeight="12.75" customHeight="1" zeroHeight="1" x14ac:dyDescent="0.2"/>
  <cols>
    <col min="1" max="1" width="13.7109375" style="1" bestFit="1" customWidth="1"/>
    <col min="2" max="2" width="67.85546875" style="1" customWidth="1"/>
    <col min="3" max="224" width="11.42578125" style="1" hidden="1" customWidth="1"/>
    <col min="225" max="225" width="13.7109375" style="1" hidden="1" customWidth="1"/>
    <col min="226" max="226" width="137.42578125" style="1" hidden="1" customWidth="1"/>
    <col min="227" max="480" width="0" style="1" hidden="1"/>
    <col min="481" max="481" width="13.7109375" style="1" hidden="1" customWidth="1"/>
    <col min="482" max="482" width="137.42578125" style="1" hidden="1" customWidth="1"/>
    <col min="483" max="736" width="0" style="1" hidden="1"/>
    <col min="737" max="737" width="13.7109375" style="1" hidden="1" customWidth="1"/>
    <col min="738" max="738" width="137.42578125" style="1" hidden="1" customWidth="1"/>
    <col min="739" max="992" width="0" style="1" hidden="1"/>
    <col min="993" max="993" width="13.7109375" style="1" hidden="1" customWidth="1"/>
    <col min="994" max="994" width="137.42578125" style="1" hidden="1" customWidth="1"/>
    <col min="995" max="1248" width="0" style="1" hidden="1"/>
    <col min="1249" max="1249" width="13.7109375" style="1" hidden="1" customWidth="1"/>
    <col min="1250" max="1250" width="137.42578125" style="1" hidden="1" customWidth="1"/>
    <col min="1251" max="1504" width="0" style="1" hidden="1"/>
    <col min="1505" max="1505" width="13.7109375" style="1" hidden="1" customWidth="1"/>
    <col min="1506" max="1506" width="137.42578125" style="1" hidden="1" customWidth="1"/>
    <col min="1507" max="1760" width="0" style="1" hidden="1"/>
    <col min="1761" max="1761" width="13.7109375" style="1" hidden="1" customWidth="1"/>
    <col min="1762" max="1762" width="137.42578125" style="1" hidden="1" customWidth="1"/>
    <col min="1763" max="2016" width="0" style="1" hidden="1"/>
    <col min="2017" max="2017" width="13.7109375" style="1" hidden="1" customWidth="1"/>
    <col min="2018" max="2018" width="137.42578125" style="1" hidden="1" customWidth="1"/>
    <col min="2019" max="2272" width="0" style="1" hidden="1"/>
    <col min="2273" max="2273" width="13.7109375" style="1" hidden="1" customWidth="1"/>
    <col min="2274" max="2274" width="137.42578125" style="1" hidden="1" customWidth="1"/>
    <col min="2275" max="2528" width="0" style="1" hidden="1"/>
    <col min="2529" max="2529" width="13.7109375" style="1" hidden="1" customWidth="1"/>
    <col min="2530" max="2530" width="137.42578125" style="1" hidden="1" customWidth="1"/>
    <col min="2531" max="2784" width="0" style="1" hidden="1"/>
    <col min="2785" max="2785" width="13.7109375" style="1" hidden="1" customWidth="1"/>
    <col min="2786" max="2786" width="137.42578125" style="1" hidden="1" customWidth="1"/>
    <col min="2787" max="3040" width="0" style="1" hidden="1"/>
    <col min="3041" max="3041" width="13.7109375" style="1" hidden="1" customWidth="1"/>
    <col min="3042" max="3042" width="137.42578125" style="1" hidden="1" customWidth="1"/>
    <col min="3043" max="3296" width="0" style="1" hidden="1"/>
    <col min="3297" max="3297" width="13.7109375" style="1" hidden="1" customWidth="1"/>
    <col min="3298" max="3298" width="137.42578125" style="1" hidden="1" customWidth="1"/>
    <col min="3299" max="3552" width="0" style="1" hidden="1"/>
    <col min="3553" max="3553" width="13.7109375" style="1" hidden="1" customWidth="1"/>
    <col min="3554" max="3554" width="137.42578125" style="1" hidden="1" customWidth="1"/>
    <col min="3555" max="3808" width="0" style="1" hidden="1"/>
    <col min="3809" max="3809" width="13.7109375" style="1" hidden="1" customWidth="1"/>
    <col min="3810" max="3810" width="137.42578125" style="1" hidden="1" customWidth="1"/>
    <col min="3811" max="4064" width="0" style="1" hidden="1"/>
    <col min="4065" max="4065" width="13.7109375" style="1" hidden="1" customWidth="1"/>
    <col min="4066" max="4066" width="137.42578125" style="1" hidden="1" customWidth="1"/>
    <col min="4067" max="4320" width="0" style="1" hidden="1"/>
    <col min="4321" max="4321" width="13.7109375" style="1" hidden="1" customWidth="1"/>
    <col min="4322" max="4322" width="137.42578125" style="1" hidden="1" customWidth="1"/>
    <col min="4323" max="4576" width="0" style="1" hidden="1"/>
    <col min="4577" max="4577" width="13.7109375" style="1" hidden="1" customWidth="1"/>
    <col min="4578" max="4578" width="137.42578125" style="1" hidden="1" customWidth="1"/>
    <col min="4579" max="4832" width="0" style="1" hidden="1"/>
    <col min="4833" max="4833" width="13.7109375" style="1" hidden="1" customWidth="1"/>
    <col min="4834" max="4834" width="137.42578125" style="1" hidden="1" customWidth="1"/>
    <col min="4835" max="5088" width="0" style="1" hidden="1"/>
    <col min="5089" max="5089" width="13.7109375" style="1" hidden="1" customWidth="1"/>
    <col min="5090" max="5090" width="137.42578125" style="1" hidden="1" customWidth="1"/>
    <col min="5091" max="5344" width="0" style="1" hidden="1"/>
    <col min="5345" max="5345" width="13.7109375" style="1" hidden="1" customWidth="1"/>
    <col min="5346" max="5346" width="137.42578125" style="1" hidden="1" customWidth="1"/>
    <col min="5347" max="5600" width="0" style="1" hidden="1"/>
    <col min="5601" max="5601" width="13.7109375" style="1" hidden="1" customWidth="1"/>
    <col min="5602" max="5602" width="137.42578125" style="1" hidden="1" customWidth="1"/>
    <col min="5603" max="5856" width="0" style="1" hidden="1"/>
    <col min="5857" max="5857" width="13.7109375" style="1" hidden="1" customWidth="1"/>
    <col min="5858" max="5858" width="137.42578125" style="1" hidden="1" customWidth="1"/>
    <col min="5859" max="6112" width="0" style="1" hidden="1"/>
    <col min="6113" max="6113" width="13.7109375" style="1" hidden="1" customWidth="1"/>
    <col min="6114" max="6114" width="137.42578125" style="1" hidden="1" customWidth="1"/>
    <col min="6115" max="6368" width="0" style="1" hidden="1"/>
    <col min="6369" max="6369" width="13.7109375" style="1" hidden="1" customWidth="1"/>
    <col min="6370" max="6370" width="137.42578125" style="1" hidden="1" customWidth="1"/>
    <col min="6371" max="6624" width="0" style="1" hidden="1"/>
    <col min="6625" max="6625" width="13.7109375" style="1" hidden="1" customWidth="1"/>
    <col min="6626" max="6626" width="137.42578125" style="1" hidden="1" customWidth="1"/>
    <col min="6627" max="6880" width="0" style="1" hidden="1"/>
    <col min="6881" max="6881" width="13.7109375" style="1" hidden="1" customWidth="1"/>
    <col min="6882" max="6882" width="137.42578125" style="1" hidden="1" customWidth="1"/>
    <col min="6883" max="7136" width="0" style="1" hidden="1"/>
    <col min="7137" max="7137" width="13.7109375" style="1" hidden="1" customWidth="1"/>
    <col min="7138" max="7138" width="137.42578125" style="1" hidden="1" customWidth="1"/>
    <col min="7139" max="7392" width="0" style="1" hidden="1"/>
    <col min="7393" max="7393" width="13.7109375" style="1" hidden="1" customWidth="1"/>
    <col min="7394" max="7394" width="137.42578125" style="1" hidden="1" customWidth="1"/>
    <col min="7395" max="7648" width="0" style="1" hidden="1"/>
    <col min="7649" max="7649" width="13.7109375" style="1" hidden="1" customWidth="1"/>
    <col min="7650" max="7650" width="137.42578125" style="1" hidden="1" customWidth="1"/>
    <col min="7651" max="7904" width="0" style="1" hidden="1"/>
    <col min="7905" max="7905" width="13.7109375" style="1" hidden="1" customWidth="1"/>
    <col min="7906" max="7906" width="137.42578125" style="1" hidden="1" customWidth="1"/>
    <col min="7907" max="8160" width="0" style="1" hidden="1"/>
    <col min="8161" max="8161" width="13.7109375" style="1" hidden="1" customWidth="1"/>
    <col min="8162" max="8162" width="137.42578125" style="1" hidden="1" customWidth="1"/>
    <col min="8163" max="8416" width="0" style="1" hidden="1"/>
    <col min="8417" max="8417" width="13.7109375" style="1" hidden="1" customWidth="1"/>
    <col min="8418" max="8418" width="137.42578125" style="1" hidden="1" customWidth="1"/>
    <col min="8419" max="8672" width="0" style="1" hidden="1"/>
    <col min="8673" max="8673" width="13.7109375" style="1" hidden="1" customWidth="1"/>
    <col min="8674" max="8674" width="137.42578125" style="1" hidden="1" customWidth="1"/>
    <col min="8675" max="8928" width="0" style="1" hidden="1"/>
    <col min="8929" max="8929" width="13.7109375" style="1" hidden="1" customWidth="1"/>
    <col min="8930" max="8930" width="137.42578125" style="1" hidden="1" customWidth="1"/>
    <col min="8931" max="9184" width="0" style="1" hidden="1"/>
    <col min="9185" max="9185" width="13.7109375" style="1" hidden="1" customWidth="1"/>
    <col min="9186" max="9186" width="137.42578125" style="1" hidden="1" customWidth="1"/>
    <col min="9187" max="9440" width="0" style="1" hidden="1"/>
    <col min="9441" max="9441" width="13.7109375" style="1" hidden="1" customWidth="1"/>
    <col min="9442" max="9442" width="137.42578125" style="1" hidden="1" customWidth="1"/>
    <col min="9443" max="9696" width="0" style="1" hidden="1"/>
    <col min="9697" max="9697" width="13.7109375" style="1" hidden="1" customWidth="1"/>
    <col min="9698" max="9698" width="137.42578125" style="1" hidden="1" customWidth="1"/>
    <col min="9699" max="9952" width="0" style="1" hidden="1"/>
    <col min="9953" max="9953" width="13.7109375" style="1" hidden="1" customWidth="1"/>
    <col min="9954" max="9954" width="137.42578125" style="1" hidden="1" customWidth="1"/>
    <col min="9955" max="10208" width="0" style="1" hidden="1"/>
    <col min="10209" max="10209" width="13.7109375" style="1" hidden="1" customWidth="1"/>
    <col min="10210" max="10210" width="137.42578125" style="1" hidden="1" customWidth="1"/>
    <col min="10211" max="10464" width="0" style="1" hidden="1"/>
    <col min="10465" max="10465" width="13.7109375" style="1" hidden="1" customWidth="1"/>
    <col min="10466" max="10466" width="137.42578125" style="1" hidden="1" customWidth="1"/>
    <col min="10467" max="10720" width="0" style="1" hidden="1"/>
    <col min="10721" max="10721" width="13.7109375" style="1" hidden="1" customWidth="1"/>
    <col min="10722" max="10722" width="137.42578125" style="1" hidden="1" customWidth="1"/>
    <col min="10723" max="10976" width="0" style="1" hidden="1"/>
    <col min="10977" max="10977" width="13.7109375" style="1" hidden="1" customWidth="1"/>
    <col min="10978" max="10978" width="137.42578125" style="1" hidden="1" customWidth="1"/>
    <col min="10979" max="11232" width="0" style="1" hidden="1"/>
    <col min="11233" max="11233" width="13.7109375" style="1" hidden="1" customWidth="1"/>
    <col min="11234" max="11234" width="137.42578125" style="1" hidden="1" customWidth="1"/>
    <col min="11235" max="11488" width="0" style="1" hidden="1"/>
    <col min="11489" max="11489" width="13.7109375" style="1" hidden="1" customWidth="1"/>
    <col min="11490" max="11490" width="137.42578125" style="1" hidden="1" customWidth="1"/>
    <col min="11491" max="11744" width="0" style="1" hidden="1"/>
    <col min="11745" max="11745" width="13.7109375" style="1" hidden="1" customWidth="1"/>
    <col min="11746" max="11746" width="137.42578125" style="1" hidden="1" customWidth="1"/>
    <col min="11747" max="12000" width="0" style="1" hidden="1"/>
    <col min="12001" max="12001" width="13.7109375" style="1" hidden="1" customWidth="1"/>
    <col min="12002" max="12002" width="137.42578125" style="1" hidden="1" customWidth="1"/>
    <col min="12003" max="12256" width="0" style="1" hidden="1"/>
    <col min="12257" max="12257" width="13.7109375" style="1" hidden="1" customWidth="1"/>
    <col min="12258" max="12258" width="137.42578125" style="1" hidden="1" customWidth="1"/>
    <col min="12259" max="12512" width="0" style="1" hidden="1"/>
    <col min="12513" max="12513" width="13.7109375" style="1" hidden="1" customWidth="1"/>
    <col min="12514" max="12514" width="137.42578125" style="1" hidden="1" customWidth="1"/>
    <col min="12515" max="12768" width="0" style="1" hidden="1"/>
    <col min="12769" max="12769" width="13.7109375" style="1" hidden="1" customWidth="1"/>
    <col min="12770" max="12770" width="137.42578125" style="1" hidden="1" customWidth="1"/>
    <col min="12771" max="13024" width="0" style="1" hidden="1"/>
    <col min="13025" max="13025" width="13.7109375" style="1" hidden="1" customWidth="1"/>
    <col min="13026" max="13026" width="137.42578125" style="1" hidden="1" customWidth="1"/>
    <col min="13027" max="13280" width="0" style="1" hidden="1"/>
    <col min="13281" max="13281" width="13.7109375" style="1" hidden="1" customWidth="1"/>
    <col min="13282" max="13282" width="137.42578125" style="1" hidden="1" customWidth="1"/>
    <col min="13283" max="13536" width="0" style="1" hidden="1"/>
    <col min="13537" max="13537" width="13.7109375" style="1" hidden="1" customWidth="1"/>
    <col min="13538" max="13538" width="137.42578125" style="1" hidden="1" customWidth="1"/>
    <col min="13539" max="13792" width="0" style="1" hidden="1"/>
    <col min="13793" max="13793" width="13.7109375" style="1" hidden="1" customWidth="1"/>
    <col min="13794" max="13794" width="137.42578125" style="1" hidden="1" customWidth="1"/>
    <col min="13795" max="14048" width="0" style="1" hidden="1"/>
    <col min="14049" max="14049" width="13.7109375" style="1" hidden="1" customWidth="1"/>
    <col min="14050" max="14050" width="137.42578125" style="1" hidden="1" customWidth="1"/>
    <col min="14051" max="14304" width="0" style="1" hidden="1"/>
    <col min="14305" max="14305" width="13.7109375" style="1" hidden="1" customWidth="1"/>
    <col min="14306" max="14306" width="137.42578125" style="1" hidden="1" customWidth="1"/>
    <col min="14307" max="14560" width="0" style="1" hidden="1"/>
    <col min="14561" max="14561" width="13.7109375" style="1" hidden="1" customWidth="1"/>
    <col min="14562" max="14562" width="137.42578125" style="1" hidden="1" customWidth="1"/>
    <col min="14563" max="14816" width="0" style="1" hidden="1"/>
    <col min="14817" max="14817" width="13.7109375" style="1" hidden="1" customWidth="1"/>
    <col min="14818" max="14818" width="137.42578125" style="1" hidden="1" customWidth="1"/>
    <col min="14819" max="15072" width="0" style="1" hidden="1"/>
    <col min="15073" max="15073" width="13.7109375" style="1" hidden="1" customWidth="1"/>
    <col min="15074" max="15074" width="137.42578125" style="1" hidden="1" customWidth="1"/>
    <col min="15075" max="15328" width="0" style="1" hidden="1"/>
    <col min="15329" max="15329" width="13.7109375" style="1" hidden="1" customWidth="1"/>
    <col min="15330" max="15330" width="137.42578125" style="1" hidden="1" customWidth="1"/>
    <col min="15331" max="15584" width="0" style="1" hidden="1"/>
    <col min="15585" max="15585" width="13.7109375" style="1" hidden="1" customWidth="1"/>
    <col min="15586" max="15586" width="137.42578125" style="1" hidden="1" customWidth="1"/>
    <col min="15587" max="15840" width="0" style="1" hidden="1"/>
    <col min="15841" max="15841" width="13.7109375" style="1" hidden="1" customWidth="1"/>
    <col min="15842" max="15842" width="137.42578125" style="1" hidden="1" customWidth="1"/>
    <col min="15843" max="16096" width="0" style="1" hidden="1"/>
    <col min="16097" max="16097" width="13.7109375" style="1" hidden="1" customWidth="1"/>
    <col min="16098" max="16098" width="137.42578125" style="1" hidden="1" customWidth="1"/>
    <col min="16099" max="16384" width="0" style="1" hidden="1"/>
  </cols>
  <sheetData>
    <row r="1" spans="1:2" ht="15" customHeight="1" x14ac:dyDescent="0.25">
      <c r="A1" s="98" t="s">
        <v>187</v>
      </c>
      <c r="B1" s="98"/>
    </row>
    <row r="2" spans="1:2" ht="15.75" x14ac:dyDescent="0.25">
      <c r="A2" s="98" t="s">
        <v>207</v>
      </c>
      <c r="B2" s="98"/>
    </row>
    <row r="3" spans="1:2" ht="15" customHeight="1" x14ac:dyDescent="0.25">
      <c r="A3" s="98" t="s">
        <v>193</v>
      </c>
      <c r="B3" s="98"/>
    </row>
    <row r="4" spans="1:2" ht="15.75" x14ac:dyDescent="0.25">
      <c r="A4" s="2"/>
      <c r="B4" s="2"/>
    </row>
    <row r="5" spans="1:2" ht="15.75" x14ac:dyDescent="0.25">
      <c r="A5" s="3" t="s">
        <v>162</v>
      </c>
      <c r="B5" s="4" t="s">
        <v>163</v>
      </c>
    </row>
    <row r="6" spans="1:2" ht="15.75" x14ac:dyDescent="0.25">
      <c r="A6" s="95">
        <v>1</v>
      </c>
      <c r="B6" s="88" t="s">
        <v>157</v>
      </c>
    </row>
    <row r="7" spans="1:2" ht="15.75" x14ac:dyDescent="0.25">
      <c r="A7" s="93"/>
      <c r="B7" s="5" t="s">
        <v>158</v>
      </c>
    </row>
    <row r="8" spans="1:2" ht="15.75" x14ac:dyDescent="0.25">
      <c r="A8" s="97"/>
      <c r="B8" s="89" t="s">
        <v>193</v>
      </c>
    </row>
    <row r="9" spans="1:2" ht="15.75" x14ac:dyDescent="0.25">
      <c r="A9" s="95">
        <v>2</v>
      </c>
      <c r="B9" s="88" t="s">
        <v>157</v>
      </c>
    </row>
    <row r="10" spans="1:2" ht="15.75" x14ac:dyDescent="0.25">
      <c r="A10" s="93"/>
      <c r="B10" s="5" t="s">
        <v>160</v>
      </c>
    </row>
    <row r="11" spans="1:2" ht="15.75" x14ac:dyDescent="0.25">
      <c r="A11" s="97"/>
      <c r="B11" s="89" t="s">
        <v>193</v>
      </c>
    </row>
    <row r="12" spans="1:2" ht="15.75" x14ac:dyDescent="0.25">
      <c r="A12" s="95">
        <v>3</v>
      </c>
      <c r="B12" s="88" t="s">
        <v>159</v>
      </c>
    </row>
    <row r="13" spans="1:2" ht="15.75" x14ac:dyDescent="0.25">
      <c r="A13" s="93"/>
      <c r="B13" s="5" t="s">
        <v>171</v>
      </c>
    </row>
    <row r="14" spans="1:2" ht="15.75" x14ac:dyDescent="0.25">
      <c r="A14" s="93"/>
      <c r="B14" s="5" t="s">
        <v>172</v>
      </c>
    </row>
    <row r="15" spans="1:2" ht="15.75" x14ac:dyDescent="0.25">
      <c r="A15" s="96"/>
      <c r="B15" s="89" t="s">
        <v>193</v>
      </c>
    </row>
    <row r="16" spans="1:2" ht="15.75" x14ac:dyDescent="0.25">
      <c r="A16" s="95">
        <v>4</v>
      </c>
      <c r="B16" s="88" t="s">
        <v>161</v>
      </c>
    </row>
    <row r="17" spans="1:2" ht="15.75" x14ac:dyDescent="0.25">
      <c r="A17" s="93"/>
      <c r="B17" s="5" t="s">
        <v>171</v>
      </c>
    </row>
    <row r="18" spans="1:2" ht="15.75" x14ac:dyDescent="0.25">
      <c r="A18" s="93"/>
      <c r="B18" s="5" t="s">
        <v>173</v>
      </c>
    </row>
    <row r="19" spans="1:2" ht="15.75" x14ac:dyDescent="0.25">
      <c r="A19" s="96"/>
      <c r="B19" s="89" t="s">
        <v>193</v>
      </c>
    </row>
    <row r="20" spans="1:2" ht="15.75" x14ac:dyDescent="0.25">
      <c r="A20" s="93">
        <v>5</v>
      </c>
      <c r="B20" s="5" t="s">
        <v>156</v>
      </c>
    </row>
    <row r="21" spans="1:2" ht="15.75" x14ac:dyDescent="0.25">
      <c r="A21" s="93"/>
      <c r="B21" s="5" t="s">
        <v>174</v>
      </c>
    </row>
    <row r="22" spans="1:2" ht="15.75" x14ac:dyDescent="0.25">
      <c r="A22" s="93"/>
      <c r="B22" s="5" t="s">
        <v>175</v>
      </c>
    </row>
    <row r="23" spans="1:2" ht="15.75" x14ac:dyDescent="0.25">
      <c r="A23" s="94"/>
      <c r="B23" s="5" t="s">
        <v>193</v>
      </c>
    </row>
    <row r="24" spans="1:2" ht="15" hidden="1" x14ac:dyDescent="0.2"/>
    <row r="25" spans="1:2" ht="15" hidden="1" x14ac:dyDescent="0.2"/>
    <row r="26" spans="1:2" ht="15" hidden="1" x14ac:dyDescent="0.2"/>
    <row r="27" spans="1:2" ht="15" hidden="1" x14ac:dyDescent="0.2"/>
    <row r="28" spans="1:2" ht="15" hidden="1" x14ac:dyDescent="0.2"/>
    <row r="29" spans="1:2" ht="15" hidden="1" x14ac:dyDescent="0.2"/>
    <row r="30" spans="1:2" ht="15" hidden="1" x14ac:dyDescent="0.2"/>
    <row r="31" spans="1:2" ht="15" hidden="1" x14ac:dyDescent="0.2"/>
    <row r="32" spans="1:2" ht="15" hidden="1" x14ac:dyDescent="0.2"/>
    <row r="33" ht="15" hidden="1" x14ac:dyDescent="0.2"/>
    <row r="34" ht="15" hidden="1" x14ac:dyDescent="0.2"/>
    <row r="35" ht="15" hidden="1" x14ac:dyDescent="0.2"/>
    <row r="36" ht="15" hidden="1" x14ac:dyDescent="0.2"/>
    <row r="37" ht="15" hidden="1" x14ac:dyDescent="0.2"/>
    <row r="38" ht="15" hidden="1" x14ac:dyDescent="0.2"/>
    <row r="39" ht="15" hidden="1" x14ac:dyDescent="0.2"/>
    <row r="40" ht="15" hidden="1" x14ac:dyDescent="0.2"/>
    <row r="41" ht="15" hidden="1" x14ac:dyDescent="0.2"/>
    <row r="42" ht="15" hidden="1" x14ac:dyDescent="0.2"/>
    <row r="43" ht="15" hidden="1" x14ac:dyDescent="0.2"/>
    <row r="44" ht="15" hidden="1" x14ac:dyDescent="0.2"/>
    <row r="45" ht="15" hidden="1" x14ac:dyDescent="0.2"/>
    <row r="46" ht="15" hidden="1" x14ac:dyDescent="0.2"/>
    <row r="47" ht="15" hidden="1" x14ac:dyDescent="0.2"/>
    <row r="48" ht="15" hidden="1" x14ac:dyDescent="0.2"/>
    <row r="49" ht="15" hidden="1" x14ac:dyDescent="0.2"/>
    <row r="50" ht="15" hidden="1" x14ac:dyDescent="0.2"/>
    <row r="51" ht="15" hidden="1" x14ac:dyDescent="0.2"/>
    <row r="52" ht="15" hidden="1" x14ac:dyDescent="0.2"/>
    <row r="53" ht="15" hidden="1" x14ac:dyDescent="0.2"/>
    <row r="54" ht="15" hidden="1" x14ac:dyDescent="0.2"/>
    <row r="55" ht="15" hidden="1" x14ac:dyDescent="0.2"/>
    <row r="56" ht="15" hidden="1" x14ac:dyDescent="0.2"/>
    <row r="57" ht="15" hidden="1" x14ac:dyDescent="0.2"/>
    <row r="58" ht="15" hidden="1" x14ac:dyDescent="0.2"/>
    <row r="59" ht="15" hidden="1" x14ac:dyDescent="0.2"/>
    <row r="60" ht="15" hidden="1" x14ac:dyDescent="0.2"/>
    <row r="61" ht="15" hidden="1" x14ac:dyDescent="0.2"/>
    <row r="62" ht="15" hidden="1" x14ac:dyDescent="0.2"/>
    <row r="63" ht="15" hidden="1" x14ac:dyDescent="0.2"/>
    <row r="64" ht="15" hidden="1" x14ac:dyDescent="0.2"/>
    <row r="65" ht="15" hidden="1" x14ac:dyDescent="0.2"/>
    <row r="66" ht="15" hidden="1" x14ac:dyDescent="0.2"/>
    <row r="67" ht="15" hidden="1" x14ac:dyDescent="0.2"/>
    <row r="68" ht="15" hidden="1" x14ac:dyDescent="0.2"/>
    <row r="69" ht="15" hidden="1" x14ac:dyDescent="0.2"/>
    <row r="70" ht="15" hidden="1" x14ac:dyDescent="0.2"/>
    <row r="71" ht="15" hidden="1" x14ac:dyDescent="0.2"/>
    <row r="72" ht="15" hidden="1" x14ac:dyDescent="0.2"/>
    <row r="73" ht="15" hidden="1" x14ac:dyDescent="0.2"/>
    <row r="74" ht="15" hidden="1" x14ac:dyDescent="0.2"/>
    <row r="75" ht="15" hidden="1" x14ac:dyDescent="0.2"/>
    <row r="76" ht="15" hidden="1" x14ac:dyDescent="0.2"/>
    <row r="77" ht="15" hidden="1" x14ac:dyDescent="0.2"/>
    <row r="78" ht="15" hidden="1" x14ac:dyDescent="0.2"/>
    <row r="79" ht="15" hidden="1" x14ac:dyDescent="0.2"/>
    <row r="80" ht="15" hidden="1" x14ac:dyDescent="0.2"/>
    <row r="81" ht="15" hidden="1" x14ac:dyDescent="0.2"/>
    <row r="82" ht="15" hidden="1" x14ac:dyDescent="0.2"/>
    <row r="83" ht="15" hidden="1" x14ac:dyDescent="0.2"/>
    <row r="84" ht="15" hidden="1" x14ac:dyDescent="0.2"/>
    <row r="85" ht="15" hidden="1" x14ac:dyDescent="0.2"/>
    <row r="86" ht="15" hidden="1" x14ac:dyDescent="0.2"/>
    <row r="87" ht="15" hidden="1" x14ac:dyDescent="0.2"/>
    <row r="88" ht="15" hidden="1" x14ac:dyDescent="0.2"/>
    <row r="89" ht="15" hidden="1" x14ac:dyDescent="0.2"/>
    <row r="90" ht="15" hidden="1" x14ac:dyDescent="0.2"/>
    <row r="91" ht="15" hidden="1" x14ac:dyDescent="0.2"/>
    <row r="92" ht="15" hidden="1" x14ac:dyDescent="0.2"/>
    <row r="93" ht="15" hidden="1" x14ac:dyDescent="0.2"/>
    <row r="94" ht="15" hidden="1" x14ac:dyDescent="0.2"/>
    <row r="95" ht="15" hidden="1" x14ac:dyDescent="0.2"/>
    <row r="96" ht="15" hidden="1" x14ac:dyDescent="0.2"/>
    <row r="97" ht="15" hidden="1" x14ac:dyDescent="0.2"/>
    <row r="98" ht="15" hidden="1" x14ac:dyDescent="0.2"/>
    <row r="99" ht="15" hidden="1" x14ac:dyDescent="0.2"/>
    <row r="100" ht="15" hidden="1" x14ac:dyDescent="0.2"/>
    <row r="101" ht="15" hidden="1" x14ac:dyDescent="0.2"/>
    <row r="102" ht="15" hidden="1" x14ac:dyDescent="0.2"/>
    <row r="103" ht="15" hidden="1" x14ac:dyDescent="0.2"/>
    <row r="104" ht="15" hidden="1" x14ac:dyDescent="0.2"/>
    <row r="105" ht="15" hidden="1" x14ac:dyDescent="0.2"/>
    <row r="106" ht="15" hidden="1" x14ac:dyDescent="0.2"/>
    <row r="107" ht="15" hidden="1" x14ac:dyDescent="0.2"/>
    <row r="108" ht="15" hidden="1" x14ac:dyDescent="0.2"/>
    <row r="109" ht="15" hidden="1" x14ac:dyDescent="0.2"/>
    <row r="110" ht="15" hidden="1" x14ac:dyDescent="0.2"/>
    <row r="111" ht="15" hidden="1" x14ac:dyDescent="0.2"/>
    <row r="112" ht="15" hidden="1" x14ac:dyDescent="0.2"/>
    <row r="113" ht="15" hidden="1" x14ac:dyDescent="0.2"/>
    <row r="114" ht="15" hidden="1" x14ac:dyDescent="0.2"/>
    <row r="115" ht="15" hidden="1" x14ac:dyDescent="0.2"/>
    <row r="116" ht="15" hidden="1" x14ac:dyDescent="0.2"/>
    <row r="117" ht="15" hidden="1" x14ac:dyDescent="0.2"/>
    <row r="118" ht="15" hidden="1" x14ac:dyDescent="0.2"/>
    <row r="119" ht="15" hidden="1" x14ac:dyDescent="0.2"/>
    <row r="120" ht="15" hidden="1" x14ac:dyDescent="0.2"/>
    <row r="121" ht="15" hidden="1" x14ac:dyDescent="0.2"/>
    <row r="122" ht="15" hidden="1" x14ac:dyDescent="0.2"/>
    <row r="123" ht="15" hidden="1" x14ac:dyDescent="0.2"/>
    <row r="124" ht="15" hidden="1" x14ac:dyDescent="0.2"/>
    <row r="125" ht="15" hidden="1" x14ac:dyDescent="0.2"/>
    <row r="126" ht="15" hidden="1" x14ac:dyDescent="0.2"/>
    <row r="127" ht="15" hidden="1" x14ac:dyDescent="0.2"/>
    <row r="128" ht="15" hidden="1" x14ac:dyDescent="0.2"/>
    <row r="129" ht="15" hidden="1" x14ac:dyDescent="0.2"/>
    <row r="130" ht="15" hidden="1" x14ac:dyDescent="0.2"/>
    <row r="131" ht="15" hidden="1" x14ac:dyDescent="0.2"/>
    <row r="132" ht="15" hidden="1" x14ac:dyDescent="0.2"/>
    <row r="133" ht="15" hidden="1" x14ac:dyDescent="0.2"/>
    <row r="134" ht="15" hidden="1" x14ac:dyDescent="0.2"/>
    <row r="135" ht="15" hidden="1" x14ac:dyDescent="0.2"/>
    <row r="136" ht="15" hidden="1" x14ac:dyDescent="0.2"/>
    <row r="137" ht="15" hidden="1" x14ac:dyDescent="0.2"/>
    <row r="138" ht="15" hidden="1" x14ac:dyDescent="0.2"/>
    <row r="139" ht="15" hidden="1" x14ac:dyDescent="0.2"/>
    <row r="140" ht="15" hidden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</sheetData>
  <mergeCells count="8">
    <mergeCell ref="A20:A23"/>
    <mergeCell ref="A16:A19"/>
    <mergeCell ref="A12:A15"/>
    <mergeCell ref="A9:A11"/>
    <mergeCell ref="A1:B1"/>
    <mergeCell ref="A2:B2"/>
    <mergeCell ref="A6:A8"/>
    <mergeCell ref="A3:B3"/>
  </mergeCells>
  <pageMargins left="0.75" right="0.75" top="1" bottom="1" header="0" footer="0"/>
  <pageSetup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N137"/>
  <sheetViews>
    <sheetView workbookViewId="0">
      <pane ySplit="12" topLeftCell="A13" activePane="bottomLeft" state="frozen"/>
      <selection pane="bottomLeft" activeCell="A17" sqref="A17"/>
    </sheetView>
  </sheetViews>
  <sheetFormatPr baseColWidth="10" defaultColWidth="0" defaultRowHeight="15.75" zeroHeight="1" x14ac:dyDescent="0.25"/>
  <cols>
    <col min="1" max="1" width="99.85546875" style="9" customWidth="1"/>
    <col min="2" max="13" width="18.140625" style="9" customWidth="1"/>
    <col min="14" max="16384" width="11.42578125" style="9" hidden="1"/>
  </cols>
  <sheetData>
    <row r="1" spans="1:14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4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4" x14ac:dyDescent="0.25">
      <c r="A3" s="103" t="s">
        <v>42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4" x14ac:dyDescent="0.25">
      <c r="A4" s="104" t="s">
        <v>29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4" x14ac:dyDescent="0.25">
      <c r="A5" s="104" t="s">
        <v>194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4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4" ht="15.75" customHeight="1" x14ac:dyDescent="0.25">
      <c r="A7" s="105" t="s">
        <v>32</v>
      </c>
      <c r="B7" s="108" t="s">
        <v>208</v>
      </c>
      <c r="C7" s="111" t="s">
        <v>35</v>
      </c>
      <c r="D7" s="111" t="s">
        <v>36</v>
      </c>
      <c r="E7" s="111" t="s">
        <v>37</v>
      </c>
      <c r="F7" s="111" t="s">
        <v>38</v>
      </c>
      <c r="G7" s="111" t="s">
        <v>209</v>
      </c>
      <c r="H7" s="114" t="s">
        <v>1</v>
      </c>
      <c r="I7" s="115"/>
      <c r="J7" s="115"/>
      <c r="K7" s="115"/>
      <c r="L7" s="115"/>
      <c r="M7" s="115"/>
    </row>
    <row r="8" spans="1:14" x14ac:dyDescent="0.25">
      <c r="A8" s="106"/>
      <c r="B8" s="109"/>
      <c r="C8" s="112"/>
      <c r="D8" s="112"/>
      <c r="E8" s="112"/>
      <c r="F8" s="112"/>
      <c r="G8" s="112">
        <v>42004</v>
      </c>
      <c r="H8" s="116"/>
      <c r="I8" s="117"/>
      <c r="J8" s="117"/>
      <c r="K8" s="117"/>
      <c r="L8" s="117"/>
      <c r="M8" s="117"/>
    </row>
    <row r="9" spans="1:14" ht="15.75" customHeight="1" x14ac:dyDescent="0.25">
      <c r="A9" s="106"/>
      <c r="B9" s="109"/>
      <c r="C9" s="112"/>
      <c r="D9" s="112"/>
      <c r="E9" s="112"/>
      <c r="F9" s="112"/>
      <c r="G9" s="112"/>
      <c r="H9" s="118" t="s">
        <v>39</v>
      </c>
      <c r="I9" s="101" t="s">
        <v>44</v>
      </c>
      <c r="J9" s="101" t="s">
        <v>2</v>
      </c>
      <c r="K9" s="101" t="s">
        <v>3</v>
      </c>
      <c r="L9" s="101" t="s">
        <v>188</v>
      </c>
      <c r="M9" s="99" t="s">
        <v>189</v>
      </c>
    </row>
    <row r="10" spans="1:14" x14ac:dyDescent="0.25">
      <c r="A10" s="107"/>
      <c r="B10" s="110"/>
      <c r="C10" s="113"/>
      <c r="D10" s="113"/>
      <c r="E10" s="113"/>
      <c r="F10" s="113"/>
      <c r="G10" s="113"/>
      <c r="H10" s="119"/>
      <c r="I10" s="102"/>
      <c r="J10" s="102"/>
      <c r="K10" s="102"/>
      <c r="L10" s="102"/>
      <c r="M10" s="100"/>
    </row>
    <row r="11" spans="1:14" ht="30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78"/>
    </row>
    <row r="12" spans="1:14" x14ac:dyDescent="0.25">
      <c r="A12" s="13" t="s">
        <v>5</v>
      </c>
      <c r="B12" s="14">
        <f t="shared" ref="B12:G12" si="0">SUM(B14,B30,B34,B40,B45,B54,B59,B67,B74,B81,B88,B96,B102,B112,B118)</f>
        <v>55657</v>
      </c>
      <c r="C12" s="14">
        <f t="shared" si="0"/>
        <v>185171</v>
      </c>
      <c r="D12" s="14">
        <f t="shared" si="0"/>
        <v>10731</v>
      </c>
      <c r="E12" s="14">
        <f t="shared" si="0"/>
        <v>628</v>
      </c>
      <c r="F12" s="14">
        <f t="shared" si="0"/>
        <v>184807</v>
      </c>
      <c r="G12" s="14">
        <f t="shared" si="0"/>
        <v>67380</v>
      </c>
      <c r="H12" s="14">
        <f t="shared" ref="H12:M12" si="1">SUM(H14,H30,H34,H40,H45,H54,H59,H67,H74,H81,H88,H96,H102,H112,H118)</f>
        <v>64392</v>
      </c>
      <c r="I12" s="14">
        <f t="shared" si="1"/>
        <v>41</v>
      </c>
      <c r="J12" s="14">
        <f t="shared" si="1"/>
        <v>579</v>
      </c>
      <c r="K12" s="14">
        <f t="shared" si="1"/>
        <v>2349</v>
      </c>
      <c r="L12" s="14">
        <f t="shared" si="1"/>
        <v>7</v>
      </c>
      <c r="M12" s="14">
        <f t="shared" si="1"/>
        <v>12</v>
      </c>
    </row>
    <row r="13" spans="1:14" ht="20.25" customHeight="1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</row>
    <row r="14" spans="1:14" ht="20.25" customHeight="1" x14ac:dyDescent="0.25">
      <c r="A14" s="18" t="s">
        <v>9</v>
      </c>
      <c r="B14" s="19">
        <f>SUM(B15:B28)</f>
        <v>9234</v>
      </c>
      <c r="C14" s="19">
        <f>SUM(C15:C28)</f>
        <v>24386</v>
      </c>
      <c r="D14" s="19">
        <f t="shared" ref="D14:E14" si="2">SUM(D15:D28)</f>
        <v>2188</v>
      </c>
      <c r="E14" s="19">
        <f t="shared" si="2"/>
        <v>163</v>
      </c>
      <c r="F14" s="19">
        <f>SUM(F15:F28)</f>
        <v>25361</v>
      </c>
      <c r="G14" s="19">
        <f>SUM(G15:G28)</f>
        <v>10610</v>
      </c>
      <c r="H14" s="19">
        <f>SUM(H15:H28)</f>
        <v>9767</v>
      </c>
      <c r="I14" s="19">
        <f t="shared" ref="I14:M14" si="3">SUM(I15:I28)</f>
        <v>17</v>
      </c>
      <c r="J14" s="19">
        <f t="shared" si="3"/>
        <v>156</v>
      </c>
      <c r="K14" s="19">
        <f t="shared" si="3"/>
        <v>663</v>
      </c>
      <c r="L14" s="19">
        <f t="shared" si="3"/>
        <v>3</v>
      </c>
      <c r="M14" s="19">
        <f t="shared" si="3"/>
        <v>4</v>
      </c>
      <c r="N14" s="9" t="b">
        <f>G14=SUM(H14:M14)</f>
        <v>1</v>
      </c>
    </row>
    <row r="15" spans="1:14" ht="20.25" customHeight="1" x14ac:dyDescent="0.25">
      <c r="A15" s="20" t="s">
        <v>49</v>
      </c>
      <c r="B15" s="6">
        <v>2563</v>
      </c>
      <c r="C15" s="6">
        <v>9625</v>
      </c>
      <c r="D15" s="6">
        <v>528</v>
      </c>
      <c r="E15" s="6">
        <v>8</v>
      </c>
      <c r="F15" s="6">
        <v>10482</v>
      </c>
      <c r="G15" s="57">
        <f>SUM(B15:E15)-F15</f>
        <v>2242</v>
      </c>
      <c r="H15" s="6">
        <v>2101</v>
      </c>
      <c r="I15" s="22">
        <v>2</v>
      </c>
      <c r="J15" s="6">
        <v>23</v>
      </c>
      <c r="K15" s="22">
        <v>116</v>
      </c>
      <c r="L15" s="6">
        <v>0</v>
      </c>
      <c r="M15" s="58">
        <v>0</v>
      </c>
      <c r="N15" s="9" t="b">
        <f t="shared" ref="N15:N82" si="4">G15=SUM(H15:M15)</f>
        <v>1</v>
      </c>
    </row>
    <row r="16" spans="1:14" ht="20.25" customHeight="1" x14ac:dyDescent="0.25">
      <c r="A16" s="20" t="s">
        <v>118</v>
      </c>
      <c r="B16" s="6">
        <v>2341</v>
      </c>
      <c r="C16" s="6">
        <v>5765</v>
      </c>
      <c r="D16" s="6">
        <v>562</v>
      </c>
      <c r="E16" s="6">
        <v>79</v>
      </c>
      <c r="F16" s="6">
        <v>5151</v>
      </c>
      <c r="G16" s="57">
        <f t="shared" ref="G16:G28" si="5">SUM(B16:E16)-F16</f>
        <v>3596</v>
      </c>
      <c r="H16" s="6">
        <v>3395</v>
      </c>
      <c r="I16" s="22">
        <v>1</v>
      </c>
      <c r="J16" s="6">
        <v>37</v>
      </c>
      <c r="K16" s="22">
        <v>161</v>
      </c>
      <c r="L16" s="6">
        <v>2</v>
      </c>
      <c r="M16" s="58">
        <v>0</v>
      </c>
      <c r="N16" s="9" t="b">
        <f t="shared" si="4"/>
        <v>1</v>
      </c>
    </row>
    <row r="17" spans="1:14" ht="20.25" customHeight="1" x14ac:dyDescent="0.25">
      <c r="A17" s="20" t="s">
        <v>50</v>
      </c>
      <c r="B17" s="6">
        <v>1733</v>
      </c>
      <c r="C17" s="6">
        <v>2255</v>
      </c>
      <c r="D17" s="6">
        <v>235</v>
      </c>
      <c r="E17" s="6">
        <v>52</v>
      </c>
      <c r="F17" s="6">
        <v>2366</v>
      </c>
      <c r="G17" s="57">
        <f t="shared" si="5"/>
        <v>1909</v>
      </c>
      <c r="H17" s="6">
        <v>1611</v>
      </c>
      <c r="I17" s="22">
        <v>8</v>
      </c>
      <c r="J17" s="6">
        <v>49</v>
      </c>
      <c r="K17" s="22">
        <v>241</v>
      </c>
      <c r="L17" s="6">
        <v>0</v>
      </c>
      <c r="M17" s="58">
        <v>0</v>
      </c>
      <c r="N17" s="9" t="b">
        <f t="shared" si="4"/>
        <v>1</v>
      </c>
    </row>
    <row r="18" spans="1:14" ht="20.25" customHeight="1" x14ac:dyDescent="0.25">
      <c r="A18" s="20" t="s">
        <v>140</v>
      </c>
      <c r="B18" s="6">
        <v>122</v>
      </c>
      <c r="C18" s="6">
        <v>359</v>
      </c>
      <c r="D18" s="6">
        <v>11</v>
      </c>
      <c r="E18" s="6">
        <v>0</v>
      </c>
      <c r="F18" s="6">
        <v>267</v>
      </c>
      <c r="G18" s="57">
        <f t="shared" si="5"/>
        <v>225</v>
      </c>
      <c r="H18" s="6">
        <v>220</v>
      </c>
      <c r="I18" s="22">
        <v>3</v>
      </c>
      <c r="J18" s="6">
        <v>1</v>
      </c>
      <c r="K18" s="22">
        <v>0</v>
      </c>
      <c r="L18" s="6">
        <v>0</v>
      </c>
      <c r="M18" s="58">
        <v>1</v>
      </c>
      <c r="N18" s="9" t="b">
        <f t="shared" si="4"/>
        <v>1</v>
      </c>
    </row>
    <row r="19" spans="1:14" x14ac:dyDescent="0.25">
      <c r="A19" s="20" t="s">
        <v>51</v>
      </c>
      <c r="B19" s="6">
        <v>253</v>
      </c>
      <c r="C19" s="6">
        <v>161</v>
      </c>
      <c r="D19" s="6">
        <v>22</v>
      </c>
      <c r="E19" s="6">
        <v>5</v>
      </c>
      <c r="F19" s="6">
        <v>232</v>
      </c>
      <c r="G19" s="57">
        <f t="shared" si="5"/>
        <v>209</v>
      </c>
      <c r="H19" s="6">
        <v>187</v>
      </c>
      <c r="I19" s="22">
        <v>0</v>
      </c>
      <c r="J19" s="6">
        <v>1</v>
      </c>
      <c r="K19" s="22">
        <v>21</v>
      </c>
      <c r="L19" s="6">
        <v>0</v>
      </c>
      <c r="M19" s="58">
        <v>0</v>
      </c>
      <c r="N19" s="9" t="b">
        <f t="shared" si="4"/>
        <v>1</v>
      </c>
    </row>
    <row r="20" spans="1:14" ht="20.25" customHeight="1" x14ac:dyDescent="0.25">
      <c r="A20" s="20" t="s">
        <v>52</v>
      </c>
      <c r="B20" s="6">
        <v>128</v>
      </c>
      <c r="C20" s="6">
        <v>138</v>
      </c>
      <c r="D20" s="6">
        <v>5</v>
      </c>
      <c r="E20" s="6">
        <v>0</v>
      </c>
      <c r="F20" s="6">
        <v>90</v>
      </c>
      <c r="G20" s="57">
        <f t="shared" si="5"/>
        <v>181</v>
      </c>
      <c r="H20" s="6">
        <v>180</v>
      </c>
      <c r="I20" s="22">
        <v>0</v>
      </c>
      <c r="J20" s="6">
        <v>0</v>
      </c>
      <c r="K20" s="22">
        <v>1</v>
      </c>
      <c r="L20" s="6">
        <v>0</v>
      </c>
      <c r="M20" s="58">
        <v>0</v>
      </c>
      <c r="N20" s="9" t="b">
        <f t="shared" si="4"/>
        <v>1</v>
      </c>
    </row>
    <row r="21" spans="1:14" ht="20.25" customHeight="1" x14ac:dyDescent="0.25">
      <c r="A21" s="20" t="s">
        <v>119</v>
      </c>
      <c r="B21" s="6">
        <v>45</v>
      </c>
      <c r="C21" s="6">
        <v>1529</v>
      </c>
      <c r="D21" s="6">
        <v>33</v>
      </c>
      <c r="E21" s="6">
        <v>0</v>
      </c>
      <c r="F21" s="6">
        <v>1534</v>
      </c>
      <c r="G21" s="57">
        <f t="shared" si="5"/>
        <v>73</v>
      </c>
      <c r="H21" s="6">
        <v>70</v>
      </c>
      <c r="I21" s="22">
        <v>0</v>
      </c>
      <c r="J21" s="6">
        <v>0</v>
      </c>
      <c r="K21" s="22">
        <v>0</v>
      </c>
      <c r="L21" s="6">
        <v>0</v>
      </c>
      <c r="M21" s="58">
        <v>3</v>
      </c>
      <c r="N21" s="9" t="b">
        <f t="shared" si="4"/>
        <v>1</v>
      </c>
    </row>
    <row r="22" spans="1:14" ht="20.25" customHeight="1" x14ac:dyDescent="0.25">
      <c r="A22" s="20" t="s">
        <v>53</v>
      </c>
      <c r="B22" s="6">
        <v>878</v>
      </c>
      <c r="C22" s="6">
        <v>2476</v>
      </c>
      <c r="D22" s="6">
        <v>118</v>
      </c>
      <c r="E22" s="6">
        <v>0</v>
      </c>
      <c r="F22" s="6">
        <v>2685</v>
      </c>
      <c r="G22" s="57">
        <f t="shared" si="5"/>
        <v>787</v>
      </c>
      <c r="H22" s="6">
        <v>638</v>
      </c>
      <c r="I22" s="22">
        <v>2</v>
      </c>
      <c r="J22" s="6">
        <v>42</v>
      </c>
      <c r="K22" s="22">
        <v>105</v>
      </c>
      <c r="L22" s="6">
        <v>0</v>
      </c>
      <c r="M22" s="58">
        <v>0</v>
      </c>
      <c r="N22" s="9" t="b">
        <f t="shared" si="4"/>
        <v>1</v>
      </c>
    </row>
    <row r="23" spans="1:14" ht="20.25" customHeight="1" x14ac:dyDescent="0.25">
      <c r="A23" s="20" t="s">
        <v>54</v>
      </c>
      <c r="B23" s="6">
        <v>287</v>
      </c>
      <c r="C23" s="6">
        <v>218</v>
      </c>
      <c r="D23" s="6">
        <v>572</v>
      </c>
      <c r="E23" s="6">
        <v>2</v>
      </c>
      <c r="F23" s="6">
        <v>818</v>
      </c>
      <c r="G23" s="57">
        <f t="shared" si="5"/>
        <v>261</v>
      </c>
      <c r="H23" s="6">
        <v>259</v>
      </c>
      <c r="I23" s="22">
        <v>0</v>
      </c>
      <c r="J23" s="6">
        <v>0</v>
      </c>
      <c r="K23" s="22">
        <v>1</v>
      </c>
      <c r="L23" s="6">
        <v>1</v>
      </c>
      <c r="M23" s="58">
        <v>0</v>
      </c>
      <c r="N23" s="9" t="b">
        <f t="shared" si="4"/>
        <v>1</v>
      </c>
    </row>
    <row r="24" spans="1:14" ht="20.25" customHeight="1" x14ac:dyDescent="0.25">
      <c r="A24" s="20" t="s">
        <v>55</v>
      </c>
      <c r="B24" s="6">
        <v>65</v>
      </c>
      <c r="C24" s="6">
        <v>49</v>
      </c>
      <c r="D24" s="6">
        <v>4</v>
      </c>
      <c r="E24" s="6">
        <v>0</v>
      </c>
      <c r="F24" s="6">
        <v>40</v>
      </c>
      <c r="G24" s="57">
        <f t="shared" si="5"/>
        <v>78</v>
      </c>
      <c r="H24" s="6">
        <v>76</v>
      </c>
      <c r="I24" s="22">
        <v>0</v>
      </c>
      <c r="J24" s="6">
        <v>0</v>
      </c>
      <c r="K24" s="22">
        <v>2</v>
      </c>
      <c r="L24" s="6">
        <v>0</v>
      </c>
      <c r="M24" s="58">
        <v>0</v>
      </c>
      <c r="N24" s="9" t="b">
        <f t="shared" si="4"/>
        <v>1</v>
      </c>
    </row>
    <row r="25" spans="1:14" ht="20.25" customHeight="1" x14ac:dyDescent="0.25">
      <c r="A25" s="20" t="s">
        <v>56</v>
      </c>
      <c r="B25" s="6">
        <v>48</v>
      </c>
      <c r="C25" s="6">
        <v>91</v>
      </c>
      <c r="D25" s="6">
        <v>4</v>
      </c>
      <c r="E25" s="6">
        <v>6</v>
      </c>
      <c r="F25" s="6">
        <v>54</v>
      </c>
      <c r="G25" s="57">
        <f t="shared" si="5"/>
        <v>95</v>
      </c>
      <c r="H25" s="6">
        <v>95</v>
      </c>
      <c r="I25" s="22">
        <v>0</v>
      </c>
      <c r="J25" s="6">
        <v>0</v>
      </c>
      <c r="K25" s="22">
        <v>0</v>
      </c>
      <c r="L25" s="6">
        <v>0</v>
      </c>
      <c r="M25" s="58">
        <v>0</v>
      </c>
      <c r="N25" s="9" t="b">
        <f t="shared" si="4"/>
        <v>1</v>
      </c>
    </row>
    <row r="26" spans="1:14" ht="20.25" customHeight="1" x14ac:dyDescent="0.25">
      <c r="A26" s="20" t="s">
        <v>57</v>
      </c>
      <c r="B26" s="6">
        <v>671</v>
      </c>
      <c r="C26" s="6">
        <v>1469</v>
      </c>
      <c r="D26" s="6">
        <v>77</v>
      </c>
      <c r="E26" s="6">
        <v>3</v>
      </c>
      <c r="F26" s="6">
        <v>1396</v>
      </c>
      <c r="G26" s="57">
        <f t="shared" si="5"/>
        <v>824</v>
      </c>
      <c r="H26" s="6">
        <v>810</v>
      </c>
      <c r="I26" s="22">
        <v>1</v>
      </c>
      <c r="J26" s="6">
        <v>3</v>
      </c>
      <c r="K26" s="22">
        <v>10</v>
      </c>
      <c r="L26" s="6">
        <v>0</v>
      </c>
      <c r="M26" s="58">
        <v>0</v>
      </c>
      <c r="N26" s="9" t="b">
        <f t="shared" si="4"/>
        <v>1</v>
      </c>
    </row>
    <row r="27" spans="1:14" ht="20.25" customHeight="1" x14ac:dyDescent="0.25">
      <c r="A27" s="20" t="s">
        <v>144</v>
      </c>
      <c r="B27" s="6">
        <v>25</v>
      </c>
      <c r="C27" s="6">
        <v>52</v>
      </c>
      <c r="D27" s="6">
        <v>3</v>
      </c>
      <c r="E27" s="6">
        <v>0</v>
      </c>
      <c r="F27" s="6">
        <v>37</v>
      </c>
      <c r="G27" s="57">
        <f t="shared" si="5"/>
        <v>43</v>
      </c>
      <c r="H27" s="6">
        <v>38</v>
      </c>
      <c r="I27" s="22">
        <v>0</v>
      </c>
      <c r="J27" s="6">
        <v>0</v>
      </c>
      <c r="K27" s="22">
        <v>5</v>
      </c>
      <c r="L27" s="6">
        <v>0</v>
      </c>
      <c r="M27" s="58">
        <v>0</v>
      </c>
      <c r="N27" s="9" t="b">
        <f t="shared" si="4"/>
        <v>1</v>
      </c>
    </row>
    <row r="28" spans="1:14" ht="20.25" customHeight="1" x14ac:dyDescent="0.25">
      <c r="A28" s="92" t="s">
        <v>211</v>
      </c>
      <c r="B28" s="6">
        <v>75</v>
      </c>
      <c r="C28" s="6">
        <v>199</v>
      </c>
      <c r="D28" s="6">
        <v>14</v>
      </c>
      <c r="E28" s="6">
        <v>8</v>
      </c>
      <c r="F28" s="6">
        <v>209</v>
      </c>
      <c r="G28" s="57">
        <f t="shared" si="5"/>
        <v>87</v>
      </c>
      <c r="H28" s="6">
        <v>87</v>
      </c>
      <c r="I28" s="22">
        <v>0</v>
      </c>
      <c r="J28" s="6">
        <v>0</v>
      </c>
      <c r="K28" s="22">
        <v>0</v>
      </c>
      <c r="L28" s="6">
        <v>0</v>
      </c>
      <c r="M28" s="58">
        <v>0</v>
      </c>
      <c r="N28" s="9" t="b">
        <f t="shared" si="4"/>
        <v>1</v>
      </c>
    </row>
    <row r="29" spans="1:14" ht="20.25" customHeight="1" x14ac:dyDescent="0.25">
      <c r="A29" s="20"/>
      <c r="B29" s="6"/>
      <c r="C29" s="6"/>
      <c r="D29" s="6"/>
      <c r="E29" s="50"/>
      <c r="F29" s="6"/>
      <c r="G29" s="22"/>
      <c r="H29" s="6"/>
      <c r="I29" s="22"/>
      <c r="J29" s="6"/>
      <c r="K29" s="22"/>
      <c r="L29" s="6"/>
      <c r="M29" s="58"/>
    </row>
    <row r="30" spans="1:14" ht="20.25" customHeight="1" x14ac:dyDescent="0.25">
      <c r="A30" s="24" t="s">
        <v>10</v>
      </c>
      <c r="B30" s="19">
        <f>SUM(B31:B32)</f>
        <v>3707</v>
      </c>
      <c r="C30" s="19">
        <f>SUM(C31:C32)</f>
        <v>14869</v>
      </c>
      <c r="D30" s="19">
        <f t="shared" ref="D30:G30" si="6">SUM(D31:D32)</f>
        <v>729</v>
      </c>
      <c r="E30" s="49">
        <f t="shared" si="6"/>
        <v>6</v>
      </c>
      <c r="F30" s="19">
        <f>SUM(F31:F32)</f>
        <v>14853</v>
      </c>
      <c r="G30" s="43">
        <f t="shared" si="6"/>
        <v>4458</v>
      </c>
      <c r="H30" s="19">
        <f>SUM(H31:H32)</f>
        <v>4298</v>
      </c>
      <c r="I30" s="43">
        <f t="shared" ref="I30:M30" si="7">SUM(I31:I32)</f>
        <v>0</v>
      </c>
      <c r="J30" s="19">
        <f t="shared" si="7"/>
        <v>24</v>
      </c>
      <c r="K30" s="43">
        <f t="shared" si="7"/>
        <v>131</v>
      </c>
      <c r="L30" s="19">
        <f t="shared" si="7"/>
        <v>0</v>
      </c>
      <c r="M30" s="59">
        <f t="shared" si="7"/>
        <v>5</v>
      </c>
      <c r="N30" s="9" t="b">
        <f t="shared" si="4"/>
        <v>1</v>
      </c>
    </row>
    <row r="31" spans="1:14" ht="20.25" customHeight="1" x14ac:dyDescent="0.25">
      <c r="A31" s="20" t="s">
        <v>120</v>
      </c>
      <c r="B31" s="6">
        <v>3631</v>
      </c>
      <c r="C31" s="6">
        <v>14055</v>
      </c>
      <c r="D31" s="6">
        <v>714</v>
      </c>
      <c r="E31" s="6">
        <v>6</v>
      </c>
      <c r="F31" s="6">
        <v>13972</v>
      </c>
      <c r="G31" s="57">
        <f>SUM(B31:E31)-F31</f>
        <v>4434</v>
      </c>
      <c r="H31" s="6">
        <v>4276</v>
      </c>
      <c r="I31" s="22">
        <v>0</v>
      </c>
      <c r="J31" s="6">
        <v>24</v>
      </c>
      <c r="K31" s="22">
        <v>131</v>
      </c>
      <c r="L31" s="6">
        <v>0</v>
      </c>
      <c r="M31" s="58">
        <v>3</v>
      </c>
      <c r="N31" s="9" t="b">
        <f t="shared" si="4"/>
        <v>1</v>
      </c>
    </row>
    <row r="32" spans="1:14" ht="20.25" customHeight="1" x14ac:dyDescent="0.25">
      <c r="A32" s="20" t="s">
        <v>121</v>
      </c>
      <c r="B32" s="6">
        <v>76</v>
      </c>
      <c r="C32" s="6">
        <v>814</v>
      </c>
      <c r="D32" s="6">
        <v>15</v>
      </c>
      <c r="E32" s="6">
        <v>0</v>
      </c>
      <c r="F32" s="6">
        <v>881</v>
      </c>
      <c r="G32" s="57">
        <f t="shared" ref="G32" si="8">SUM(B32:E32)-F32</f>
        <v>24</v>
      </c>
      <c r="H32" s="6">
        <v>22</v>
      </c>
      <c r="I32" s="22">
        <v>0</v>
      </c>
      <c r="J32" s="6">
        <v>0</v>
      </c>
      <c r="K32" s="22">
        <v>0</v>
      </c>
      <c r="L32" s="6">
        <v>0</v>
      </c>
      <c r="M32" s="58">
        <v>2</v>
      </c>
      <c r="N32" s="9" t="b">
        <f t="shared" si="4"/>
        <v>1</v>
      </c>
    </row>
    <row r="33" spans="1:14" ht="20.25" customHeight="1" x14ac:dyDescent="0.25">
      <c r="B33" s="6"/>
      <c r="C33" s="6"/>
      <c r="D33" s="6"/>
      <c r="E33" s="22"/>
      <c r="F33" s="6"/>
      <c r="G33" s="22"/>
      <c r="H33" s="6"/>
      <c r="I33" s="22"/>
      <c r="J33" s="6"/>
      <c r="K33" s="22"/>
      <c r="L33" s="6"/>
      <c r="M33" s="58"/>
    </row>
    <row r="34" spans="1:14" ht="20.25" customHeight="1" x14ac:dyDescent="0.25">
      <c r="A34" s="24" t="s">
        <v>11</v>
      </c>
      <c r="B34" s="19">
        <f>SUM(B35:B38)</f>
        <v>7474</v>
      </c>
      <c r="C34" s="19">
        <f>SUM(C35:C38)</f>
        <v>15577</v>
      </c>
      <c r="D34" s="19">
        <f t="shared" ref="D34:E34" si="9">SUM(D35:D38)</f>
        <v>1406</v>
      </c>
      <c r="E34" s="43">
        <f t="shared" si="9"/>
        <v>129</v>
      </c>
      <c r="F34" s="19">
        <f>SUM(F35:F38)</f>
        <v>14448</v>
      </c>
      <c r="G34" s="43">
        <f>SUM(G35:G38)</f>
        <v>10138</v>
      </c>
      <c r="H34" s="19">
        <f>SUM(H35:H38)</f>
        <v>9753</v>
      </c>
      <c r="I34" s="43">
        <f t="shared" ref="I34:M34" si="10">SUM(I35:I38)</f>
        <v>3</v>
      </c>
      <c r="J34" s="19">
        <f t="shared" si="10"/>
        <v>79</v>
      </c>
      <c r="K34" s="43">
        <f t="shared" si="10"/>
        <v>302</v>
      </c>
      <c r="L34" s="19">
        <f t="shared" si="10"/>
        <v>0</v>
      </c>
      <c r="M34" s="59">
        <f t="shared" si="10"/>
        <v>1</v>
      </c>
      <c r="N34" s="9" t="b">
        <f t="shared" si="4"/>
        <v>1</v>
      </c>
    </row>
    <row r="35" spans="1:14" ht="20.25" customHeight="1" x14ac:dyDescent="0.25">
      <c r="A35" s="26" t="s">
        <v>58</v>
      </c>
      <c r="B35" s="6">
        <v>1463</v>
      </c>
      <c r="C35" s="6">
        <v>4644</v>
      </c>
      <c r="D35" s="6">
        <v>354</v>
      </c>
      <c r="E35" s="22">
        <v>33</v>
      </c>
      <c r="F35" s="6">
        <v>4885</v>
      </c>
      <c r="G35" s="57">
        <f t="shared" ref="G35:G38" si="11">SUM(B35:E35)-F35</f>
        <v>1609</v>
      </c>
      <c r="H35" s="6">
        <v>1544</v>
      </c>
      <c r="I35" s="22">
        <v>2</v>
      </c>
      <c r="J35" s="6">
        <v>9</v>
      </c>
      <c r="K35" s="22">
        <v>54</v>
      </c>
      <c r="L35" s="6">
        <v>0</v>
      </c>
      <c r="M35" s="58">
        <v>0</v>
      </c>
      <c r="N35" s="9" t="b">
        <f t="shared" si="4"/>
        <v>1</v>
      </c>
    </row>
    <row r="36" spans="1:14" ht="20.25" customHeight="1" x14ac:dyDescent="0.25">
      <c r="A36" s="26" t="s">
        <v>122</v>
      </c>
      <c r="B36" s="6">
        <v>2602</v>
      </c>
      <c r="C36" s="6">
        <v>5229</v>
      </c>
      <c r="D36" s="6">
        <v>396</v>
      </c>
      <c r="E36" s="22">
        <v>47</v>
      </c>
      <c r="F36" s="6">
        <v>4860</v>
      </c>
      <c r="G36" s="57">
        <f t="shared" si="11"/>
        <v>3414</v>
      </c>
      <c r="H36" s="6">
        <v>3402</v>
      </c>
      <c r="I36" s="22">
        <v>0</v>
      </c>
      <c r="J36" s="6">
        <v>9</v>
      </c>
      <c r="K36" s="22">
        <v>3</v>
      </c>
      <c r="L36" s="6">
        <v>0</v>
      </c>
      <c r="M36" s="58">
        <v>0</v>
      </c>
      <c r="N36" s="9" t="b">
        <f t="shared" si="4"/>
        <v>1</v>
      </c>
    </row>
    <row r="37" spans="1:14" ht="20.25" customHeight="1" x14ac:dyDescent="0.25">
      <c r="A37" s="26" t="s">
        <v>59</v>
      </c>
      <c r="B37" s="6">
        <v>3088</v>
      </c>
      <c r="C37" s="6">
        <v>4890</v>
      </c>
      <c r="D37" s="6">
        <v>597</v>
      </c>
      <c r="E37" s="22">
        <v>31</v>
      </c>
      <c r="F37" s="6">
        <v>3861</v>
      </c>
      <c r="G37" s="57">
        <f t="shared" si="11"/>
        <v>4745</v>
      </c>
      <c r="H37" s="6">
        <v>4459</v>
      </c>
      <c r="I37" s="22">
        <v>0</v>
      </c>
      <c r="J37" s="6">
        <v>57</v>
      </c>
      <c r="K37" s="22">
        <v>229</v>
      </c>
      <c r="L37" s="6">
        <v>0</v>
      </c>
      <c r="M37" s="58">
        <v>0</v>
      </c>
      <c r="N37" s="9" t="b">
        <f t="shared" si="4"/>
        <v>1</v>
      </c>
    </row>
    <row r="38" spans="1:14" ht="20.25" customHeight="1" x14ac:dyDescent="0.25">
      <c r="A38" s="26" t="s">
        <v>60</v>
      </c>
      <c r="B38" s="6">
        <v>321</v>
      </c>
      <c r="C38" s="6">
        <v>814</v>
      </c>
      <c r="D38" s="6">
        <v>59</v>
      </c>
      <c r="E38" s="22">
        <v>18</v>
      </c>
      <c r="F38" s="6">
        <v>842</v>
      </c>
      <c r="G38" s="57">
        <f t="shared" si="11"/>
        <v>370</v>
      </c>
      <c r="H38" s="6">
        <v>348</v>
      </c>
      <c r="I38" s="22">
        <v>1</v>
      </c>
      <c r="J38" s="6">
        <v>4</v>
      </c>
      <c r="K38" s="22">
        <v>16</v>
      </c>
      <c r="L38" s="6">
        <v>0</v>
      </c>
      <c r="M38" s="58">
        <v>1</v>
      </c>
      <c r="N38" s="9" t="b">
        <f t="shared" si="4"/>
        <v>1</v>
      </c>
    </row>
    <row r="39" spans="1:14" ht="20.25" customHeight="1" x14ac:dyDescent="0.25">
      <c r="A39" s="26"/>
      <c r="B39" s="6"/>
      <c r="C39" s="6"/>
      <c r="D39" s="6"/>
      <c r="E39" s="22"/>
      <c r="F39" s="6"/>
      <c r="G39" s="22"/>
      <c r="H39" s="6"/>
      <c r="I39" s="22"/>
      <c r="J39" s="6"/>
      <c r="K39" s="22"/>
      <c r="L39" s="6"/>
      <c r="M39" s="58"/>
    </row>
    <row r="40" spans="1:14" ht="20.25" customHeight="1" x14ac:dyDescent="0.25">
      <c r="A40" s="24" t="s">
        <v>12</v>
      </c>
      <c r="B40" s="19">
        <f>SUM(B41:B43)</f>
        <v>3501</v>
      </c>
      <c r="C40" s="19">
        <f>SUM(C41:C43)</f>
        <v>15688</v>
      </c>
      <c r="D40" s="19">
        <f t="shared" ref="D40:G40" si="12">SUM(D41:D43)</f>
        <v>673</v>
      </c>
      <c r="E40" s="43">
        <f t="shared" si="12"/>
        <v>5</v>
      </c>
      <c r="F40" s="19">
        <f>SUM(F41:F43)</f>
        <v>16390</v>
      </c>
      <c r="G40" s="43">
        <f t="shared" si="12"/>
        <v>3477</v>
      </c>
      <c r="H40" s="19">
        <f>SUM(H41:H43)</f>
        <v>3236</v>
      </c>
      <c r="I40" s="43">
        <f t="shared" ref="I40:M40" si="13">SUM(I41:I43)</f>
        <v>5</v>
      </c>
      <c r="J40" s="19">
        <f t="shared" si="13"/>
        <v>49</v>
      </c>
      <c r="K40" s="43">
        <f t="shared" si="13"/>
        <v>186</v>
      </c>
      <c r="L40" s="19">
        <f t="shared" si="13"/>
        <v>1</v>
      </c>
      <c r="M40" s="59">
        <f t="shared" si="13"/>
        <v>0</v>
      </c>
      <c r="N40" s="9" t="b">
        <f t="shared" si="4"/>
        <v>1</v>
      </c>
    </row>
    <row r="41" spans="1:14" ht="18.75" customHeight="1" x14ac:dyDescent="0.25">
      <c r="A41" s="28" t="s">
        <v>123</v>
      </c>
      <c r="B41" s="6">
        <v>3159</v>
      </c>
      <c r="C41" s="6">
        <v>13490</v>
      </c>
      <c r="D41" s="6">
        <v>571</v>
      </c>
      <c r="E41" s="22">
        <v>5</v>
      </c>
      <c r="F41" s="6">
        <v>14211</v>
      </c>
      <c r="G41" s="57">
        <f t="shared" ref="G41:G43" si="14">SUM(B41:E41)-F41</f>
        <v>3014</v>
      </c>
      <c r="H41" s="6">
        <v>2795</v>
      </c>
      <c r="I41" s="22">
        <v>5</v>
      </c>
      <c r="J41" s="6">
        <v>49</v>
      </c>
      <c r="K41" s="22">
        <v>164</v>
      </c>
      <c r="L41" s="6">
        <v>1</v>
      </c>
      <c r="M41" s="58">
        <v>0</v>
      </c>
      <c r="N41" s="9" t="b">
        <f t="shared" si="4"/>
        <v>1</v>
      </c>
    </row>
    <row r="42" spans="1:14" ht="20.25" customHeight="1" x14ac:dyDescent="0.25">
      <c r="A42" s="28" t="s">
        <v>124</v>
      </c>
      <c r="B42" s="6">
        <v>12</v>
      </c>
      <c r="C42" s="6">
        <v>381</v>
      </c>
      <c r="D42" s="6">
        <v>5</v>
      </c>
      <c r="E42" s="22">
        <v>0</v>
      </c>
      <c r="F42" s="6">
        <v>392</v>
      </c>
      <c r="G42" s="57">
        <f t="shared" si="14"/>
        <v>6</v>
      </c>
      <c r="H42" s="6">
        <v>6</v>
      </c>
      <c r="I42" s="22">
        <v>0</v>
      </c>
      <c r="J42" s="6">
        <v>0</v>
      </c>
      <c r="K42" s="22">
        <v>0</v>
      </c>
      <c r="L42" s="6">
        <v>0</v>
      </c>
      <c r="M42" s="58">
        <v>0</v>
      </c>
      <c r="N42" s="9" t="b">
        <f t="shared" si="4"/>
        <v>1</v>
      </c>
    </row>
    <row r="43" spans="1:14" ht="20.25" customHeight="1" x14ac:dyDescent="0.25">
      <c r="A43" s="28" t="s">
        <v>61</v>
      </c>
      <c r="B43" s="6">
        <v>330</v>
      </c>
      <c r="C43" s="6">
        <v>1817</v>
      </c>
      <c r="D43" s="6">
        <v>97</v>
      </c>
      <c r="E43" s="22">
        <v>0</v>
      </c>
      <c r="F43" s="6">
        <v>1787</v>
      </c>
      <c r="G43" s="57">
        <f t="shared" si="14"/>
        <v>457</v>
      </c>
      <c r="H43" s="6">
        <v>435</v>
      </c>
      <c r="I43" s="22">
        <v>0</v>
      </c>
      <c r="J43" s="6">
        <v>0</v>
      </c>
      <c r="K43" s="22">
        <v>22</v>
      </c>
      <c r="L43" s="6">
        <v>0</v>
      </c>
      <c r="M43" s="58">
        <v>0</v>
      </c>
      <c r="N43" s="9" t="b">
        <f t="shared" si="4"/>
        <v>1</v>
      </c>
    </row>
    <row r="44" spans="1:14" ht="20.25" customHeight="1" x14ac:dyDescent="0.25">
      <c r="A44" s="28"/>
      <c r="B44" s="6"/>
      <c r="C44" s="6"/>
      <c r="D44" s="6"/>
      <c r="E44" s="22"/>
      <c r="F44" s="6"/>
      <c r="G44" s="22"/>
      <c r="H44" s="6"/>
      <c r="I44" s="22"/>
      <c r="J44" s="6"/>
      <c r="K44" s="22"/>
      <c r="L44" s="6"/>
      <c r="M44" s="58"/>
    </row>
    <row r="45" spans="1:14" ht="20.25" customHeight="1" x14ac:dyDescent="0.25">
      <c r="A45" s="24" t="s">
        <v>13</v>
      </c>
      <c r="B45" s="19">
        <f>SUM(B46:B52)</f>
        <v>2773</v>
      </c>
      <c r="C45" s="19">
        <f>SUM(C46:C52)</f>
        <v>10689</v>
      </c>
      <c r="D45" s="19">
        <f t="shared" ref="D45:M45" si="15">SUM(D46:D52)</f>
        <v>242</v>
      </c>
      <c r="E45" s="19">
        <f t="shared" si="15"/>
        <v>30</v>
      </c>
      <c r="F45" s="19">
        <f>SUM(F46:F52)</f>
        <v>9577</v>
      </c>
      <c r="G45" s="19">
        <f t="shared" si="15"/>
        <v>4157</v>
      </c>
      <c r="H45" s="19">
        <f t="shared" si="15"/>
        <v>4061</v>
      </c>
      <c r="I45" s="19">
        <f t="shared" si="15"/>
        <v>0</v>
      </c>
      <c r="J45" s="19">
        <f>SUM(J46:J52)</f>
        <v>19</v>
      </c>
      <c r="K45" s="19">
        <f t="shared" si="15"/>
        <v>77</v>
      </c>
      <c r="L45" s="19">
        <f t="shared" si="15"/>
        <v>0</v>
      </c>
      <c r="M45" s="19">
        <f t="shared" si="15"/>
        <v>0</v>
      </c>
      <c r="N45" s="9" t="b">
        <f t="shared" si="4"/>
        <v>1</v>
      </c>
    </row>
    <row r="46" spans="1:14" ht="20.25" customHeight="1" x14ac:dyDescent="0.25">
      <c r="A46" s="28" t="s">
        <v>125</v>
      </c>
      <c r="B46" s="6">
        <v>1442</v>
      </c>
      <c r="C46" s="6">
        <v>5783</v>
      </c>
      <c r="D46" s="6">
        <v>144</v>
      </c>
      <c r="E46" s="22">
        <v>21</v>
      </c>
      <c r="F46" s="6">
        <v>4779</v>
      </c>
      <c r="G46" s="57">
        <f t="shared" ref="G46:G52" si="16">SUM(B46:E46)-F46</f>
        <v>2611</v>
      </c>
      <c r="H46" s="6">
        <v>2537</v>
      </c>
      <c r="I46" s="22">
        <v>0</v>
      </c>
      <c r="J46" s="6">
        <v>13</v>
      </c>
      <c r="K46" s="22">
        <v>61</v>
      </c>
      <c r="L46" s="6">
        <v>0</v>
      </c>
      <c r="M46" s="58">
        <v>0</v>
      </c>
      <c r="N46" s="9" t="b">
        <f t="shared" si="4"/>
        <v>1</v>
      </c>
    </row>
    <row r="47" spans="1:14" ht="20.25" customHeight="1" x14ac:dyDescent="0.25">
      <c r="A47" s="28" t="s">
        <v>126</v>
      </c>
      <c r="B47" s="6">
        <v>77</v>
      </c>
      <c r="C47" s="6">
        <v>730</v>
      </c>
      <c r="D47" s="6">
        <v>12</v>
      </c>
      <c r="E47" s="22">
        <v>2</v>
      </c>
      <c r="F47" s="6">
        <v>744</v>
      </c>
      <c r="G47" s="57">
        <f t="shared" si="16"/>
        <v>77</v>
      </c>
      <c r="H47" s="6">
        <v>77</v>
      </c>
      <c r="I47" s="22">
        <v>0</v>
      </c>
      <c r="J47" s="6">
        <v>0</v>
      </c>
      <c r="K47" s="22">
        <v>0</v>
      </c>
      <c r="L47" s="6">
        <v>0</v>
      </c>
      <c r="M47" s="58">
        <v>0</v>
      </c>
      <c r="N47" s="9" t="b">
        <f t="shared" si="4"/>
        <v>1</v>
      </c>
    </row>
    <row r="48" spans="1:14" ht="20.25" customHeight="1" x14ac:dyDescent="0.25">
      <c r="A48" s="28" t="s">
        <v>62</v>
      </c>
      <c r="B48" s="6">
        <v>223</v>
      </c>
      <c r="C48" s="6">
        <v>1324</v>
      </c>
      <c r="D48" s="6">
        <v>21</v>
      </c>
      <c r="E48" s="22">
        <v>2</v>
      </c>
      <c r="F48" s="6">
        <v>1220</v>
      </c>
      <c r="G48" s="57">
        <f t="shared" si="16"/>
        <v>350</v>
      </c>
      <c r="H48" s="6">
        <v>340</v>
      </c>
      <c r="I48" s="22">
        <v>0</v>
      </c>
      <c r="J48" s="6">
        <v>1</v>
      </c>
      <c r="K48" s="22">
        <v>9</v>
      </c>
      <c r="L48" s="6">
        <v>0</v>
      </c>
      <c r="M48" s="58">
        <v>0</v>
      </c>
      <c r="N48" s="9" t="b">
        <f t="shared" si="4"/>
        <v>1</v>
      </c>
    </row>
    <row r="49" spans="1:14" ht="20.25" customHeight="1" x14ac:dyDescent="0.25">
      <c r="A49" s="28" t="s">
        <v>63</v>
      </c>
      <c r="B49" s="6">
        <v>365</v>
      </c>
      <c r="C49" s="6">
        <v>884</v>
      </c>
      <c r="D49" s="6">
        <v>17</v>
      </c>
      <c r="E49" s="22">
        <v>2</v>
      </c>
      <c r="F49" s="6">
        <v>870</v>
      </c>
      <c r="G49" s="57">
        <f t="shared" si="16"/>
        <v>398</v>
      </c>
      <c r="H49" s="6">
        <v>397</v>
      </c>
      <c r="I49" s="22">
        <v>0</v>
      </c>
      <c r="J49" s="6">
        <v>0</v>
      </c>
      <c r="K49" s="22">
        <v>1</v>
      </c>
      <c r="L49" s="6">
        <v>0</v>
      </c>
      <c r="M49" s="58">
        <v>0</v>
      </c>
      <c r="N49" s="9" t="b">
        <f t="shared" si="4"/>
        <v>1</v>
      </c>
    </row>
    <row r="50" spans="1:14" ht="20.25" customHeight="1" x14ac:dyDescent="0.25">
      <c r="A50" s="28" t="s">
        <v>64</v>
      </c>
      <c r="B50" s="6">
        <v>149</v>
      </c>
      <c r="C50" s="6">
        <v>582</v>
      </c>
      <c r="D50" s="6">
        <v>23</v>
      </c>
      <c r="E50" s="22">
        <v>3</v>
      </c>
      <c r="F50" s="6">
        <v>628</v>
      </c>
      <c r="G50" s="57">
        <f t="shared" si="16"/>
        <v>129</v>
      </c>
      <c r="H50" s="6">
        <v>126</v>
      </c>
      <c r="I50" s="22">
        <v>0</v>
      </c>
      <c r="J50" s="6">
        <v>2</v>
      </c>
      <c r="K50" s="22">
        <v>1</v>
      </c>
      <c r="L50" s="6">
        <v>0</v>
      </c>
      <c r="M50" s="58">
        <v>0</v>
      </c>
      <c r="N50" s="9" t="b">
        <f t="shared" si="4"/>
        <v>1</v>
      </c>
    </row>
    <row r="51" spans="1:14" ht="20.25" customHeight="1" x14ac:dyDescent="0.25">
      <c r="A51" s="28" t="s">
        <v>65</v>
      </c>
      <c r="B51" s="6">
        <v>502</v>
      </c>
      <c r="C51" s="6">
        <v>1372</v>
      </c>
      <c r="D51" s="6">
        <v>24</v>
      </c>
      <c r="E51" s="22">
        <v>0</v>
      </c>
      <c r="F51" s="6">
        <v>1322</v>
      </c>
      <c r="G51" s="57">
        <f t="shared" si="16"/>
        <v>576</v>
      </c>
      <c r="H51" s="6">
        <v>568</v>
      </c>
      <c r="I51" s="22">
        <v>0</v>
      </c>
      <c r="J51" s="6">
        <v>3</v>
      </c>
      <c r="K51" s="22">
        <v>5</v>
      </c>
      <c r="L51" s="6">
        <v>0</v>
      </c>
      <c r="M51" s="58">
        <v>0</v>
      </c>
      <c r="N51" s="9" t="b">
        <f t="shared" si="4"/>
        <v>1</v>
      </c>
    </row>
    <row r="52" spans="1:14" ht="20.25" customHeight="1" x14ac:dyDescent="0.25">
      <c r="A52" s="28" t="s">
        <v>146</v>
      </c>
      <c r="B52" s="6">
        <v>15</v>
      </c>
      <c r="C52" s="6">
        <v>14</v>
      </c>
      <c r="D52" s="6">
        <v>1</v>
      </c>
      <c r="E52" s="22">
        <v>0</v>
      </c>
      <c r="F52" s="6">
        <v>14</v>
      </c>
      <c r="G52" s="57">
        <f t="shared" si="16"/>
        <v>16</v>
      </c>
      <c r="H52" s="6">
        <v>16</v>
      </c>
      <c r="I52" s="22">
        <v>0</v>
      </c>
      <c r="J52" s="6">
        <v>0</v>
      </c>
      <c r="K52" s="22">
        <v>0</v>
      </c>
      <c r="L52" s="6">
        <v>0</v>
      </c>
      <c r="M52" s="58">
        <v>0</v>
      </c>
      <c r="N52" s="9" t="b">
        <f t="shared" si="4"/>
        <v>1</v>
      </c>
    </row>
    <row r="53" spans="1:14" ht="20.25" customHeight="1" x14ac:dyDescent="0.25">
      <c r="A53" s="28"/>
      <c r="B53" s="6"/>
      <c r="C53" s="6"/>
      <c r="D53" s="6"/>
      <c r="E53" s="22"/>
      <c r="F53" s="6"/>
      <c r="G53" s="22"/>
      <c r="H53" s="6"/>
      <c r="I53" s="22"/>
      <c r="J53" s="6"/>
      <c r="K53" s="22"/>
      <c r="L53" s="6"/>
      <c r="M53" s="58"/>
    </row>
    <row r="54" spans="1:14" ht="20.25" customHeight="1" x14ac:dyDescent="0.25">
      <c r="A54" s="24" t="s">
        <v>14</v>
      </c>
      <c r="B54" s="19">
        <f>SUM(B55:B57)</f>
        <v>1701</v>
      </c>
      <c r="C54" s="19">
        <f>SUM(C55:C57)</f>
        <v>6180</v>
      </c>
      <c r="D54" s="19">
        <f t="shared" ref="D54:G54" si="17">SUM(D55:D57)</f>
        <v>262</v>
      </c>
      <c r="E54" s="43">
        <f t="shared" si="17"/>
        <v>28</v>
      </c>
      <c r="F54" s="19">
        <f>SUM(F55:F57)</f>
        <v>6384</v>
      </c>
      <c r="G54" s="43">
        <f t="shared" si="17"/>
        <v>1787</v>
      </c>
      <c r="H54" s="19">
        <f>SUM(H55:H57)</f>
        <v>1777</v>
      </c>
      <c r="I54" s="43">
        <f t="shared" ref="I54:M54" si="18">SUM(I55:I57)</f>
        <v>1</v>
      </c>
      <c r="J54" s="19">
        <f t="shared" si="18"/>
        <v>9</v>
      </c>
      <c r="K54" s="43">
        <f t="shared" si="18"/>
        <v>0</v>
      </c>
      <c r="L54" s="19">
        <f t="shared" si="18"/>
        <v>0</v>
      </c>
      <c r="M54" s="59">
        <f t="shared" si="18"/>
        <v>0</v>
      </c>
      <c r="N54" s="9" t="b">
        <f t="shared" si="4"/>
        <v>1</v>
      </c>
    </row>
    <row r="55" spans="1:14" ht="20.25" customHeight="1" x14ac:dyDescent="0.25">
      <c r="A55" s="28" t="s">
        <v>127</v>
      </c>
      <c r="B55" s="6">
        <v>671</v>
      </c>
      <c r="C55" s="6">
        <v>2621</v>
      </c>
      <c r="D55" s="6">
        <v>91</v>
      </c>
      <c r="E55" s="22">
        <v>14</v>
      </c>
      <c r="F55" s="6">
        <v>2728</v>
      </c>
      <c r="G55" s="57">
        <f t="shared" ref="G55:G57" si="19">SUM(B55:E55)-F55</f>
        <v>669</v>
      </c>
      <c r="H55" s="6">
        <v>663</v>
      </c>
      <c r="I55" s="22">
        <v>0</v>
      </c>
      <c r="J55" s="6">
        <v>6</v>
      </c>
      <c r="K55" s="22">
        <v>0</v>
      </c>
      <c r="L55" s="6">
        <v>0</v>
      </c>
      <c r="M55" s="58">
        <v>0</v>
      </c>
      <c r="N55" s="9" t="b">
        <f t="shared" si="4"/>
        <v>1</v>
      </c>
    </row>
    <row r="56" spans="1:14" ht="20.25" customHeight="1" x14ac:dyDescent="0.25">
      <c r="A56" s="28" t="s">
        <v>128</v>
      </c>
      <c r="B56" s="6">
        <v>2</v>
      </c>
      <c r="C56" s="6">
        <v>569</v>
      </c>
      <c r="D56" s="6">
        <v>8</v>
      </c>
      <c r="E56" s="22">
        <v>5</v>
      </c>
      <c r="F56" s="6">
        <v>577</v>
      </c>
      <c r="G56" s="57">
        <f t="shared" si="19"/>
        <v>7</v>
      </c>
      <c r="H56" s="6">
        <v>7</v>
      </c>
      <c r="I56" s="22">
        <v>0</v>
      </c>
      <c r="J56" s="6">
        <v>0</v>
      </c>
      <c r="K56" s="22">
        <v>0</v>
      </c>
      <c r="L56" s="6">
        <v>0</v>
      </c>
      <c r="M56" s="58">
        <v>0</v>
      </c>
      <c r="N56" s="9" t="b">
        <f t="shared" si="4"/>
        <v>1</v>
      </c>
    </row>
    <row r="57" spans="1:14" ht="20.25" customHeight="1" x14ac:dyDescent="0.25">
      <c r="A57" s="28" t="s">
        <v>66</v>
      </c>
      <c r="B57" s="6">
        <v>1028</v>
      </c>
      <c r="C57" s="6">
        <v>2990</v>
      </c>
      <c r="D57" s="6">
        <v>163</v>
      </c>
      <c r="E57" s="22">
        <v>9</v>
      </c>
      <c r="F57" s="6">
        <v>3079</v>
      </c>
      <c r="G57" s="57">
        <f t="shared" si="19"/>
        <v>1111</v>
      </c>
      <c r="H57" s="6">
        <v>1107</v>
      </c>
      <c r="I57" s="22">
        <v>1</v>
      </c>
      <c r="J57" s="6">
        <v>3</v>
      </c>
      <c r="K57" s="22">
        <v>0</v>
      </c>
      <c r="L57" s="6">
        <v>0</v>
      </c>
      <c r="M57" s="58">
        <v>0</v>
      </c>
      <c r="N57" s="9" t="b">
        <f t="shared" si="4"/>
        <v>1</v>
      </c>
    </row>
    <row r="58" spans="1:14" ht="20.25" customHeight="1" x14ac:dyDescent="0.25">
      <c r="A58" s="8"/>
      <c r="B58" s="6"/>
      <c r="C58" s="6"/>
      <c r="D58" s="6"/>
      <c r="E58" s="22"/>
      <c r="F58" s="6"/>
      <c r="G58" s="22"/>
      <c r="H58" s="6"/>
      <c r="I58" s="22"/>
      <c r="J58" s="6"/>
      <c r="K58" s="22"/>
      <c r="L58" s="6"/>
      <c r="M58" s="58"/>
    </row>
    <row r="59" spans="1:14" ht="20.25" customHeight="1" x14ac:dyDescent="0.25">
      <c r="A59" s="24" t="s">
        <v>15</v>
      </c>
      <c r="B59" s="19">
        <f>SUM(B60:B65)</f>
        <v>4606</v>
      </c>
      <c r="C59" s="19">
        <f>SUM(C60:C65)</f>
        <v>15379</v>
      </c>
      <c r="D59" s="19">
        <f t="shared" ref="D59:G59" si="20">SUM(D60:D65)</f>
        <v>1331</v>
      </c>
      <c r="E59" s="43">
        <f t="shared" si="20"/>
        <v>26</v>
      </c>
      <c r="F59" s="19">
        <f t="shared" si="20"/>
        <v>15869</v>
      </c>
      <c r="G59" s="43">
        <f t="shared" si="20"/>
        <v>5473</v>
      </c>
      <c r="H59" s="19">
        <f>SUM(H60:H65)</f>
        <v>5287</v>
      </c>
      <c r="I59" s="43">
        <f t="shared" ref="I59:M59" si="21">SUM(I60:I65)</f>
        <v>2</v>
      </c>
      <c r="J59" s="19">
        <f t="shared" si="21"/>
        <v>27</v>
      </c>
      <c r="K59" s="43">
        <f t="shared" si="21"/>
        <v>154</v>
      </c>
      <c r="L59" s="19">
        <f t="shared" si="21"/>
        <v>1</v>
      </c>
      <c r="M59" s="59">
        <f t="shared" si="21"/>
        <v>2</v>
      </c>
      <c r="N59" s="9" t="b">
        <f t="shared" si="4"/>
        <v>1</v>
      </c>
    </row>
    <row r="60" spans="1:14" ht="20.25" customHeight="1" x14ac:dyDescent="0.25">
      <c r="A60" s="28" t="s">
        <v>67</v>
      </c>
      <c r="B60" s="6">
        <v>2847</v>
      </c>
      <c r="C60" s="6">
        <v>8360</v>
      </c>
      <c r="D60" s="6">
        <v>535</v>
      </c>
      <c r="E60" s="22">
        <v>15</v>
      </c>
      <c r="F60" s="6">
        <v>8519</v>
      </c>
      <c r="G60" s="57">
        <f t="shared" ref="G60:G65" si="22">SUM(B60:E60)-F60</f>
        <v>3238</v>
      </c>
      <c r="H60" s="6">
        <v>3166</v>
      </c>
      <c r="I60" s="22">
        <v>0</v>
      </c>
      <c r="J60" s="6">
        <v>12</v>
      </c>
      <c r="K60" s="22">
        <v>57</v>
      </c>
      <c r="L60" s="6">
        <v>1</v>
      </c>
      <c r="M60" s="58">
        <v>2</v>
      </c>
      <c r="N60" s="9" t="b">
        <f t="shared" si="4"/>
        <v>1</v>
      </c>
    </row>
    <row r="61" spans="1:14" ht="20.25" customHeight="1" x14ac:dyDescent="0.25">
      <c r="A61" s="28" t="s">
        <v>68</v>
      </c>
      <c r="B61" s="6">
        <v>12</v>
      </c>
      <c r="C61" s="6">
        <v>459</v>
      </c>
      <c r="D61" s="6">
        <v>39</v>
      </c>
      <c r="E61" s="22">
        <v>0</v>
      </c>
      <c r="F61" s="6">
        <v>499</v>
      </c>
      <c r="G61" s="57">
        <f t="shared" si="22"/>
        <v>11</v>
      </c>
      <c r="H61" s="6">
        <v>11</v>
      </c>
      <c r="I61" s="22">
        <v>0</v>
      </c>
      <c r="J61" s="6">
        <v>0</v>
      </c>
      <c r="K61" s="22">
        <v>0</v>
      </c>
      <c r="L61" s="6">
        <v>0</v>
      </c>
      <c r="M61" s="58">
        <v>0</v>
      </c>
      <c r="N61" s="9" t="b">
        <f t="shared" si="4"/>
        <v>1</v>
      </c>
    </row>
    <row r="62" spans="1:14" ht="20.25" customHeight="1" x14ac:dyDescent="0.25">
      <c r="A62" s="28" t="s">
        <v>69</v>
      </c>
      <c r="B62" s="6">
        <v>1074</v>
      </c>
      <c r="C62" s="6">
        <v>2655</v>
      </c>
      <c r="D62" s="6">
        <v>271</v>
      </c>
      <c r="E62" s="22">
        <v>11</v>
      </c>
      <c r="F62" s="6">
        <v>2774</v>
      </c>
      <c r="G62" s="57">
        <f t="shared" si="22"/>
        <v>1237</v>
      </c>
      <c r="H62" s="6">
        <v>1151</v>
      </c>
      <c r="I62" s="22">
        <v>2</v>
      </c>
      <c r="J62" s="6">
        <v>13</v>
      </c>
      <c r="K62" s="22">
        <v>71</v>
      </c>
      <c r="L62" s="6">
        <v>0</v>
      </c>
      <c r="M62" s="58">
        <v>0</v>
      </c>
      <c r="N62" s="9" t="b">
        <f t="shared" si="4"/>
        <v>1</v>
      </c>
    </row>
    <row r="63" spans="1:14" ht="20.25" customHeight="1" x14ac:dyDescent="0.25">
      <c r="A63" s="28" t="s">
        <v>70</v>
      </c>
      <c r="B63" s="6">
        <v>201</v>
      </c>
      <c r="C63" s="6">
        <v>402</v>
      </c>
      <c r="D63" s="6">
        <v>19</v>
      </c>
      <c r="E63" s="22">
        <v>0</v>
      </c>
      <c r="F63" s="6">
        <v>467</v>
      </c>
      <c r="G63" s="57">
        <f t="shared" si="22"/>
        <v>155</v>
      </c>
      <c r="H63" s="6">
        <v>137</v>
      </c>
      <c r="I63" s="22">
        <v>0</v>
      </c>
      <c r="J63" s="6">
        <v>1</v>
      </c>
      <c r="K63" s="22">
        <v>17</v>
      </c>
      <c r="L63" s="6">
        <v>0</v>
      </c>
      <c r="M63" s="58">
        <v>0</v>
      </c>
      <c r="N63" s="9" t="b">
        <f t="shared" si="4"/>
        <v>1</v>
      </c>
    </row>
    <row r="64" spans="1:14" ht="20.25" customHeight="1" x14ac:dyDescent="0.25">
      <c r="A64" s="28" t="s">
        <v>71</v>
      </c>
      <c r="B64" s="6">
        <v>312</v>
      </c>
      <c r="C64" s="6">
        <v>2811</v>
      </c>
      <c r="D64" s="6">
        <v>332</v>
      </c>
      <c r="E64" s="22">
        <v>0</v>
      </c>
      <c r="F64" s="6">
        <v>2781</v>
      </c>
      <c r="G64" s="57">
        <f t="shared" si="22"/>
        <v>674</v>
      </c>
      <c r="H64" s="6">
        <v>666</v>
      </c>
      <c r="I64" s="22">
        <v>0</v>
      </c>
      <c r="J64" s="6">
        <v>0</v>
      </c>
      <c r="K64" s="22">
        <v>8</v>
      </c>
      <c r="L64" s="6">
        <v>0</v>
      </c>
      <c r="M64" s="58">
        <v>0</v>
      </c>
      <c r="N64" s="9" t="b">
        <f t="shared" si="4"/>
        <v>1</v>
      </c>
    </row>
    <row r="65" spans="1:14" ht="20.25" customHeight="1" x14ac:dyDescent="0.25">
      <c r="A65" s="28" t="s">
        <v>72</v>
      </c>
      <c r="B65" s="6">
        <v>160</v>
      </c>
      <c r="C65" s="6">
        <v>692</v>
      </c>
      <c r="D65" s="6">
        <v>135</v>
      </c>
      <c r="E65" s="22">
        <v>0</v>
      </c>
      <c r="F65" s="6">
        <v>829</v>
      </c>
      <c r="G65" s="57">
        <f t="shared" si="22"/>
        <v>158</v>
      </c>
      <c r="H65" s="6">
        <v>156</v>
      </c>
      <c r="I65" s="22">
        <v>0</v>
      </c>
      <c r="J65" s="6">
        <v>1</v>
      </c>
      <c r="K65" s="22">
        <v>1</v>
      </c>
      <c r="L65" s="6">
        <v>0</v>
      </c>
      <c r="M65" s="58">
        <v>0</v>
      </c>
      <c r="N65" s="9" t="b">
        <f t="shared" si="4"/>
        <v>1</v>
      </c>
    </row>
    <row r="66" spans="1:14" x14ac:dyDescent="0.25">
      <c r="A66" s="7"/>
      <c r="B66" s="6"/>
      <c r="C66" s="6"/>
      <c r="D66" s="6"/>
      <c r="E66" s="22"/>
      <c r="F66" s="6"/>
      <c r="G66" s="22"/>
      <c r="H66" s="6"/>
      <c r="I66" s="22"/>
      <c r="J66" s="6"/>
      <c r="K66" s="22"/>
      <c r="L66" s="6"/>
      <c r="M66" s="58"/>
    </row>
    <row r="67" spans="1:14" ht="20.25" customHeight="1" x14ac:dyDescent="0.25">
      <c r="A67" s="24" t="s">
        <v>16</v>
      </c>
      <c r="B67" s="19">
        <f>SUM(B68:B72)</f>
        <v>2965</v>
      </c>
      <c r="C67" s="19">
        <f>SUM(C68:C72)</f>
        <v>16203</v>
      </c>
      <c r="D67" s="19">
        <f t="shared" ref="D67:G67" si="23">SUM(D68:D72)</f>
        <v>748</v>
      </c>
      <c r="E67" s="49">
        <f t="shared" si="23"/>
        <v>43</v>
      </c>
      <c r="F67" s="19">
        <f t="shared" si="23"/>
        <v>16022</v>
      </c>
      <c r="G67" s="43">
        <f t="shared" si="23"/>
        <v>3937</v>
      </c>
      <c r="H67" s="19">
        <f>SUM(H68:H72)</f>
        <v>3738</v>
      </c>
      <c r="I67" s="43">
        <f t="shared" ref="I67:M67" si="24">SUM(I68:I72)</f>
        <v>2</v>
      </c>
      <c r="J67" s="19">
        <f t="shared" si="24"/>
        <v>42</v>
      </c>
      <c r="K67" s="43">
        <f t="shared" si="24"/>
        <v>155</v>
      </c>
      <c r="L67" s="19">
        <f t="shared" si="24"/>
        <v>0</v>
      </c>
      <c r="M67" s="19">
        <f t="shared" si="24"/>
        <v>0</v>
      </c>
      <c r="N67" s="9" t="b">
        <f t="shared" si="4"/>
        <v>1</v>
      </c>
    </row>
    <row r="68" spans="1:14" ht="20.25" customHeight="1" x14ac:dyDescent="0.25">
      <c r="A68" s="28" t="s">
        <v>73</v>
      </c>
      <c r="B68" s="6">
        <v>1736</v>
      </c>
      <c r="C68" s="6">
        <v>10713</v>
      </c>
      <c r="D68" s="6">
        <v>491</v>
      </c>
      <c r="E68" s="22">
        <v>26</v>
      </c>
      <c r="F68" s="6">
        <v>10619</v>
      </c>
      <c r="G68" s="57">
        <f t="shared" ref="G68:G72" si="25">SUM(B68:E68)-F68</f>
        <v>2347</v>
      </c>
      <c r="H68" s="6">
        <v>2235</v>
      </c>
      <c r="I68" s="22">
        <v>1</v>
      </c>
      <c r="J68" s="6">
        <v>26</v>
      </c>
      <c r="K68" s="22">
        <v>85</v>
      </c>
      <c r="L68" s="6">
        <v>0</v>
      </c>
      <c r="M68" s="58">
        <v>0</v>
      </c>
      <c r="N68" s="9" t="b">
        <f t="shared" si="4"/>
        <v>1</v>
      </c>
    </row>
    <row r="69" spans="1:14" ht="20.25" customHeight="1" x14ac:dyDescent="0.25">
      <c r="A69" s="28" t="s">
        <v>74</v>
      </c>
      <c r="B69" s="6">
        <v>4</v>
      </c>
      <c r="C69" s="6">
        <v>956</v>
      </c>
      <c r="D69" s="6">
        <v>1</v>
      </c>
      <c r="E69" s="22">
        <v>1</v>
      </c>
      <c r="F69" s="6">
        <v>959</v>
      </c>
      <c r="G69" s="57">
        <f t="shared" si="25"/>
        <v>3</v>
      </c>
      <c r="H69" s="6">
        <v>3</v>
      </c>
      <c r="I69" s="22">
        <v>0</v>
      </c>
      <c r="J69" s="6">
        <v>0</v>
      </c>
      <c r="K69" s="22">
        <v>0</v>
      </c>
      <c r="L69" s="6">
        <v>0</v>
      </c>
      <c r="M69" s="58">
        <v>0</v>
      </c>
      <c r="N69" s="9" t="b">
        <f t="shared" si="4"/>
        <v>1</v>
      </c>
    </row>
    <row r="70" spans="1:14" ht="20.25" customHeight="1" x14ac:dyDescent="0.25">
      <c r="A70" s="28" t="s">
        <v>75</v>
      </c>
      <c r="B70" s="6">
        <v>502</v>
      </c>
      <c r="C70" s="6">
        <v>1779</v>
      </c>
      <c r="D70" s="6">
        <v>103</v>
      </c>
      <c r="E70" s="22">
        <v>8</v>
      </c>
      <c r="F70" s="6">
        <v>1884</v>
      </c>
      <c r="G70" s="57">
        <f t="shared" si="25"/>
        <v>508</v>
      </c>
      <c r="H70" s="6">
        <v>475</v>
      </c>
      <c r="I70" s="22">
        <v>0</v>
      </c>
      <c r="J70" s="6">
        <v>9</v>
      </c>
      <c r="K70" s="22">
        <v>24</v>
      </c>
      <c r="L70" s="6">
        <v>0</v>
      </c>
      <c r="M70" s="58">
        <v>0</v>
      </c>
      <c r="N70" s="9" t="b">
        <f t="shared" si="4"/>
        <v>1</v>
      </c>
    </row>
    <row r="71" spans="1:14" ht="20.25" customHeight="1" x14ac:dyDescent="0.25">
      <c r="A71" s="28" t="s">
        <v>76</v>
      </c>
      <c r="B71" s="6">
        <v>644</v>
      </c>
      <c r="C71" s="6">
        <v>2417</v>
      </c>
      <c r="D71" s="6">
        <v>142</v>
      </c>
      <c r="E71" s="22">
        <v>6</v>
      </c>
      <c r="F71" s="6">
        <v>2240</v>
      </c>
      <c r="G71" s="57">
        <f t="shared" si="25"/>
        <v>969</v>
      </c>
      <c r="H71" s="6">
        <v>922</v>
      </c>
      <c r="I71" s="22">
        <v>0</v>
      </c>
      <c r="J71" s="6">
        <v>7</v>
      </c>
      <c r="K71" s="22">
        <v>40</v>
      </c>
      <c r="L71" s="6">
        <v>0</v>
      </c>
      <c r="M71" s="58">
        <v>0</v>
      </c>
      <c r="N71" s="9" t="b">
        <f t="shared" si="4"/>
        <v>1</v>
      </c>
    </row>
    <row r="72" spans="1:14" ht="20.25" customHeight="1" x14ac:dyDescent="0.25">
      <c r="A72" s="5" t="s">
        <v>141</v>
      </c>
      <c r="B72" s="6">
        <v>79</v>
      </c>
      <c r="C72" s="6">
        <v>338</v>
      </c>
      <c r="D72" s="6">
        <v>11</v>
      </c>
      <c r="E72" s="22">
        <v>2</v>
      </c>
      <c r="F72" s="6">
        <v>320</v>
      </c>
      <c r="G72" s="57">
        <f t="shared" si="25"/>
        <v>110</v>
      </c>
      <c r="H72" s="6">
        <v>103</v>
      </c>
      <c r="I72" s="22">
        <v>1</v>
      </c>
      <c r="J72" s="6">
        <v>0</v>
      </c>
      <c r="K72" s="22">
        <v>6</v>
      </c>
      <c r="L72" s="6">
        <v>0</v>
      </c>
      <c r="M72" s="58">
        <v>0</v>
      </c>
      <c r="N72" s="9" t="b">
        <f t="shared" si="4"/>
        <v>1</v>
      </c>
    </row>
    <row r="73" spans="1:14" ht="20.25" customHeight="1" x14ac:dyDescent="0.25">
      <c r="A73" s="7"/>
      <c r="B73" s="6"/>
      <c r="C73" s="6"/>
      <c r="D73" s="6"/>
      <c r="E73" s="22"/>
      <c r="F73" s="6"/>
      <c r="G73" s="22"/>
      <c r="H73" s="6"/>
      <c r="I73" s="22"/>
      <c r="J73" s="6"/>
      <c r="K73" s="22"/>
      <c r="L73" s="6"/>
      <c r="M73" s="58"/>
    </row>
    <row r="74" spans="1:14" ht="20.25" customHeight="1" x14ac:dyDescent="0.25">
      <c r="A74" s="24" t="s">
        <v>17</v>
      </c>
      <c r="B74" s="19">
        <f>SUM(B75:B79)</f>
        <v>2495</v>
      </c>
      <c r="C74" s="19">
        <f t="shared" ref="C74:F74" si="26">SUM(C75:C79)</f>
        <v>9497</v>
      </c>
      <c r="D74" s="19">
        <f t="shared" si="26"/>
        <v>424</v>
      </c>
      <c r="E74" s="19">
        <f t="shared" si="26"/>
        <v>30</v>
      </c>
      <c r="F74" s="19">
        <f t="shared" si="26"/>
        <v>9363</v>
      </c>
      <c r="G74" s="19">
        <f t="shared" ref="G74:M74" si="27">SUM(G75:G78)</f>
        <v>3083</v>
      </c>
      <c r="H74" s="19">
        <f t="shared" si="27"/>
        <v>2816</v>
      </c>
      <c r="I74" s="19">
        <f t="shared" si="27"/>
        <v>2</v>
      </c>
      <c r="J74" s="19">
        <f t="shared" si="27"/>
        <v>20</v>
      </c>
      <c r="K74" s="19">
        <f t="shared" si="27"/>
        <v>245</v>
      </c>
      <c r="L74" s="19">
        <f t="shared" si="27"/>
        <v>0</v>
      </c>
      <c r="M74" s="19">
        <f t="shared" si="27"/>
        <v>0</v>
      </c>
      <c r="N74" s="9" t="b">
        <f t="shared" si="4"/>
        <v>1</v>
      </c>
    </row>
    <row r="75" spans="1:14" ht="20.25" customHeight="1" x14ac:dyDescent="0.25">
      <c r="A75" s="28" t="s">
        <v>129</v>
      </c>
      <c r="B75" s="6">
        <v>1444</v>
      </c>
      <c r="C75" s="6">
        <v>5726</v>
      </c>
      <c r="D75" s="6">
        <v>144</v>
      </c>
      <c r="E75" s="22">
        <v>20</v>
      </c>
      <c r="F75" s="6">
        <v>5499</v>
      </c>
      <c r="G75" s="57">
        <f t="shared" ref="G75:G79" si="28">SUM(B75:E75)-F75</f>
        <v>1835</v>
      </c>
      <c r="H75" s="6">
        <v>1663</v>
      </c>
      <c r="I75" s="22">
        <v>0</v>
      </c>
      <c r="J75" s="6">
        <v>11</v>
      </c>
      <c r="K75" s="22">
        <v>161</v>
      </c>
      <c r="L75" s="6">
        <v>0</v>
      </c>
      <c r="M75" s="58">
        <v>0</v>
      </c>
      <c r="N75" s="9" t="b">
        <f t="shared" si="4"/>
        <v>1</v>
      </c>
    </row>
    <row r="76" spans="1:14" ht="20.25" customHeight="1" x14ac:dyDescent="0.25">
      <c r="A76" s="28" t="s">
        <v>130</v>
      </c>
      <c r="B76" s="6">
        <v>2</v>
      </c>
      <c r="C76" s="6">
        <v>568</v>
      </c>
      <c r="D76" s="6">
        <v>0</v>
      </c>
      <c r="E76" s="22">
        <v>0</v>
      </c>
      <c r="F76" s="6">
        <v>569</v>
      </c>
      <c r="G76" s="57">
        <f t="shared" si="28"/>
        <v>1</v>
      </c>
      <c r="H76" s="6">
        <v>1</v>
      </c>
      <c r="I76" s="22">
        <v>0</v>
      </c>
      <c r="J76" s="6">
        <v>0</v>
      </c>
      <c r="K76" s="22">
        <v>0</v>
      </c>
      <c r="L76" s="6">
        <v>0</v>
      </c>
      <c r="M76" s="58">
        <v>0</v>
      </c>
      <c r="N76" s="9" t="b">
        <f t="shared" si="4"/>
        <v>1</v>
      </c>
    </row>
    <row r="77" spans="1:14" ht="20.25" customHeight="1" x14ac:dyDescent="0.25">
      <c r="A77" s="28" t="s">
        <v>77</v>
      </c>
      <c r="B77" s="6">
        <v>985</v>
      </c>
      <c r="C77" s="6">
        <v>3140</v>
      </c>
      <c r="D77" s="6">
        <v>280</v>
      </c>
      <c r="E77" s="22">
        <v>10</v>
      </c>
      <c r="F77" s="6">
        <v>3222</v>
      </c>
      <c r="G77" s="57">
        <f t="shared" si="28"/>
        <v>1193</v>
      </c>
      <c r="H77" s="6">
        <v>1098</v>
      </c>
      <c r="I77" s="22">
        <v>2</v>
      </c>
      <c r="J77" s="6">
        <v>9</v>
      </c>
      <c r="K77" s="22">
        <v>84</v>
      </c>
      <c r="L77" s="6">
        <v>0</v>
      </c>
      <c r="M77" s="58">
        <v>0</v>
      </c>
      <c r="N77" s="9" t="b">
        <f t="shared" si="4"/>
        <v>1</v>
      </c>
    </row>
    <row r="78" spans="1:14" ht="20.25" customHeight="1" x14ac:dyDescent="0.25">
      <c r="A78" s="28" t="s">
        <v>147</v>
      </c>
      <c r="B78" s="6">
        <v>45</v>
      </c>
      <c r="C78" s="6">
        <v>42</v>
      </c>
      <c r="D78" s="6">
        <v>0</v>
      </c>
      <c r="E78" s="22">
        <v>0</v>
      </c>
      <c r="F78" s="6">
        <v>33</v>
      </c>
      <c r="G78" s="57">
        <f t="shared" si="28"/>
        <v>54</v>
      </c>
      <c r="H78" s="6">
        <v>54</v>
      </c>
      <c r="I78" s="22">
        <v>0</v>
      </c>
      <c r="J78" s="6">
        <v>0</v>
      </c>
      <c r="K78" s="22">
        <v>0</v>
      </c>
      <c r="L78" s="6">
        <v>0</v>
      </c>
      <c r="M78" s="58">
        <v>0</v>
      </c>
      <c r="N78" s="9" t="b">
        <f t="shared" si="4"/>
        <v>1</v>
      </c>
    </row>
    <row r="79" spans="1:14" ht="20.25" customHeight="1" x14ac:dyDescent="0.25">
      <c r="A79" s="28" t="s">
        <v>190</v>
      </c>
      <c r="B79" s="6">
        <v>19</v>
      </c>
      <c r="C79" s="6">
        <v>21</v>
      </c>
      <c r="D79" s="6">
        <v>0</v>
      </c>
      <c r="E79" s="22">
        <v>0</v>
      </c>
      <c r="F79" s="6">
        <v>40</v>
      </c>
      <c r="G79" s="57">
        <f t="shared" si="28"/>
        <v>0</v>
      </c>
      <c r="H79" s="6"/>
      <c r="I79" s="22"/>
      <c r="J79" s="6"/>
      <c r="K79" s="22"/>
      <c r="L79" s="6"/>
      <c r="M79" s="79"/>
    </row>
    <row r="80" spans="1:14" ht="20.25" customHeight="1" x14ac:dyDescent="0.25">
      <c r="A80" s="8"/>
      <c r="B80" s="6"/>
      <c r="C80" s="6"/>
      <c r="D80" s="6"/>
      <c r="E80" s="22"/>
      <c r="F80" s="6"/>
      <c r="G80" s="22"/>
      <c r="H80" s="6"/>
      <c r="I80" s="22"/>
      <c r="J80" s="6"/>
      <c r="K80" s="22"/>
      <c r="L80" s="6"/>
      <c r="M80" s="58"/>
    </row>
    <row r="81" spans="1:14" ht="20.25" customHeight="1" x14ac:dyDescent="0.25">
      <c r="A81" s="24" t="s">
        <v>18</v>
      </c>
      <c r="B81" s="19">
        <f>SUM(B82:B86)</f>
        <v>2836</v>
      </c>
      <c r="C81" s="19">
        <f>SUM(C82:C86)</f>
        <v>9358</v>
      </c>
      <c r="D81" s="19">
        <f t="shared" ref="D81:M81" si="29">SUM(D82:D86)</f>
        <v>260</v>
      </c>
      <c r="E81" s="19">
        <f t="shared" si="29"/>
        <v>0</v>
      </c>
      <c r="F81" s="19">
        <f t="shared" si="29"/>
        <v>9173</v>
      </c>
      <c r="G81" s="19">
        <f t="shared" si="29"/>
        <v>3281</v>
      </c>
      <c r="H81" s="19">
        <f t="shared" si="29"/>
        <v>3084</v>
      </c>
      <c r="I81" s="19">
        <f t="shared" si="29"/>
        <v>2</v>
      </c>
      <c r="J81" s="19">
        <f t="shared" si="29"/>
        <v>15</v>
      </c>
      <c r="K81" s="19">
        <f t="shared" si="29"/>
        <v>180</v>
      </c>
      <c r="L81" s="19">
        <f t="shared" si="29"/>
        <v>0</v>
      </c>
      <c r="M81" s="19">
        <f t="shared" si="29"/>
        <v>0</v>
      </c>
      <c r="N81" s="9" t="b">
        <f t="shared" si="4"/>
        <v>1</v>
      </c>
    </row>
    <row r="82" spans="1:14" ht="20.25" customHeight="1" x14ac:dyDescent="0.25">
      <c r="A82" s="28" t="s">
        <v>131</v>
      </c>
      <c r="B82" s="6">
        <v>723</v>
      </c>
      <c r="C82" s="6">
        <v>3558</v>
      </c>
      <c r="D82" s="6">
        <v>105</v>
      </c>
      <c r="E82" s="22">
        <v>0</v>
      </c>
      <c r="F82" s="6">
        <v>3400</v>
      </c>
      <c r="G82" s="57">
        <f t="shared" ref="G82:G86" si="30">SUM(B82:E82)-F82</f>
        <v>986</v>
      </c>
      <c r="H82" s="6">
        <v>917</v>
      </c>
      <c r="I82" s="22">
        <v>2</v>
      </c>
      <c r="J82" s="6">
        <v>0</v>
      </c>
      <c r="K82" s="22">
        <v>67</v>
      </c>
      <c r="L82" s="6">
        <v>0</v>
      </c>
      <c r="M82" s="58">
        <v>0</v>
      </c>
      <c r="N82" s="9" t="b">
        <f t="shared" si="4"/>
        <v>1</v>
      </c>
    </row>
    <row r="83" spans="1:14" ht="20.25" customHeight="1" x14ac:dyDescent="0.25">
      <c r="A83" s="28" t="s">
        <v>78</v>
      </c>
      <c r="B83" s="6">
        <v>1789</v>
      </c>
      <c r="C83" s="6">
        <v>4811</v>
      </c>
      <c r="D83" s="6">
        <v>146</v>
      </c>
      <c r="E83" s="22">
        <v>0</v>
      </c>
      <c r="F83" s="6">
        <v>4732</v>
      </c>
      <c r="G83" s="57">
        <f t="shared" si="30"/>
        <v>2014</v>
      </c>
      <c r="H83" s="6">
        <v>1887</v>
      </c>
      <c r="I83" s="22">
        <v>0</v>
      </c>
      <c r="J83" s="6">
        <v>15</v>
      </c>
      <c r="K83" s="22">
        <v>112</v>
      </c>
      <c r="L83" s="6">
        <v>0</v>
      </c>
      <c r="M83" s="58">
        <v>0</v>
      </c>
      <c r="N83" s="9" t="b">
        <f t="shared" ref="N83:N86" si="31">G83=SUM(H83:M83)</f>
        <v>1</v>
      </c>
    </row>
    <row r="84" spans="1:14" ht="20.25" customHeight="1" x14ac:dyDescent="0.25">
      <c r="A84" s="28" t="s">
        <v>79</v>
      </c>
      <c r="B84" s="6">
        <v>27</v>
      </c>
      <c r="C84" s="6">
        <v>750</v>
      </c>
      <c r="D84" s="6">
        <v>3</v>
      </c>
      <c r="E84" s="22">
        <v>0</v>
      </c>
      <c r="F84" s="6">
        <v>756</v>
      </c>
      <c r="G84" s="57">
        <f t="shared" si="30"/>
        <v>24</v>
      </c>
      <c r="H84" s="6">
        <v>24</v>
      </c>
      <c r="I84" s="22">
        <v>0</v>
      </c>
      <c r="J84" s="6">
        <v>0</v>
      </c>
      <c r="K84" s="22">
        <v>0</v>
      </c>
      <c r="L84" s="6">
        <v>0</v>
      </c>
      <c r="M84" s="58">
        <v>0</v>
      </c>
      <c r="N84" s="9" t="b">
        <f t="shared" si="31"/>
        <v>1</v>
      </c>
    </row>
    <row r="85" spans="1:14" ht="20.25" customHeight="1" x14ac:dyDescent="0.25">
      <c r="A85" s="28" t="s">
        <v>148</v>
      </c>
      <c r="B85" s="6">
        <v>68</v>
      </c>
      <c r="C85" s="6">
        <v>48</v>
      </c>
      <c r="D85" s="6">
        <v>2</v>
      </c>
      <c r="E85" s="22">
        <v>0</v>
      </c>
      <c r="F85" s="6">
        <v>58</v>
      </c>
      <c r="G85" s="57">
        <f t="shared" si="30"/>
        <v>60</v>
      </c>
      <c r="H85" s="6">
        <v>60</v>
      </c>
      <c r="I85" s="22">
        <v>0</v>
      </c>
      <c r="J85" s="6">
        <v>0</v>
      </c>
      <c r="K85" s="22">
        <v>0</v>
      </c>
      <c r="L85" s="6">
        <v>0</v>
      </c>
      <c r="M85" s="58">
        <v>0</v>
      </c>
      <c r="N85" s="9" t="b">
        <f t="shared" si="31"/>
        <v>1</v>
      </c>
    </row>
    <row r="86" spans="1:14" ht="20.25" customHeight="1" x14ac:dyDescent="0.25">
      <c r="A86" s="28" t="s">
        <v>149</v>
      </c>
      <c r="B86" s="6">
        <v>229</v>
      </c>
      <c r="C86" s="6">
        <v>191</v>
      </c>
      <c r="D86" s="6">
        <v>4</v>
      </c>
      <c r="E86" s="22">
        <v>0</v>
      </c>
      <c r="F86" s="6">
        <v>227</v>
      </c>
      <c r="G86" s="57">
        <f t="shared" si="30"/>
        <v>197</v>
      </c>
      <c r="H86" s="6">
        <v>196</v>
      </c>
      <c r="I86" s="22">
        <v>0</v>
      </c>
      <c r="J86" s="6">
        <v>0</v>
      </c>
      <c r="K86" s="22">
        <v>1</v>
      </c>
      <c r="L86" s="6">
        <v>0</v>
      </c>
      <c r="M86" s="58">
        <v>0</v>
      </c>
      <c r="N86" s="9" t="b">
        <f t="shared" si="31"/>
        <v>1</v>
      </c>
    </row>
    <row r="87" spans="1:14" ht="20.25" customHeight="1" x14ac:dyDescent="0.25">
      <c r="A87" s="8"/>
      <c r="B87" s="6"/>
      <c r="C87" s="6"/>
      <c r="D87" s="6"/>
      <c r="E87" s="22"/>
      <c r="F87" s="6"/>
      <c r="G87" s="22"/>
      <c r="H87" s="6"/>
      <c r="I87" s="22"/>
      <c r="J87" s="6"/>
      <c r="K87" s="22"/>
      <c r="L87" s="6"/>
      <c r="M87" s="58"/>
    </row>
    <row r="88" spans="1:14" ht="20.25" customHeight="1" x14ac:dyDescent="0.25">
      <c r="A88" s="24" t="s">
        <v>8</v>
      </c>
      <c r="B88" s="19">
        <f>SUM(B89:B94)</f>
        <v>4402</v>
      </c>
      <c r="C88" s="19">
        <f>SUM(C89:C94)</f>
        <v>13235</v>
      </c>
      <c r="D88" s="19">
        <f>SUM(D89:D94)</f>
        <v>613</v>
      </c>
      <c r="E88" s="19">
        <f t="shared" ref="E88:M88" si="32">SUM(E89:E94)</f>
        <v>51</v>
      </c>
      <c r="F88" s="19">
        <f t="shared" si="32"/>
        <v>13230</v>
      </c>
      <c r="G88" s="19">
        <f t="shared" si="32"/>
        <v>5071</v>
      </c>
      <c r="H88" s="19">
        <f t="shared" si="32"/>
        <v>4986</v>
      </c>
      <c r="I88" s="19">
        <f t="shared" si="32"/>
        <v>1</v>
      </c>
      <c r="J88" s="19">
        <f t="shared" si="32"/>
        <v>9</v>
      </c>
      <c r="K88" s="19">
        <f t="shared" si="32"/>
        <v>75</v>
      </c>
      <c r="L88" s="19">
        <f t="shared" si="32"/>
        <v>0</v>
      </c>
      <c r="M88" s="19">
        <f t="shared" si="32"/>
        <v>0</v>
      </c>
      <c r="N88" s="9" t="b">
        <f t="shared" ref="N88:N121" si="33">G88=SUM(H88:M88)</f>
        <v>1</v>
      </c>
    </row>
    <row r="89" spans="1:14" ht="20.25" customHeight="1" x14ac:dyDescent="0.25">
      <c r="A89" s="28" t="s">
        <v>80</v>
      </c>
      <c r="B89" s="6">
        <v>2441</v>
      </c>
      <c r="C89" s="6">
        <v>6009</v>
      </c>
      <c r="D89" s="6">
        <v>350</v>
      </c>
      <c r="E89" s="22">
        <v>14</v>
      </c>
      <c r="F89" s="6">
        <v>6176</v>
      </c>
      <c r="G89" s="57">
        <f t="shared" ref="G89:G94" si="34">SUM(B89:E89)-F89</f>
        <v>2638</v>
      </c>
      <c r="H89" s="6">
        <v>2601</v>
      </c>
      <c r="I89" s="22">
        <v>1</v>
      </c>
      <c r="J89" s="6">
        <v>2</v>
      </c>
      <c r="K89" s="22">
        <v>34</v>
      </c>
      <c r="L89" s="6">
        <v>0</v>
      </c>
      <c r="M89" s="58">
        <v>0</v>
      </c>
      <c r="N89" s="9" t="b">
        <f t="shared" si="33"/>
        <v>1</v>
      </c>
    </row>
    <row r="90" spans="1:14" ht="20.25" customHeight="1" x14ac:dyDescent="0.25">
      <c r="A90" s="28" t="s">
        <v>81</v>
      </c>
      <c r="B90" s="6">
        <v>7</v>
      </c>
      <c r="C90" s="6">
        <v>518</v>
      </c>
      <c r="D90" s="6">
        <v>3</v>
      </c>
      <c r="E90" s="22">
        <v>12</v>
      </c>
      <c r="F90" s="6">
        <v>536</v>
      </c>
      <c r="G90" s="57">
        <f t="shared" si="34"/>
        <v>4</v>
      </c>
      <c r="H90" s="6">
        <v>4</v>
      </c>
      <c r="I90" s="22">
        <v>0</v>
      </c>
      <c r="J90" s="6">
        <v>0</v>
      </c>
      <c r="K90" s="22">
        <v>0</v>
      </c>
      <c r="L90" s="6">
        <v>0</v>
      </c>
      <c r="M90" s="58">
        <v>0</v>
      </c>
      <c r="N90" s="9" t="b">
        <f t="shared" si="33"/>
        <v>1</v>
      </c>
    </row>
    <row r="91" spans="1:14" ht="20.25" customHeight="1" x14ac:dyDescent="0.25">
      <c r="A91" s="28" t="s">
        <v>82</v>
      </c>
      <c r="B91" s="6">
        <v>253</v>
      </c>
      <c r="C91" s="6">
        <v>896</v>
      </c>
      <c r="D91" s="6">
        <v>95</v>
      </c>
      <c r="E91" s="22">
        <v>1</v>
      </c>
      <c r="F91" s="6">
        <v>977</v>
      </c>
      <c r="G91" s="57">
        <f t="shared" si="34"/>
        <v>268</v>
      </c>
      <c r="H91" s="6">
        <v>261</v>
      </c>
      <c r="I91" s="22">
        <v>0</v>
      </c>
      <c r="J91" s="6">
        <v>1</v>
      </c>
      <c r="K91" s="22">
        <v>6</v>
      </c>
      <c r="L91" s="6">
        <v>0</v>
      </c>
      <c r="M91" s="58">
        <v>0</v>
      </c>
      <c r="N91" s="9" t="b">
        <f t="shared" si="33"/>
        <v>1</v>
      </c>
    </row>
    <row r="92" spans="1:14" ht="20.25" customHeight="1" x14ac:dyDescent="0.25">
      <c r="A92" s="28" t="s">
        <v>83</v>
      </c>
      <c r="B92" s="6">
        <v>543</v>
      </c>
      <c r="C92" s="6">
        <v>2132</v>
      </c>
      <c r="D92" s="6">
        <v>33</v>
      </c>
      <c r="E92" s="22">
        <v>4</v>
      </c>
      <c r="F92" s="6">
        <v>2024</v>
      </c>
      <c r="G92" s="57">
        <f t="shared" si="34"/>
        <v>688</v>
      </c>
      <c r="H92" s="6">
        <v>686</v>
      </c>
      <c r="I92" s="22">
        <v>0</v>
      </c>
      <c r="J92" s="6">
        <v>2</v>
      </c>
      <c r="K92" s="22">
        <v>0</v>
      </c>
      <c r="L92" s="6">
        <v>0</v>
      </c>
      <c r="M92" s="58">
        <v>0</v>
      </c>
      <c r="N92" s="9" t="b">
        <f t="shared" si="33"/>
        <v>1</v>
      </c>
    </row>
    <row r="93" spans="1:14" ht="20.25" customHeight="1" x14ac:dyDescent="0.25">
      <c r="A93" s="28" t="s">
        <v>150</v>
      </c>
      <c r="B93" s="6">
        <v>1132</v>
      </c>
      <c r="C93" s="6">
        <v>3654</v>
      </c>
      <c r="D93" s="6">
        <v>129</v>
      </c>
      <c r="E93" s="22">
        <v>18</v>
      </c>
      <c r="F93" s="6">
        <v>3490</v>
      </c>
      <c r="G93" s="57">
        <f t="shared" si="34"/>
        <v>1443</v>
      </c>
      <c r="H93" s="6">
        <v>1404</v>
      </c>
      <c r="I93" s="22">
        <v>0</v>
      </c>
      <c r="J93" s="6">
        <v>4</v>
      </c>
      <c r="K93" s="22">
        <v>35</v>
      </c>
      <c r="L93" s="6">
        <v>0</v>
      </c>
      <c r="M93" s="58">
        <v>0</v>
      </c>
      <c r="N93" s="9" t="b">
        <f t="shared" si="33"/>
        <v>1</v>
      </c>
    </row>
    <row r="94" spans="1:14" ht="20.25" customHeight="1" x14ac:dyDescent="0.25">
      <c r="A94" s="28" t="s">
        <v>151</v>
      </c>
      <c r="B94" s="6">
        <v>26</v>
      </c>
      <c r="C94" s="6">
        <v>26</v>
      </c>
      <c r="D94" s="6">
        <v>3</v>
      </c>
      <c r="E94" s="22">
        <v>2</v>
      </c>
      <c r="F94" s="6">
        <v>27</v>
      </c>
      <c r="G94" s="57">
        <f t="shared" si="34"/>
        <v>30</v>
      </c>
      <c r="H94" s="6">
        <v>30</v>
      </c>
      <c r="I94" s="22">
        <v>0</v>
      </c>
      <c r="J94" s="6">
        <v>0</v>
      </c>
      <c r="K94" s="22">
        <v>0</v>
      </c>
      <c r="L94" s="6">
        <v>0</v>
      </c>
      <c r="M94" s="58">
        <v>0</v>
      </c>
      <c r="N94" s="9" t="b">
        <f t="shared" si="33"/>
        <v>1</v>
      </c>
    </row>
    <row r="95" spans="1:14" ht="20.25" customHeight="1" x14ac:dyDescent="0.25">
      <c r="A95" s="8"/>
      <c r="B95" s="6"/>
      <c r="C95" s="6"/>
      <c r="D95" s="6"/>
      <c r="E95" s="22"/>
      <c r="F95" s="6"/>
      <c r="G95" s="22"/>
      <c r="H95" s="6"/>
      <c r="I95" s="22"/>
      <c r="J95" s="6"/>
      <c r="K95" s="22"/>
      <c r="L95" s="6"/>
      <c r="M95" s="58"/>
    </row>
    <row r="96" spans="1:14" ht="20.25" customHeight="1" x14ac:dyDescent="0.25">
      <c r="A96" s="24" t="s">
        <v>19</v>
      </c>
      <c r="B96" s="19">
        <f>SUM(B97:B100)</f>
        <v>1278</v>
      </c>
      <c r="C96" s="19">
        <f>SUM(C97:C100)</f>
        <v>7788</v>
      </c>
      <c r="D96" s="19">
        <f t="shared" ref="D96:M96" si="35">SUM(D97:D100)</f>
        <v>243</v>
      </c>
      <c r="E96" s="19">
        <f t="shared" si="35"/>
        <v>39</v>
      </c>
      <c r="F96" s="19">
        <f t="shared" si="35"/>
        <v>7631</v>
      </c>
      <c r="G96" s="19">
        <f t="shared" si="35"/>
        <v>1717</v>
      </c>
      <c r="H96" s="19">
        <f t="shared" si="35"/>
        <v>1605</v>
      </c>
      <c r="I96" s="19">
        <f t="shared" si="35"/>
        <v>0</v>
      </c>
      <c r="J96" s="19">
        <f t="shared" si="35"/>
        <v>12</v>
      </c>
      <c r="K96" s="19">
        <f t="shared" si="35"/>
        <v>100</v>
      </c>
      <c r="L96" s="19">
        <f t="shared" si="35"/>
        <v>0</v>
      </c>
      <c r="M96" s="19">
        <f t="shared" si="35"/>
        <v>0</v>
      </c>
      <c r="N96" s="9" t="b">
        <f t="shared" si="33"/>
        <v>1</v>
      </c>
    </row>
    <row r="97" spans="1:14" ht="20.25" customHeight="1" x14ac:dyDescent="0.25">
      <c r="A97" s="28" t="s">
        <v>132</v>
      </c>
      <c r="B97" s="6">
        <v>967</v>
      </c>
      <c r="C97" s="6">
        <v>5627</v>
      </c>
      <c r="D97" s="6">
        <v>170</v>
      </c>
      <c r="E97" s="22">
        <v>36</v>
      </c>
      <c r="F97" s="6">
        <v>5379</v>
      </c>
      <c r="G97" s="57">
        <f t="shared" ref="G97:G100" si="36">SUM(B97:E97)-F97</f>
        <v>1421</v>
      </c>
      <c r="H97" s="6">
        <v>1321</v>
      </c>
      <c r="I97" s="22">
        <v>0</v>
      </c>
      <c r="J97" s="6">
        <v>12</v>
      </c>
      <c r="K97" s="22">
        <v>88</v>
      </c>
      <c r="L97" s="6">
        <v>0</v>
      </c>
      <c r="M97" s="58">
        <v>0</v>
      </c>
      <c r="N97" s="9" t="b">
        <f t="shared" si="33"/>
        <v>1</v>
      </c>
    </row>
    <row r="98" spans="1:14" ht="20.25" customHeight="1" x14ac:dyDescent="0.25">
      <c r="A98" s="28" t="s">
        <v>133</v>
      </c>
      <c r="B98" s="6">
        <v>2</v>
      </c>
      <c r="C98" s="6">
        <v>563</v>
      </c>
      <c r="D98" s="6">
        <v>2</v>
      </c>
      <c r="E98" s="22">
        <v>1</v>
      </c>
      <c r="F98" s="6">
        <v>543</v>
      </c>
      <c r="G98" s="57">
        <f t="shared" si="36"/>
        <v>25</v>
      </c>
      <c r="H98" s="6">
        <v>25</v>
      </c>
      <c r="I98" s="22">
        <v>0</v>
      </c>
      <c r="J98" s="6">
        <v>0</v>
      </c>
      <c r="K98" s="22">
        <v>0</v>
      </c>
      <c r="L98" s="6">
        <v>0</v>
      </c>
      <c r="M98" s="58">
        <v>0</v>
      </c>
      <c r="N98" s="9" t="b">
        <f t="shared" si="33"/>
        <v>1</v>
      </c>
    </row>
    <row r="99" spans="1:14" ht="20.25" customHeight="1" x14ac:dyDescent="0.25">
      <c r="A99" s="28" t="s">
        <v>84</v>
      </c>
      <c r="B99" s="6">
        <v>282</v>
      </c>
      <c r="C99" s="6">
        <v>1572</v>
      </c>
      <c r="D99" s="6">
        <v>69</v>
      </c>
      <c r="E99" s="22">
        <v>2</v>
      </c>
      <c r="F99" s="6">
        <v>1680</v>
      </c>
      <c r="G99" s="57">
        <f t="shared" si="36"/>
        <v>245</v>
      </c>
      <c r="H99" s="6">
        <v>236</v>
      </c>
      <c r="I99" s="22">
        <v>0</v>
      </c>
      <c r="J99" s="6">
        <v>0</v>
      </c>
      <c r="K99" s="22">
        <v>9</v>
      </c>
      <c r="L99" s="6">
        <v>0</v>
      </c>
      <c r="M99" s="58">
        <v>0</v>
      </c>
      <c r="N99" s="9" t="b">
        <f t="shared" si="33"/>
        <v>1</v>
      </c>
    </row>
    <row r="100" spans="1:14" ht="20.25" customHeight="1" x14ac:dyDescent="0.25">
      <c r="A100" s="28" t="s">
        <v>152</v>
      </c>
      <c r="B100" s="6">
        <v>27</v>
      </c>
      <c r="C100" s="6">
        <v>26</v>
      </c>
      <c r="D100" s="6">
        <v>2</v>
      </c>
      <c r="E100" s="22">
        <v>0</v>
      </c>
      <c r="F100" s="6">
        <v>29</v>
      </c>
      <c r="G100" s="57">
        <f t="shared" si="36"/>
        <v>26</v>
      </c>
      <c r="H100" s="6">
        <v>23</v>
      </c>
      <c r="I100" s="22">
        <v>0</v>
      </c>
      <c r="J100" s="6">
        <v>0</v>
      </c>
      <c r="K100" s="22">
        <v>3</v>
      </c>
      <c r="L100" s="6">
        <v>0</v>
      </c>
      <c r="M100" s="58">
        <v>0</v>
      </c>
      <c r="N100" s="9" t="b">
        <f t="shared" si="33"/>
        <v>1</v>
      </c>
    </row>
    <row r="101" spans="1:14" ht="20.25" customHeight="1" x14ac:dyDescent="0.25">
      <c r="A101" s="8"/>
      <c r="B101" s="6"/>
      <c r="C101" s="6"/>
      <c r="D101" s="6"/>
      <c r="E101" s="22"/>
      <c r="F101" s="6"/>
      <c r="G101" s="22"/>
      <c r="H101" s="6"/>
      <c r="I101" s="22"/>
      <c r="J101" s="6"/>
      <c r="K101" s="22"/>
      <c r="L101" s="6"/>
      <c r="M101" s="58"/>
    </row>
    <row r="102" spans="1:14" ht="20.25" customHeight="1" x14ac:dyDescent="0.25">
      <c r="A102" s="24" t="s">
        <v>20</v>
      </c>
      <c r="B102" s="19">
        <f>SUM(B103:B110)</f>
        <v>2375</v>
      </c>
      <c r="C102" s="19">
        <f>SUM(C103:C110)</f>
        <v>7401</v>
      </c>
      <c r="D102" s="19">
        <f t="shared" ref="D102:M102" si="37">SUM(D103:D110)</f>
        <v>327</v>
      </c>
      <c r="E102" s="19">
        <f t="shared" si="37"/>
        <v>40</v>
      </c>
      <c r="F102" s="19">
        <f t="shared" si="37"/>
        <v>7456</v>
      </c>
      <c r="G102" s="19">
        <f t="shared" si="37"/>
        <v>2687</v>
      </c>
      <c r="H102" s="19">
        <f t="shared" si="37"/>
        <v>2601</v>
      </c>
      <c r="I102" s="19">
        <f t="shared" si="37"/>
        <v>0</v>
      </c>
      <c r="J102" s="19">
        <f t="shared" si="37"/>
        <v>17</v>
      </c>
      <c r="K102" s="19">
        <f t="shared" si="37"/>
        <v>67</v>
      </c>
      <c r="L102" s="19">
        <f t="shared" si="37"/>
        <v>2</v>
      </c>
      <c r="M102" s="19">
        <f t="shared" si="37"/>
        <v>0</v>
      </c>
      <c r="N102" s="9" t="b">
        <f t="shared" si="33"/>
        <v>1</v>
      </c>
    </row>
    <row r="103" spans="1:14" ht="20.25" customHeight="1" x14ac:dyDescent="0.25">
      <c r="A103" s="28" t="s">
        <v>134</v>
      </c>
      <c r="B103" s="6">
        <v>558</v>
      </c>
      <c r="C103" s="6">
        <v>1959</v>
      </c>
      <c r="D103" s="6">
        <v>73</v>
      </c>
      <c r="E103" s="22">
        <v>21</v>
      </c>
      <c r="F103" s="6">
        <v>1959</v>
      </c>
      <c r="G103" s="57">
        <f t="shared" ref="G103:G110" si="38">SUM(B103:E103)-F103</f>
        <v>652</v>
      </c>
      <c r="H103" s="6">
        <v>628</v>
      </c>
      <c r="I103" s="22">
        <v>0</v>
      </c>
      <c r="J103" s="6">
        <v>1</v>
      </c>
      <c r="K103" s="22">
        <v>23</v>
      </c>
      <c r="L103" s="6">
        <v>0</v>
      </c>
      <c r="M103" s="58">
        <v>0</v>
      </c>
      <c r="N103" s="9" t="b">
        <f t="shared" si="33"/>
        <v>1</v>
      </c>
    </row>
    <row r="104" spans="1:14" ht="20.25" customHeight="1" x14ac:dyDescent="0.25">
      <c r="A104" s="28" t="s">
        <v>135</v>
      </c>
      <c r="B104" s="6">
        <v>5</v>
      </c>
      <c r="C104" s="6">
        <v>583</v>
      </c>
      <c r="D104" s="6">
        <v>3</v>
      </c>
      <c r="E104" s="22">
        <v>6</v>
      </c>
      <c r="F104" s="6">
        <v>538</v>
      </c>
      <c r="G104" s="57">
        <f t="shared" si="38"/>
        <v>59</v>
      </c>
      <c r="H104" s="6">
        <v>59</v>
      </c>
      <c r="I104" s="22">
        <v>0</v>
      </c>
      <c r="J104" s="6">
        <v>0</v>
      </c>
      <c r="K104" s="22">
        <v>0</v>
      </c>
      <c r="L104" s="6">
        <v>0</v>
      </c>
      <c r="M104" s="58">
        <v>0</v>
      </c>
      <c r="N104" s="9" t="b">
        <f t="shared" si="33"/>
        <v>1</v>
      </c>
    </row>
    <row r="105" spans="1:14" ht="20.25" customHeight="1" x14ac:dyDescent="0.25">
      <c r="A105" s="28" t="s">
        <v>85</v>
      </c>
      <c r="B105" s="6">
        <v>478</v>
      </c>
      <c r="C105" s="6">
        <v>1271</v>
      </c>
      <c r="D105" s="6">
        <v>17</v>
      </c>
      <c r="E105" s="22">
        <v>0</v>
      </c>
      <c r="F105" s="6">
        <v>1342</v>
      </c>
      <c r="G105" s="57">
        <f t="shared" si="38"/>
        <v>424</v>
      </c>
      <c r="H105" s="6">
        <v>418</v>
      </c>
      <c r="I105" s="22">
        <v>0</v>
      </c>
      <c r="J105" s="6">
        <v>6</v>
      </c>
      <c r="K105" s="22">
        <v>0</v>
      </c>
      <c r="L105" s="6">
        <v>0</v>
      </c>
      <c r="M105" s="58">
        <v>0</v>
      </c>
      <c r="N105" s="9" t="b">
        <f t="shared" si="33"/>
        <v>1</v>
      </c>
    </row>
    <row r="106" spans="1:14" ht="20.25" customHeight="1" x14ac:dyDescent="0.25">
      <c r="A106" s="28" t="s">
        <v>86</v>
      </c>
      <c r="B106" s="6">
        <v>577</v>
      </c>
      <c r="C106" s="6">
        <v>1865</v>
      </c>
      <c r="D106" s="6">
        <v>174</v>
      </c>
      <c r="E106" s="22">
        <v>3</v>
      </c>
      <c r="F106" s="6">
        <v>1821</v>
      </c>
      <c r="G106" s="57">
        <f t="shared" si="38"/>
        <v>798</v>
      </c>
      <c r="H106" s="6">
        <v>753</v>
      </c>
      <c r="I106" s="22">
        <v>0</v>
      </c>
      <c r="J106" s="6">
        <v>7</v>
      </c>
      <c r="K106" s="22">
        <v>36</v>
      </c>
      <c r="L106" s="6">
        <v>2</v>
      </c>
      <c r="M106" s="58">
        <v>0</v>
      </c>
      <c r="N106" s="9" t="b">
        <f t="shared" si="33"/>
        <v>1</v>
      </c>
    </row>
    <row r="107" spans="1:14" ht="20.25" customHeight="1" x14ac:dyDescent="0.25">
      <c r="A107" s="28" t="s">
        <v>87</v>
      </c>
      <c r="B107" s="6">
        <v>143</v>
      </c>
      <c r="C107" s="6">
        <v>52</v>
      </c>
      <c r="D107" s="6">
        <v>6</v>
      </c>
      <c r="E107" s="22">
        <v>0</v>
      </c>
      <c r="F107" s="6">
        <v>84</v>
      </c>
      <c r="G107" s="57">
        <f t="shared" si="38"/>
        <v>117</v>
      </c>
      <c r="H107" s="6">
        <v>109</v>
      </c>
      <c r="I107" s="22">
        <v>0</v>
      </c>
      <c r="J107" s="6">
        <v>1</v>
      </c>
      <c r="K107" s="22">
        <v>7</v>
      </c>
      <c r="L107" s="6">
        <v>0</v>
      </c>
      <c r="M107" s="58">
        <v>0</v>
      </c>
      <c r="N107" s="9" t="b">
        <f t="shared" si="33"/>
        <v>1</v>
      </c>
    </row>
    <row r="108" spans="1:14" ht="20.25" customHeight="1" x14ac:dyDescent="0.25">
      <c r="A108" s="28" t="s">
        <v>88</v>
      </c>
      <c r="B108" s="6">
        <v>165</v>
      </c>
      <c r="C108" s="6">
        <v>453</v>
      </c>
      <c r="D108" s="6">
        <v>3</v>
      </c>
      <c r="E108" s="22">
        <v>0</v>
      </c>
      <c r="F108" s="6">
        <v>476</v>
      </c>
      <c r="G108" s="57">
        <f t="shared" si="38"/>
        <v>145</v>
      </c>
      <c r="H108" s="6">
        <v>144</v>
      </c>
      <c r="I108" s="22">
        <v>0</v>
      </c>
      <c r="J108" s="6">
        <v>0</v>
      </c>
      <c r="K108" s="22">
        <v>1</v>
      </c>
      <c r="L108" s="6">
        <v>0</v>
      </c>
      <c r="M108" s="58">
        <v>0</v>
      </c>
      <c r="N108" s="9" t="b">
        <f t="shared" si="33"/>
        <v>1</v>
      </c>
    </row>
    <row r="109" spans="1:14" ht="20.25" customHeight="1" x14ac:dyDescent="0.25">
      <c r="A109" s="9" t="s">
        <v>89</v>
      </c>
      <c r="B109" s="6">
        <v>429</v>
      </c>
      <c r="C109" s="6">
        <v>1189</v>
      </c>
      <c r="D109" s="6">
        <v>51</v>
      </c>
      <c r="E109" s="22">
        <v>9</v>
      </c>
      <c r="F109" s="6">
        <v>1214</v>
      </c>
      <c r="G109" s="57">
        <f t="shared" si="38"/>
        <v>464</v>
      </c>
      <c r="H109" s="6">
        <v>462</v>
      </c>
      <c r="I109" s="22">
        <v>0</v>
      </c>
      <c r="J109" s="6">
        <v>2</v>
      </c>
      <c r="K109" s="22">
        <v>0</v>
      </c>
      <c r="L109" s="6">
        <v>0</v>
      </c>
      <c r="M109" s="58">
        <v>0</v>
      </c>
      <c r="N109" s="9" t="b">
        <f t="shared" si="33"/>
        <v>1</v>
      </c>
    </row>
    <row r="110" spans="1:14" ht="20.25" customHeight="1" x14ac:dyDescent="0.25">
      <c r="A110" s="9" t="s">
        <v>153</v>
      </c>
      <c r="B110" s="6">
        <v>20</v>
      </c>
      <c r="C110" s="6">
        <v>29</v>
      </c>
      <c r="D110" s="6">
        <v>0</v>
      </c>
      <c r="E110" s="22">
        <v>1</v>
      </c>
      <c r="F110" s="6">
        <v>22</v>
      </c>
      <c r="G110" s="57">
        <f t="shared" si="38"/>
        <v>28</v>
      </c>
      <c r="H110" s="6">
        <v>28</v>
      </c>
      <c r="I110" s="22">
        <v>0</v>
      </c>
      <c r="J110" s="6">
        <v>0</v>
      </c>
      <c r="K110" s="22">
        <v>0</v>
      </c>
      <c r="L110" s="6">
        <v>0</v>
      </c>
      <c r="M110" s="58">
        <v>0</v>
      </c>
      <c r="N110" s="9" t="b">
        <f t="shared" si="33"/>
        <v>1</v>
      </c>
    </row>
    <row r="111" spans="1:14" ht="20.25" customHeight="1" x14ac:dyDescent="0.25">
      <c r="A111" s="8"/>
      <c r="B111" s="6"/>
      <c r="C111" s="6"/>
      <c r="D111" s="6"/>
      <c r="E111" s="22"/>
      <c r="F111" s="6"/>
      <c r="G111" s="22"/>
      <c r="H111" s="6"/>
      <c r="I111" s="22"/>
      <c r="J111" s="6"/>
      <c r="K111" s="22"/>
      <c r="L111" s="6"/>
      <c r="M111" s="58"/>
    </row>
    <row r="112" spans="1:14" ht="20.25" customHeight="1" x14ac:dyDescent="0.25">
      <c r="A112" s="24" t="s">
        <v>21</v>
      </c>
      <c r="B112" s="19">
        <f>SUM(B113:B116)</f>
        <v>2180</v>
      </c>
      <c r="C112" s="19">
        <f>SUM(C113:C116)</f>
        <v>8224</v>
      </c>
      <c r="D112" s="19">
        <f t="shared" ref="D112:M112" si="39">SUM(D113:D116)</f>
        <v>250</v>
      </c>
      <c r="E112" s="19">
        <f t="shared" si="39"/>
        <v>28</v>
      </c>
      <c r="F112" s="19">
        <f t="shared" si="39"/>
        <v>7798</v>
      </c>
      <c r="G112" s="19">
        <f t="shared" si="39"/>
        <v>2884</v>
      </c>
      <c r="H112" s="19">
        <f t="shared" si="39"/>
        <v>2856</v>
      </c>
      <c r="I112" s="19">
        <f t="shared" si="39"/>
        <v>4</v>
      </c>
      <c r="J112" s="19">
        <f t="shared" si="39"/>
        <v>18</v>
      </c>
      <c r="K112" s="19">
        <f t="shared" si="39"/>
        <v>6</v>
      </c>
      <c r="L112" s="19">
        <f t="shared" si="39"/>
        <v>0</v>
      </c>
      <c r="M112" s="19">
        <f t="shared" si="39"/>
        <v>0</v>
      </c>
      <c r="N112" s="9" t="b">
        <f t="shared" si="33"/>
        <v>1</v>
      </c>
    </row>
    <row r="113" spans="1:14" ht="20.25" customHeight="1" x14ac:dyDescent="0.25">
      <c r="A113" s="28" t="s">
        <v>136</v>
      </c>
      <c r="B113" s="6">
        <v>1412</v>
      </c>
      <c r="C113" s="6">
        <v>4533</v>
      </c>
      <c r="D113" s="6">
        <v>161</v>
      </c>
      <c r="E113" s="22">
        <v>16</v>
      </c>
      <c r="F113" s="6">
        <v>4309</v>
      </c>
      <c r="G113" s="57">
        <f t="shared" ref="G113:G116" si="40">SUM(B113:E113)-F113</f>
        <v>1813</v>
      </c>
      <c r="H113" s="6">
        <v>1797</v>
      </c>
      <c r="I113" s="22">
        <v>2</v>
      </c>
      <c r="J113" s="6">
        <v>10</v>
      </c>
      <c r="K113" s="22">
        <v>4</v>
      </c>
      <c r="L113" s="6">
        <v>0</v>
      </c>
      <c r="M113" s="58">
        <v>0</v>
      </c>
      <c r="N113" s="9" t="b">
        <f t="shared" si="33"/>
        <v>1</v>
      </c>
    </row>
    <row r="114" spans="1:14" ht="20.25" customHeight="1" x14ac:dyDescent="0.25">
      <c r="A114" s="28" t="s">
        <v>137</v>
      </c>
      <c r="B114" s="6">
        <v>10</v>
      </c>
      <c r="C114" s="6">
        <v>270</v>
      </c>
      <c r="D114" s="6">
        <v>0</v>
      </c>
      <c r="E114" s="22">
        <v>0</v>
      </c>
      <c r="F114" s="6">
        <v>280</v>
      </c>
      <c r="G114" s="57">
        <f t="shared" si="40"/>
        <v>0</v>
      </c>
      <c r="H114" s="6">
        <v>0</v>
      </c>
      <c r="I114" s="22">
        <v>0</v>
      </c>
      <c r="J114" s="6">
        <v>0</v>
      </c>
      <c r="K114" s="22">
        <v>0</v>
      </c>
      <c r="L114" s="6">
        <v>0</v>
      </c>
      <c r="M114" s="58">
        <v>0</v>
      </c>
      <c r="N114" s="9" t="b">
        <f t="shared" si="33"/>
        <v>1</v>
      </c>
    </row>
    <row r="115" spans="1:14" ht="20.25" customHeight="1" x14ac:dyDescent="0.25">
      <c r="A115" s="28" t="s">
        <v>90</v>
      </c>
      <c r="B115" s="6">
        <v>338</v>
      </c>
      <c r="C115" s="6">
        <v>1527</v>
      </c>
      <c r="D115" s="6">
        <v>56</v>
      </c>
      <c r="E115" s="22">
        <v>6</v>
      </c>
      <c r="F115" s="6">
        <v>1384</v>
      </c>
      <c r="G115" s="57">
        <f t="shared" si="40"/>
        <v>543</v>
      </c>
      <c r="H115" s="6">
        <v>535</v>
      </c>
      <c r="I115" s="22">
        <v>0</v>
      </c>
      <c r="J115" s="6">
        <v>8</v>
      </c>
      <c r="K115" s="22">
        <v>0</v>
      </c>
      <c r="L115" s="6">
        <v>0</v>
      </c>
      <c r="M115" s="58">
        <v>0</v>
      </c>
      <c r="N115" s="9" t="b">
        <f t="shared" si="33"/>
        <v>1</v>
      </c>
    </row>
    <row r="116" spans="1:14" ht="20.25" customHeight="1" x14ac:dyDescent="0.25">
      <c r="A116" s="28" t="s">
        <v>154</v>
      </c>
      <c r="B116" s="6">
        <v>420</v>
      </c>
      <c r="C116" s="6">
        <v>1894</v>
      </c>
      <c r="D116" s="6">
        <v>33</v>
      </c>
      <c r="E116" s="22">
        <v>6</v>
      </c>
      <c r="F116" s="6">
        <v>1825</v>
      </c>
      <c r="G116" s="57">
        <f t="shared" si="40"/>
        <v>528</v>
      </c>
      <c r="H116" s="6">
        <v>524</v>
      </c>
      <c r="I116" s="22">
        <v>2</v>
      </c>
      <c r="J116" s="6">
        <v>0</v>
      </c>
      <c r="K116" s="22">
        <v>2</v>
      </c>
      <c r="L116" s="6">
        <v>0</v>
      </c>
      <c r="M116" s="58">
        <v>0</v>
      </c>
      <c r="N116" s="9" t="b">
        <f t="shared" si="33"/>
        <v>1</v>
      </c>
    </row>
    <row r="117" spans="1:14" ht="20.25" customHeight="1" x14ac:dyDescent="0.25">
      <c r="A117" s="28"/>
      <c r="B117" s="6"/>
      <c r="C117" s="6"/>
      <c r="D117" s="6"/>
      <c r="E117" s="22"/>
      <c r="F117" s="6"/>
      <c r="G117" s="22"/>
      <c r="H117" s="6"/>
      <c r="I117" s="22"/>
      <c r="J117" s="6"/>
      <c r="K117" s="22"/>
      <c r="L117" s="6"/>
      <c r="M117" s="58"/>
    </row>
    <row r="118" spans="1:14" ht="20.25" customHeight="1" x14ac:dyDescent="0.25">
      <c r="A118" s="24" t="s">
        <v>22</v>
      </c>
      <c r="B118" s="19">
        <f>SUM(B119:B121)</f>
        <v>4130</v>
      </c>
      <c r="C118" s="19">
        <f>SUM(C119:C121)</f>
        <v>10697</v>
      </c>
      <c r="D118" s="19">
        <f t="shared" ref="D118:G118" si="41">SUM(D119:D121)</f>
        <v>1035</v>
      </c>
      <c r="E118" s="43">
        <f t="shared" si="41"/>
        <v>10</v>
      </c>
      <c r="F118" s="19">
        <f t="shared" si="41"/>
        <v>11252</v>
      </c>
      <c r="G118" s="43">
        <f t="shared" si="41"/>
        <v>4620</v>
      </c>
      <c r="H118" s="19">
        <f>SUM(H119:H121)</f>
        <v>4527</v>
      </c>
      <c r="I118" s="43">
        <f t="shared" ref="I118:M118" si="42">SUM(I119:I121)</f>
        <v>2</v>
      </c>
      <c r="J118" s="19">
        <f t="shared" si="42"/>
        <v>83</v>
      </c>
      <c r="K118" s="43">
        <f t="shared" si="42"/>
        <v>8</v>
      </c>
      <c r="L118" s="19">
        <f t="shared" si="42"/>
        <v>0</v>
      </c>
      <c r="M118" s="59">
        <f t="shared" si="42"/>
        <v>0</v>
      </c>
      <c r="N118" s="9" t="b">
        <f t="shared" si="33"/>
        <v>1</v>
      </c>
    </row>
    <row r="119" spans="1:14" ht="20.25" customHeight="1" x14ac:dyDescent="0.25">
      <c r="A119" s="28" t="s">
        <v>138</v>
      </c>
      <c r="B119" s="6">
        <v>3000</v>
      </c>
      <c r="C119" s="6">
        <v>7132</v>
      </c>
      <c r="D119" s="6">
        <v>745</v>
      </c>
      <c r="E119" s="22">
        <v>2</v>
      </c>
      <c r="F119" s="6">
        <v>7261</v>
      </c>
      <c r="G119" s="57">
        <f t="shared" ref="G119:G121" si="43">SUM(B119:E119)-F119</f>
        <v>3618</v>
      </c>
      <c r="H119" s="6">
        <v>3549</v>
      </c>
      <c r="I119" s="22">
        <v>0</v>
      </c>
      <c r="J119" s="6">
        <v>61</v>
      </c>
      <c r="K119" s="22">
        <v>8</v>
      </c>
      <c r="L119" s="6">
        <v>0</v>
      </c>
      <c r="M119" s="58">
        <v>0</v>
      </c>
      <c r="N119" s="9" t="b">
        <f t="shared" si="33"/>
        <v>1</v>
      </c>
    </row>
    <row r="120" spans="1:14" ht="20.25" customHeight="1" x14ac:dyDescent="0.25">
      <c r="A120" s="28" t="s">
        <v>139</v>
      </c>
      <c r="B120" s="6">
        <v>3</v>
      </c>
      <c r="C120" s="6">
        <v>492</v>
      </c>
      <c r="D120" s="6">
        <v>17</v>
      </c>
      <c r="E120" s="22">
        <v>1</v>
      </c>
      <c r="F120" s="6">
        <v>512</v>
      </c>
      <c r="G120" s="57">
        <f t="shared" si="43"/>
        <v>1</v>
      </c>
      <c r="H120" s="6">
        <v>1</v>
      </c>
      <c r="I120" s="22">
        <v>0</v>
      </c>
      <c r="J120" s="6">
        <v>0</v>
      </c>
      <c r="K120" s="22">
        <v>0</v>
      </c>
      <c r="L120" s="6">
        <v>0</v>
      </c>
      <c r="M120" s="58">
        <v>0</v>
      </c>
      <c r="N120" s="9" t="b">
        <f t="shared" si="33"/>
        <v>1</v>
      </c>
    </row>
    <row r="121" spans="1:14" ht="20.25" customHeight="1" x14ac:dyDescent="0.25">
      <c r="A121" s="28" t="s">
        <v>91</v>
      </c>
      <c r="B121" s="6">
        <v>1127</v>
      </c>
      <c r="C121" s="6">
        <v>3073</v>
      </c>
      <c r="D121" s="6">
        <v>273</v>
      </c>
      <c r="E121" s="22">
        <v>7</v>
      </c>
      <c r="F121" s="6">
        <v>3479</v>
      </c>
      <c r="G121" s="57">
        <f t="shared" si="43"/>
        <v>1001</v>
      </c>
      <c r="H121" s="6">
        <v>977</v>
      </c>
      <c r="I121" s="22">
        <v>2</v>
      </c>
      <c r="J121" s="6">
        <v>22</v>
      </c>
      <c r="K121" s="22">
        <v>0</v>
      </c>
      <c r="L121" s="6">
        <v>0</v>
      </c>
      <c r="M121" s="58">
        <v>0</v>
      </c>
      <c r="N121" s="9" t="b">
        <f t="shared" si="33"/>
        <v>1</v>
      </c>
    </row>
    <row r="122" spans="1:14" ht="20.25" customHeight="1" x14ac:dyDescent="0.25">
      <c r="A122" s="30"/>
      <c r="B122" s="31"/>
      <c r="C122" s="31"/>
      <c r="D122" s="31"/>
      <c r="E122" s="32"/>
      <c r="F122" s="33"/>
      <c r="G122" s="33"/>
      <c r="H122" s="33"/>
      <c r="I122" s="33"/>
      <c r="J122" s="33"/>
      <c r="K122" s="33"/>
      <c r="L122" s="34"/>
      <c r="M122" s="35"/>
    </row>
    <row r="123" spans="1:14" ht="20.25" customHeight="1" x14ac:dyDescent="0.25">
      <c r="A123" s="91" t="s">
        <v>212</v>
      </c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</row>
    <row r="124" spans="1:14" ht="20.25" customHeight="1" x14ac:dyDescent="0.25">
      <c r="A124" s="37" t="s">
        <v>142</v>
      </c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</row>
    <row r="125" spans="1:14" ht="20.25" hidden="1" customHeight="1" x14ac:dyDescent="0.25"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</row>
    <row r="126" spans="1:14" ht="20.25" hidden="1" customHeight="1" x14ac:dyDescent="0.25"/>
    <row r="127" spans="1:14" ht="20.25" hidden="1" customHeight="1" x14ac:dyDescent="0.25"/>
    <row r="128" spans="1:14" ht="20.25" hidden="1" customHeight="1" x14ac:dyDescent="0.25"/>
    <row r="129" ht="20.25" hidden="1" customHeight="1" x14ac:dyDescent="0.25"/>
    <row r="130" ht="20.25" hidden="1" customHeight="1" x14ac:dyDescent="0.25"/>
    <row r="131" ht="20.25" hidden="1" customHeight="1" x14ac:dyDescent="0.25"/>
    <row r="132" ht="20.25" hidden="1" customHeight="1" x14ac:dyDescent="0.25"/>
    <row r="133" ht="20.25" hidden="1" customHeight="1" x14ac:dyDescent="0.25"/>
    <row r="134" ht="20.25" hidden="1" customHeight="1" x14ac:dyDescent="0.25"/>
    <row r="135" hidden="1" x14ac:dyDescent="0.25"/>
    <row r="136" hidden="1" x14ac:dyDescent="0.25"/>
    <row r="137" hidden="1" x14ac:dyDescent="0.25"/>
  </sheetData>
  <mergeCells count="17">
    <mergeCell ref="K9:K10"/>
    <mergeCell ref="M9:M10"/>
    <mergeCell ref="I9:I10"/>
    <mergeCell ref="L9:L10"/>
    <mergeCell ref="A3:M3"/>
    <mergeCell ref="A5:M5"/>
    <mergeCell ref="A7:A10"/>
    <mergeCell ref="B7:B10"/>
    <mergeCell ref="C7:C10"/>
    <mergeCell ref="D7:D10"/>
    <mergeCell ref="E7:E10"/>
    <mergeCell ref="F7:F10"/>
    <mergeCell ref="G7:G10"/>
    <mergeCell ref="H7:M8"/>
    <mergeCell ref="A4:M4"/>
    <mergeCell ref="H9:H10"/>
    <mergeCell ref="J9:J10"/>
  </mergeCells>
  <phoneticPr fontId="2" type="noConversion"/>
  <printOptions horizontalCentered="1" verticalCentered="1"/>
  <pageMargins left="0.74791666666666667" right="0.74791666666666667" top="0.98402777777777783" bottom="0.98402777777777783" header="0.51180555555555562" footer="0.51180555555555562"/>
  <pageSetup scale="21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114"/>
  <sheetViews>
    <sheetView workbookViewId="0">
      <pane ySplit="12" topLeftCell="A13" activePane="bottomLeft" state="frozen"/>
      <selection pane="bottomLeft" activeCell="D21" sqref="D21"/>
    </sheetView>
  </sheetViews>
  <sheetFormatPr baseColWidth="10" defaultColWidth="0" defaultRowHeight="15.75" zeroHeight="1" x14ac:dyDescent="0.25"/>
  <cols>
    <col min="1" max="1" width="87.5703125" style="9" customWidth="1"/>
    <col min="2" max="13" width="17.140625" style="9" customWidth="1"/>
    <col min="14" max="16383" width="11.42578125" style="9" hidden="1"/>
    <col min="16384" max="16384" width="2.28515625" style="9" hidden="1"/>
  </cols>
  <sheetData>
    <row r="1" spans="1:13" x14ac:dyDescent="0.25">
      <c r="A1" s="7" t="s">
        <v>34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x14ac:dyDescent="0.25">
      <c r="A3" s="104" t="s">
        <v>40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x14ac:dyDescent="0.25">
      <c r="A4" s="104" t="s">
        <v>33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 x14ac:dyDescent="0.25">
      <c r="A5" s="104" t="s">
        <v>194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3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 x14ac:dyDescent="0.25">
      <c r="A7" s="120" t="s">
        <v>41</v>
      </c>
      <c r="B7" s="108" t="s">
        <v>208</v>
      </c>
      <c r="C7" s="111" t="s">
        <v>35</v>
      </c>
      <c r="D7" s="111" t="s">
        <v>36</v>
      </c>
      <c r="E7" s="111" t="s">
        <v>37</v>
      </c>
      <c r="F7" s="111" t="s">
        <v>38</v>
      </c>
      <c r="G7" s="111" t="s">
        <v>209</v>
      </c>
      <c r="H7" s="115" t="s">
        <v>1</v>
      </c>
      <c r="I7" s="115"/>
      <c r="J7" s="115"/>
      <c r="K7" s="115"/>
      <c r="L7" s="115"/>
      <c r="M7" s="115"/>
    </row>
    <row r="8" spans="1:13" x14ac:dyDescent="0.25">
      <c r="A8" s="121"/>
      <c r="B8" s="109"/>
      <c r="C8" s="112"/>
      <c r="D8" s="112"/>
      <c r="E8" s="112"/>
      <c r="F8" s="112"/>
      <c r="G8" s="112">
        <v>42004</v>
      </c>
      <c r="H8" s="117"/>
      <c r="I8" s="117"/>
      <c r="J8" s="117"/>
      <c r="K8" s="117"/>
      <c r="L8" s="117"/>
      <c r="M8" s="117"/>
    </row>
    <row r="9" spans="1:13" ht="15.75" customHeight="1" x14ac:dyDescent="0.25">
      <c r="A9" s="121"/>
      <c r="B9" s="109"/>
      <c r="C9" s="112"/>
      <c r="D9" s="112"/>
      <c r="E9" s="112"/>
      <c r="F9" s="112"/>
      <c r="G9" s="112"/>
      <c r="H9" s="118" t="s">
        <v>39</v>
      </c>
      <c r="I9" s="101" t="s">
        <v>44</v>
      </c>
      <c r="J9" s="101" t="s">
        <v>2</v>
      </c>
      <c r="K9" s="101" t="s">
        <v>3</v>
      </c>
      <c r="L9" s="101" t="s">
        <v>188</v>
      </c>
      <c r="M9" s="99" t="s">
        <v>189</v>
      </c>
    </row>
    <row r="10" spans="1:13" x14ac:dyDescent="0.25">
      <c r="A10" s="122"/>
      <c r="B10" s="110"/>
      <c r="C10" s="113"/>
      <c r="D10" s="113"/>
      <c r="E10" s="113"/>
      <c r="F10" s="113"/>
      <c r="G10" s="113"/>
      <c r="H10" s="119"/>
      <c r="I10" s="102"/>
      <c r="J10" s="102"/>
      <c r="K10" s="102"/>
      <c r="L10" s="102"/>
      <c r="M10" s="100"/>
    </row>
    <row r="11" spans="1:13" x14ac:dyDescent="0.25">
      <c r="A11" s="38"/>
      <c r="B11" s="38"/>
      <c r="C11" s="12"/>
      <c r="D11" s="39"/>
      <c r="E11" s="39"/>
      <c r="F11" s="39"/>
      <c r="G11" s="39"/>
      <c r="H11" s="12"/>
      <c r="I11" s="39"/>
      <c r="J11" s="39"/>
      <c r="K11" s="39"/>
      <c r="L11" s="39"/>
      <c r="M11" s="40"/>
    </row>
    <row r="12" spans="1:13" ht="20.25" customHeight="1" x14ac:dyDescent="0.25">
      <c r="A12" s="13" t="s">
        <v>5</v>
      </c>
      <c r="B12" s="14">
        <f t="shared" ref="B12:G12" si="0">SUM(B14,B39,B54,B62,B69,B81,B98)</f>
        <v>55657</v>
      </c>
      <c r="C12" s="14">
        <f t="shared" si="0"/>
        <v>185171</v>
      </c>
      <c r="D12" s="14">
        <f t="shared" si="0"/>
        <v>10731</v>
      </c>
      <c r="E12" s="14">
        <f t="shared" si="0"/>
        <v>628</v>
      </c>
      <c r="F12" s="14">
        <f t="shared" si="0"/>
        <v>184807</v>
      </c>
      <c r="G12" s="14">
        <f t="shared" si="0"/>
        <v>67380</v>
      </c>
      <c r="H12" s="14">
        <f t="shared" ref="H12:M12" si="1">SUM(H14,H39,H54,H62,H69,H81,H98)</f>
        <v>64392</v>
      </c>
      <c r="I12" s="14">
        <f t="shared" si="1"/>
        <v>41</v>
      </c>
      <c r="J12" s="14">
        <f t="shared" si="1"/>
        <v>579</v>
      </c>
      <c r="K12" s="14">
        <f t="shared" si="1"/>
        <v>2349</v>
      </c>
      <c r="L12" s="14">
        <f t="shared" si="1"/>
        <v>7</v>
      </c>
      <c r="M12" s="14">
        <f t="shared" si="1"/>
        <v>12</v>
      </c>
    </row>
    <row r="13" spans="1:13" ht="20.25" customHeight="1" x14ac:dyDescent="0.25">
      <c r="A13" s="15"/>
      <c r="B13" s="17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13" ht="20.25" customHeight="1" x14ac:dyDescent="0.25">
      <c r="A14" s="24" t="s">
        <v>25</v>
      </c>
      <c r="B14" s="42">
        <f>SUM(B15:B37)</f>
        <v>21411</v>
      </c>
      <c r="C14" s="42">
        <f t="shared" ref="C14:G14" si="2">SUM(C15:C37)</f>
        <v>61048</v>
      </c>
      <c r="D14" s="42">
        <f t="shared" si="2"/>
        <v>4497</v>
      </c>
      <c r="E14" s="42">
        <f t="shared" si="2"/>
        <v>335</v>
      </c>
      <c r="F14" s="42">
        <f t="shared" si="2"/>
        <v>60613</v>
      </c>
      <c r="G14" s="42">
        <f t="shared" si="2"/>
        <v>26678</v>
      </c>
      <c r="H14" s="42">
        <f>SUM(H15:H37)</f>
        <v>25187</v>
      </c>
      <c r="I14" s="42">
        <f t="shared" ref="I14" si="3">SUM(I15:I37)</f>
        <v>20</v>
      </c>
      <c r="J14" s="42">
        <f t="shared" ref="J14" si="4">SUM(J15:J37)</f>
        <v>271</v>
      </c>
      <c r="K14" s="42">
        <f t="shared" ref="K14" si="5">SUM(K15:K37)</f>
        <v>1187</v>
      </c>
      <c r="L14" s="42">
        <f t="shared" ref="L14" si="6">SUM(L15:L37)</f>
        <v>3</v>
      </c>
      <c r="M14" s="42">
        <f>SUM(M15:M37)</f>
        <v>10</v>
      </c>
    </row>
    <row r="15" spans="1:13" ht="20.25" customHeight="1" x14ac:dyDescent="0.25">
      <c r="A15" s="20" t="s">
        <v>49</v>
      </c>
      <c r="B15" s="27">
        <v>2563</v>
      </c>
      <c r="C15" s="27">
        <v>9625</v>
      </c>
      <c r="D15" s="23">
        <v>528</v>
      </c>
      <c r="E15" s="23">
        <v>8</v>
      </c>
      <c r="F15" s="23">
        <v>10482</v>
      </c>
      <c r="G15" s="57">
        <f t="shared" ref="G15:G37" si="7">SUM(B15:E15)-F15</f>
        <v>2242</v>
      </c>
      <c r="H15" s="23">
        <v>2101</v>
      </c>
      <c r="I15" s="23">
        <v>2</v>
      </c>
      <c r="J15" s="23">
        <v>23</v>
      </c>
      <c r="K15" s="23">
        <v>116</v>
      </c>
      <c r="L15" s="23">
        <v>0</v>
      </c>
      <c r="M15" s="23">
        <v>0</v>
      </c>
    </row>
    <row r="16" spans="1:13" ht="20.25" customHeight="1" x14ac:dyDescent="0.25">
      <c r="A16" s="20" t="s">
        <v>118</v>
      </c>
      <c r="B16" s="27">
        <v>2341</v>
      </c>
      <c r="C16" s="27">
        <v>5765</v>
      </c>
      <c r="D16" s="23">
        <v>562</v>
      </c>
      <c r="E16" s="23">
        <v>79</v>
      </c>
      <c r="F16" s="23">
        <v>5151</v>
      </c>
      <c r="G16" s="57">
        <f t="shared" si="7"/>
        <v>3596</v>
      </c>
      <c r="H16" s="23">
        <v>3395</v>
      </c>
      <c r="I16" s="23">
        <v>1</v>
      </c>
      <c r="J16" s="23">
        <v>37</v>
      </c>
      <c r="K16" s="23">
        <v>161</v>
      </c>
      <c r="L16" s="23">
        <v>2</v>
      </c>
      <c r="M16" s="23">
        <v>0</v>
      </c>
    </row>
    <row r="17" spans="1:13" ht="20.25" customHeight="1" x14ac:dyDescent="0.25">
      <c r="A17" s="20" t="s">
        <v>50</v>
      </c>
      <c r="B17" s="27">
        <v>1733</v>
      </c>
      <c r="C17" s="27">
        <v>2255</v>
      </c>
      <c r="D17" s="23">
        <v>235</v>
      </c>
      <c r="E17" s="23">
        <v>52</v>
      </c>
      <c r="F17" s="23">
        <v>2366</v>
      </c>
      <c r="G17" s="57">
        <f t="shared" si="7"/>
        <v>1909</v>
      </c>
      <c r="H17" s="23">
        <v>1611</v>
      </c>
      <c r="I17" s="23">
        <v>8</v>
      </c>
      <c r="J17" s="23">
        <v>49</v>
      </c>
      <c r="K17" s="23">
        <v>241</v>
      </c>
      <c r="L17" s="23">
        <v>0</v>
      </c>
      <c r="M17" s="23">
        <v>0</v>
      </c>
    </row>
    <row r="18" spans="1:13" ht="20.25" customHeight="1" x14ac:dyDescent="0.25">
      <c r="A18" s="9" t="s">
        <v>140</v>
      </c>
      <c r="B18" s="27">
        <v>122</v>
      </c>
      <c r="C18" s="27">
        <v>359</v>
      </c>
      <c r="D18" s="23">
        <v>11</v>
      </c>
      <c r="E18" s="23">
        <v>0</v>
      </c>
      <c r="F18" s="23">
        <v>267</v>
      </c>
      <c r="G18" s="57">
        <f t="shared" si="7"/>
        <v>225</v>
      </c>
      <c r="H18" s="23">
        <v>220</v>
      </c>
      <c r="I18" s="23">
        <v>3</v>
      </c>
      <c r="J18" s="23">
        <v>1</v>
      </c>
      <c r="K18" s="23">
        <v>0</v>
      </c>
      <c r="L18" s="23">
        <v>0</v>
      </c>
      <c r="M18" s="23">
        <v>1</v>
      </c>
    </row>
    <row r="19" spans="1:13" ht="20.25" customHeight="1" x14ac:dyDescent="0.25">
      <c r="A19" s="9" t="s">
        <v>51</v>
      </c>
      <c r="B19" s="27">
        <v>253</v>
      </c>
      <c r="C19" s="27">
        <v>161</v>
      </c>
      <c r="D19" s="23">
        <v>22</v>
      </c>
      <c r="E19" s="23">
        <v>5</v>
      </c>
      <c r="F19" s="23">
        <v>232</v>
      </c>
      <c r="G19" s="57">
        <f t="shared" si="7"/>
        <v>209</v>
      </c>
      <c r="H19" s="23">
        <v>187</v>
      </c>
      <c r="I19" s="23">
        <v>0</v>
      </c>
      <c r="J19" s="23">
        <v>1</v>
      </c>
      <c r="K19" s="23">
        <v>21</v>
      </c>
      <c r="L19" s="23">
        <v>0</v>
      </c>
      <c r="M19" s="23">
        <v>0</v>
      </c>
    </row>
    <row r="20" spans="1:13" ht="20.25" customHeight="1" x14ac:dyDescent="0.25">
      <c r="A20" s="9" t="s">
        <v>52</v>
      </c>
      <c r="B20" s="27">
        <v>128</v>
      </c>
      <c r="C20" s="27">
        <v>138</v>
      </c>
      <c r="D20" s="23">
        <v>5</v>
      </c>
      <c r="E20" s="23">
        <v>0</v>
      </c>
      <c r="F20" s="23">
        <v>90</v>
      </c>
      <c r="G20" s="57">
        <f t="shared" si="7"/>
        <v>181</v>
      </c>
      <c r="H20" s="23">
        <v>180</v>
      </c>
      <c r="I20" s="23">
        <v>0</v>
      </c>
      <c r="J20" s="23">
        <v>0</v>
      </c>
      <c r="K20" s="23">
        <v>1</v>
      </c>
      <c r="L20" s="23">
        <v>0</v>
      </c>
      <c r="M20" s="23">
        <v>0</v>
      </c>
    </row>
    <row r="21" spans="1:13" ht="20.25" customHeight="1" x14ac:dyDescent="0.25">
      <c r="A21" s="20" t="s">
        <v>119</v>
      </c>
      <c r="B21" s="27">
        <v>45</v>
      </c>
      <c r="C21" s="27">
        <v>1529</v>
      </c>
      <c r="D21" s="23">
        <v>33</v>
      </c>
      <c r="E21" s="23">
        <v>0</v>
      </c>
      <c r="F21" s="23">
        <v>1534</v>
      </c>
      <c r="G21" s="57">
        <f t="shared" si="7"/>
        <v>73</v>
      </c>
      <c r="H21" s="23">
        <v>70</v>
      </c>
      <c r="I21" s="23">
        <v>0</v>
      </c>
      <c r="J21" s="23">
        <v>0</v>
      </c>
      <c r="K21" s="23">
        <v>0</v>
      </c>
      <c r="L21" s="23">
        <v>0</v>
      </c>
      <c r="M21" s="23">
        <v>3</v>
      </c>
    </row>
    <row r="22" spans="1:13" ht="20.25" customHeight="1" x14ac:dyDescent="0.25">
      <c r="A22" s="20" t="s">
        <v>53</v>
      </c>
      <c r="B22" s="27">
        <v>878</v>
      </c>
      <c r="C22" s="27">
        <v>2476</v>
      </c>
      <c r="D22" s="23">
        <v>118</v>
      </c>
      <c r="E22" s="23">
        <v>0</v>
      </c>
      <c r="F22" s="23">
        <v>2685</v>
      </c>
      <c r="G22" s="57">
        <f t="shared" si="7"/>
        <v>787</v>
      </c>
      <c r="H22" s="23">
        <v>638</v>
      </c>
      <c r="I22" s="23">
        <v>2</v>
      </c>
      <c r="J22" s="23">
        <v>42</v>
      </c>
      <c r="K22" s="23">
        <v>105</v>
      </c>
      <c r="L22" s="23">
        <v>0</v>
      </c>
      <c r="M22" s="23">
        <v>0</v>
      </c>
    </row>
    <row r="23" spans="1:13" ht="20.25" customHeight="1" x14ac:dyDescent="0.25">
      <c r="A23" s="20" t="s">
        <v>54</v>
      </c>
      <c r="B23" s="27">
        <v>287</v>
      </c>
      <c r="C23" s="27">
        <v>218</v>
      </c>
      <c r="D23" s="23">
        <v>572</v>
      </c>
      <c r="E23" s="23">
        <v>2</v>
      </c>
      <c r="F23" s="23">
        <v>818</v>
      </c>
      <c r="G23" s="57">
        <f t="shared" si="7"/>
        <v>261</v>
      </c>
      <c r="H23" s="23">
        <v>259</v>
      </c>
      <c r="I23" s="23">
        <v>0</v>
      </c>
      <c r="J23" s="23">
        <v>0</v>
      </c>
      <c r="K23" s="23">
        <v>1</v>
      </c>
      <c r="L23" s="23">
        <v>1</v>
      </c>
      <c r="M23" s="23">
        <v>0</v>
      </c>
    </row>
    <row r="24" spans="1:13" ht="20.25" customHeight="1" x14ac:dyDescent="0.25">
      <c r="A24" s="20" t="s">
        <v>55</v>
      </c>
      <c r="B24" s="27">
        <v>65</v>
      </c>
      <c r="C24" s="27">
        <v>49</v>
      </c>
      <c r="D24" s="23">
        <v>4</v>
      </c>
      <c r="E24" s="23">
        <v>0</v>
      </c>
      <c r="F24" s="23">
        <v>40</v>
      </c>
      <c r="G24" s="57">
        <f t="shared" si="7"/>
        <v>78</v>
      </c>
      <c r="H24" s="23">
        <v>76</v>
      </c>
      <c r="I24" s="23">
        <v>0</v>
      </c>
      <c r="J24" s="23">
        <v>0</v>
      </c>
      <c r="K24" s="23">
        <v>2</v>
      </c>
      <c r="L24" s="23">
        <v>0</v>
      </c>
      <c r="M24" s="23">
        <v>0</v>
      </c>
    </row>
    <row r="25" spans="1:13" ht="20.25" customHeight="1" x14ac:dyDescent="0.25">
      <c r="A25" s="20" t="s">
        <v>56</v>
      </c>
      <c r="B25" s="6">
        <v>48</v>
      </c>
      <c r="C25" s="6">
        <v>91</v>
      </c>
      <c r="D25" s="6">
        <v>4</v>
      </c>
      <c r="E25" s="6">
        <v>6</v>
      </c>
      <c r="F25" s="6">
        <v>54</v>
      </c>
      <c r="G25" s="57">
        <f t="shared" si="7"/>
        <v>95</v>
      </c>
      <c r="H25" s="6">
        <v>95</v>
      </c>
      <c r="I25" s="6">
        <v>0</v>
      </c>
      <c r="J25" s="6">
        <v>0</v>
      </c>
      <c r="K25" s="6">
        <v>0</v>
      </c>
      <c r="L25" s="6">
        <v>0</v>
      </c>
      <c r="M25" s="23">
        <v>0</v>
      </c>
    </row>
    <row r="26" spans="1:13" ht="20.25" customHeight="1" x14ac:dyDescent="0.25">
      <c r="A26" s="26" t="s">
        <v>57</v>
      </c>
      <c r="B26" s="27">
        <v>671</v>
      </c>
      <c r="C26" s="27">
        <v>1469</v>
      </c>
      <c r="D26" s="23">
        <v>77</v>
      </c>
      <c r="E26" s="23">
        <v>3</v>
      </c>
      <c r="F26" s="23">
        <v>1396</v>
      </c>
      <c r="G26" s="57">
        <f t="shared" si="7"/>
        <v>824</v>
      </c>
      <c r="H26" s="23">
        <v>810</v>
      </c>
      <c r="I26" s="23">
        <v>1</v>
      </c>
      <c r="J26" s="23">
        <v>3</v>
      </c>
      <c r="K26" s="23">
        <v>10</v>
      </c>
      <c r="L26" s="23">
        <v>0</v>
      </c>
      <c r="M26" s="23">
        <v>0</v>
      </c>
    </row>
    <row r="27" spans="1:13" ht="20.25" customHeight="1" x14ac:dyDescent="0.25">
      <c r="A27" s="28" t="s">
        <v>120</v>
      </c>
      <c r="B27" s="6">
        <v>3631</v>
      </c>
      <c r="C27" s="6">
        <v>14055</v>
      </c>
      <c r="D27" s="6">
        <v>714</v>
      </c>
      <c r="E27" s="23">
        <v>6</v>
      </c>
      <c r="F27" s="25">
        <v>13972</v>
      </c>
      <c r="G27" s="57">
        <f t="shared" si="7"/>
        <v>4434</v>
      </c>
      <c r="H27" s="6">
        <v>4276</v>
      </c>
      <c r="I27" s="21">
        <v>0</v>
      </c>
      <c r="J27" s="6">
        <v>24</v>
      </c>
      <c r="K27" s="21">
        <v>131</v>
      </c>
      <c r="L27" s="6">
        <v>0</v>
      </c>
      <c r="M27" s="22">
        <v>3</v>
      </c>
    </row>
    <row r="28" spans="1:13" ht="20.25" customHeight="1" x14ac:dyDescent="0.25">
      <c r="A28" s="28" t="s">
        <v>121</v>
      </c>
      <c r="B28" s="27">
        <v>76</v>
      </c>
      <c r="C28" s="27">
        <v>814</v>
      </c>
      <c r="D28" s="23">
        <v>15</v>
      </c>
      <c r="E28" s="23">
        <v>0</v>
      </c>
      <c r="F28" s="23">
        <v>881</v>
      </c>
      <c r="G28" s="57">
        <f t="shared" si="7"/>
        <v>24</v>
      </c>
      <c r="H28" s="23">
        <v>22</v>
      </c>
      <c r="I28" s="23">
        <v>0</v>
      </c>
      <c r="J28" s="23">
        <v>0</v>
      </c>
      <c r="K28" s="23">
        <v>0</v>
      </c>
      <c r="L28" s="23">
        <v>0</v>
      </c>
      <c r="M28" s="23">
        <v>2</v>
      </c>
    </row>
    <row r="29" spans="1:13" ht="20.25" customHeight="1" x14ac:dyDescent="0.25">
      <c r="A29" s="26" t="s">
        <v>58</v>
      </c>
      <c r="B29" s="27">
        <v>1463</v>
      </c>
      <c r="C29" s="27">
        <v>4644</v>
      </c>
      <c r="D29" s="23">
        <v>354</v>
      </c>
      <c r="E29" s="23">
        <v>33</v>
      </c>
      <c r="F29" s="23">
        <v>4885</v>
      </c>
      <c r="G29" s="57">
        <f t="shared" si="7"/>
        <v>1609</v>
      </c>
      <c r="H29" s="23">
        <v>1544</v>
      </c>
      <c r="I29" s="23">
        <v>2</v>
      </c>
      <c r="J29" s="23">
        <v>9</v>
      </c>
      <c r="K29" s="23">
        <v>54</v>
      </c>
      <c r="L29" s="23">
        <v>0</v>
      </c>
      <c r="M29" s="23">
        <v>0</v>
      </c>
    </row>
    <row r="30" spans="1:13" ht="20.25" customHeight="1" x14ac:dyDescent="0.25">
      <c r="A30" s="26" t="s">
        <v>122</v>
      </c>
      <c r="B30" s="27">
        <v>2602</v>
      </c>
      <c r="C30" s="27">
        <v>5229</v>
      </c>
      <c r="D30" s="23">
        <v>396</v>
      </c>
      <c r="E30" s="23">
        <v>47</v>
      </c>
      <c r="F30" s="23">
        <v>4860</v>
      </c>
      <c r="G30" s="57">
        <f t="shared" si="7"/>
        <v>3414</v>
      </c>
      <c r="H30" s="23">
        <v>3402</v>
      </c>
      <c r="I30" s="23">
        <v>0</v>
      </c>
      <c r="J30" s="23">
        <v>9</v>
      </c>
      <c r="K30" s="23">
        <v>3</v>
      </c>
      <c r="L30" s="23">
        <v>0</v>
      </c>
      <c r="M30" s="23">
        <v>0</v>
      </c>
    </row>
    <row r="31" spans="1:13" ht="20.25" customHeight="1" x14ac:dyDescent="0.25">
      <c r="A31" s="26" t="s">
        <v>59</v>
      </c>
      <c r="B31" s="27">
        <v>3088</v>
      </c>
      <c r="C31" s="27">
        <v>4890</v>
      </c>
      <c r="D31" s="23">
        <v>597</v>
      </c>
      <c r="E31" s="23">
        <v>31</v>
      </c>
      <c r="F31" s="23">
        <v>3861</v>
      </c>
      <c r="G31" s="57">
        <f t="shared" si="7"/>
        <v>4745</v>
      </c>
      <c r="H31" s="23">
        <v>4459</v>
      </c>
      <c r="I31" s="23">
        <v>0</v>
      </c>
      <c r="J31" s="23">
        <v>57</v>
      </c>
      <c r="K31" s="23">
        <v>229</v>
      </c>
      <c r="L31" s="23">
        <v>0</v>
      </c>
      <c r="M31" s="23">
        <v>0</v>
      </c>
    </row>
    <row r="32" spans="1:13" ht="20.25" customHeight="1" x14ac:dyDescent="0.25">
      <c r="A32" s="26" t="s">
        <v>60</v>
      </c>
      <c r="B32" s="27">
        <v>321</v>
      </c>
      <c r="C32" s="27">
        <v>814</v>
      </c>
      <c r="D32" s="23">
        <v>59</v>
      </c>
      <c r="E32" s="23">
        <v>18</v>
      </c>
      <c r="F32" s="23">
        <v>842</v>
      </c>
      <c r="G32" s="57">
        <f t="shared" si="7"/>
        <v>370</v>
      </c>
      <c r="H32" s="23">
        <v>348</v>
      </c>
      <c r="I32" s="23">
        <v>1</v>
      </c>
      <c r="J32" s="23">
        <v>4</v>
      </c>
      <c r="K32" s="23">
        <v>16</v>
      </c>
      <c r="L32" s="23">
        <v>0</v>
      </c>
      <c r="M32" s="23">
        <v>1</v>
      </c>
    </row>
    <row r="33" spans="1:13" ht="20.25" customHeight="1" x14ac:dyDescent="0.25">
      <c r="A33" s="28" t="s">
        <v>132</v>
      </c>
      <c r="B33" s="27">
        <v>967</v>
      </c>
      <c r="C33" s="27">
        <v>5627</v>
      </c>
      <c r="D33" s="23">
        <v>170</v>
      </c>
      <c r="E33" s="23">
        <v>36</v>
      </c>
      <c r="F33" s="23">
        <v>5379</v>
      </c>
      <c r="G33" s="57">
        <f t="shared" si="7"/>
        <v>1421</v>
      </c>
      <c r="H33" s="23">
        <v>1321</v>
      </c>
      <c r="I33" s="23">
        <v>0</v>
      </c>
      <c r="J33" s="23">
        <v>12</v>
      </c>
      <c r="K33" s="23">
        <v>88</v>
      </c>
      <c r="L33" s="23">
        <v>0</v>
      </c>
      <c r="M33" s="23">
        <v>0</v>
      </c>
    </row>
    <row r="34" spans="1:13" ht="20.25" customHeight="1" x14ac:dyDescent="0.25">
      <c r="A34" s="28" t="s">
        <v>133</v>
      </c>
      <c r="B34" s="27">
        <v>2</v>
      </c>
      <c r="C34" s="27">
        <v>563</v>
      </c>
      <c r="D34" s="23">
        <v>2</v>
      </c>
      <c r="E34" s="23">
        <v>1</v>
      </c>
      <c r="F34" s="23">
        <v>543</v>
      </c>
      <c r="G34" s="57">
        <f t="shared" si="7"/>
        <v>25</v>
      </c>
      <c r="H34" s="23">
        <v>25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</row>
    <row r="35" spans="1:13" ht="20.25" customHeight="1" x14ac:dyDescent="0.25">
      <c r="A35" s="20" t="s">
        <v>144</v>
      </c>
      <c r="B35" s="6">
        <v>25</v>
      </c>
      <c r="C35" s="6">
        <v>52</v>
      </c>
      <c r="D35" s="6">
        <v>3</v>
      </c>
      <c r="E35" s="6">
        <v>0</v>
      </c>
      <c r="F35" s="6">
        <v>37</v>
      </c>
      <c r="G35" s="57">
        <f t="shared" si="7"/>
        <v>43</v>
      </c>
      <c r="H35" s="6">
        <v>38</v>
      </c>
      <c r="I35" s="22">
        <v>0</v>
      </c>
      <c r="J35" s="27">
        <v>0</v>
      </c>
      <c r="K35" s="6">
        <v>5</v>
      </c>
      <c r="L35" s="6">
        <v>0</v>
      </c>
      <c r="M35" s="22">
        <v>0</v>
      </c>
    </row>
    <row r="36" spans="1:13" ht="20.25" customHeight="1" x14ac:dyDescent="0.25">
      <c r="A36" s="20" t="s">
        <v>152</v>
      </c>
      <c r="B36" s="27">
        <v>27</v>
      </c>
      <c r="C36" s="27">
        <v>26</v>
      </c>
      <c r="D36" s="23">
        <v>2</v>
      </c>
      <c r="E36" s="23">
        <v>0</v>
      </c>
      <c r="F36" s="23">
        <v>29</v>
      </c>
      <c r="G36" s="57">
        <f t="shared" si="7"/>
        <v>26</v>
      </c>
      <c r="H36" s="23">
        <v>23</v>
      </c>
      <c r="I36" s="23">
        <v>0</v>
      </c>
      <c r="J36" s="23">
        <v>0</v>
      </c>
      <c r="K36" s="23">
        <v>3</v>
      </c>
      <c r="L36" s="23">
        <v>0</v>
      </c>
      <c r="M36" s="23">
        <v>0</v>
      </c>
    </row>
    <row r="37" spans="1:13" ht="20.25" customHeight="1" x14ac:dyDescent="0.25">
      <c r="A37" s="92" t="s">
        <v>211</v>
      </c>
      <c r="B37" s="6">
        <v>75</v>
      </c>
      <c r="C37" s="6">
        <v>199</v>
      </c>
      <c r="D37" s="6">
        <v>14</v>
      </c>
      <c r="E37" s="6">
        <v>8</v>
      </c>
      <c r="F37" s="6">
        <v>209</v>
      </c>
      <c r="G37" s="57">
        <f t="shared" si="7"/>
        <v>87</v>
      </c>
      <c r="H37" s="6">
        <v>87</v>
      </c>
      <c r="I37" s="22">
        <v>0</v>
      </c>
      <c r="J37" s="27">
        <v>0</v>
      </c>
      <c r="K37" s="6">
        <v>0</v>
      </c>
      <c r="L37" s="6">
        <v>0</v>
      </c>
      <c r="M37" s="22">
        <v>0</v>
      </c>
    </row>
    <row r="38" spans="1:13" ht="20.25" customHeight="1" x14ac:dyDescent="0.25">
      <c r="A38" s="28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1:13" ht="20.25" customHeight="1" x14ac:dyDescent="0.25">
      <c r="A39" s="24" t="s">
        <v>26</v>
      </c>
      <c r="B39" s="29">
        <f>SUM(B40:B52)</f>
        <v>7975</v>
      </c>
      <c r="C39" s="29">
        <f t="shared" ref="C39:E39" si="8">SUM(C40:C52)</f>
        <v>32557</v>
      </c>
      <c r="D39" s="29">
        <f t="shared" si="8"/>
        <v>1177</v>
      </c>
      <c r="E39" s="29">
        <f t="shared" si="8"/>
        <v>63</v>
      </c>
      <c r="F39" s="29">
        <f>SUM(F40:F52)</f>
        <v>32351</v>
      </c>
      <c r="G39" s="29">
        <f>SUM(B39:E39)-F39</f>
        <v>9421</v>
      </c>
      <c r="H39" s="29">
        <f>SUM(H40:H52)</f>
        <v>9074</v>
      </c>
      <c r="I39" s="29">
        <f t="shared" ref="I39:M39" si="9">SUM(I40:I52)</f>
        <v>6</v>
      </c>
      <c r="J39" s="29">
        <f t="shared" si="9"/>
        <v>77</v>
      </c>
      <c r="K39" s="29">
        <f>SUM(K40:K52)</f>
        <v>263</v>
      </c>
      <c r="L39" s="29">
        <f t="shared" si="9"/>
        <v>1</v>
      </c>
      <c r="M39" s="29">
        <f t="shared" si="9"/>
        <v>0</v>
      </c>
    </row>
    <row r="40" spans="1:13" ht="20.25" customHeight="1" x14ac:dyDescent="0.25">
      <c r="A40" s="28" t="s">
        <v>123</v>
      </c>
      <c r="B40" s="27">
        <v>3159</v>
      </c>
      <c r="C40" s="27">
        <v>13490</v>
      </c>
      <c r="D40" s="23">
        <v>571</v>
      </c>
      <c r="E40" s="23">
        <v>5</v>
      </c>
      <c r="F40" s="23">
        <v>14211</v>
      </c>
      <c r="G40" s="57">
        <f t="shared" ref="G40:G52" si="10">SUM(B40:E40)-F40</f>
        <v>3014</v>
      </c>
      <c r="H40" s="23">
        <v>2795</v>
      </c>
      <c r="I40" s="23">
        <v>5</v>
      </c>
      <c r="J40" s="23">
        <v>49</v>
      </c>
      <c r="K40" s="23">
        <v>164</v>
      </c>
      <c r="L40" s="23">
        <v>1</v>
      </c>
      <c r="M40" s="23">
        <v>0</v>
      </c>
    </row>
    <row r="41" spans="1:13" ht="20.25" customHeight="1" x14ac:dyDescent="0.25">
      <c r="A41" s="28" t="s">
        <v>124</v>
      </c>
      <c r="B41" s="27">
        <v>12</v>
      </c>
      <c r="C41" s="27">
        <v>381</v>
      </c>
      <c r="D41" s="23">
        <v>5</v>
      </c>
      <c r="E41" s="23">
        <v>0</v>
      </c>
      <c r="F41" s="23">
        <v>392</v>
      </c>
      <c r="G41" s="57">
        <f t="shared" si="10"/>
        <v>6</v>
      </c>
      <c r="H41" s="23">
        <v>6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</row>
    <row r="42" spans="1:13" ht="20.25" customHeight="1" x14ac:dyDescent="0.25">
      <c r="A42" s="28" t="s">
        <v>61</v>
      </c>
      <c r="B42" s="27">
        <v>330</v>
      </c>
      <c r="C42" s="27">
        <v>1817</v>
      </c>
      <c r="D42" s="23">
        <v>97</v>
      </c>
      <c r="E42" s="23">
        <v>0</v>
      </c>
      <c r="F42" s="23">
        <v>1787</v>
      </c>
      <c r="G42" s="57">
        <f t="shared" si="10"/>
        <v>457</v>
      </c>
      <c r="H42" s="23">
        <v>435</v>
      </c>
      <c r="I42" s="23">
        <v>0</v>
      </c>
      <c r="J42" s="23">
        <v>0</v>
      </c>
      <c r="K42" s="23">
        <v>22</v>
      </c>
      <c r="L42" s="23">
        <v>0</v>
      </c>
      <c r="M42" s="23">
        <v>0</v>
      </c>
    </row>
    <row r="43" spans="1:13" ht="20.25" customHeight="1" x14ac:dyDescent="0.25">
      <c r="A43" s="28" t="s">
        <v>125</v>
      </c>
      <c r="B43" s="27">
        <v>1442</v>
      </c>
      <c r="C43" s="27">
        <v>5783</v>
      </c>
      <c r="D43" s="23">
        <v>144</v>
      </c>
      <c r="E43" s="23">
        <v>21</v>
      </c>
      <c r="F43" s="23">
        <v>4779</v>
      </c>
      <c r="G43" s="57">
        <f t="shared" si="10"/>
        <v>2611</v>
      </c>
      <c r="H43" s="23">
        <v>2537</v>
      </c>
      <c r="I43" s="23">
        <v>0</v>
      </c>
      <c r="J43" s="23">
        <v>13</v>
      </c>
      <c r="K43" s="23">
        <v>61</v>
      </c>
      <c r="L43" s="23">
        <v>0</v>
      </c>
      <c r="M43" s="23">
        <v>0</v>
      </c>
    </row>
    <row r="44" spans="1:13" ht="20.25" customHeight="1" x14ac:dyDescent="0.25">
      <c r="A44" s="28" t="s">
        <v>126</v>
      </c>
      <c r="B44" s="27">
        <v>77</v>
      </c>
      <c r="C44" s="27">
        <v>730</v>
      </c>
      <c r="D44" s="23">
        <v>12</v>
      </c>
      <c r="E44" s="23">
        <v>2</v>
      </c>
      <c r="F44" s="23">
        <v>744</v>
      </c>
      <c r="G44" s="57">
        <f t="shared" si="10"/>
        <v>77</v>
      </c>
      <c r="H44" s="23">
        <v>77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</row>
    <row r="45" spans="1:13" ht="20.25" customHeight="1" x14ac:dyDescent="0.25">
      <c r="A45" s="28" t="s">
        <v>62</v>
      </c>
      <c r="B45" s="27">
        <v>223</v>
      </c>
      <c r="C45" s="27">
        <v>1324</v>
      </c>
      <c r="D45" s="23">
        <v>21</v>
      </c>
      <c r="E45" s="23">
        <v>2</v>
      </c>
      <c r="F45" s="23">
        <v>1220</v>
      </c>
      <c r="G45" s="57">
        <f t="shared" si="10"/>
        <v>350</v>
      </c>
      <c r="H45" s="23">
        <v>340</v>
      </c>
      <c r="I45" s="23">
        <v>0</v>
      </c>
      <c r="J45" s="23">
        <v>1</v>
      </c>
      <c r="K45" s="23">
        <v>9</v>
      </c>
      <c r="L45" s="23">
        <v>0</v>
      </c>
      <c r="M45" s="23">
        <v>0</v>
      </c>
    </row>
    <row r="46" spans="1:13" ht="20.25" customHeight="1" x14ac:dyDescent="0.25">
      <c r="A46" s="28" t="s">
        <v>63</v>
      </c>
      <c r="B46" s="27">
        <v>365</v>
      </c>
      <c r="C46" s="27">
        <v>884</v>
      </c>
      <c r="D46" s="23">
        <v>17</v>
      </c>
      <c r="E46" s="23">
        <v>2</v>
      </c>
      <c r="F46" s="23">
        <v>870</v>
      </c>
      <c r="G46" s="57">
        <f t="shared" si="10"/>
        <v>398</v>
      </c>
      <c r="H46" s="23">
        <v>397</v>
      </c>
      <c r="I46" s="23">
        <v>0</v>
      </c>
      <c r="J46" s="23">
        <v>0</v>
      </c>
      <c r="K46" s="23">
        <v>1</v>
      </c>
      <c r="L46" s="23">
        <v>0</v>
      </c>
      <c r="M46" s="23">
        <v>0</v>
      </c>
    </row>
    <row r="47" spans="1:13" ht="20.25" customHeight="1" x14ac:dyDescent="0.25">
      <c r="A47" s="28" t="s">
        <v>64</v>
      </c>
      <c r="B47" s="27">
        <v>149</v>
      </c>
      <c r="C47" s="27">
        <v>582</v>
      </c>
      <c r="D47" s="23">
        <v>23</v>
      </c>
      <c r="E47" s="23">
        <v>3</v>
      </c>
      <c r="F47" s="23">
        <v>628</v>
      </c>
      <c r="G47" s="57">
        <f t="shared" si="10"/>
        <v>129</v>
      </c>
      <c r="H47" s="23">
        <v>126</v>
      </c>
      <c r="I47" s="23">
        <v>0</v>
      </c>
      <c r="J47" s="23">
        <v>2</v>
      </c>
      <c r="K47" s="23">
        <v>1</v>
      </c>
      <c r="L47" s="23">
        <v>0</v>
      </c>
      <c r="M47" s="23">
        <v>0</v>
      </c>
    </row>
    <row r="48" spans="1:13" ht="20.25" customHeight="1" x14ac:dyDescent="0.25">
      <c r="A48" s="28" t="s">
        <v>65</v>
      </c>
      <c r="B48" s="27">
        <v>502</v>
      </c>
      <c r="C48" s="27">
        <v>1372</v>
      </c>
      <c r="D48" s="23">
        <v>24</v>
      </c>
      <c r="E48" s="23">
        <v>0</v>
      </c>
      <c r="F48" s="23">
        <v>1322</v>
      </c>
      <c r="G48" s="57">
        <f t="shared" si="10"/>
        <v>576</v>
      </c>
      <c r="H48" s="23">
        <v>568</v>
      </c>
      <c r="I48" s="23">
        <v>0</v>
      </c>
      <c r="J48" s="23">
        <v>3</v>
      </c>
      <c r="K48" s="23">
        <v>5</v>
      </c>
      <c r="L48" s="23">
        <v>0</v>
      </c>
      <c r="M48" s="23">
        <v>0</v>
      </c>
    </row>
    <row r="49" spans="1:13" ht="20.25" customHeight="1" x14ac:dyDescent="0.25">
      <c r="A49" s="28" t="s">
        <v>127</v>
      </c>
      <c r="B49" s="27">
        <v>671</v>
      </c>
      <c r="C49" s="27">
        <v>2621</v>
      </c>
      <c r="D49" s="23">
        <v>91</v>
      </c>
      <c r="E49" s="23">
        <v>14</v>
      </c>
      <c r="F49" s="23">
        <v>2728</v>
      </c>
      <c r="G49" s="57">
        <f t="shared" si="10"/>
        <v>669</v>
      </c>
      <c r="H49" s="23">
        <v>663</v>
      </c>
      <c r="I49" s="23">
        <v>0</v>
      </c>
      <c r="J49" s="23">
        <v>6</v>
      </c>
      <c r="K49" s="23">
        <v>0</v>
      </c>
      <c r="L49" s="23">
        <v>0</v>
      </c>
      <c r="M49" s="23">
        <v>0</v>
      </c>
    </row>
    <row r="50" spans="1:13" ht="20.25" customHeight="1" x14ac:dyDescent="0.25">
      <c r="A50" s="28" t="s">
        <v>128</v>
      </c>
      <c r="B50" s="27">
        <v>2</v>
      </c>
      <c r="C50" s="27">
        <v>569</v>
      </c>
      <c r="D50" s="23">
        <v>8</v>
      </c>
      <c r="E50" s="23">
        <v>5</v>
      </c>
      <c r="F50" s="23">
        <v>577</v>
      </c>
      <c r="G50" s="57">
        <f t="shared" si="10"/>
        <v>7</v>
      </c>
      <c r="H50" s="23">
        <v>7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</row>
    <row r="51" spans="1:13" ht="20.25" customHeight="1" x14ac:dyDescent="0.25">
      <c r="A51" s="28" t="s">
        <v>66</v>
      </c>
      <c r="B51" s="27">
        <v>1028</v>
      </c>
      <c r="C51" s="27">
        <v>2990</v>
      </c>
      <c r="D51" s="23">
        <v>163</v>
      </c>
      <c r="E51" s="23">
        <v>9</v>
      </c>
      <c r="F51" s="23">
        <v>3079</v>
      </c>
      <c r="G51" s="57">
        <f t="shared" si="10"/>
        <v>1111</v>
      </c>
      <c r="H51" s="23">
        <v>1107</v>
      </c>
      <c r="I51" s="23">
        <v>1</v>
      </c>
      <c r="J51" s="23">
        <v>3</v>
      </c>
      <c r="K51" s="23">
        <v>0</v>
      </c>
      <c r="L51" s="23">
        <v>0</v>
      </c>
      <c r="M51" s="23">
        <v>0</v>
      </c>
    </row>
    <row r="52" spans="1:13" ht="20.25" customHeight="1" x14ac:dyDescent="0.25">
      <c r="A52" s="28" t="s">
        <v>146</v>
      </c>
      <c r="B52" s="27">
        <v>15</v>
      </c>
      <c r="C52" s="27">
        <v>14</v>
      </c>
      <c r="D52" s="23">
        <v>1</v>
      </c>
      <c r="E52" s="23">
        <v>0</v>
      </c>
      <c r="F52" s="23">
        <v>14</v>
      </c>
      <c r="G52" s="57">
        <f t="shared" si="10"/>
        <v>16</v>
      </c>
      <c r="H52" s="23">
        <v>16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</row>
    <row r="53" spans="1:13" ht="20.25" customHeight="1" x14ac:dyDescent="0.25">
      <c r="A53" s="8"/>
      <c r="B53" s="27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</row>
    <row r="54" spans="1:13" ht="20.25" customHeight="1" x14ac:dyDescent="0.25">
      <c r="A54" s="24" t="s">
        <v>24</v>
      </c>
      <c r="B54" s="29">
        <f>SUM(B55:B60)</f>
        <v>4606</v>
      </c>
      <c r="C54" s="29">
        <f t="shared" ref="C54:F54" si="11">SUM(C55:C60)</f>
        <v>15379</v>
      </c>
      <c r="D54" s="29">
        <f t="shared" si="11"/>
        <v>1331</v>
      </c>
      <c r="E54" s="29">
        <f t="shared" si="11"/>
        <v>26</v>
      </c>
      <c r="F54" s="29">
        <f t="shared" si="11"/>
        <v>15869</v>
      </c>
      <c r="G54" s="29">
        <f t="shared" ref="G54:G81" si="12">SUM(B54:E54)-F54</f>
        <v>5473</v>
      </c>
      <c r="H54" s="29">
        <f>SUM(H55:H60)</f>
        <v>5287</v>
      </c>
      <c r="I54" s="29">
        <f>SUM(I55:I60)</f>
        <v>2</v>
      </c>
      <c r="J54" s="29">
        <f t="shared" ref="J54" si="13">SUM(J55:J60)</f>
        <v>27</v>
      </c>
      <c r="K54" s="29">
        <f t="shared" ref="K54" si="14">SUM(K55:K60)</f>
        <v>154</v>
      </c>
      <c r="L54" s="29">
        <f t="shared" ref="L54" si="15">SUM(L55:L60)</f>
        <v>1</v>
      </c>
      <c r="M54" s="29">
        <f t="shared" ref="M54" si="16">SUM(M55:M60)</f>
        <v>2</v>
      </c>
    </row>
    <row r="55" spans="1:13" ht="20.25" customHeight="1" x14ac:dyDescent="0.25">
      <c r="A55" s="28" t="s">
        <v>67</v>
      </c>
      <c r="B55" s="27">
        <v>2847</v>
      </c>
      <c r="C55" s="27">
        <v>8360</v>
      </c>
      <c r="D55" s="23">
        <v>535</v>
      </c>
      <c r="E55" s="23">
        <v>15</v>
      </c>
      <c r="F55" s="23">
        <v>8519</v>
      </c>
      <c r="G55" s="57">
        <f t="shared" ref="G55:G60" si="17">SUM(B55:E55)-F55</f>
        <v>3238</v>
      </c>
      <c r="H55" s="23">
        <v>3166</v>
      </c>
      <c r="I55" s="23">
        <v>0</v>
      </c>
      <c r="J55" s="23">
        <v>12</v>
      </c>
      <c r="K55" s="23">
        <v>57</v>
      </c>
      <c r="L55" s="23">
        <v>1</v>
      </c>
      <c r="M55" s="23">
        <v>2</v>
      </c>
    </row>
    <row r="56" spans="1:13" ht="20.25" customHeight="1" x14ac:dyDescent="0.25">
      <c r="A56" s="28" t="s">
        <v>68</v>
      </c>
      <c r="B56" s="27">
        <v>12</v>
      </c>
      <c r="C56" s="27">
        <v>459</v>
      </c>
      <c r="D56" s="23">
        <v>39</v>
      </c>
      <c r="E56" s="23">
        <v>0</v>
      </c>
      <c r="F56" s="23">
        <v>499</v>
      </c>
      <c r="G56" s="57">
        <f t="shared" si="17"/>
        <v>11</v>
      </c>
      <c r="H56" s="23">
        <v>11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</row>
    <row r="57" spans="1:13" ht="20.25" customHeight="1" x14ac:dyDescent="0.25">
      <c r="A57" s="28" t="s">
        <v>69</v>
      </c>
      <c r="B57" s="27">
        <v>1074</v>
      </c>
      <c r="C57" s="27">
        <v>2655</v>
      </c>
      <c r="D57" s="23">
        <v>271</v>
      </c>
      <c r="E57" s="23">
        <v>11</v>
      </c>
      <c r="F57" s="23">
        <v>2774</v>
      </c>
      <c r="G57" s="57">
        <f t="shared" si="17"/>
        <v>1237</v>
      </c>
      <c r="H57" s="23">
        <v>1151</v>
      </c>
      <c r="I57" s="23">
        <v>2</v>
      </c>
      <c r="J57" s="23">
        <v>13</v>
      </c>
      <c r="K57" s="23">
        <v>71</v>
      </c>
      <c r="L57" s="23">
        <v>0</v>
      </c>
      <c r="M57" s="23">
        <v>0</v>
      </c>
    </row>
    <row r="58" spans="1:13" ht="20.25" customHeight="1" x14ac:dyDescent="0.25">
      <c r="A58" s="28" t="s">
        <v>70</v>
      </c>
      <c r="B58" s="27">
        <v>201</v>
      </c>
      <c r="C58" s="27">
        <v>402</v>
      </c>
      <c r="D58" s="23">
        <v>19</v>
      </c>
      <c r="E58" s="23">
        <v>0</v>
      </c>
      <c r="F58" s="23">
        <v>467</v>
      </c>
      <c r="G58" s="57">
        <f t="shared" si="17"/>
        <v>155</v>
      </c>
      <c r="H58" s="23">
        <v>137</v>
      </c>
      <c r="I58" s="23">
        <v>0</v>
      </c>
      <c r="J58" s="23">
        <v>1</v>
      </c>
      <c r="K58" s="23">
        <v>17</v>
      </c>
      <c r="L58" s="23">
        <v>0</v>
      </c>
      <c r="M58" s="23">
        <v>0</v>
      </c>
    </row>
    <row r="59" spans="1:13" ht="20.25" customHeight="1" x14ac:dyDescent="0.25">
      <c r="A59" s="28" t="s">
        <v>71</v>
      </c>
      <c r="B59" s="27">
        <v>312</v>
      </c>
      <c r="C59" s="27">
        <v>2811</v>
      </c>
      <c r="D59" s="23">
        <v>332</v>
      </c>
      <c r="E59" s="23">
        <v>0</v>
      </c>
      <c r="F59" s="23">
        <v>2781</v>
      </c>
      <c r="G59" s="57">
        <f t="shared" si="17"/>
        <v>674</v>
      </c>
      <c r="H59" s="23">
        <v>666</v>
      </c>
      <c r="I59" s="23">
        <v>0</v>
      </c>
      <c r="J59" s="23">
        <v>0</v>
      </c>
      <c r="K59" s="23">
        <v>8</v>
      </c>
      <c r="L59" s="23">
        <v>0</v>
      </c>
      <c r="M59" s="23">
        <v>0</v>
      </c>
    </row>
    <row r="60" spans="1:13" ht="26.25" customHeight="1" x14ac:dyDescent="0.25">
      <c r="A60" s="28" t="s">
        <v>72</v>
      </c>
      <c r="B60" s="27">
        <v>160</v>
      </c>
      <c r="C60" s="27">
        <v>692</v>
      </c>
      <c r="D60" s="23">
        <v>135</v>
      </c>
      <c r="E60" s="23">
        <v>0</v>
      </c>
      <c r="F60" s="23">
        <v>829</v>
      </c>
      <c r="G60" s="57">
        <f t="shared" si="17"/>
        <v>158</v>
      </c>
      <c r="H60" s="23">
        <v>156</v>
      </c>
      <c r="I60" s="23">
        <v>0</v>
      </c>
      <c r="J60" s="23">
        <v>1</v>
      </c>
      <c r="K60" s="23">
        <v>1</v>
      </c>
      <c r="L60" s="23">
        <v>0</v>
      </c>
      <c r="M60" s="23">
        <v>0</v>
      </c>
    </row>
    <row r="61" spans="1:13" ht="26.25" customHeight="1" x14ac:dyDescent="0.25">
      <c r="A61" s="28"/>
      <c r="B61" s="27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</row>
    <row r="62" spans="1:13" ht="20.25" customHeight="1" x14ac:dyDescent="0.25">
      <c r="A62" s="24" t="s">
        <v>23</v>
      </c>
      <c r="B62" s="29">
        <f>SUM(B63:B67)</f>
        <v>2965</v>
      </c>
      <c r="C62" s="29">
        <f t="shared" ref="C62:F62" si="18">SUM(C63:C67)</f>
        <v>16203</v>
      </c>
      <c r="D62" s="29">
        <f t="shared" si="18"/>
        <v>748</v>
      </c>
      <c r="E62" s="29">
        <f t="shared" si="18"/>
        <v>43</v>
      </c>
      <c r="F62" s="29">
        <f t="shared" si="18"/>
        <v>16022</v>
      </c>
      <c r="G62" s="29">
        <f t="shared" si="12"/>
        <v>3937</v>
      </c>
      <c r="H62" s="29">
        <f>SUM(H63:H67)</f>
        <v>3738</v>
      </c>
      <c r="I62" s="29">
        <f t="shared" ref="I62" si="19">SUM(I63:I67)</f>
        <v>2</v>
      </c>
      <c r="J62" s="29">
        <f t="shared" ref="J62" si="20">SUM(J63:J67)</f>
        <v>42</v>
      </c>
      <c r="K62" s="29">
        <f t="shared" ref="K62" si="21">SUM(K63:K67)</f>
        <v>155</v>
      </c>
      <c r="L62" s="29">
        <f t="shared" ref="L62:M62" si="22">SUM(L63:L67)</f>
        <v>0</v>
      </c>
      <c r="M62" s="29">
        <f t="shared" si="22"/>
        <v>0</v>
      </c>
    </row>
    <row r="63" spans="1:13" ht="20.25" customHeight="1" x14ac:dyDescent="0.25">
      <c r="A63" s="28" t="s">
        <v>73</v>
      </c>
      <c r="B63" s="27">
        <v>1736</v>
      </c>
      <c r="C63" s="27">
        <v>10713</v>
      </c>
      <c r="D63" s="23">
        <v>491</v>
      </c>
      <c r="E63" s="23">
        <v>26</v>
      </c>
      <c r="F63" s="23">
        <v>10619</v>
      </c>
      <c r="G63" s="57">
        <f t="shared" ref="G63:G67" si="23">SUM(B63:E63)-F63</f>
        <v>2347</v>
      </c>
      <c r="H63" s="23">
        <v>2235</v>
      </c>
      <c r="I63" s="23">
        <v>1</v>
      </c>
      <c r="J63" s="23">
        <v>26</v>
      </c>
      <c r="K63" s="23">
        <v>85</v>
      </c>
      <c r="L63" s="23">
        <v>0</v>
      </c>
      <c r="M63" s="23">
        <v>0</v>
      </c>
    </row>
    <row r="64" spans="1:13" ht="20.25" customHeight="1" x14ac:dyDescent="0.25">
      <c r="A64" s="28" t="s">
        <v>74</v>
      </c>
      <c r="B64" s="27">
        <v>4</v>
      </c>
      <c r="C64" s="27">
        <v>956</v>
      </c>
      <c r="D64" s="23">
        <v>1</v>
      </c>
      <c r="E64" s="23">
        <v>1</v>
      </c>
      <c r="F64" s="23">
        <v>959</v>
      </c>
      <c r="G64" s="57">
        <f t="shared" si="23"/>
        <v>3</v>
      </c>
      <c r="H64" s="23">
        <v>3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</row>
    <row r="65" spans="1:13" ht="20.25" customHeight="1" x14ac:dyDescent="0.25">
      <c r="A65" s="28" t="s">
        <v>75</v>
      </c>
      <c r="B65" s="27">
        <v>502</v>
      </c>
      <c r="C65" s="27">
        <v>1779</v>
      </c>
      <c r="D65" s="23">
        <v>103</v>
      </c>
      <c r="E65" s="23">
        <v>8</v>
      </c>
      <c r="F65" s="23">
        <v>1884</v>
      </c>
      <c r="G65" s="57">
        <f t="shared" si="23"/>
        <v>508</v>
      </c>
      <c r="H65" s="23">
        <v>475</v>
      </c>
      <c r="I65" s="23">
        <v>0</v>
      </c>
      <c r="J65" s="23">
        <v>9</v>
      </c>
      <c r="K65" s="23">
        <v>24</v>
      </c>
      <c r="L65" s="23">
        <v>0</v>
      </c>
      <c r="M65" s="23">
        <v>0</v>
      </c>
    </row>
    <row r="66" spans="1:13" ht="20.25" customHeight="1" x14ac:dyDescent="0.25">
      <c r="A66" s="28" t="s">
        <v>76</v>
      </c>
      <c r="B66" s="27">
        <v>644</v>
      </c>
      <c r="C66" s="27">
        <v>2417</v>
      </c>
      <c r="D66" s="23">
        <v>142</v>
      </c>
      <c r="E66" s="23">
        <v>6</v>
      </c>
      <c r="F66" s="23">
        <v>2240</v>
      </c>
      <c r="G66" s="57">
        <f t="shared" si="23"/>
        <v>969</v>
      </c>
      <c r="H66" s="23">
        <v>922</v>
      </c>
      <c r="I66" s="23">
        <v>0</v>
      </c>
      <c r="J66" s="23">
        <v>7</v>
      </c>
      <c r="K66" s="23">
        <v>40</v>
      </c>
      <c r="L66" s="23">
        <v>0</v>
      </c>
      <c r="M66" s="23">
        <v>0</v>
      </c>
    </row>
    <row r="67" spans="1:13" ht="20.25" customHeight="1" x14ac:dyDescent="0.25">
      <c r="A67" s="5" t="s">
        <v>141</v>
      </c>
      <c r="B67" s="27">
        <v>79</v>
      </c>
      <c r="C67" s="27">
        <v>338</v>
      </c>
      <c r="D67" s="23">
        <v>11</v>
      </c>
      <c r="E67" s="23">
        <v>2</v>
      </c>
      <c r="F67" s="23">
        <v>320</v>
      </c>
      <c r="G67" s="57">
        <f t="shared" si="23"/>
        <v>110</v>
      </c>
      <c r="H67" s="23">
        <v>103</v>
      </c>
      <c r="I67" s="23">
        <v>1</v>
      </c>
      <c r="J67" s="23">
        <v>0</v>
      </c>
      <c r="K67" s="23">
        <v>6</v>
      </c>
      <c r="L67" s="23">
        <v>0</v>
      </c>
      <c r="M67" s="23">
        <v>0</v>
      </c>
    </row>
    <row r="68" spans="1:13" ht="20.25" customHeight="1" x14ac:dyDescent="0.25">
      <c r="A68" s="7"/>
      <c r="B68" s="27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</row>
    <row r="69" spans="1:13" ht="20.25" customHeight="1" x14ac:dyDescent="0.25">
      <c r="A69" s="24" t="s">
        <v>27</v>
      </c>
      <c r="B69" s="29">
        <f>SUM(B70:B79)</f>
        <v>5331</v>
      </c>
      <c r="C69" s="29">
        <f>SUM(C70:C79)</f>
        <v>18855</v>
      </c>
      <c r="D69" s="29">
        <f>SUM(D70:D79)</f>
        <v>684</v>
      </c>
      <c r="E69" s="29">
        <f>SUM(E70:E79)</f>
        <v>30</v>
      </c>
      <c r="F69" s="29">
        <f>SUM(F70:F79)</f>
        <v>18536</v>
      </c>
      <c r="G69" s="29">
        <f t="shared" si="12"/>
        <v>6364</v>
      </c>
      <c r="H69" s="29">
        <f t="shared" ref="H69:M69" si="24">SUM(H70:H79)</f>
        <v>5900</v>
      </c>
      <c r="I69" s="29">
        <f t="shared" si="24"/>
        <v>4</v>
      </c>
      <c r="J69" s="29">
        <f t="shared" si="24"/>
        <v>35</v>
      </c>
      <c r="K69" s="29">
        <f t="shared" si="24"/>
        <v>425</v>
      </c>
      <c r="L69" s="29">
        <f t="shared" si="24"/>
        <v>0</v>
      </c>
      <c r="M69" s="29">
        <f t="shared" si="24"/>
        <v>0</v>
      </c>
    </row>
    <row r="70" spans="1:13" ht="20.25" customHeight="1" x14ac:dyDescent="0.25">
      <c r="A70" s="28" t="s">
        <v>129</v>
      </c>
      <c r="B70" s="27">
        <v>1444</v>
      </c>
      <c r="C70" s="27">
        <v>5726</v>
      </c>
      <c r="D70" s="23">
        <v>144</v>
      </c>
      <c r="E70" s="23">
        <v>20</v>
      </c>
      <c r="F70" s="23">
        <v>5499</v>
      </c>
      <c r="G70" s="57">
        <f t="shared" ref="G70:G79" si="25">SUM(B70:E70)-F70</f>
        <v>1835</v>
      </c>
      <c r="H70" s="23">
        <v>1663</v>
      </c>
      <c r="I70" s="23">
        <v>0</v>
      </c>
      <c r="J70" s="23">
        <v>11</v>
      </c>
      <c r="K70" s="23">
        <v>161</v>
      </c>
      <c r="L70" s="23">
        <v>0</v>
      </c>
      <c r="M70" s="23">
        <v>0</v>
      </c>
    </row>
    <row r="71" spans="1:13" ht="20.25" customHeight="1" x14ac:dyDescent="0.25">
      <c r="A71" s="28" t="s">
        <v>130</v>
      </c>
      <c r="B71" s="27">
        <v>2</v>
      </c>
      <c r="C71" s="27">
        <v>568</v>
      </c>
      <c r="D71" s="23">
        <v>0</v>
      </c>
      <c r="E71" s="23">
        <v>0</v>
      </c>
      <c r="F71" s="23">
        <v>569</v>
      </c>
      <c r="G71" s="57">
        <f t="shared" si="25"/>
        <v>1</v>
      </c>
      <c r="H71" s="23">
        <v>1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</row>
    <row r="72" spans="1:13" ht="20.25" customHeight="1" x14ac:dyDescent="0.25">
      <c r="A72" s="28" t="s">
        <v>77</v>
      </c>
      <c r="B72" s="27">
        <v>985</v>
      </c>
      <c r="C72" s="27">
        <v>3140</v>
      </c>
      <c r="D72" s="23">
        <v>280</v>
      </c>
      <c r="E72" s="23">
        <v>10</v>
      </c>
      <c r="F72" s="23">
        <v>3222</v>
      </c>
      <c r="G72" s="57">
        <f t="shared" si="25"/>
        <v>1193</v>
      </c>
      <c r="H72" s="23">
        <v>1098</v>
      </c>
      <c r="I72" s="23">
        <v>2</v>
      </c>
      <c r="J72" s="23">
        <v>9</v>
      </c>
      <c r="K72" s="23">
        <v>84</v>
      </c>
      <c r="L72" s="23">
        <v>0</v>
      </c>
      <c r="M72" s="23">
        <v>0</v>
      </c>
    </row>
    <row r="73" spans="1:13" ht="20.25" customHeight="1" x14ac:dyDescent="0.25">
      <c r="A73" s="28" t="s">
        <v>131</v>
      </c>
      <c r="B73" s="27">
        <v>723</v>
      </c>
      <c r="C73" s="27">
        <v>3558</v>
      </c>
      <c r="D73" s="23">
        <v>105</v>
      </c>
      <c r="E73" s="23">
        <v>0</v>
      </c>
      <c r="F73" s="23">
        <v>3400</v>
      </c>
      <c r="G73" s="57">
        <f t="shared" si="25"/>
        <v>986</v>
      </c>
      <c r="H73" s="23">
        <v>917</v>
      </c>
      <c r="I73" s="23">
        <v>2</v>
      </c>
      <c r="J73" s="23">
        <v>0</v>
      </c>
      <c r="K73" s="23">
        <v>67</v>
      </c>
      <c r="L73" s="23">
        <v>0</v>
      </c>
      <c r="M73" s="23">
        <v>0</v>
      </c>
    </row>
    <row r="74" spans="1:13" ht="20.25" customHeight="1" x14ac:dyDescent="0.25">
      <c r="A74" s="28" t="s">
        <v>78</v>
      </c>
      <c r="B74" s="27">
        <v>1789</v>
      </c>
      <c r="C74" s="27">
        <v>4811</v>
      </c>
      <c r="D74" s="23">
        <v>146</v>
      </c>
      <c r="E74" s="23">
        <v>0</v>
      </c>
      <c r="F74" s="23">
        <v>4732</v>
      </c>
      <c r="G74" s="57">
        <f t="shared" si="25"/>
        <v>2014</v>
      </c>
      <c r="H74" s="23">
        <v>1887</v>
      </c>
      <c r="I74" s="23">
        <v>0</v>
      </c>
      <c r="J74" s="23">
        <v>15</v>
      </c>
      <c r="K74" s="23">
        <v>112</v>
      </c>
      <c r="L74" s="23">
        <v>0</v>
      </c>
      <c r="M74" s="23">
        <v>0</v>
      </c>
    </row>
    <row r="75" spans="1:13" ht="20.25" customHeight="1" x14ac:dyDescent="0.25">
      <c r="A75" s="28" t="s">
        <v>79</v>
      </c>
      <c r="B75" s="27">
        <v>27</v>
      </c>
      <c r="C75" s="27">
        <v>750</v>
      </c>
      <c r="D75" s="23">
        <v>3</v>
      </c>
      <c r="E75" s="23">
        <v>0</v>
      </c>
      <c r="F75" s="23">
        <v>756</v>
      </c>
      <c r="G75" s="57">
        <f t="shared" si="25"/>
        <v>24</v>
      </c>
      <c r="H75" s="23">
        <v>24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</row>
    <row r="76" spans="1:13" ht="20.25" customHeight="1" x14ac:dyDescent="0.25">
      <c r="A76" s="28" t="s">
        <v>147</v>
      </c>
      <c r="B76" s="27">
        <v>45</v>
      </c>
      <c r="C76" s="27">
        <v>42</v>
      </c>
      <c r="D76" s="23">
        <v>0</v>
      </c>
      <c r="E76" s="23">
        <v>0</v>
      </c>
      <c r="F76" s="23">
        <v>33</v>
      </c>
      <c r="G76" s="57">
        <f t="shared" si="25"/>
        <v>54</v>
      </c>
      <c r="H76" s="23">
        <v>54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</row>
    <row r="77" spans="1:13" ht="20.25" customHeight="1" x14ac:dyDescent="0.25">
      <c r="A77" s="28" t="s">
        <v>190</v>
      </c>
      <c r="B77" s="27">
        <v>19</v>
      </c>
      <c r="C77" s="50">
        <v>21</v>
      </c>
      <c r="D77" s="23">
        <v>0</v>
      </c>
      <c r="E77" s="23">
        <v>0</v>
      </c>
      <c r="F77" s="23">
        <v>40</v>
      </c>
      <c r="G77" s="57">
        <f t="shared" si="25"/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</row>
    <row r="78" spans="1:13" ht="20.25" customHeight="1" x14ac:dyDescent="0.25">
      <c r="A78" s="28" t="s">
        <v>148</v>
      </c>
      <c r="B78" s="27">
        <v>68</v>
      </c>
      <c r="C78" s="27">
        <v>48</v>
      </c>
      <c r="D78" s="23">
        <v>2</v>
      </c>
      <c r="E78" s="23">
        <v>0</v>
      </c>
      <c r="F78" s="23">
        <v>58</v>
      </c>
      <c r="G78" s="57">
        <f t="shared" si="25"/>
        <v>60</v>
      </c>
      <c r="H78" s="23">
        <v>60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</row>
    <row r="79" spans="1:13" ht="20.25" customHeight="1" x14ac:dyDescent="0.25">
      <c r="A79" s="28" t="s">
        <v>149</v>
      </c>
      <c r="B79" s="27">
        <v>229</v>
      </c>
      <c r="C79" s="27">
        <v>191</v>
      </c>
      <c r="D79" s="23">
        <v>4</v>
      </c>
      <c r="E79" s="23">
        <v>0</v>
      </c>
      <c r="F79" s="23">
        <v>227</v>
      </c>
      <c r="G79" s="57">
        <f t="shared" si="25"/>
        <v>197</v>
      </c>
      <c r="H79" s="23">
        <v>196</v>
      </c>
      <c r="I79" s="23">
        <v>0</v>
      </c>
      <c r="J79" s="23">
        <v>0</v>
      </c>
      <c r="K79" s="23">
        <v>1</v>
      </c>
      <c r="L79" s="23">
        <v>0</v>
      </c>
      <c r="M79" s="23">
        <v>0</v>
      </c>
    </row>
    <row r="80" spans="1:13" ht="20.25" customHeight="1" x14ac:dyDescent="0.25">
      <c r="A80" s="8"/>
      <c r="B80" s="27"/>
      <c r="C80" s="27"/>
      <c r="D80" s="23"/>
      <c r="E80" s="23"/>
      <c r="F80" s="23"/>
      <c r="G80" s="23"/>
      <c r="H80" s="23"/>
      <c r="I80" s="23"/>
      <c r="J80" s="23"/>
      <c r="K80" s="23"/>
      <c r="L80" s="23"/>
      <c r="M80" s="23"/>
    </row>
    <row r="81" spans="1:13" ht="20.25" customHeight="1" x14ac:dyDescent="0.25">
      <c r="A81" s="24" t="s">
        <v>8</v>
      </c>
      <c r="B81" s="29">
        <f>SUM(B82:B96)</f>
        <v>7059</v>
      </c>
      <c r="C81" s="29">
        <f t="shared" ref="C81:F81" si="26">SUM(C82:C96)</f>
        <v>22208</v>
      </c>
      <c r="D81" s="29">
        <f t="shared" si="26"/>
        <v>1009</v>
      </c>
      <c r="E81" s="29">
        <f t="shared" si="26"/>
        <v>93</v>
      </c>
      <c r="F81" s="29">
        <f t="shared" si="26"/>
        <v>22366</v>
      </c>
      <c r="G81" s="29">
        <f t="shared" si="12"/>
        <v>8003</v>
      </c>
      <c r="H81" s="29">
        <f t="shared" ref="H81" si="27">SUM(H82:H96)</f>
        <v>7823</v>
      </c>
      <c r="I81" s="29">
        <f t="shared" ref="I81" si="28">SUM(I82:I96)</f>
        <v>1</v>
      </c>
      <c r="J81" s="29">
        <f t="shared" ref="J81" si="29">SUM(J82:J96)</f>
        <v>26</v>
      </c>
      <c r="K81" s="29">
        <f t="shared" ref="K81" si="30">SUM(K82:K96)</f>
        <v>151</v>
      </c>
      <c r="L81" s="29">
        <f t="shared" ref="L81" si="31">SUM(L82:L96)</f>
        <v>2</v>
      </c>
      <c r="M81" s="29">
        <f t="shared" ref="M81" si="32">SUM(M82:M96)</f>
        <v>0</v>
      </c>
    </row>
    <row r="82" spans="1:13" ht="20.25" customHeight="1" x14ac:dyDescent="0.25">
      <c r="A82" s="28" t="s">
        <v>80</v>
      </c>
      <c r="B82" s="27">
        <v>2441</v>
      </c>
      <c r="C82" s="27">
        <v>6009</v>
      </c>
      <c r="D82" s="23">
        <v>350</v>
      </c>
      <c r="E82" s="23">
        <v>14</v>
      </c>
      <c r="F82" s="23">
        <v>6176</v>
      </c>
      <c r="G82" s="57">
        <f t="shared" ref="G82:G96" si="33">SUM(B82:E82)-F82</f>
        <v>2638</v>
      </c>
      <c r="H82" s="23">
        <v>2601</v>
      </c>
      <c r="I82" s="23">
        <v>1</v>
      </c>
      <c r="J82" s="23">
        <v>2</v>
      </c>
      <c r="K82" s="23">
        <v>34</v>
      </c>
      <c r="L82" s="23">
        <v>0</v>
      </c>
      <c r="M82" s="23">
        <v>0</v>
      </c>
    </row>
    <row r="83" spans="1:13" ht="20.25" customHeight="1" x14ac:dyDescent="0.25">
      <c r="A83" s="28" t="s">
        <v>81</v>
      </c>
      <c r="B83" s="27">
        <v>7</v>
      </c>
      <c r="C83" s="27">
        <v>518</v>
      </c>
      <c r="D83" s="23">
        <v>3</v>
      </c>
      <c r="E83" s="23">
        <v>12</v>
      </c>
      <c r="F83" s="23">
        <v>536</v>
      </c>
      <c r="G83" s="57">
        <f t="shared" si="33"/>
        <v>4</v>
      </c>
      <c r="H83" s="23">
        <v>4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</row>
    <row r="84" spans="1:13" ht="20.25" customHeight="1" x14ac:dyDescent="0.25">
      <c r="A84" s="28" t="s">
        <v>82</v>
      </c>
      <c r="B84" s="27">
        <v>253</v>
      </c>
      <c r="C84" s="27">
        <v>896</v>
      </c>
      <c r="D84" s="23">
        <v>95</v>
      </c>
      <c r="E84" s="23">
        <v>1</v>
      </c>
      <c r="F84" s="23">
        <v>977</v>
      </c>
      <c r="G84" s="57">
        <f t="shared" si="33"/>
        <v>268</v>
      </c>
      <c r="H84" s="23">
        <v>261</v>
      </c>
      <c r="I84" s="23">
        <v>0</v>
      </c>
      <c r="J84" s="23">
        <v>1</v>
      </c>
      <c r="K84" s="23">
        <v>6</v>
      </c>
      <c r="L84" s="23">
        <v>0</v>
      </c>
      <c r="M84" s="23">
        <v>0</v>
      </c>
    </row>
    <row r="85" spans="1:13" ht="20.25" customHeight="1" x14ac:dyDescent="0.25">
      <c r="A85" s="28" t="s">
        <v>83</v>
      </c>
      <c r="B85" s="27">
        <v>543</v>
      </c>
      <c r="C85" s="27">
        <v>2132</v>
      </c>
      <c r="D85" s="23">
        <v>33</v>
      </c>
      <c r="E85" s="23">
        <v>4</v>
      </c>
      <c r="F85" s="23">
        <v>2024</v>
      </c>
      <c r="G85" s="57">
        <f t="shared" si="33"/>
        <v>688</v>
      </c>
      <c r="H85" s="23">
        <v>686</v>
      </c>
      <c r="I85" s="23">
        <v>0</v>
      </c>
      <c r="J85" s="23">
        <v>2</v>
      </c>
      <c r="K85" s="23">
        <v>0</v>
      </c>
      <c r="L85" s="23">
        <v>0</v>
      </c>
      <c r="M85" s="23">
        <v>0</v>
      </c>
    </row>
    <row r="86" spans="1:13" ht="20.25" customHeight="1" x14ac:dyDescent="0.25">
      <c r="A86" s="28" t="s">
        <v>150</v>
      </c>
      <c r="B86" s="27">
        <v>1132</v>
      </c>
      <c r="C86" s="27">
        <v>3654</v>
      </c>
      <c r="D86" s="23">
        <v>129</v>
      </c>
      <c r="E86" s="23">
        <v>18</v>
      </c>
      <c r="F86" s="23">
        <v>3490</v>
      </c>
      <c r="G86" s="57">
        <f t="shared" si="33"/>
        <v>1443</v>
      </c>
      <c r="H86" s="23">
        <v>1404</v>
      </c>
      <c r="I86" s="23">
        <v>0</v>
      </c>
      <c r="J86" s="23">
        <v>4</v>
      </c>
      <c r="K86" s="23">
        <v>35</v>
      </c>
      <c r="L86" s="23">
        <v>0</v>
      </c>
      <c r="M86" s="23">
        <v>0</v>
      </c>
    </row>
    <row r="87" spans="1:13" ht="20.25" customHeight="1" x14ac:dyDescent="0.25">
      <c r="A87" s="28" t="s">
        <v>84</v>
      </c>
      <c r="B87" s="27">
        <v>282</v>
      </c>
      <c r="C87" s="27">
        <v>1572</v>
      </c>
      <c r="D87" s="23">
        <v>69</v>
      </c>
      <c r="E87" s="23">
        <v>2</v>
      </c>
      <c r="F87" s="23">
        <v>1680</v>
      </c>
      <c r="G87" s="57">
        <f t="shared" si="33"/>
        <v>245</v>
      </c>
      <c r="H87" s="23">
        <v>236</v>
      </c>
      <c r="I87" s="23">
        <v>0</v>
      </c>
      <c r="J87" s="23">
        <v>0</v>
      </c>
      <c r="K87" s="23">
        <v>9</v>
      </c>
      <c r="L87" s="23">
        <v>0</v>
      </c>
      <c r="M87" s="23">
        <v>0</v>
      </c>
    </row>
    <row r="88" spans="1:13" ht="20.25" customHeight="1" x14ac:dyDescent="0.25">
      <c r="A88" s="28" t="s">
        <v>134</v>
      </c>
      <c r="B88" s="27">
        <v>558</v>
      </c>
      <c r="C88" s="27">
        <v>1959</v>
      </c>
      <c r="D88" s="23">
        <v>73</v>
      </c>
      <c r="E88" s="23">
        <v>21</v>
      </c>
      <c r="F88" s="23">
        <v>1959</v>
      </c>
      <c r="G88" s="57">
        <f t="shared" si="33"/>
        <v>652</v>
      </c>
      <c r="H88" s="23">
        <v>628</v>
      </c>
      <c r="I88" s="23">
        <v>0</v>
      </c>
      <c r="J88" s="23">
        <v>1</v>
      </c>
      <c r="K88" s="23">
        <v>23</v>
      </c>
      <c r="L88" s="23">
        <v>0</v>
      </c>
      <c r="M88" s="23">
        <v>0</v>
      </c>
    </row>
    <row r="89" spans="1:13" ht="20.25" customHeight="1" x14ac:dyDescent="0.25">
      <c r="A89" s="28" t="s">
        <v>135</v>
      </c>
      <c r="B89" s="27">
        <v>5</v>
      </c>
      <c r="C89" s="27">
        <v>583</v>
      </c>
      <c r="D89" s="23">
        <v>3</v>
      </c>
      <c r="E89" s="23">
        <v>6</v>
      </c>
      <c r="F89" s="23">
        <v>538</v>
      </c>
      <c r="G89" s="57">
        <f t="shared" si="33"/>
        <v>59</v>
      </c>
      <c r="H89" s="23">
        <v>59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</row>
    <row r="90" spans="1:13" ht="20.25" customHeight="1" x14ac:dyDescent="0.25">
      <c r="A90" s="28" t="s">
        <v>85</v>
      </c>
      <c r="B90" s="27">
        <v>478</v>
      </c>
      <c r="C90" s="27">
        <v>1271</v>
      </c>
      <c r="D90" s="23">
        <v>17</v>
      </c>
      <c r="E90" s="23">
        <v>0</v>
      </c>
      <c r="F90" s="23">
        <v>1342</v>
      </c>
      <c r="G90" s="57">
        <f t="shared" si="33"/>
        <v>424</v>
      </c>
      <c r="H90" s="23">
        <v>418</v>
      </c>
      <c r="I90" s="23">
        <v>0</v>
      </c>
      <c r="J90" s="23">
        <v>6</v>
      </c>
      <c r="K90" s="23">
        <v>0</v>
      </c>
      <c r="L90" s="23">
        <v>0</v>
      </c>
      <c r="M90" s="23">
        <v>0</v>
      </c>
    </row>
    <row r="91" spans="1:13" ht="20.25" customHeight="1" x14ac:dyDescent="0.25">
      <c r="A91" s="28" t="s">
        <v>86</v>
      </c>
      <c r="B91" s="27">
        <v>577</v>
      </c>
      <c r="C91" s="27">
        <v>1865</v>
      </c>
      <c r="D91" s="23">
        <v>174</v>
      </c>
      <c r="E91" s="23">
        <v>3</v>
      </c>
      <c r="F91" s="23">
        <v>1821</v>
      </c>
      <c r="G91" s="57">
        <f t="shared" si="33"/>
        <v>798</v>
      </c>
      <c r="H91" s="23">
        <v>753</v>
      </c>
      <c r="I91" s="23">
        <v>0</v>
      </c>
      <c r="J91" s="23">
        <v>7</v>
      </c>
      <c r="K91" s="23">
        <v>36</v>
      </c>
      <c r="L91" s="23">
        <v>2</v>
      </c>
      <c r="M91" s="23">
        <v>0</v>
      </c>
    </row>
    <row r="92" spans="1:13" ht="20.25" customHeight="1" x14ac:dyDescent="0.25">
      <c r="A92" s="28" t="s">
        <v>87</v>
      </c>
      <c r="B92" s="27">
        <v>143</v>
      </c>
      <c r="C92" s="27">
        <v>52</v>
      </c>
      <c r="D92" s="23">
        <v>6</v>
      </c>
      <c r="E92" s="23">
        <v>0</v>
      </c>
      <c r="F92" s="23">
        <v>84</v>
      </c>
      <c r="G92" s="57">
        <f t="shared" si="33"/>
        <v>117</v>
      </c>
      <c r="H92" s="23">
        <v>109</v>
      </c>
      <c r="I92" s="23">
        <v>0</v>
      </c>
      <c r="J92" s="23">
        <v>1</v>
      </c>
      <c r="K92" s="23">
        <v>7</v>
      </c>
      <c r="L92" s="23">
        <v>0</v>
      </c>
      <c r="M92" s="23">
        <v>0</v>
      </c>
    </row>
    <row r="93" spans="1:13" ht="20.25" customHeight="1" x14ac:dyDescent="0.25">
      <c r="A93" s="28" t="s">
        <v>88</v>
      </c>
      <c r="B93" s="27">
        <v>165</v>
      </c>
      <c r="C93" s="27">
        <v>453</v>
      </c>
      <c r="D93" s="23">
        <v>3</v>
      </c>
      <c r="E93" s="23">
        <v>0</v>
      </c>
      <c r="F93" s="23">
        <v>476</v>
      </c>
      <c r="G93" s="57">
        <f t="shared" si="33"/>
        <v>145</v>
      </c>
      <c r="H93" s="23">
        <v>144</v>
      </c>
      <c r="I93" s="23">
        <v>0</v>
      </c>
      <c r="J93" s="23">
        <v>0</v>
      </c>
      <c r="K93" s="23">
        <v>1</v>
      </c>
      <c r="L93" s="23">
        <v>0</v>
      </c>
      <c r="M93" s="23">
        <v>0</v>
      </c>
    </row>
    <row r="94" spans="1:13" ht="20.25" customHeight="1" x14ac:dyDescent="0.25">
      <c r="A94" s="28" t="s">
        <v>89</v>
      </c>
      <c r="B94" s="27">
        <v>429</v>
      </c>
      <c r="C94" s="27">
        <v>1189</v>
      </c>
      <c r="D94" s="23">
        <v>51</v>
      </c>
      <c r="E94" s="23">
        <v>9</v>
      </c>
      <c r="F94" s="23">
        <v>1214</v>
      </c>
      <c r="G94" s="57">
        <f t="shared" si="33"/>
        <v>464</v>
      </c>
      <c r="H94" s="23">
        <v>462</v>
      </c>
      <c r="I94" s="23">
        <v>0</v>
      </c>
      <c r="J94" s="23">
        <v>2</v>
      </c>
      <c r="K94" s="23">
        <v>0</v>
      </c>
      <c r="L94" s="23">
        <v>0</v>
      </c>
      <c r="M94" s="23">
        <v>0</v>
      </c>
    </row>
    <row r="95" spans="1:13" ht="20.25" customHeight="1" x14ac:dyDescent="0.25">
      <c r="A95" s="28" t="s">
        <v>151</v>
      </c>
      <c r="B95" s="27">
        <v>26</v>
      </c>
      <c r="C95" s="27">
        <v>26</v>
      </c>
      <c r="D95" s="23">
        <v>3</v>
      </c>
      <c r="E95" s="23">
        <v>2</v>
      </c>
      <c r="F95" s="23">
        <v>27</v>
      </c>
      <c r="G95" s="57">
        <f t="shared" si="33"/>
        <v>30</v>
      </c>
      <c r="H95" s="23">
        <v>30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</row>
    <row r="96" spans="1:13" ht="20.25" customHeight="1" x14ac:dyDescent="0.25">
      <c r="A96" s="28" t="s">
        <v>153</v>
      </c>
      <c r="B96" s="27">
        <v>20</v>
      </c>
      <c r="C96" s="27">
        <v>29</v>
      </c>
      <c r="D96" s="23">
        <v>0</v>
      </c>
      <c r="E96" s="23">
        <v>1</v>
      </c>
      <c r="F96" s="23">
        <v>22</v>
      </c>
      <c r="G96" s="57">
        <f t="shared" si="33"/>
        <v>28</v>
      </c>
      <c r="H96" s="23">
        <v>28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</row>
    <row r="97" spans="1:13" ht="20.25" customHeight="1" x14ac:dyDescent="0.25">
      <c r="A97" s="28"/>
      <c r="B97" s="27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</row>
    <row r="98" spans="1:13" ht="20.25" customHeight="1" x14ac:dyDescent="0.25">
      <c r="A98" s="24" t="s">
        <v>28</v>
      </c>
      <c r="B98" s="29">
        <f>SUM(B99:B105)</f>
        <v>6310</v>
      </c>
      <c r="C98" s="29">
        <f t="shared" ref="C98:F98" si="34">SUM(C99:C105)</f>
        <v>18921</v>
      </c>
      <c r="D98" s="29">
        <f t="shared" si="34"/>
        <v>1285</v>
      </c>
      <c r="E98" s="29">
        <f t="shared" si="34"/>
        <v>38</v>
      </c>
      <c r="F98" s="29">
        <f t="shared" si="34"/>
        <v>19050</v>
      </c>
      <c r="G98" s="29">
        <f t="shared" ref="G98" si="35">SUM(B98:E98)-F98</f>
        <v>7504</v>
      </c>
      <c r="H98" s="29">
        <f t="shared" ref="H98" si="36">SUM(H99:H105)</f>
        <v>7383</v>
      </c>
      <c r="I98" s="29">
        <f t="shared" ref="I98" si="37">SUM(I99:I105)</f>
        <v>6</v>
      </c>
      <c r="J98" s="29">
        <f t="shared" ref="J98" si="38">SUM(J99:J105)</f>
        <v>101</v>
      </c>
      <c r="K98" s="29">
        <f t="shared" ref="K98" si="39">SUM(K99:K105)</f>
        <v>14</v>
      </c>
      <c r="L98" s="29">
        <f t="shared" ref="L98" si="40">SUM(L99:L105)</f>
        <v>0</v>
      </c>
      <c r="M98" s="29">
        <f t="shared" ref="M98" si="41">SUM(M99:M105)</f>
        <v>0</v>
      </c>
    </row>
    <row r="99" spans="1:13" ht="20.25" customHeight="1" x14ac:dyDescent="0.25">
      <c r="A99" s="28" t="s">
        <v>136</v>
      </c>
      <c r="B99" s="27">
        <v>1412</v>
      </c>
      <c r="C99" s="27">
        <v>4533</v>
      </c>
      <c r="D99" s="23">
        <v>161</v>
      </c>
      <c r="E99" s="23">
        <v>16</v>
      </c>
      <c r="F99" s="23">
        <v>4309</v>
      </c>
      <c r="G99" s="57">
        <f t="shared" ref="G99:G105" si="42">SUM(B99:E99)-F99</f>
        <v>1813</v>
      </c>
      <c r="H99" s="23">
        <v>1797</v>
      </c>
      <c r="I99" s="23">
        <v>2</v>
      </c>
      <c r="J99" s="23">
        <v>10</v>
      </c>
      <c r="K99" s="23">
        <v>4</v>
      </c>
      <c r="L99" s="23">
        <v>0</v>
      </c>
      <c r="M99" s="23">
        <v>0</v>
      </c>
    </row>
    <row r="100" spans="1:13" ht="20.25" customHeight="1" x14ac:dyDescent="0.25">
      <c r="A100" s="28" t="s">
        <v>137</v>
      </c>
      <c r="B100" s="27">
        <v>10</v>
      </c>
      <c r="C100" s="27">
        <v>270</v>
      </c>
      <c r="D100" s="23">
        <v>0</v>
      </c>
      <c r="E100" s="23">
        <v>0</v>
      </c>
      <c r="F100" s="23">
        <v>280</v>
      </c>
      <c r="G100" s="57">
        <f t="shared" si="42"/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</row>
    <row r="101" spans="1:13" ht="20.25" customHeight="1" x14ac:dyDescent="0.25">
      <c r="A101" s="28" t="s">
        <v>90</v>
      </c>
      <c r="B101" s="27">
        <v>338</v>
      </c>
      <c r="C101" s="27">
        <v>1527</v>
      </c>
      <c r="D101" s="23">
        <v>56</v>
      </c>
      <c r="E101" s="23">
        <v>6</v>
      </c>
      <c r="F101" s="23">
        <v>1384</v>
      </c>
      <c r="G101" s="57">
        <f t="shared" si="42"/>
        <v>543</v>
      </c>
      <c r="H101" s="23">
        <v>535</v>
      </c>
      <c r="I101" s="23">
        <v>0</v>
      </c>
      <c r="J101" s="23">
        <v>8</v>
      </c>
      <c r="K101" s="23">
        <v>0</v>
      </c>
      <c r="L101" s="23">
        <v>0</v>
      </c>
      <c r="M101" s="23">
        <v>0</v>
      </c>
    </row>
    <row r="102" spans="1:13" ht="20.25" customHeight="1" x14ac:dyDescent="0.25">
      <c r="A102" s="28" t="s">
        <v>138</v>
      </c>
      <c r="B102" s="27">
        <v>3000</v>
      </c>
      <c r="C102" s="27">
        <v>7132</v>
      </c>
      <c r="D102" s="23">
        <v>745</v>
      </c>
      <c r="E102" s="23">
        <v>2</v>
      </c>
      <c r="F102" s="23">
        <v>7261</v>
      </c>
      <c r="G102" s="57">
        <f t="shared" si="42"/>
        <v>3618</v>
      </c>
      <c r="H102" s="23">
        <v>3549</v>
      </c>
      <c r="I102" s="23">
        <v>0</v>
      </c>
      <c r="J102" s="23">
        <v>61</v>
      </c>
      <c r="K102" s="23">
        <v>8</v>
      </c>
      <c r="L102" s="23">
        <v>0</v>
      </c>
      <c r="M102" s="23">
        <v>0</v>
      </c>
    </row>
    <row r="103" spans="1:13" ht="20.25" customHeight="1" x14ac:dyDescent="0.25">
      <c r="A103" s="28" t="s">
        <v>139</v>
      </c>
      <c r="B103" s="27">
        <v>3</v>
      </c>
      <c r="C103" s="27">
        <v>492</v>
      </c>
      <c r="D103" s="23">
        <v>17</v>
      </c>
      <c r="E103" s="23">
        <v>1</v>
      </c>
      <c r="F103" s="23">
        <v>512</v>
      </c>
      <c r="G103" s="57">
        <f t="shared" si="42"/>
        <v>1</v>
      </c>
      <c r="H103" s="23">
        <v>1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</row>
    <row r="104" spans="1:13" ht="20.25" customHeight="1" x14ac:dyDescent="0.25">
      <c r="A104" s="28" t="s">
        <v>91</v>
      </c>
      <c r="B104" s="27">
        <v>1127</v>
      </c>
      <c r="C104" s="27">
        <v>3073</v>
      </c>
      <c r="D104" s="23">
        <v>273</v>
      </c>
      <c r="E104" s="23">
        <v>7</v>
      </c>
      <c r="F104" s="23">
        <v>3479</v>
      </c>
      <c r="G104" s="57">
        <f t="shared" si="42"/>
        <v>1001</v>
      </c>
      <c r="H104" s="23">
        <v>977</v>
      </c>
      <c r="I104" s="23">
        <v>2</v>
      </c>
      <c r="J104" s="23">
        <v>22</v>
      </c>
      <c r="K104" s="23">
        <v>0</v>
      </c>
      <c r="L104" s="23">
        <v>0</v>
      </c>
      <c r="M104" s="23">
        <v>0</v>
      </c>
    </row>
    <row r="105" spans="1:13" ht="20.25" customHeight="1" x14ac:dyDescent="0.25">
      <c r="A105" s="28" t="s">
        <v>154</v>
      </c>
      <c r="B105" s="27">
        <v>420</v>
      </c>
      <c r="C105" s="27">
        <v>1894</v>
      </c>
      <c r="D105" s="23">
        <v>33</v>
      </c>
      <c r="E105" s="23">
        <v>6</v>
      </c>
      <c r="F105" s="23">
        <v>1825</v>
      </c>
      <c r="G105" s="57">
        <f t="shared" si="42"/>
        <v>528</v>
      </c>
      <c r="H105" s="23">
        <v>524</v>
      </c>
      <c r="I105" s="23">
        <v>2</v>
      </c>
      <c r="J105" s="23">
        <v>0</v>
      </c>
      <c r="K105" s="23">
        <v>2</v>
      </c>
      <c r="L105" s="23">
        <v>0</v>
      </c>
      <c r="M105" s="23">
        <v>0</v>
      </c>
    </row>
    <row r="106" spans="1:13" ht="20.25" customHeight="1" x14ac:dyDescent="0.25">
      <c r="A106" s="30"/>
      <c r="B106" s="44"/>
      <c r="C106" s="33"/>
      <c r="D106" s="33"/>
      <c r="E106" s="33"/>
      <c r="F106" s="33"/>
      <c r="G106" s="33"/>
      <c r="H106" s="33"/>
      <c r="I106" s="33"/>
      <c r="J106" s="33"/>
      <c r="K106" s="33"/>
      <c r="L106" s="34"/>
      <c r="M106" s="34"/>
    </row>
    <row r="107" spans="1:13" ht="20.25" customHeight="1" x14ac:dyDescent="0.25">
      <c r="A107" s="91" t="s">
        <v>210</v>
      </c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</row>
    <row r="108" spans="1:13" ht="20.25" customHeight="1" x14ac:dyDescent="0.25">
      <c r="A108" s="37" t="s">
        <v>143</v>
      </c>
    </row>
    <row r="109" spans="1:13" ht="20.25" hidden="1" customHeight="1" x14ac:dyDescent="0.25"/>
    <row r="110" spans="1:13" ht="20.25" hidden="1" customHeight="1" x14ac:dyDescent="0.25"/>
    <row r="111" spans="1:13" ht="20.25" hidden="1" customHeight="1" x14ac:dyDescent="0.25"/>
    <row r="112" spans="1:13" hidden="1" x14ac:dyDescent="0.25"/>
    <row r="113" hidden="1" x14ac:dyDescent="0.25"/>
    <row r="114" hidden="1" x14ac:dyDescent="0.25"/>
  </sheetData>
  <mergeCells count="17">
    <mergeCell ref="K9:K10"/>
    <mergeCell ref="M9:M10"/>
    <mergeCell ref="A7:A10"/>
    <mergeCell ref="L9:L10"/>
    <mergeCell ref="A3:M3"/>
    <mergeCell ref="A4:M4"/>
    <mergeCell ref="A5:M5"/>
    <mergeCell ref="H7:M8"/>
    <mergeCell ref="B7:B10"/>
    <mergeCell ref="C7:C10"/>
    <mergeCell ref="D7:D10"/>
    <mergeCell ref="E7:E10"/>
    <mergeCell ref="F7:F10"/>
    <mergeCell ref="G7:G10"/>
    <mergeCell ref="H9:H10"/>
    <mergeCell ref="I9:I10"/>
    <mergeCell ref="J9:J10"/>
  </mergeCells>
  <phoneticPr fontId="2" type="noConversion"/>
  <printOptions horizontalCentered="1" verticalCentered="1"/>
  <pageMargins left="0.74791666666666667" right="0.74791666666666667" top="0.98402777777777783" bottom="0.98402777777777783" header="0.51180555555555562" footer="0.51180555555555562"/>
  <pageSetup scale="21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AG175"/>
  <sheetViews>
    <sheetView zoomScale="80" zoomScaleNormal="8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D28" sqref="D28"/>
    </sheetView>
  </sheetViews>
  <sheetFormatPr baseColWidth="10" defaultColWidth="0" defaultRowHeight="0" customHeight="1" zeroHeight="1" x14ac:dyDescent="0.25"/>
  <cols>
    <col min="1" max="1" width="72.28515625" style="9" bestFit="1" customWidth="1"/>
    <col min="2" max="33" width="25.7109375" style="9" customWidth="1"/>
    <col min="34" max="93" width="11.42578125" style="9" hidden="1" customWidth="1"/>
    <col min="94" max="16384" width="11.42578125" style="9" hidden="1"/>
  </cols>
  <sheetData>
    <row r="1" spans="1:33" ht="17.25" customHeight="1" x14ac:dyDescent="0.25">
      <c r="A1" s="7" t="s">
        <v>6</v>
      </c>
      <c r="B1" s="8"/>
      <c r="C1" s="8"/>
      <c r="D1" s="8"/>
      <c r="E1" s="8"/>
      <c r="F1" s="8"/>
      <c r="G1" s="8"/>
    </row>
    <row r="2" spans="1:33" ht="17.25" customHeight="1" x14ac:dyDescent="0.25">
      <c r="A2" s="104" t="s">
        <v>178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33" ht="17.25" customHeight="1" x14ac:dyDescent="0.25">
      <c r="A3" s="104" t="s">
        <v>29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</row>
    <row r="4" spans="1:33" ht="17.25" customHeight="1" x14ac:dyDescent="0.25">
      <c r="A4" s="104" t="s">
        <v>43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</row>
    <row r="5" spans="1:33" ht="17.25" customHeight="1" x14ac:dyDescent="0.25">
      <c r="A5" s="104" t="s">
        <v>194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</row>
    <row r="6" spans="1:33" ht="17.2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</row>
    <row r="7" spans="1:33" ht="17.25" customHeight="1" x14ac:dyDescent="0.25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33" ht="17.25" customHeight="1" x14ac:dyDescent="0.25">
      <c r="A8" s="125" t="s">
        <v>32</v>
      </c>
      <c r="B8" s="123" t="s">
        <v>5</v>
      </c>
      <c r="C8" s="123" t="s">
        <v>46</v>
      </c>
      <c r="D8" s="123" t="s">
        <v>92</v>
      </c>
      <c r="E8" s="123" t="s">
        <v>93</v>
      </c>
      <c r="F8" s="123" t="s">
        <v>94</v>
      </c>
      <c r="G8" s="123" t="s">
        <v>47</v>
      </c>
      <c r="H8" s="123" t="s">
        <v>95</v>
      </c>
      <c r="I8" s="123" t="s">
        <v>96</v>
      </c>
      <c r="J8" s="123" t="s">
        <v>97</v>
      </c>
      <c r="K8" s="123" t="s">
        <v>191</v>
      </c>
      <c r="L8" s="123" t="s">
        <v>98</v>
      </c>
      <c r="M8" s="123" t="s">
        <v>155</v>
      </c>
      <c r="N8" s="123" t="s">
        <v>99</v>
      </c>
      <c r="O8" s="123" t="s">
        <v>48</v>
      </c>
      <c r="P8" s="123" t="s">
        <v>179</v>
      </c>
      <c r="Q8" s="123" t="s">
        <v>195</v>
      </c>
      <c r="R8" s="123" t="s">
        <v>196</v>
      </c>
      <c r="S8" s="123" t="s">
        <v>100</v>
      </c>
      <c r="T8" s="123" t="s">
        <v>45</v>
      </c>
      <c r="U8" s="123" t="s">
        <v>197</v>
      </c>
      <c r="V8" s="123" t="s">
        <v>101</v>
      </c>
      <c r="W8" s="123" t="s">
        <v>198</v>
      </c>
      <c r="X8" s="123" t="s">
        <v>102</v>
      </c>
      <c r="Y8" s="123" t="s">
        <v>199</v>
      </c>
      <c r="Z8" s="123" t="s">
        <v>103</v>
      </c>
      <c r="AA8" s="123" t="s">
        <v>104</v>
      </c>
      <c r="AB8" s="123" t="s">
        <v>105</v>
      </c>
      <c r="AC8" s="123" t="s">
        <v>106</v>
      </c>
      <c r="AD8" s="123" t="s">
        <v>107</v>
      </c>
      <c r="AE8" s="123" t="s">
        <v>108</v>
      </c>
      <c r="AF8" s="123" t="s">
        <v>109</v>
      </c>
      <c r="AG8" s="128" t="s">
        <v>4</v>
      </c>
    </row>
    <row r="9" spans="1:33" ht="17.25" customHeight="1" x14ac:dyDescent="0.25">
      <c r="A9" s="126"/>
      <c r="B9" s="112"/>
      <c r="C9" s="112"/>
      <c r="D9" s="112" t="s">
        <v>92</v>
      </c>
      <c r="E9" s="112" t="s">
        <v>93</v>
      </c>
      <c r="F9" s="112" t="s">
        <v>94</v>
      </c>
      <c r="G9" s="112" t="s">
        <v>47</v>
      </c>
      <c r="H9" s="112" t="s">
        <v>95</v>
      </c>
      <c r="I9" s="112" t="s">
        <v>96</v>
      </c>
      <c r="J9" s="112" t="s">
        <v>97</v>
      </c>
      <c r="K9" s="112" t="s">
        <v>191</v>
      </c>
      <c r="L9" s="112" t="s">
        <v>98</v>
      </c>
      <c r="M9" s="112" t="s">
        <v>155</v>
      </c>
      <c r="N9" s="112" t="s">
        <v>99</v>
      </c>
      <c r="O9" s="112" t="s">
        <v>48</v>
      </c>
      <c r="P9" s="112" t="s">
        <v>179</v>
      </c>
      <c r="Q9" s="112" t="s">
        <v>195</v>
      </c>
      <c r="R9" s="112" t="s">
        <v>196</v>
      </c>
      <c r="S9" s="112" t="s">
        <v>100</v>
      </c>
      <c r="T9" s="112" t="s">
        <v>45</v>
      </c>
      <c r="U9" s="112" t="s">
        <v>197</v>
      </c>
      <c r="V9" s="112" t="s">
        <v>101</v>
      </c>
      <c r="W9" s="112" t="s">
        <v>198</v>
      </c>
      <c r="X9" s="112" t="s">
        <v>102</v>
      </c>
      <c r="Y9" s="112" t="s">
        <v>199</v>
      </c>
      <c r="Z9" s="112" t="s">
        <v>103</v>
      </c>
      <c r="AA9" s="112" t="s">
        <v>104</v>
      </c>
      <c r="AB9" s="112" t="s">
        <v>105</v>
      </c>
      <c r="AC9" s="112" t="s">
        <v>106</v>
      </c>
      <c r="AD9" s="112" t="s">
        <v>107</v>
      </c>
      <c r="AE9" s="112" t="s">
        <v>108</v>
      </c>
      <c r="AF9" s="112" t="s">
        <v>109</v>
      </c>
      <c r="AG9" s="129" t="s">
        <v>4</v>
      </c>
    </row>
    <row r="10" spans="1:33" ht="17.25" customHeight="1" x14ac:dyDescent="0.25">
      <c r="A10" s="126"/>
      <c r="B10" s="112"/>
      <c r="C10" s="112"/>
      <c r="D10" s="112" t="s">
        <v>92</v>
      </c>
      <c r="E10" s="112" t="s">
        <v>93</v>
      </c>
      <c r="F10" s="112" t="s">
        <v>94</v>
      </c>
      <c r="G10" s="112" t="s">
        <v>47</v>
      </c>
      <c r="H10" s="112" t="s">
        <v>95</v>
      </c>
      <c r="I10" s="112" t="s">
        <v>96</v>
      </c>
      <c r="J10" s="112" t="s">
        <v>97</v>
      </c>
      <c r="K10" s="112" t="s">
        <v>191</v>
      </c>
      <c r="L10" s="112" t="s">
        <v>98</v>
      </c>
      <c r="M10" s="112" t="s">
        <v>155</v>
      </c>
      <c r="N10" s="112" t="s">
        <v>99</v>
      </c>
      <c r="O10" s="112" t="s">
        <v>48</v>
      </c>
      <c r="P10" s="112" t="s">
        <v>179</v>
      </c>
      <c r="Q10" s="112" t="s">
        <v>195</v>
      </c>
      <c r="R10" s="112" t="s">
        <v>196</v>
      </c>
      <c r="S10" s="112" t="s">
        <v>100</v>
      </c>
      <c r="T10" s="112" t="s">
        <v>45</v>
      </c>
      <c r="U10" s="112" t="s">
        <v>197</v>
      </c>
      <c r="V10" s="112" t="s">
        <v>101</v>
      </c>
      <c r="W10" s="112" t="s">
        <v>198</v>
      </c>
      <c r="X10" s="112" t="s">
        <v>102</v>
      </c>
      <c r="Y10" s="112" t="s">
        <v>199</v>
      </c>
      <c r="Z10" s="112" t="s">
        <v>103</v>
      </c>
      <c r="AA10" s="112" t="s">
        <v>104</v>
      </c>
      <c r="AB10" s="112" t="s">
        <v>105</v>
      </c>
      <c r="AC10" s="112" t="s">
        <v>106</v>
      </c>
      <c r="AD10" s="112" t="s">
        <v>107</v>
      </c>
      <c r="AE10" s="112" t="s">
        <v>108</v>
      </c>
      <c r="AF10" s="112" t="s">
        <v>109</v>
      </c>
      <c r="AG10" s="129" t="s">
        <v>4</v>
      </c>
    </row>
    <row r="11" spans="1:33" ht="17.25" customHeight="1" x14ac:dyDescent="0.25">
      <c r="A11" s="127"/>
      <c r="B11" s="124"/>
      <c r="C11" s="124"/>
      <c r="D11" s="124" t="s">
        <v>92</v>
      </c>
      <c r="E11" s="124" t="s">
        <v>93</v>
      </c>
      <c r="F11" s="124" t="s">
        <v>94</v>
      </c>
      <c r="G11" s="124" t="s">
        <v>47</v>
      </c>
      <c r="H11" s="124" t="s">
        <v>95</v>
      </c>
      <c r="I11" s="124" t="s">
        <v>96</v>
      </c>
      <c r="J11" s="124" t="s">
        <v>97</v>
      </c>
      <c r="K11" s="124" t="s">
        <v>191</v>
      </c>
      <c r="L11" s="124" t="s">
        <v>98</v>
      </c>
      <c r="M11" s="124" t="s">
        <v>155</v>
      </c>
      <c r="N11" s="124" t="s">
        <v>99</v>
      </c>
      <c r="O11" s="124" t="s">
        <v>48</v>
      </c>
      <c r="P11" s="124" t="s">
        <v>179</v>
      </c>
      <c r="Q11" s="124" t="s">
        <v>195</v>
      </c>
      <c r="R11" s="124" t="s">
        <v>196</v>
      </c>
      <c r="S11" s="124" t="s">
        <v>100</v>
      </c>
      <c r="T11" s="124" t="s">
        <v>45</v>
      </c>
      <c r="U11" s="124" t="s">
        <v>197</v>
      </c>
      <c r="V11" s="124" t="s">
        <v>101</v>
      </c>
      <c r="W11" s="124" t="s">
        <v>198</v>
      </c>
      <c r="X11" s="124" t="s">
        <v>102</v>
      </c>
      <c r="Y11" s="124" t="s">
        <v>199</v>
      </c>
      <c r="Z11" s="124" t="s">
        <v>103</v>
      </c>
      <c r="AA11" s="124" t="s">
        <v>104</v>
      </c>
      <c r="AB11" s="124" t="s">
        <v>105</v>
      </c>
      <c r="AC11" s="124" t="s">
        <v>106</v>
      </c>
      <c r="AD11" s="124" t="s">
        <v>107</v>
      </c>
      <c r="AE11" s="124" t="s">
        <v>108</v>
      </c>
      <c r="AF11" s="124" t="s">
        <v>109</v>
      </c>
      <c r="AG11" s="130" t="s">
        <v>4</v>
      </c>
    </row>
    <row r="12" spans="1:33" ht="17.25" customHeight="1" x14ac:dyDescent="0.25">
      <c r="A12" s="64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</row>
    <row r="13" spans="1:33" ht="17.25" customHeight="1" x14ac:dyDescent="0.25">
      <c r="A13" s="56" t="s">
        <v>180</v>
      </c>
      <c r="B13" s="19">
        <f t="shared" ref="B13:AG13" si="0">SUM(B15,B31,B35,B41,B46,B55,B60,B68,B75,B82,B89,B97,B103,B113,B119)</f>
        <v>184807</v>
      </c>
      <c r="C13" s="19">
        <f t="shared" si="0"/>
        <v>9669</v>
      </c>
      <c r="D13" s="19">
        <f t="shared" si="0"/>
        <v>1268</v>
      </c>
      <c r="E13" s="19">
        <f t="shared" si="0"/>
        <v>872</v>
      </c>
      <c r="F13" s="19">
        <f t="shared" si="0"/>
        <v>22464</v>
      </c>
      <c r="G13" s="19">
        <f t="shared" si="0"/>
        <v>48265</v>
      </c>
      <c r="H13" s="19">
        <f t="shared" si="0"/>
        <v>768</v>
      </c>
      <c r="I13" s="19">
        <f t="shared" si="0"/>
        <v>285</v>
      </c>
      <c r="J13" s="19">
        <f t="shared" si="0"/>
        <v>10287</v>
      </c>
      <c r="K13" s="19">
        <f t="shared" si="0"/>
        <v>1</v>
      </c>
      <c r="L13" s="19">
        <f t="shared" si="0"/>
        <v>37</v>
      </c>
      <c r="M13" s="19">
        <f t="shared" si="0"/>
        <v>8</v>
      </c>
      <c r="N13" s="19">
        <f t="shared" si="0"/>
        <v>325</v>
      </c>
      <c r="O13" s="19">
        <f t="shared" si="0"/>
        <v>1806</v>
      </c>
      <c r="P13" s="19">
        <f t="shared" si="0"/>
        <v>34</v>
      </c>
      <c r="Q13" s="19">
        <f t="shared" si="0"/>
        <v>735</v>
      </c>
      <c r="R13" s="19">
        <f t="shared" si="0"/>
        <v>1</v>
      </c>
      <c r="S13" s="19">
        <f t="shared" si="0"/>
        <v>13751</v>
      </c>
      <c r="T13" s="19">
        <f t="shared" si="0"/>
        <v>915</v>
      </c>
      <c r="U13" s="19">
        <f t="shared" si="0"/>
        <v>2</v>
      </c>
      <c r="V13" s="19">
        <f t="shared" si="0"/>
        <v>199</v>
      </c>
      <c r="W13" s="19">
        <f t="shared" si="0"/>
        <v>23</v>
      </c>
      <c r="X13" s="19">
        <f t="shared" si="0"/>
        <v>8</v>
      </c>
      <c r="Y13" s="19">
        <f t="shared" si="0"/>
        <v>6</v>
      </c>
      <c r="Z13" s="19">
        <f t="shared" si="0"/>
        <v>18386</v>
      </c>
      <c r="AA13" s="19">
        <f t="shared" si="0"/>
        <v>30491</v>
      </c>
      <c r="AB13" s="19">
        <f t="shared" si="0"/>
        <v>22714</v>
      </c>
      <c r="AC13" s="19">
        <f t="shared" si="0"/>
        <v>150</v>
      </c>
      <c r="AD13" s="19">
        <f t="shared" si="0"/>
        <v>391</v>
      </c>
      <c r="AE13" s="19">
        <f t="shared" si="0"/>
        <v>147</v>
      </c>
      <c r="AF13" s="19">
        <f t="shared" si="0"/>
        <v>569</v>
      </c>
      <c r="AG13" s="49">
        <f t="shared" si="0"/>
        <v>230</v>
      </c>
    </row>
    <row r="14" spans="1:33" ht="17.25" customHeight="1" x14ac:dyDescent="0.25">
      <c r="B14" s="19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43"/>
    </row>
    <row r="15" spans="1:33" ht="17.25" customHeight="1" x14ac:dyDescent="0.25">
      <c r="A15" s="55" t="s">
        <v>9</v>
      </c>
      <c r="B15" s="19">
        <f>SUM(B16:B29)</f>
        <v>25361</v>
      </c>
      <c r="C15" s="19">
        <f>SUM(C16:C29)</f>
        <v>1465</v>
      </c>
      <c r="D15" s="19">
        <f t="shared" ref="D15:AG15" si="1">SUM(D16:D29)</f>
        <v>205</v>
      </c>
      <c r="E15" s="19">
        <f t="shared" si="1"/>
        <v>188</v>
      </c>
      <c r="F15" s="19">
        <f t="shared" si="1"/>
        <v>2853</v>
      </c>
      <c r="G15" s="19">
        <f t="shared" si="1"/>
        <v>3783</v>
      </c>
      <c r="H15" s="19">
        <f t="shared" si="1"/>
        <v>33</v>
      </c>
      <c r="I15" s="19">
        <f t="shared" si="1"/>
        <v>4</v>
      </c>
      <c r="J15" s="19">
        <f t="shared" si="1"/>
        <v>2352</v>
      </c>
      <c r="K15" s="19">
        <f t="shared" si="1"/>
        <v>0</v>
      </c>
      <c r="L15" s="19">
        <f t="shared" si="1"/>
        <v>7</v>
      </c>
      <c r="M15" s="19">
        <f t="shared" si="1"/>
        <v>1</v>
      </c>
      <c r="N15" s="19">
        <f t="shared" si="1"/>
        <v>11</v>
      </c>
      <c r="O15" s="19">
        <f t="shared" si="1"/>
        <v>346</v>
      </c>
      <c r="P15" s="19">
        <f t="shared" si="1"/>
        <v>34</v>
      </c>
      <c r="Q15" s="19">
        <f t="shared" si="1"/>
        <v>735</v>
      </c>
      <c r="R15" s="19">
        <f t="shared" si="1"/>
        <v>1</v>
      </c>
      <c r="S15" s="19">
        <f t="shared" si="1"/>
        <v>1902</v>
      </c>
      <c r="T15" s="19">
        <f t="shared" si="1"/>
        <v>72</v>
      </c>
      <c r="U15" s="19">
        <f t="shared" si="1"/>
        <v>0</v>
      </c>
      <c r="V15" s="19">
        <f t="shared" si="1"/>
        <v>40</v>
      </c>
      <c r="W15" s="19">
        <f t="shared" si="1"/>
        <v>17</v>
      </c>
      <c r="X15" s="19">
        <f t="shared" si="1"/>
        <v>0</v>
      </c>
      <c r="Y15" s="19">
        <f t="shared" si="1"/>
        <v>3</v>
      </c>
      <c r="Z15" s="19">
        <f t="shared" si="1"/>
        <v>5417</v>
      </c>
      <c r="AA15" s="19">
        <f t="shared" si="1"/>
        <v>4315</v>
      </c>
      <c r="AB15" s="19">
        <f t="shared" si="1"/>
        <v>1041</v>
      </c>
      <c r="AC15" s="19">
        <f t="shared" si="1"/>
        <v>34</v>
      </c>
      <c r="AD15" s="19">
        <f t="shared" si="1"/>
        <v>391</v>
      </c>
      <c r="AE15" s="19">
        <f t="shared" si="1"/>
        <v>5</v>
      </c>
      <c r="AF15" s="19">
        <f t="shared" si="1"/>
        <v>84</v>
      </c>
      <c r="AG15" s="49">
        <f t="shared" si="1"/>
        <v>22</v>
      </c>
    </row>
    <row r="16" spans="1:33" ht="17.25" customHeight="1" x14ac:dyDescent="0.25">
      <c r="A16" s="20" t="s">
        <v>49</v>
      </c>
      <c r="B16" s="6">
        <f>SUM(C16:AG16)</f>
        <v>10482</v>
      </c>
      <c r="C16" s="66">
        <v>158</v>
      </c>
      <c r="D16" s="66">
        <v>4</v>
      </c>
      <c r="E16" s="66">
        <v>2</v>
      </c>
      <c r="F16" s="66">
        <v>434</v>
      </c>
      <c r="G16" s="66">
        <v>2292</v>
      </c>
      <c r="H16" s="66">
        <v>5</v>
      </c>
      <c r="I16" s="66">
        <v>0</v>
      </c>
      <c r="J16" s="66">
        <v>228</v>
      </c>
      <c r="K16" s="66">
        <v>0</v>
      </c>
      <c r="L16" s="66">
        <v>0</v>
      </c>
      <c r="M16" s="66">
        <v>0</v>
      </c>
      <c r="N16" s="66">
        <v>8</v>
      </c>
      <c r="O16" s="66">
        <v>218</v>
      </c>
      <c r="P16" s="66">
        <v>0</v>
      </c>
      <c r="Q16" s="66">
        <v>0</v>
      </c>
      <c r="R16" s="66">
        <v>0</v>
      </c>
      <c r="S16" s="66">
        <v>628</v>
      </c>
      <c r="T16" s="66">
        <v>18</v>
      </c>
      <c r="U16" s="66">
        <v>0</v>
      </c>
      <c r="V16" s="66">
        <v>29</v>
      </c>
      <c r="W16" s="66">
        <v>9</v>
      </c>
      <c r="X16" s="66">
        <v>0</v>
      </c>
      <c r="Y16" s="66">
        <v>3</v>
      </c>
      <c r="Z16" s="66">
        <v>3723</v>
      </c>
      <c r="AA16" s="66">
        <v>2120</v>
      </c>
      <c r="AB16" s="66">
        <v>164</v>
      </c>
      <c r="AC16" s="66">
        <v>2</v>
      </c>
      <c r="AD16" s="66">
        <v>391</v>
      </c>
      <c r="AE16" s="66">
        <v>0</v>
      </c>
      <c r="AF16" s="66">
        <v>41</v>
      </c>
      <c r="AG16" s="36">
        <v>5</v>
      </c>
    </row>
    <row r="17" spans="1:33" ht="17.25" customHeight="1" x14ac:dyDescent="0.25">
      <c r="A17" s="20" t="s">
        <v>118</v>
      </c>
      <c r="B17" s="6">
        <f t="shared" ref="B17:B29" si="2">SUM(C17:AG17)</f>
        <v>5151</v>
      </c>
      <c r="C17" s="66">
        <v>447</v>
      </c>
      <c r="D17" s="66">
        <v>140</v>
      </c>
      <c r="E17" s="66">
        <v>55</v>
      </c>
      <c r="F17" s="66">
        <v>444</v>
      </c>
      <c r="G17" s="66">
        <v>647</v>
      </c>
      <c r="H17" s="66">
        <v>0</v>
      </c>
      <c r="I17" s="66">
        <v>0</v>
      </c>
      <c r="J17" s="66">
        <v>574</v>
      </c>
      <c r="K17" s="66">
        <v>0</v>
      </c>
      <c r="L17" s="66">
        <v>2</v>
      </c>
      <c r="M17" s="66">
        <v>0</v>
      </c>
      <c r="N17" s="66">
        <v>2</v>
      </c>
      <c r="O17" s="66">
        <v>73</v>
      </c>
      <c r="P17" s="66">
        <v>0</v>
      </c>
      <c r="Q17" s="66">
        <v>735</v>
      </c>
      <c r="R17" s="66">
        <v>0</v>
      </c>
      <c r="S17" s="66">
        <v>516</v>
      </c>
      <c r="T17" s="66">
        <v>35</v>
      </c>
      <c r="U17" s="66">
        <v>0</v>
      </c>
      <c r="V17" s="66">
        <v>4</v>
      </c>
      <c r="W17" s="66">
        <v>6</v>
      </c>
      <c r="X17" s="66">
        <v>0</v>
      </c>
      <c r="Y17" s="66">
        <v>0</v>
      </c>
      <c r="Z17" s="66">
        <v>390</v>
      </c>
      <c r="AA17" s="66">
        <v>765</v>
      </c>
      <c r="AB17" s="66">
        <v>270</v>
      </c>
      <c r="AC17" s="66">
        <v>0</v>
      </c>
      <c r="AD17" s="66">
        <v>0</v>
      </c>
      <c r="AE17" s="66">
        <v>0</v>
      </c>
      <c r="AF17" s="66">
        <v>43</v>
      </c>
      <c r="AG17" s="36">
        <v>3</v>
      </c>
    </row>
    <row r="18" spans="1:33" ht="17.25" customHeight="1" x14ac:dyDescent="0.25">
      <c r="A18" s="20" t="s">
        <v>50</v>
      </c>
      <c r="B18" s="6">
        <f t="shared" si="2"/>
        <v>2366</v>
      </c>
      <c r="C18" s="66">
        <v>437</v>
      </c>
      <c r="D18" s="66">
        <v>11</v>
      </c>
      <c r="E18" s="66">
        <v>87</v>
      </c>
      <c r="F18" s="66">
        <v>145</v>
      </c>
      <c r="G18" s="66">
        <v>2</v>
      </c>
      <c r="H18" s="66">
        <v>0</v>
      </c>
      <c r="I18" s="66">
        <v>2</v>
      </c>
      <c r="J18" s="66">
        <v>353</v>
      </c>
      <c r="K18" s="66">
        <v>0</v>
      </c>
      <c r="L18" s="66">
        <v>1</v>
      </c>
      <c r="M18" s="66">
        <v>1</v>
      </c>
      <c r="N18" s="66">
        <v>1</v>
      </c>
      <c r="O18" s="66">
        <v>0</v>
      </c>
      <c r="P18" s="66">
        <v>0</v>
      </c>
      <c r="Q18" s="66">
        <v>0</v>
      </c>
      <c r="R18" s="66">
        <v>0</v>
      </c>
      <c r="S18" s="66">
        <v>338</v>
      </c>
      <c r="T18" s="66">
        <v>8</v>
      </c>
      <c r="U18" s="66">
        <v>0</v>
      </c>
      <c r="V18" s="66">
        <v>3</v>
      </c>
      <c r="W18" s="66">
        <v>2</v>
      </c>
      <c r="X18" s="66">
        <v>0</v>
      </c>
      <c r="Y18" s="66">
        <v>0</v>
      </c>
      <c r="Z18" s="66">
        <v>631</v>
      </c>
      <c r="AA18" s="66">
        <v>11</v>
      </c>
      <c r="AB18" s="66">
        <v>333</v>
      </c>
      <c r="AC18" s="66">
        <v>0</v>
      </c>
      <c r="AD18" s="66">
        <v>0</v>
      </c>
      <c r="AE18" s="66">
        <v>0</v>
      </c>
      <c r="AF18" s="66">
        <v>0</v>
      </c>
      <c r="AG18" s="36">
        <v>0</v>
      </c>
    </row>
    <row r="19" spans="1:33" ht="17.25" customHeight="1" x14ac:dyDescent="0.25">
      <c r="A19" s="9" t="s">
        <v>140</v>
      </c>
      <c r="B19" s="6">
        <f t="shared" si="2"/>
        <v>267</v>
      </c>
      <c r="C19" s="66">
        <v>19</v>
      </c>
      <c r="D19" s="66">
        <v>1</v>
      </c>
      <c r="E19" s="66">
        <v>24</v>
      </c>
      <c r="F19" s="66">
        <v>13</v>
      </c>
      <c r="G19" s="66">
        <v>0</v>
      </c>
      <c r="H19" s="66">
        <v>2</v>
      </c>
      <c r="I19" s="66">
        <v>0</v>
      </c>
      <c r="J19" s="66">
        <v>101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26</v>
      </c>
      <c r="T19" s="66">
        <v>0</v>
      </c>
      <c r="U19" s="66">
        <v>0</v>
      </c>
      <c r="V19" s="66">
        <v>1</v>
      </c>
      <c r="W19" s="66">
        <v>0</v>
      </c>
      <c r="X19" s="66">
        <v>0</v>
      </c>
      <c r="Y19" s="66">
        <v>0</v>
      </c>
      <c r="Z19" s="66">
        <v>49</v>
      </c>
      <c r="AA19" s="66">
        <v>1</v>
      </c>
      <c r="AB19" s="66">
        <v>29</v>
      </c>
      <c r="AC19" s="66">
        <v>0</v>
      </c>
      <c r="AD19" s="66">
        <v>0</v>
      </c>
      <c r="AE19" s="66">
        <v>0</v>
      </c>
      <c r="AF19" s="66">
        <v>0</v>
      </c>
      <c r="AG19" s="36">
        <v>1</v>
      </c>
    </row>
    <row r="20" spans="1:33" ht="17.25" customHeight="1" x14ac:dyDescent="0.25">
      <c r="A20" s="9" t="s">
        <v>51</v>
      </c>
      <c r="B20" s="6">
        <f t="shared" si="2"/>
        <v>232</v>
      </c>
      <c r="C20" s="66">
        <v>11</v>
      </c>
      <c r="D20" s="66">
        <v>6</v>
      </c>
      <c r="E20" s="66">
        <v>2</v>
      </c>
      <c r="F20" s="66">
        <v>14</v>
      </c>
      <c r="G20" s="66">
        <v>3</v>
      </c>
      <c r="H20" s="66">
        <v>15</v>
      </c>
      <c r="I20" s="66">
        <v>0</v>
      </c>
      <c r="J20" s="66">
        <v>4</v>
      </c>
      <c r="K20" s="66">
        <v>0</v>
      </c>
      <c r="L20" s="66">
        <v>4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1</v>
      </c>
      <c r="S20" s="66">
        <v>50</v>
      </c>
      <c r="T20" s="66">
        <v>1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37</v>
      </c>
      <c r="AA20" s="66">
        <v>31</v>
      </c>
      <c r="AB20" s="66">
        <v>50</v>
      </c>
      <c r="AC20" s="66">
        <v>0</v>
      </c>
      <c r="AD20" s="66">
        <v>0</v>
      </c>
      <c r="AE20" s="66">
        <v>0</v>
      </c>
      <c r="AF20" s="66">
        <v>0</v>
      </c>
      <c r="AG20" s="36">
        <v>3</v>
      </c>
    </row>
    <row r="21" spans="1:33" ht="17.25" customHeight="1" x14ac:dyDescent="0.25">
      <c r="A21" s="9" t="s">
        <v>52</v>
      </c>
      <c r="B21" s="6">
        <f t="shared" si="2"/>
        <v>90</v>
      </c>
      <c r="C21" s="66">
        <v>12</v>
      </c>
      <c r="D21" s="66">
        <v>0</v>
      </c>
      <c r="E21" s="66">
        <v>0</v>
      </c>
      <c r="F21" s="66">
        <v>3</v>
      </c>
      <c r="G21" s="66">
        <v>0</v>
      </c>
      <c r="H21" s="66">
        <v>0</v>
      </c>
      <c r="I21" s="66">
        <v>0</v>
      </c>
      <c r="J21" s="66">
        <v>3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2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7</v>
      </c>
      <c r="AA21" s="66">
        <v>56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36">
        <v>7</v>
      </c>
    </row>
    <row r="22" spans="1:33" ht="17.25" customHeight="1" x14ac:dyDescent="0.25">
      <c r="A22" s="20" t="s">
        <v>119</v>
      </c>
      <c r="B22" s="6">
        <f t="shared" si="2"/>
        <v>1534</v>
      </c>
      <c r="C22" s="66">
        <v>0</v>
      </c>
      <c r="D22" s="66">
        <v>1</v>
      </c>
      <c r="E22" s="66">
        <v>0</v>
      </c>
      <c r="F22" s="66">
        <v>1359</v>
      </c>
      <c r="G22" s="66">
        <v>0</v>
      </c>
      <c r="H22" s="66">
        <v>4</v>
      </c>
      <c r="I22" s="66">
        <v>0</v>
      </c>
      <c r="J22" s="66">
        <v>101</v>
      </c>
      <c r="K22" s="66">
        <v>0</v>
      </c>
      <c r="L22" s="66">
        <v>0</v>
      </c>
      <c r="M22" s="66">
        <v>0</v>
      </c>
      <c r="N22" s="66">
        <v>0</v>
      </c>
      <c r="O22" s="66">
        <v>55</v>
      </c>
      <c r="P22" s="66">
        <v>6</v>
      </c>
      <c r="Q22" s="66">
        <v>0</v>
      </c>
      <c r="R22" s="66">
        <v>0</v>
      </c>
      <c r="S22" s="66">
        <v>1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4</v>
      </c>
      <c r="AA22" s="66">
        <v>0</v>
      </c>
      <c r="AB22" s="66">
        <v>3</v>
      </c>
      <c r="AC22" s="66">
        <v>0</v>
      </c>
      <c r="AD22" s="66">
        <v>0</v>
      </c>
      <c r="AE22" s="66">
        <v>0</v>
      </c>
      <c r="AF22" s="66">
        <v>0</v>
      </c>
      <c r="AG22" s="36">
        <v>0</v>
      </c>
    </row>
    <row r="23" spans="1:33" ht="17.25" customHeight="1" x14ac:dyDescent="0.25">
      <c r="A23" s="20" t="s">
        <v>53</v>
      </c>
      <c r="B23" s="6">
        <f t="shared" si="2"/>
        <v>2685</v>
      </c>
      <c r="C23" s="66">
        <v>218</v>
      </c>
      <c r="D23" s="66">
        <v>12</v>
      </c>
      <c r="E23" s="66">
        <v>8</v>
      </c>
      <c r="F23" s="66">
        <v>255</v>
      </c>
      <c r="G23" s="66">
        <v>39</v>
      </c>
      <c r="H23" s="66">
        <v>3</v>
      </c>
      <c r="I23" s="66">
        <v>0</v>
      </c>
      <c r="J23" s="66">
        <v>735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28</v>
      </c>
      <c r="Q23" s="66">
        <v>0</v>
      </c>
      <c r="R23" s="66">
        <v>0</v>
      </c>
      <c r="S23" s="66">
        <v>115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282</v>
      </c>
      <c r="AA23" s="66">
        <v>928</v>
      </c>
      <c r="AB23" s="66">
        <v>56</v>
      </c>
      <c r="AC23" s="66">
        <v>0</v>
      </c>
      <c r="AD23" s="66">
        <v>0</v>
      </c>
      <c r="AE23" s="66">
        <v>5</v>
      </c>
      <c r="AF23" s="66">
        <v>0</v>
      </c>
      <c r="AG23" s="36">
        <v>1</v>
      </c>
    </row>
    <row r="24" spans="1:33" ht="17.25" customHeight="1" x14ac:dyDescent="0.25">
      <c r="A24" s="20" t="s">
        <v>170</v>
      </c>
      <c r="B24" s="6">
        <f t="shared" si="2"/>
        <v>818</v>
      </c>
      <c r="C24" s="66">
        <v>65</v>
      </c>
      <c r="D24" s="66">
        <v>2</v>
      </c>
      <c r="E24" s="66">
        <v>0</v>
      </c>
      <c r="F24" s="66">
        <v>63</v>
      </c>
      <c r="G24" s="66">
        <v>410</v>
      </c>
      <c r="H24" s="66">
        <v>0</v>
      </c>
      <c r="I24" s="66">
        <v>0</v>
      </c>
      <c r="J24" s="66">
        <v>12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159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105</v>
      </c>
      <c r="AA24" s="66">
        <v>0</v>
      </c>
      <c r="AB24" s="66">
        <v>2</v>
      </c>
      <c r="AC24" s="66">
        <v>0</v>
      </c>
      <c r="AD24" s="66">
        <v>0</v>
      </c>
      <c r="AE24" s="66">
        <v>0</v>
      </c>
      <c r="AF24" s="66">
        <v>0</v>
      </c>
      <c r="AG24" s="36">
        <v>0</v>
      </c>
    </row>
    <row r="25" spans="1:33" ht="17.25" customHeight="1" x14ac:dyDescent="0.25">
      <c r="A25" s="20" t="s">
        <v>55</v>
      </c>
      <c r="B25" s="6">
        <f t="shared" si="2"/>
        <v>40</v>
      </c>
      <c r="C25" s="66">
        <v>5</v>
      </c>
      <c r="D25" s="66">
        <v>5</v>
      </c>
      <c r="E25" s="66">
        <v>2</v>
      </c>
      <c r="F25" s="66">
        <v>2</v>
      </c>
      <c r="G25" s="66">
        <v>0</v>
      </c>
      <c r="H25" s="66">
        <v>1</v>
      </c>
      <c r="I25" s="66">
        <v>0</v>
      </c>
      <c r="J25" s="66">
        <v>14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1</v>
      </c>
      <c r="U25" s="66">
        <v>0</v>
      </c>
      <c r="V25" s="66">
        <v>1</v>
      </c>
      <c r="W25" s="66">
        <v>0</v>
      </c>
      <c r="X25" s="66">
        <v>0</v>
      </c>
      <c r="Y25" s="66">
        <v>0</v>
      </c>
      <c r="Z25" s="66">
        <v>6</v>
      </c>
      <c r="AA25" s="66">
        <v>2</v>
      </c>
      <c r="AB25" s="66">
        <v>1</v>
      </c>
      <c r="AC25" s="66">
        <v>0</v>
      </c>
      <c r="AD25" s="66">
        <v>0</v>
      </c>
      <c r="AE25" s="66">
        <v>0</v>
      </c>
      <c r="AF25" s="66">
        <v>0</v>
      </c>
      <c r="AG25" s="36">
        <v>0</v>
      </c>
    </row>
    <row r="26" spans="1:33" ht="17.25" customHeight="1" x14ac:dyDescent="0.25">
      <c r="A26" s="20" t="s">
        <v>56</v>
      </c>
      <c r="B26" s="6">
        <f t="shared" si="2"/>
        <v>54</v>
      </c>
      <c r="C26" s="66">
        <v>8</v>
      </c>
      <c r="D26" s="66">
        <v>0</v>
      </c>
      <c r="E26" s="66">
        <v>0</v>
      </c>
      <c r="F26" s="66">
        <v>9</v>
      </c>
      <c r="G26" s="66">
        <v>0</v>
      </c>
      <c r="H26" s="66">
        <v>2</v>
      </c>
      <c r="I26" s="66">
        <v>0</v>
      </c>
      <c r="J26" s="66">
        <v>5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1</v>
      </c>
      <c r="T26" s="66">
        <v>0</v>
      </c>
      <c r="U26" s="66">
        <v>0</v>
      </c>
      <c r="V26" s="66">
        <v>1</v>
      </c>
      <c r="W26" s="66">
        <v>0</v>
      </c>
      <c r="X26" s="66">
        <v>0</v>
      </c>
      <c r="Y26" s="66">
        <v>0</v>
      </c>
      <c r="Z26" s="66">
        <v>1</v>
      </c>
      <c r="AA26" s="66">
        <v>9</v>
      </c>
      <c r="AB26" s="66">
        <v>18</v>
      </c>
      <c r="AC26" s="66">
        <v>0</v>
      </c>
      <c r="AD26" s="66">
        <v>0</v>
      </c>
      <c r="AE26" s="66">
        <v>0</v>
      </c>
      <c r="AF26" s="66">
        <v>0</v>
      </c>
      <c r="AG26" s="36">
        <v>0</v>
      </c>
    </row>
    <row r="27" spans="1:33" ht="17.25" customHeight="1" x14ac:dyDescent="0.25">
      <c r="A27" s="26" t="s">
        <v>57</v>
      </c>
      <c r="B27" s="6">
        <f t="shared" si="2"/>
        <v>1396</v>
      </c>
      <c r="C27" s="66">
        <v>69</v>
      </c>
      <c r="D27" s="66">
        <v>16</v>
      </c>
      <c r="E27" s="66">
        <v>7</v>
      </c>
      <c r="F27" s="66">
        <v>88</v>
      </c>
      <c r="G27" s="66">
        <v>390</v>
      </c>
      <c r="H27" s="66">
        <v>1</v>
      </c>
      <c r="I27" s="66">
        <v>2</v>
      </c>
      <c r="J27" s="66">
        <v>77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66</v>
      </c>
      <c r="T27" s="66">
        <v>9</v>
      </c>
      <c r="U27" s="66">
        <v>0</v>
      </c>
      <c r="V27" s="66">
        <v>1</v>
      </c>
      <c r="W27" s="66">
        <v>0</v>
      </c>
      <c r="X27" s="66">
        <v>0</v>
      </c>
      <c r="Y27" s="66">
        <v>0</v>
      </c>
      <c r="Z27" s="66">
        <v>140</v>
      </c>
      <c r="AA27" s="66">
        <v>384</v>
      </c>
      <c r="AB27" s="66">
        <v>113</v>
      </c>
      <c r="AC27" s="66">
        <v>32</v>
      </c>
      <c r="AD27" s="66">
        <v>0</v>
      </c>
      <c r="AE27" s="66">
        <v>0</v>
      </c>
      <c r="AF27" s="66">
        <v>0</v>
      </c>
      <c r="AG27" s="36">
        <v>1</v>
      </c>
    </row>
    <row r="28" spans="1:33" ht="17.25" customHeight="1" x14ac:dyDescent="0.25">
      <c r="A28" s="26" t="s">
        <v>144</v>
      </c>
      <c r="B28" s="6">
        <f t="shared" si="2"/>
        <v>37</v>
      </c>
      <c r="C28" s="66">
        <v>3</v>
      </c>
      <c r="D28" s="66">
        <v>4</v>
      </c>
      <c r="E28" s="66">
        <v>0</v>
      </c>
      <c r="F28" s="66">
        <v>21</v>
      </c>
      <c r="G28" s="66">
        <v>0</v>
      </c>
      <c r="H28" s="66">
        <v>0</v>
      </c>
      <c r="I28" s="66">
        <v>0</v>
      </c>
      <c r="J28" s="66">
        <v>3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2</v>
      </c>
      <c r="AA28" s="66">
        <v>3</v>
      </c>
      <c r="AB28" s="66">
        <v>1</v>
      </c>
      <c r="AC28" s="66">
        <v>0</v>
      </c>
      <c r="AD28" s="66">
        <v>0</v>
      </c>
      <c r="AE28" s="66">
        <v>0</v>
      </c>
      <c r="AF28" s="66">
        <v>0</v>
      </c>
      <c r="AG28" s="36">
        <v>0</v>
      </c>
    </row>
    <row r="29" spans="1:33" ht="17.25" customHeight="1" x14ac:dyDescent="0.25">
      <c r="A29" s="26" t="s">
        <v>181</v>
      </c>
      <c r="B29" s="6">
        <f t="shared" si="2"/>
        <v>209</v>
      </c>
      <c r="C29" s="66">
        <v>13</v>
      </c>
      <c r="D29" s="66">
        <v>3</v>
      </c>
      <c r="E29" s="66">
        <v>1</v>
      </c>
      <c r="F29" s="66">
        <v>3</v>
      </c>
      <c r="G29" s="66">
        <v>0</v>
      </c>
      <c r="H29" s="66">
        <v>0</v>
      </c>
      <c r="I29" s="66">
        <v>0</v>
      </c>
      <c r="J29" s="66">
        <v>142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40</v>
      </c>
      <c r="AA29" s="66">
        <v>5</v>
      </c>
      <c r="AB29" s="66">
        <v>1</v>
      </c>
      <c r="AC29" s="66">
        <v>0</v>
      </c>
      <c r="AD29" s="66">
        <v>0</v>
      </c>
      <c r="AE29" s="66">
        <v>0</v>
      </c>
      <c r="AF29" s="66">
        <v>0</v>
      </c>
      <c r="AG29" s="36">
        <v>1</v>
      </c>
    </row>
    <row r="30" spans="1:33" ht="17.25" customHeight="1" x14ac:dyDescent="0.25">
      <c r="A30" s="20"/>
      <c r="B30" s="19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43"/>
    </row>
    <row r="31" spans="1:33" ht="17.25" customHeight="1" x14ac:dyDescent="0.25">
      <c r="A31" s="55" t="s">
        <v>10</v>
      </c>
      <c r="B31" s="19">
        <f>SUM(B32:B33)</f>
        <v>14853</v>
      </c>
      <c r="C31" s="65">
        <f t="shared" ref="C31:AG31" si="3">SUM(C32:C33)</f>
        <v>824</v>
      </c>
      <c r="D31" s="65">
        <f t="shared" si="3"/>
        <v>125</v>
      </c>
      <c r="E31" s="65">
        <f t="shared" si="3"/>
        <v>53</v>
      </c>
      <c r="F31" s="65">
        <f t="shared" si="3"/>
        <v>1223</v>
      </c>
      <c r="G31" s="65">
        <f t="shared" si="3"/>
        <v>5330</v>
      </c>
      <c r="H31" s="65">
        <f t="shared" si="3"/>
        <v>23</v>
      </c>
      <c r="I31" s="65">
        <f t="shared" si="3"/>
        <v>208</v>
      </c>
      <c r="J31" s="65">
        <f t="shared" si="3"/>
        <v>534</v>
      </c>
      <c r="K31" s="65">
        <f t="shared" si="3"/>
        <v>0</v>
      </c>
      <c r="L31" s="65">
        <f t="shared" si="3"/>
        <v>3</v>
      </c>
      <c r="M31" s="65">
        <f t="shared" si="3"/>
        <v>1</v>
      </c>
      <c r="N31" s="65">
        <f t="shared" si="3"/>
        <v>73</v>
      </c>
      <c r="O31" s="65">
        <f t="shared" si="3"/>
        <v>107</v>
      </c>
      <c r="P31" s="65">
        <f t="shared" si="3"/>
        <v>0</v>
      </c>
      <c r="Q31" s="65">
        <f t="shared" si="3"/>
        <v>0</v>
      </c>
      <c r="R31" s="65">
        <f t="shared" si="3"/>
        <v>0</v>
      </c>
      <c r="S31" s="65">
        <f t="shared" si="3"/>
        <v>764</v>
      </c>
      <c r="T31" s="65">
        <f t="shared" si="3"/>
        <v>39</v>
      </c>
      <c r="U31" s="65">
        <f t="shared" si="3"/>
        <v>0</v>
      </c>
      <c r="V31" s="65">
        <f t="shared" si="3"/>
        <v>0</v>
      </c>
      <c r="W31" s="65">
        <f t="shared" si="3"/>
        <v>0</v>
      </c>
      <c r="X31" s="65">
        <f t="shared" si="3"/>
        <v>0</v>
      </c>
      <c r="Y31" s="65">
        <f t="shared" si="3"/>
        <v>0</v>
      </c>
      <c r="Z31" s="65">
        <f t="shared" si="3"/>
        <v>1568</v>
      </c>
      <c r="AA31" s="65">
        <f t="shared" si="3"/>
        <v>1353</v>
      </c>
      <c r="AB31" s="65">
        <f t="shared" si="3"/>
        <v>2607</v>
      </c>
      <c r="AC31" s="65">
        <f t="shared" si="3"/>
        <v>5</v>
      </c>
      <c r="AD31" s="65">
        <f t="shared" si="3"/>
        <v>0</v>
      </c>
      <c r="AE31" s="65">
        <f t="shared" si="3"/>
        <v>0</v>
      </c>
      <c r="AF31" s="65">
        <f t="shared" si="3"/>
        <v>0</v>
      </c>
      <c r="AG31" s="43">
        <f t="shared" si="3"/>
        <v>13</v>
      </c>
    </row>
    <row r="32" spans="1:33" ht="17.25" customHeight="1" x14ac:dyDescent="0.25">
      <c r="A32" s="28" t="s">
        <v>120</v>
      </c>
      <c r="B32" s="6">
        <f t="shared" ref="B32:B33" si="4">SUM(C32:AG32)</f>
        <v>13972</v>
      </c>
      <c r="C32" s="66">
        <v>824</v>
      </c>
      <c r="D32" s="66">
        <v>97</v>
      </c>
      <c r="E32" s="66">
        <v>53</v>
      </c>
      <c r="F32" s="66">
        <v>442</v>
      </c>
      <c r="G32" s="66">
        <v>5330</v>
      </c>
      <c r="H32" s="66">
        <v>20</v>
      </c>
      <c r="I32" s="66">
        <v>208</v>
      </c>
      <c r="J32" s="66">
        <v>506</v>
      </c>
      <c r="K32" s="66">
        <v>0</v>
      </c>
      <c r="L32" s="66">
        <v>3</v>
      </c>
      <c r="M32" s="66">
        <v>1</v>
      </c>
      <c r="N32" s="66">
        <v>73</v>
      </c>
      <c r="O32" s="66">
        <v>107</v>
      </c>
      <c r="P32" s="66">
        <v>0</v>
      </c>
      <c r="Q32" s="66">
        <v>0</v>
      </c>
      <c r="R32" s="66">
        <v>0</v>
      </c>
      <c r="S32" s="66">
        <v>755</v>
      </c>
      <c r="T32" s="66">
        <v>38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1561</v>
      </c>
      <c r="AA32" s="66">
        <v>1345</v>
      </c>
      <c r="AB32" s="66">
        <v>2596</v>
      </c>
      <c r="AC32" s="66">
        <v>5</v>
      </c>
      <c r="AD32" s="66">
        <v>0</v>
      </c>
      <c r="AE32" s="66">
        <v>0</v>
      </c>
      <c r="AF32" s="66">
        <v>0</v>
      </c>
      <c r="AG32" s="36">
        <v>8</v>
      </c>
    </row>
    <row r="33" spans="1:33" ht="17.25" customHeight="1" x14ac:dyDescent="0.25">
      <c r="A33" s="28" t="s">
        <v>121</v>
      </c>
      <c r="B33" s="6">
        <f t="shared" si="4"/>
        <v>881</v>
      </c>
      <c r="C33" s="66">
        <v>0</v>
      </c>
      <c r="D33" s="66">
        <v>28</v>
      </c>
      <c r="E33" s="66">
        <v>0</v>
      </c>
      <c r="F33" s="66">
        <v>781</v>
      </c>
      <c r="G33" s="66">
        <v>0</v>
      </c>
      <c r="H33" s="66">
        <v>3</v>
      </c>
      <c r="I33" s="66">
        <v>0</v>
      </c>
      <c r="J33" s="66">
        <v>28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9</v>
      </c>
      <c r="T33" s="66">
        <v>1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7</v>
      </c>
      <c r="AA33" s="66">
        <v>8</v>
      </c>
      <c r="AB33" s="66">
        <v>11</v>
      </c>
      <c r="AC33" s="66">
        <v>0</v>
      </c>
      <c r="AD33" s="66">
        <v>0</v>
      </c>
      <c r="AE33" s="66">
        <v>0</v>
      </c>
      <c r="AF33" s="66">
        <v>0</v>
      </c>
      <c r="AG33" s="36">
        <v>5</v>
      </c>
    </row>
    <row r="34" spans="1:33" ht="17.25" customHeight="1" x14ac:dyDescent="0.25">
      <c r="B34" s="19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43"/>
    </row>
    <row r="35" spans="1:33" ht="17.25" customHeight="1" x14ac:dyDescent="0.25">
      <c r="A35" s="55" t="s">
        <v>11</v>
      </c>
      <c r="B35" s="19">
        <f>SUM(B36:B39)</f>
        <v>14448</v>
      </c>
      <c r="C35" s="65">
        <f t="shared" ref="C35:AG35" si="5">SUM(C36:C39)</f>
        <v>864</v>
      </c>
      <c r="D35" s="65">
        <f t="shared" si="5"/>
        <v>164</v>
      </c>
      <c r="E35" s="65">
        <f t="shared" si="5"/>
        <v>100</v>
      </c>
      <c r="F35" s="65">
        <f t="shared" si="5"/>
        <v>1291</v>
      </c>
      <c r="G35" s="65">
        <f t="shared" si="5"/>
        <v>1401</v>
      </c>
      <c r="H35" s="65">
        <f t="shared" si="5"/>
        <v>3</v>
      </c>
      <c r="I35" s="65">
        <f t="shared" si="5"/>
        <v>1</v>
      </c>
      <c r="J35" s="65">
        <f t="shared" si="5"/>
        <v>1181</v>
      </c>
      <c r="K35" s="65">
        <f t="shared" si="5"/>
        <v>0</v>
      </c>
      <c r="L35" s="65">
        <f t="shared" si="5"/>
        <v>5</v>
      </c>
      <c r="M35" s="65">
        <f t="shared" si="5"/>
        <v>3</v>
      </c>
      <c r="N35" s="65">
        <f t="shared" si="5"/>
        <v>1</v>
      </c>
      <c r="O35" s="65">
        <f t="shared" si="5"/>
        <v>81</v>
      </c>
      <c r="P35" s="65">
        <f t="shared" si="5"/>
        <v>0</v>
      </c>
      <c r="Q35" s="65">
        <f t="shared" si="5"/>
        <v>0</v>
      </c>
      <c r="R35" s="65">
        <f t="shared" si="5"/>
        <v>0</v>
      </c>
      <c r="S35" s="65">
        <f t="shared" si="5"/>
        <v>1475</v>
      </c>
      <c r="T35" s="65">
        <f t="shared" si="5"/>
        <v>125</v>
      </c>
      <c r="U35" s="65">
        <f t="shared" si="5"/>
        <v>0</v>
      </c>
      <c r="V35" s="65">
        <f t="shared" si="5"/>
        <v>22</v>
      </c>
      <c r="W35" s="65">
        <f t="shared" si="5"/>
        <v>1</v>
      </c>
      <c r="X35" s="65">
        <f t="shared" si="5"/>
        <v>2</v>
      </c>
      <c r="Y35" s="65">
        <f t="shared" si="5"/>
        <v>0</v>
      </c>
      <c r="Z35" s="65">
        <f t="shared" si="5"/>
        <v>1423</v>
      </c>
      <c r="AA35" s="65">
        <f t="shared" si="5"/>
        <v>3679</v>
      </c>
      <c r="AB35" s="65">
        <f t="shared" si="5"/>
        <v>2565</v>
      </c>
      <c r="AC35" s="65">
        <f t="shared" si="5"/>
        <v>1</v>
      </c>
      <c r="AD35" s="65">
        <f t="shared" si="5"/>
        <v>0</v>
      </c>
      <c r="AE35" s="65">
        <f t="shared" si="5"/>
        <v>2</v>
      </c>
      <c r="AF35" s="65">
        <f t="shared" si="5"/>
        <v>43</v>
      </c>
      <c r="AG35" s="43">
        <f t="shared" si="5"/>
        <v>15</v>
      </c>
    </row>
    <row r="36" spans="1:33" ht="17.25" customHeight="1" x14ac:dyDescent="0.25">
      <c r="A36" s="26" t="s">
        <v>58</v>
      </c>
      <c r="B36" s="6">
        <f t="shared" ref="B36:B39" si="6">SUM(C36:AG36)</f>
        <v>4885</v>
      </c>
      <c r="C36" s="66">
        <v>218</v>
      </c>
      <c r="D36" s="66">
        <v>59</v>
      </c>
      <c r="E36" s="66">
        <v>26</v>
      </c>
      <c r="F36" s="66">
        <v>488</v>
      </c>
      <c r="G36" s="66">
        <v>548</v>
      </c>
      <c r="H36" s="66">
        <v>2</v>
      </c>
      <c r="I36" s="66">
        <v>0</v>
      </c>
      <c r="J36" s="66">
        <v>200</v>
      </c>
      <c r="K36" s="66">
        <v>0</v>
      </c>
      <c r="L36" s="66">
        <v>3</v>
      </c>
      <c r="M36" s="66">
        <v>0</v>
      </c>
      <c r="N36" s="66">
        <v>0</v>
      </c>
      <c r="O36" s="66">
        <v>62</v>
      </c>
      <c r="P36" s="66">
        <v>0</v>
      </c>
      <c r="Q36" s="66">
        <v>0</v>
      </c>
      <c r="R36" s="66">
        <v>0</v>
      </c>
      <c r="S36" s="66">
        <v>435</v>
      </c>
      <c r="T36" s="66">
        <v>6</v>
      </c>
      <c r="U36" s="66">
        <v>0</v>
      </c>
      <c r="V36" s="66">
        <v>18</v>
      </c>
      <c r="W36" s="66">
        <v>1</v>
      </c>
      <c r="X36" s="66">
        <v>1</v>
      </c>
      <c r="Y36" s="66">
        <v>0</v>
      </c>
      <c r="Z36" s="66">
        <v>369</v>
      </c>
      <c r="AA36" s="66">
        <v>1164</v>
      </c>
      <c r="AB36" s="66">
        <v>1277</v>
      </c>
      <c r="AC36" s="66">
        <v>1</v>
      </c>
      <c r="AD36" s="66">
        <v>0</v>
      </c>
      <c r="AE36" s="66">
        <v>2</v>
      </c>
      <c r="AF36" s="66">
        <v>0</v>
      </c>
      <c r="AG36" s="36">
        <v>5</v>
      </c>
    </row>
    <row r="37" spans="1:33" ht="17.25" customHeight="1" x14ac:dyDescent="0.25">
      <c r="A37" s="26" t="s">
        <v>122</v>
      </c>
      <c r="B37" s="6">
        <f t="shared" si="6"/>
        <v>4860</v>
      </c>
      <c r="C37" s="66">
        <v>219</v>
      </c>
      <c r="D37" s="66">
        <v>38</v>
      </c>
      <c r="E37" s="66">
        <v>30</v>
      </c>
      <c r="F37" s="66">
        <v>447</v>
      </c>
      <c r="G37" s="66">
        <v>404</v>
      </c>
      <c r="H37" s="66">
        <v>0</v>
      </c>
      <c r="I37" s="66">
        <v>0</v>
      </c>
      <c r="J37" s="66">
        <v>276</v>
      </c>
      <c r="K37" s="66">
        <v>0</v>
      </c>
      <c r="L37" s="66">
        <v>0</v>
      </c>
      <c r="M37" s="66">
        <v>0</v>
      </c>
      <c r="N37" s="66">
        <v>0</v>
      </c>
      <c r="O37" s="66">
        <v>16</v>
      </c>
      <c r="P37" s="66">
        <v>0</v>
      </c>
      <c r="Q37" s="66">
        <v>0</v>
      </c>
      <c r="R37" s="66">
        <v>0</v>
      </c>
      <c r="S37" s="66">
        <v>453</v>
      </c>
      <c r="T37" s="66">
        <v>17</v>
      </c>
      <c r="U37" s="66">
        <v>0</v>
      </c>
      <c r="V37" s="66">
        <v>2</v>
      </c>
      <c r="W37" s="66">
        <v>0</v>
      </c>
      <c r="X37" s="66">
        <v>0</v>
      </c>
      <c r="Y37" s="66">
        <v>0</v>
      </c>
      <c r="Z37" s="66">
        <v>637</v>
      </c>
      <c r="AA37" s="66">
        <v>1437</v>
      </c>
      <c r="AB37" s="66">
        <v>861</v>
      </c>
      <c r="AC37" s="66">
        <v>0</v>
      </c>
      <c r="AD37" s="66">
        <v>0</v>
      </c>
      <c r="AE37" s="66">
        <v>0</v>
      </c>
      <c r="AF37" s="66">
        <v>21</v>
      </c>
      <c r="AG37" s="36">
        <v>2</v>
      </c>
    </row>
    <row r="38" spans="1:33" ht="17.25" customHeight="1" x14ac:dyDescent="0.25">
      <c r="A38" s="26" t="s">
        <v>59</v>
      </c>
      <c r="B38" s="6">
        <f t="shared" si="6"/>
        <v>3861</v>
      </c>
      <c r="C38" s="66">
        <v>345</v>
      </c>
      <c r="D38" s="66">
        <v>65</v>
      </c>
      <c r="E38" s="66">
        <v>43</v>
      </c>
      <c r="F38" s="66">
        <v>326</v>
      </c>
      <c r="G38" s="66">
        <v>445</v>
      </c>
      <c r="H38" s="66">
        <v>1</v>
      </c>
      <c r="I38" s="66">
        <v>1</v>
      </c>
      <c r="J38" s="66">
        <v>581</v>
      </c>
      <c r="K38" s="66">
        <v>0</v>
      </c>
      <c r="L38" s="66">
        <v>2</v>
      </c>
      <c r="M38" s="66">
        <v>3</v>
      </c>
      <c r="N38" s="66">
        <v>1</v>
      </c>
      <c r="O38" s="66">
        <v>1</v>
      </c>
      <c r="P38" s="66">
        <v>0</v>
      </c>
      <c r="Q38" s="66">
        <v>0</v>
      </c>
      <c r="R38" s="66">
        <v>0</v>
      </c>
      <c r="S38" s="66">
        <v>500</v>
      </c>
      <c r="T38" s="66">
        <v>100</v>
      </c>
      <c r="U38" s="66">
        <v>0</v>
      </c>
      <c r="V38" s="66">
        <v>2</v>
      </c>
      <c r="W38" s="66">
        <v>0</v>
      </c>
      <c r="X38" s="66">
        <v>1</v>
      </c>
      <c r="Y38" s="66">
        <v>0</v>
      </c>
      <c r="Z38" s="66">
        <v>408</v>
      </c>
      <c r="AA38" s="66">
        <v>580</v>
      </c>
      <c r="AB38" s="66">
        <v>427</v>
      </c>
      <c r="AC38" s="66">
        <v>0</v>
      </c>
      <c r="AD38" s="66">
        <v>0</v>
      </c>
      <c r="AE38" s="66">
        <v>0</v>
      </c>
      <c r="AF38" s="66">
        <v>22</v>
      </c>
      <c r="AG38" s="36">
        <v>7</v>
      </c>
    </row>
    <row r="39" spans="1:33" ht="17.25" customHeight="1" x14ac:dyDescent="0.25">
      <c r="A39" s="26" t="s">
        <v>60</v>
      </c>
      <c r="B39" s="6">
        <f t="shared" si="6"/>
        <v>842</v>
      </c>
      <c r="C39" s="66">
        <v>82</v>
      </c>
      <c r="D39" s="66">
        <v>2</v>
      </c>
      <c r="E39" s="66">
        <v>1</v>
      </c>
      <c r="F39" s="66">
        <v>30</v>
      </c>
      <c r="G39" s="66">
        <v>4</v>
      </c>
      <c r="H39" s="66">
        <v>0</v>
      </c>
      <c r="I39" s="66">
        <v>0</v>
      </c>
      <c r="J39" s="66">
        <v>124</v>
      </c>
      <c r="K39" s="66">
        <v>0</v>
      </c>
      <c r="L39" s="66">
        <v>0</v>
      </c>
      <c r="M39" s="66">
        <v>0</v>
      </c>
      <c r="N39" s="66">
        <v>0</v>
      </c>
      <c r="O39" s="66">
        <v>2</v>
      </c>
      <c r="P39" s="66">
        <v>0</v>
      </c>
      <c r="Q39" s="66">
        <v>0</v>
      </c>
      <c r="R39" s="66">
        <v>0</v>
      </c>
      <c r="S39" s="66">
        <v>87</v>
      </c>
      <c r="T39" s="66">
        <v>2</v>
      </c>
      <c r="U39" s="66">
        <v>0</v>
      </c>
      <c r="V39" s="66">
        <v>0</v>
      </c>
      <c r="W39" s="66">
        <v>0</v>
      </c>
      <c r="X39" s="66">
        <v>0</v>
      </c>
      <c r="Y39" s="66">
        <v>0</v>
      </c>
      <c r="Z39" s="66">
        <v>9</v>
      </c>
      <c r="AA39" s="66">
        <v>498</v>
      </c>
      <c r="AB39" s="66">
        <v>0</v>
      </c>
      <c r="AC39" s="66">
        <v>0</v>
      </c>
      <c r="AD39" s="66">
        <v>0</v>
      </c>
      <c r="AE39" s="66">
        <v>0</v>
      </c>
      <c r="AF39" s="66">
        <v>0</v>
      </c>
      <c r="AG39" s="36">
        <v>1</v>
      </c>
    </row>
    <row r="40" spans="1:33" ht="17.25" customHeight="1" x14ac:dyDescent="0.25">
      <c r="A40" s="26"/>
      <c r="B40" s="19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22"/>
    </row>
    <row r="41" spans="1:33" ht="17.25" customHeight="1" x14ac:dyDescent="0.25">
      <c r="A41" s="55" t="s">
        <v>12</v>
      </c>
      <c r="B41" s="19">
        <f>SUM(B42:B44)</f>
        <v>16390</v>
      </c>
      <c r="C41" s="65">
        <f t="shared" ref="C41:AG41" si="7">SUM(C42:C44)</f>
        <v>774</v>
      </c>
      <c r="D41" s="65">
        <f t="shared" si="7"/>
        <v>84</v>
      </c>
      <c r="E41" s="65">
        <f t="shared" si="7"/>
        <v>96</v>
      </c>
      <c r="F41" s="65">
        <f t="shared" si="7"/>
        <v>2034</v>
      </c>
      <c r="G41" s="65">
        <f t="shared" si="7"/>
        <v>5232</v>
      </c>
      <c r="H41" s="65">
        <f t="shared" si="7"/>
        <v>37</v>
      </c>
      <c r="I41" s="65">
        <f t="shared" si="7"/>
        <v>72</v>
      </c>
      <c r="J41" s="65">
        <f t="shared" si="7"/>
        <v>573</v>
      </c>
      <c r="K41" s="65">
        <f t="shared" si="7"/>
        <v>1</v>
      </c>
      <c r="L41" s="65">
        <f t="shared" si="7"/>
        <v>4</v>
      </c>
      <c r="M41" s="65">
        <f t="shared" si="7"/>
        <v>1</v>
      </c>
      <c r="N41" s="65">
        <f t="shared" si="7"/>
        <v>85</v>
      </c>
      <c r="O41" s="65">
        <f t="shared" si="7"/>
        <v>0</v>
      </c>
      <c r="P41" s="65">
        <f t="shared" si="7"/>
        <v>0</v>
      </c>
      <c r="Q41" s="65">
        <f t="shared" si="7"/>
        <v>0</v>
      </c>
      <c r="R41" s="65">
        <f t="shared" si="7"/>
        <v>0</v>
      </c>
      <c r="S41" s="65">
        <f t="shared" si="7"/>
        <v>1581</v>
      </c>
      <c r="T41" s="65">
        <f t="shared" si="7"/>
        <v>31</v>
      </c>
      <c r="U41" s="65">
        <f t="shared" si="7"/>
        <v>2</v>
      </c>
      <c r="V41" s="65">
        <f t="shared" si="7"/>
        <v>13</v>
      </c>
      <c r="W41" s="65">
        <f t="shared" si="7"/>
        <v>1</v>
      </c>
      <c r="X41" s="65">
        <f t="shared" si="7"/>
        <v>2</v>
      </c>
      <c r="Y41" s="65">
        <f t="shared" si="7"/>
        <v>0</v>
      </c>
      <c r="Z41" s="65">
        <f t="shared" si="7"/>
        <v>1406</v>
      </c>
      <c r="AA41" s="65">
        <f t="shared" si="7"/>
        <v>2608</v>
      </c>
      <c r="AB41" s="65">
        <f t="shared" si="7"/>
        <v>1593</v>
      </c>
      <c r="AC41" s="65">
        <f t="shared" si="7"/>
        <v>10</v>
      </c>
      <c r="AD41" s="65">
        <f t="shared" si="7"/>
        <v>0</v>
      </c>
      <c r="AE41" s="65">
        <f t="shared" si="7"/>
        <v>0</v>
      </c>
      <c r="AF41" s="65">
        <f t="shared" si="7"/>
        <v>120</v>
      </c>
      <c r="AG41" s="43">
        <f t="shared" si="7"/>
        <v>30</v>
      </c>
    </row>
    <row r="42" spans="1:33" ht="17.25" customHeight="1" x14ac:dyDescent="0.25">
      <c r="A42" s="28" t="s">
        <v>123</v>
      </c>
      <c r="B42" s="6">
        <f t="shared" ref="B42:B44" si="8">SUM(C42:AG42)</f>
        <v>14211</v>
      </c>
      <c r="C42" s="66">
        <v>679</v>
      </c>
      <c r="D42" s="66">
        <v>69</v>
      </c>
      <c r="E42" s="66">
        <v>89</v>
      </c>
      <c r="F42" s="66">
        <v>1607</v>
      </c>
      <c r="G42" s="66">
        <v>4612</v>
      </c>
      <c r="H42" s="66">
        <v>0</v>
      </c>
      <c r="I42" s="66">
        <v>72</v>
      </c>
      <c r="J42" s="66">
        <v>493</v>
      </c>
      <c r="K42" s="66">
        <v>0</v>
      </c>
      <c r="L42" s="66">
        <v>4</v>
      </c>
      <c r="M42" s="66">
        <v>1</v>
      </c>
      <c r="N42" s="66">
        <v>85</v>
      </c>
      <c r="O42" s="66">
        <v>0</v>
      </c>
      <c r="P42" s="66">
        <v>0</v>
      </c>
      <c r="Q42" s="66">
        <v>0</v>
      </c>
      <c r="R42" s="66">
        <v>0</v>
      </c>
      <c r="S42" s="66">
        <v>1422</v>
      </c>
      <c r="T42" s="66">
        <v>27</v>
      </c>
      <c r="U42" s="66">
        <v>2</v>
      </c>
      <c r="V42" s="66">
        <v>9</v>
      </c>
      <c r="W42" s="66">
        <v>1</v>
      </c>
      <c r="X42" s="66">
        <v>2</v>
      </c>
      <c r="Y42" s="66">
        <v>0</v>
      </c>
      <c r="Z42" s="66">
        <v>1360</v>
      </c>
      <c r="AA42" s="66">
        <v>2356</v>
      </c>
      <c r="AB42" s="66">
        <v>1173</v>
      </c>
      <c r="AC42" s="66">
        <v>1</v>
      </c>
      <c r="AD42" s="66">
        <v>0</v>
      </c>
      <c r="AE42" s="66">
        <v>0</v>
      </c>
      <c r="AF42" s="66">
        <v>120</v>
      </c>
      <c r="AG42" s="36">
        <v>27</v>
      </c>
    </row>
    <row r="43" spans="1:33" ht="17.25" customHeight="1" x14ac:dyDescent="0.25">
      <c r="A43" s="28" t="s">
        <v>124</v>
      </c>
      <c r="B43" s="6">
        <f t="shared" si="8"/>
        <v>392</v>
      </c>
      <c r="C43" s="66">
        <v>2</v>
      </c>
      <c r="D43" s="66">
        <v>0</v>
      </c>
      <c r="E43" s="66">
        <v>0</v>
      </c>
      <c r="F43" s="66">
        <v>289</v>
      </c>
      <c r="G43" s="66">
        <v>0</v>
      </c>
      <c r="H43" s="66">
        <v>3</v>
      </c>
      <c r="I43" s="66">
        <v>0</v>
      </c>
      <c r="J43" s="66">
        <v>31</v>
      </c>
      <c r="K43" s="66">
        <v>0</v>
      </c>
      <c r="L43" s="66">
        <v>0</v>
      </c>
      <c r="M43" s="6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0</v>
      </c>
      <c r="S43" s="66">
        <v>11</v>
      </c>
      <c r="T43" s="66">
        <v>0</v>
      </c>
      <c r="U43" s="66">
        <v>0</v>
      </c>
      <c r="V43" s="66">
        <v>4</v>
      </c>
      <c r="W43" s="66">
        <v>0</v>
      </c>
      <c r="X43" s="66">
        <v>0</v>
      </c>
      <c r="Y43" s="66">
        <v>0</v>
      </c>
      <c r="Z43" s="66">
        <v>12</v>
      </c>
      <c r="AA43" s="66">
        <v>21</v>
      </c>
      <c r="AB43" s="66">
        <v>17</v>
      </c>
      <c r="AC43" s="66">
        <v>0</v>
      </c>
      <c r="AD43" s="66">
        <v>0</v>
      </c>
      <c r="AE43" s="66">
        <v>0</v>
      </c>
      <c r="AF43" s="66">
        <v>0</v>
      </c>
      <c r="AG43" s="36">
        <v>2</v>
      </c>
    </row>
    <row r="44" spans="1:33" ht="17.25" customHeight="1" x14ac:dyDescent="0.25">
      <c r="A44" s="28" t="s">
        <v>61</v>
      </c>
      <c r="B44" s="6">
        <f t="shared" si="8"/>
        <v>1787</v>
      </c>
      <c r="C44" s="66">
        <v>93</v>
      </c>
      <c r="D44" s="66">
        <v>15</v>
      </c>
      <c r="E44" s="66">
        <v>7</v>
      </c>
      <c r="F44" s="66">
        <v>138</v>
      </c>
      <c r="G44" s="66">
        <v>620</v>
      </c>
      <c r="H44" s="66">
        <v>34</v>
      </c>
      <c r="I44" s="66">
        <v>0</v>
      </c>
      <c r="J44" s="66">
        <v>49</v>
      </c>
      <c r="K44" s="66">
        <v>1</v>
      </c>
      <c r="L44" s="66">
        <v>0</v>
      </c>
      <c r="M44" s="6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0</v>
      </c>
      <c r="S44" s="66">
        <v>148</v>
      </c>
      <c r="T44" s="66">
        <v>4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34</v>
      </c>
      <c r="AA44" s="66">
        <v>231</v>
      </c>
      <c r="AB44" s="66">
        <v>403</v>
      </c>
      <c r="AC44" s="66">
        <v>9</v>
      </c>
      <c r="AD44" s="66">
        <v>0</v>
      </c>
      <c r="AE44" s="66">
        <v>0</v>
      </c>
      <c r="AF44" s="66">
        <v>0</v>
      </c>
      <c r="AG44" s="36">
        <v>1</v>
      </c>
    </row>
    <row r="45" spans="1:33" ht="17.25" customHeight="1" x14ac:dyDescent="0.25">
      <c r="A45" s="28"/>
      <c r="B45" s="19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43"/>
    </row>
    <row r="46" spans="1:33" ht="17.25" customHeight="1" x14ac:dyDescent="0.25">
      <c r="A46" s="55" t="s">
        <v>13</v>
      </c>
      <c r="B46" s="19">
        <f>SUM(B47:B53)</f>
        <v>9577</v>
      </c>
      <c r="C46" s="65">
        <f t="shared" ref="C46:AG46" si="9">SUM(C47:C53)</f>
        <v>401</v>
      </c>
      <c r="D46" s="65">
        <f t="shared" si="9"/>
        <v>22</v>
      </c>
      <c r="E46" s="65">
        <f t="shared" si="9"/>
        <v>20</v>
      </c>
      <c r="F46" s="65">
        <f t="shared" si="9"/>
        <v>1254</v>
      </c>
      <c r="G46" s="65">
        <f t="shared" si="9"/>
        <v>3029</v>
      </c>
      <c r="H46" s="65">
        <f t="shared" si="9"/>
        <v>22</v>
      </c>
      <c r="I46" s="65">
        <f t="shared" si="9"/>
        <v>0</v>
      </c>
      <c r="J46" s="65">
        <f t="shared" si="9"/>
        <v>358</v>
      </c>
      <c r="K46" s="65">
        <f t="shared" si="9"/>
        <v>0</v>
      </c>
      <c r="L46" s="65">
        <f t="shared" si="9"/>
        <v>1</v>
      </c>
      <c r="M46" s="65">
        <f t="shared" si="9"/>
        <v>1</v>
      </c>
      <c r="N46" s="65">
        <f t="shared" si="9"/>
        <v>0</v>
      </c>
      <c r="O46" s="65">
        <f t="shared" si="9"/>
        <v>0</v>
      </c>
      <c r="P46" s="65">
        <f t="shared" si="9"/>
        <v>0</v>
      </c>
      <c r="Q46" s="65">
        <f t="shared" si="9"/>
        <v>0</v>
      </c>
      <c r="R46" s="65">
        <f t="shared" si="9"/>
        <v>0</v>
      </c>
      <c r="S46" s="65">
        <f t="shared" si="9"/>
        <v>468</v>
      </c>
      <c r="T46" s="65">
        <f t="shared" si="9"/>
        <v>18</v>
      </c>
      <c r="U46" s="65">
        <f t="shared" si="9"/>
        <v>0</v>
      </c>
      <c r="V46" s="65">
        <f t="shared" si="9"/>
        <v>6</v>
      </c>
      <c r="W46" s="65">
        <f t="shared" si="9"/>
        <v>0</v>
      </c>
      <c r="X46" s="65">
        <f t="shared" si="9"/>
        <v>1</v>
      </c>
      <c r="Y46" s="65">
        <f t="shared" si="9"/>
        <v>0</v>
      </c>
      <c r="Z46" s="65">
        <f t="shared" si="9"/>
        <v>1193</v>
      </c>
      <c r="AA46" s="65">
        <f t="shared" si="9"/>
        <v>1689</v>
      </c>
      <c r="AB46" s="65">
        <f t="shared" si="9"/>
        <v>1053</v>
      </c>
      <c r="AC46" s="65">
        <f t="shared" si="9"/>
        <v>0</v>
      </c>
      <c r="AD46" s="65">
        <f t="shared" si="9"/>
        <v>0</v>
      </c>
      <c r="AE46" s="65">
        <f t="shared" si="9"/>
        <v>23</v>
      </c>
      <c r="AF46" s="65">
        <f t="shared" si="9"/>
        <v>1</v>
      </c>
      <c r="AG46" s="43">
        <f t="shared" si="9"/>
        <v>17</v>
      </c>
    </row>
    <row r="47" spans="1:33" ht="17.25" customHeight="1" x14ac:dyDescent="0.25">
      <c r="A47" s="28" t="s">
        <v>125</v>
      </c>
      <c r="B47" s="6">
        <f t="shared" ref="B47:B53" si="10">SUM(C47:AG47)</f>
        <v>4779</v>
      </c>
      <c r="C47" s="66">
        <v>217</v>
      </c>
      <c r="D47" s="66">
        <v>7</v>
      </c>
      <c r="E47" s="66">
        <v>12</v>
      </c>
      <c r="F47" s="66">
        <v>316</v>
      </c>
      <c r="G47" s="66">
        <v>1725</v>
      </c>
      <c r="H47" s="66">
        <v>0</v>
      </c>
      <c r="I47" s="66">
        <v>0</v>
      </c>
      <c r="J47" s="66">
        <v>180</v>
      </c>
      <c r="K47" s="66">
        <v>0</v>
      </c>
      <c r="L47" s="66">
        <v>1</v>
      </c>
      <c r="M47" s="66">
        <v>1</v>
      </c>
      <c r="N47" s="66">
        <v>0</v>
      </c>
      <c r="O47" s="66">
        <v>0</v>
      </c>
      <c r="P47" s="66">
        <v>0</v>
      </c>
      <c r="Q47" s="66">
        <v>0</v>
      </c>
      <c r="R47" s="66">
        <v>0</v>
      </c>
      <c r="S47" s="66">
        <v>231</v>
      </c>
      <c r="T47" s="66">
        <v>17</v>
      </c>
      <c r="U47" s="66">
        <v>0</v>
      </c>
      <c r="V47" s="66">
        <v>5</v>
      </c>
      <c r="W47" s="66">
        <v>0</v>
      </c>
      <c r="X47" s="66">
        <v>1</v>
      </c>
      <c r="Y47" s="66">
        <v>0</v>
      </c>
      <c r="Z47" s="66">
        <v>377</v>
      </c>
      <c r="AA47" s="66">
        <v>886</v>
      </c>
      <c r="AB47" s="66">
        <v>787</v>
      </c>
      <c r="AC47" s="66">
        <v>0</v>
      </c>
      <c r="AD47" s="66">
        <v>0</v>
      </c>
      <c r="AE47" s="66">
        <v>14</v>
      </c>
      <c r="AF47" s="66">
        <v>1</v>
      </c>
      <c r="AG47" s="36">
        <v>1</v>
      </c>
    </row>
    <row r="48" spans="1:33" ht="17.25" customHeight="1" x14ac:dyDescent="0.25">
      <c r="A48" s="28" t="s">
        <v>126</v>
      </c>
      <c r="B48" s="6">
        <f t="shared" si="10"/>
        <v>744</v>
      </c>
      <c r="C48" s="66">
        <v>6</v>
      </c>
      <c r="D48" s="66">
        <v>0</v>
      </c>
      <c r="E48" s="66">
        <v>0</v>
      </c>
      <c r="F48" s="66">
        <v>619</v>
      </c>
      <c r="G48" s="66">
        <v>0</v>
      </c>
      <c r="H48" s="66">
        <v>0</v>
      </c>
      <c r="I48" s="66">
        <v>0</v>
      </c>
      <c r="J48" s="66">
        <v>78</v>
      </c>
      <c r="K48" s="66">
        <v>0</v>
      </c>
      <c r="L48" s="66">
        <v>0</v>
      </c>
      <c r="M48" s="6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0</v>
      </c>
      <c r="S48" s="66">
        <v>0</v>
      </c>
      <c r="T48" s="66">
        <v>0</v>
      </c>
      <c r="U48" s="66">
        <v>0</v>
      </c>
      <c r="V48" s="66">
        <v>0</v>
      </c>
      <c r="W48" s="66">
        <v>0</v>
      </c>
      <c r="X48" s="66">
        <v>0</v>
      </c>
      <c r="Y48" s="66">
        <v>0</v>
      </c>
      <c r="Z48" s="66">
        <v>25</v>
      </c>
      <c r="AA48" s="66">
        <v>5</v>
      </c>
      <c r="AB48" s="66">
        <v>11</v>
      </c>
      <c r="AC48" s="66">
        <v>0</v>
      </c>
      <c r="AD48" s="66">
        <v>0</v>
      </c>
      <c r="AE48" s="66">
        <v>0</v>
      </c>
      <c r="AF48" s="66">
        <v>0</v>
      </c>
      <c r="AG48" s="36">
        <v>0</v>
      </c>
    </row>
    <row r="49" spans="1:33" ht="17.25" customHeight="1" x14ac:dyDescent="0.25">
      <c r="A49" s="28" t="s">
        <v>62</v>
      </c>
      <c r="B49" s="6">
        <f t="shared" si="10"/>
        <v>1220</v>
      </c>
      <c r="C49" s="66">
        <v>39</v>
      </c>
      <c r="D49" s="66">
        <v>4</v>
      </c>
      <c r="E49" s="66">
        <v>2</v>
      </c>
      <c r="F49" s="66">
        <v>39</v>
      </c>
      <c r="G49" s="66">
        <v>566</v>
      </c>
      <c r="H49" s="66">
        <v>0</v>
      </c>
      <c r="I49" s="66">
        <v>0</v>
      </c>
      <c r="J49" s="66">
        <v>29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0</v>
      </c>
      <c r="S49" s="66">
        <v>36</v>
      </c>
      <c r="T49" s="66">
        <v>0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37</v>
      </c>
      <c r="AA49" s="66">
        <v>305</v>
      </c>
      <c r="AB49" s="66">
        <v>162</v>
      </c>
      <c r="AC49" s="66">
        <v>0</v>
      </c>
      <c r="AD49" s="66">
        <v>0</v>
      </c>
      <c r="AE49" s="66">
        <v>0</v>
      </c>
      <c r="AF49" s="66">
        <v>0</v>
      </c>
      <c r="AG49" s="36">
        <v>1</v>
      </c>
    </row>
    <row r="50" spans="1:33" ht="17.25" customHeight="1" x14ac:dyDescent="0.25">
      <c r="A50" s="28" t="s">
        <v>63</v>
      </c>
      <c r="B50" s="6">
        <f t="shared" si="10"/>
        <v>870</v>
      </c>
      <c r="C50" s="66">
        <v>43</v>
      </c>
      <c r="D50" s="66">
        <v>2</v>
      </c>
      <c r="E50" s="66">
        <v>1</v>
      </c>
      <c r="F50" s="66">
        <v>87</v>
      </c>
      <c r="G50" s="66">
        <v>208</v>
      </c>
      <c r="H50" s="66">
        <v>2</v>
      </c>
      <c r="I50" s="66">
        <v>0</v>
      </c>
      <c r="J50" s="66">
        <v>19</v>
      </c>
      <c r="K50" s="66">
        <v>0</v>
      </c>
      <c r="L50" s="66">
        <v>0</v>
      </c>
      <c r="M50" s="6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0</v>
      </c>
      <c r="S50" s="66">
        <v>51</v>
      </c>
      <c r="T50" s="66">
        <v>1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90</v>
      </c>
      <c r="AA50" s="66">
        <v>278</v>
      </c>
      <c r="AB50" s="66">
        <v>66</v>
      </c>
      <c r="AC50" s="66">
        <v>0</v>
      </c>
      <c r="AD50" s="66">
        <v>0</v>
      </c>
      <c r="AE50" s="66">
        <v>9</v>
      </c>
      <c r="AF50" s="66">
        <v>0</v>
      </c>
      <c r="AG50" s="36">
        <v>13</v>
      </c>
    </row>
    <row r="51" spans="1:33" ht="17.25" customHeight="1" x14ac:dyDescent="0.25">
      <c r="A51" s="28" t="s">
        <v>64</v>
      </c>
      <c r="B51" s="6">
        <f t="shared" si="10"/>
        <v>628</v>
      </c>
      <c r="C51" s="66">
        <v>42</v>
      </c>
      <c r="D51" s="66">
        <v>5</v>
      </c>
      <c r="E51" s="66">
        <v>1</v>
      </c>
      <c r="F51" s="66">
        <v>59</v>
      </c>
      <c r="G51" s="66">
        <v>117</v>
      </c>
      <c r="H51" s="66">
        <v>1</v>
      </c>
      <c r="I51" s="66">
        <v>0</v>
      </c>
      <c r="J51" s="66">
        <v>46</v>
      </c>
      <c r="K51" s="66">
        <v>0</v>
      </c>
      <c r="L51" s="66">
        <v>0</v>
      </c>
      <c r="M51" s="66">
        <v>0</v>
      </c>
      <c r="N51" s="66">
        <v>0</v>
      </c>
      <c r="O51" s="66">
        <v>0</v>
      </c>
      <c r="P51" s="66">
        <v>0</v>
      </c>
      <c r="Q51" s="66">
        <v>0</v>
      </c>
      <c r="R51" s="66">
        <v>0</v>
      </c>
      <c r="S51" s="66">
        <v>50</v>
      </c>
      <c r="T51" s="66">
        <v>0</v>
      </c>
      <c r="U51" s="66">
        <v>0</v>
      </c>
      <c r="V51" s="66">
        <v>1</v>
      </c>
      <c r="W51" s="66">
        <v>0</v>
      </c>
      <c r="X51" s="66">
        <v>0</v>
      </c>
      <c r="Y51" s="66">
        <v>0</v>
      </c>
      <c r="Z51" s="66">
        <v>73</v>
      </c>
      <c r="AA51" s="66">
        <v>207</v>
      </c>
      <c r="AB51" s="66">
        <v>24</v>
      </c>
      <c r="AC51" s="66">
        <v>0</v>
      </c>
      <c r="AD51" s="66">
        <v>0</v>
      </c>
      <c r="AE51" s="66">
        <v>0</v>
      </c>
      <c r="AF51" s="66">
        <v>0</v>
      </c>
      <c r="AG51" s="36">
        <v>2</v>
      </c>
    </row>
    <row r="52" spans="1:33" ht="17.25" customHeight="1" x14ac:dyDescent="0.25">
      <c r="A52" s="28" t="s">
        <v>65</v>
      </c>
      <c r="B52" s="6">
        <f t="shared" si="10"/>
        <v>1322</v>
      </c>
      <c r="C52" s="66">
        <v>54</v>
      </c>
      <c r="D52" s="66">
        <v>4</v>
      </c>
      <c r="E52" s="66">
        <v>1</v>
      </c>
      <c r="F52" s="66">
        <v>133</v>
      </c>
      <c r="G52" s="66">
        <v>413</v>
      </c>
      <c r="H52" s="66">
        <v>19</v>
      </c>
      <c r="I52" s="66">
        <v>0</v>
      </c>
      <c r="J52" s="66">
        <v>6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97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591</v>
      </c>
      <c r="AA52" s="66">
        <v>1</v>
      </c>
      <c r="AB52" s="66">
        <v>3</v>
      </c>
      <c r="AC52" s="66">
        <v>0</v>
      </c>
      <c r="AD52" s="66">
        <v>0</v>
      </c>
      <c r="AE52" s="66">
        <v>0</v>
      </c>
      <c r="AF52" s="66">
        <v>0</v>
      </c>
      <c r="AG52" s="36">
        <v>0</v>
      </c>
    </row>
    <row r="53" spans="1:33" ht="17.25" customHeight="1" x14ac:dyDescent="0.25">
      <c r="A53" s="28" t="s">
        <v>146</v>
      </c>
      <c r="B53" s="6">
        <f t="shared" si="10"/>
        <v>14</v>
      </c>
      <c r="C53" s="80">
        <v>0</v>
      </c>
      <c r="D53" s="80">
        <v>0</v>
      </c>
      <c r="E53" s="80">
        <v>3</v>
      </c>
      <c r="F53" s="80">
        <v>1</v>
      </c>
      <c r="G53" s="80">
        <v>0</v>
      </c>
      <c r="H53" s="80">
        <v>0</v>
      </c>
      <c r="I53" s="80">
        <v>0</v>
      </c>
      <c r="J53" s="80">
        <v>0</v>
      </c>
      <c r="K53" s="80">
        <v>0</v>
      </c>
      <c r="L53" s="80">
        <v>0</v>
      </c>
      <c r="M53" s="80">
        <v>0</v>
      </c>
      <c r="N53" s="80">
        <v>0</v>
      </c>
      <c r="O53" s="80">
        <v>0</v>
      </c>
      <c r="P53" s="80">
        <v>0</v>
      </c>
      <c r="Q53" s="80">
        <v>0</v>
      </c>
      <c r="R53" s="80">
        <v>0</v>
      </c>
      <c r="S53" s="80">
        <v>3</v>
      </c>
      <c r="T53" s="80">
        <v>0</v>
      </c>
      <c r="U53" s="80">
        <v>0</v>
      </c>
      <c r="V53" s="80">
        <v>0</v>
      </c>
      <c r="W53" s="80">
        <v>0</v>
      </c>
      <c r="X53" s="80">
        <v>0</v>
      </c>
      <c r="Y53" s="80">
        <v>0</v>
      </c>
      <c r="Z53" s="80">
        <v>0</v>
      </c>
      <c r="AA53" s="80">
        <v>7</v>
      </c>
      <c r="AB53" s="80">
        <v>0</v>
      </c>
      <c r="AC53" s="80">
        <v>0</v>
      </c>
      <c r="AD53" s="80">
        <v>0</v>
      </c>
      <c r="AE53" s="80">
        <v>0</v>
      </c>
      <c r="AF53" s="80">
        <v>0</v>
      </c>
      <c r="AG53" s="36">
        <v>0</v>
      </c>
    </row>
    <row r="54" spans="1:33" ht="17.25" customHeight="1" x14ac:dyDescent="0.25">
      <c r="A54" s="28"/>
      <c r="B54" s="19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43"/>
    </row>
    <row r="55" spans="1:33" ht="17.25" customHeight="1" x14ac:dyDescent="0.25">
      <c r="A55" s="55" t="s">
        <v>14</v>
      </c>
      <c r="B55" s="19">
        <f>SUM(B56:B58)</f>
        <v>6384</v>
      </c>
      <c r="C55" s="65">
        <f t="shared" ref="C55:AG55" si="11">SUM(C56:C58)</f>
        <v>327</v>
      </c>
      <c r="D55" s="65">
        <f t="shared" si="11"/>
        <v>31</v>
      </c>
      <c r="E55" s="65">
        <f t="shared" si="11"/>
        <v>45</v>
      </c>
      <c r="F55" s="65">
        <f t="shared" si="11"/>
        <v>916</v>
      </c>
      <c r="G55" s="65">
        <f t="shared" si="11"/>
        <v>1770</v>
      </c>
      <c r="H55" s="65">
        <f t="shared" si="11"/>
        <v>66</v>
      </c>
      <c r="I55" s="65">
        <f t="shared" si="11"/>
        <v>0</v>
      </c>
      <c r="J55" s="65">
        <f t="shared" si="11"/>
        <v>314</v>
      </c>
      <c r="K55" s="65">
        <f t="shared" si="11"/>
        <v>0</v>
      </c>
      <c r="L55" s="65">
        <f t="shared" si="11"/>
        <v>0</v>
      </c>
      <c r="M55" s="65">
        <f t="shared" si="11"/>
        <v>0</v>
      </c>
      <c r="N55" s="65">
        <f t="shared" si="11"/>
        <v>0</v>
      </c>
      <c r="O55" s="65">
        <f t="shared" si="11"/>
        <v>0</v>
      </c>
      <c r="P55" s="65">
        <f t="shared" si="11"/>
        <v>0</v>
      </c>
      <c r="Q55" s="65">
        <f t="shared" si="11"/>
        <v>0</v>
      </c>
      <c r="R55" s="65">
        <f t="shared" si="11"/>
        <v>0</v>
      </c>
      <c r="S55" s="65">
        <f t="shared" si="11"/>
        <v>482</v>
      </c>
      <c r="T55" s="65">
        <f t="shared" si="11"/>
        <v>83</v>
      </c>
      <c r="U55" s="65">
        <f t="shared" si="11"/>
        <v>0</v>
      </c>
      <c r="V55" s="65">
        <f t="shared" si="11"/>
        <v>2</v>
      </c>
      <c r="W55" s="65">
        <f t="shared" si="11"/>
        <v>0</v>
      </c>
      <c r="X55" s="65">
        <f t="shared" si="11"/>
        <v>0</v>
      </c>
      <c r="Y55" s="65">
        <f t="shared" si="11"/>
        <v>3</v>
      </c>
      <c r="Z55" s="65">
        <f t="shared" si="11"/>
        <v>610</v>
      </c>
      <c r="AA55" s="65">
        <f t="shared" si="11"/>
        <v>930</v>
      </c>
      <c r="AB55" s="65">
        <f t="shared" si="11"/>
        <v>774</v>
      </c>
      <c r="AC55" s="65">
        <f t="shared" si="11"/>
        <v>0</v>
      </c>
      <c r="AD55" s="65">
        <f t="shared" si="11"/>
        <v>0</v>
      </c>
      <c r="AE55" s="65">
        <f t="shared" si="11"/>
        <v>0</v>
      </c>
      <c r="AF55" s="65">
        <f t="shared" si="11"/>
        <v>5</v>
      </c>
      <c r="AG55" s="43">
        <f t="shared" si="11"/>
        <v>26</v>
      </c>
    </row>
    <row r="56" spans="1:33" ht="17.25" customHeight="1" x14ac:dyDescent="0.25">
      <c r="A56" s="28" t="s">
        <v>127</v>
      </c>
      <c r="B56" s="6">
        <f t="shared" ref="B56:B58" si="12">SUM(C56:AG56)</f>
        <v>2728</v>
      </c>
      <c r="C56" s="66">
        <v>148</v>
      </c>
      <c r="D56" s="66">
        <v>14</v>
      </c>
      <c r="E56" s="66">
        <v>28</v>
      </c>
      <c r="F56" s="66">
        <v>329</v>
      </c>
      <c r="G56" s="66">
        <v>891</v>
      </c>
      <c r="H56" s="66">
        <v>5</v>
      </c>
      <c r="I56" s="66">
        <v>0</v>
      </c>
      <c r="J56" s="66">
        <v>141</v>
      </c>
      <c r="K56" s="66">
        <v>0</v>
      </c>
      <c r="L56" s="66">
        <v>0</v>
      </c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>
        <v>237</v>
      </c>
      <c r="T56" s="66">
        <v>48</v>
      </c>
      <c r="U56" s="66">
        <v>0</v>
      </c>
      <c r="V56" s="66">
        <v>1</v>
      </c>
      <c r="W56" s="66">
        <v>0</v>
      </c>
      <c r="X56" s="66">
        <v>0</v>
      </c>
      <c r="Y56" s="66">
        <v>0</v>
      </c>
      <c r="Z56" s="66">
        <v>198</v>
      </c>
      <c r="AA56" s="66">
        <v>399</v>
      </c>
      <c r="AB56" s="66">
        <v>264</v>
      </c>
      <c r="AC56" s="66">
        <v>0</v>
      </c>
      <c r="AD56" s="66">
        <v>0</v>
      </c>
      <c r="AE56" s="66">
        <v>0</v>
      </c>
      <c r="AF56" s="66">
        <v>0</v>
      </c>
      <c r="AG56" s="36">
        <v>25</v>
      </c>
    </row>
    <row r="57" spans="1:33" ht="17.25" customHeight="1" x14ac:dyDescent="0.25">
      <c r="A57" s="28" t="s">
        <v>128</v>
      </c>
      <c r="B57" s="6">
        <f t="shared" si="12"/>
        <v>577</v>
      </c>
      <c r="C57" s="66">
        <v>6</v>
      </c>
      <c r="D57" s="66">
        <v>0</v>
      </c>
      <c r="E57" s="66">
        <v>2</v>
      </c>
      <c r="F57" s="66">
        <v>407</v>
      </c>
      <c r="G57" s="66">
        <v>0</v>
      </c>
      <c r="H57" s="66">
        <v>46</v>
      </c>
      <c r="I57" s="66">
        <v>0</v>
      </c>
      <c r="J57" s="66">
        <v>14</v>
      </c>
      <c r="K57" s="66">
        <v>0</v>
      </c>
      <c r="L57" s="66">
        <v>0</v>
      </c>
      <c r="M57" s="6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0</v>
      </c>
      <c r="S57" s="66">
        <v>2</v>
      </c>
      <c r="T57" s="66">
        <v>0</v>
      </c>
      <c r="U57" s="66">
        <v>0</v>
      </c>
      <c r="V57" s="66">
        <v>0</v>
      </c>
      <c r="W57" s="66">
        <v>0</v>
      </c>
      <c r="X57" s="66">
        <v>0</v>
      </c>
      <c r="Y57" s="66">
        <v>3</v>
      </c>
      <c r="Z57" s="66">
        <v>12</v>
      </c>
      <c r="AA57" s="66">
        <v>72</v>
      </c>
      <c r="AB57" s="66">
        <v>12</v>
      </c>
      <c r="AC57" s="66">
        <v>0</v>
      </c>
      <c r="AD57" s="66">
        <v>0</v>
      </c>
      <c r="AE57" s="66">
        <v>0</v>
      </c>
      <c r="AF57" s="66">
        <v>0</v>
      </c>
      <c r="AG57" s="36">
        <v>1</v>
      </c>
    </row>
    <row r="58" spans="1:33" ht="17.25" customHeight="1" x14ac:dyDescent="0.25">
      <c r="A58" s="28" t="s">
        <v>66</v>
      </c>
      <c r="B58" s="6">
        <f t="shared" si="12"/>
        <v>3079</v>
      </c>
      <c r="C58" s="66">
        <v>173</v>
      </c>
      <c r="D58" s="66">
        <v>17</v>
      </c>
      <c r="E58" s="66">
        <v>15</v>
      </c>
      <c r="F58" s="66">
        <v>180</v>
      </c>
      <c r="G58" s="66">
        <v>879</v>
      </c>
      <c r="H58" s="66">
        <v>15</v>
      </c>
      <c r="I58" s="66">
        <v>0</v>
      </c>
      <c r="J58" s="66">
        <v>159</v>
      </c>
      <c r="K58" s="66">
        <v>0</v>
      </c>
      <c r="L58" s="66">
        <v>0</v>
      </c>
      <c r="M58" s="6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0</v>
      </c>
      <c r="S58" s="66">
        <v>243</v>
      </c>
      <c r="T58" s="66">
        <v>35</v>
      </c>
      <c r="U58" s="66">
        <v>0</v>
      </c>
      <c r="V58" s="66">
        <v>1</v>
      </c>
      <c r="W58" s="66">
        <v>0</v>
      </c>
      <c r="X58" s="66">
        <v>0</v>
      </c>
      <c r="Y58" s="66">
        <v>0</v>
      </c>
      <c r="Z58" s="66">
        <v>400</v>
      </c>
      <c r="AA58" s="66">
        <v>459</v>
      </c>
      <c r="AB58" s="66">
        <v>498</v>
      </c>
      <c r="AC58" s="66">
        <v>0</v>
      </c>
      <c r="AD58" s="66">
        <v>0</v>
      </c>
      <c r="AE58" s="66">
        <v>0</v>
      </c>
      <c r="AF58" s="66">
        <v>5</v>
      </c>
      <c r="AG58" s="36">
        <v>0</v>
      </c>
    </row>
    <row r="59" spans="1:33" ht="17.25" customHeight="1" x14ac:dyDescent="0.25">
      <c r="A59" s="8"/>
      <c r="B59" s="19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43"/>
    </row>
    <row r="60" spans="1:33" ht="17.25" customHeight="1" x14ac:dyDescent="0.25">
      <c r="A60" s="55" t="s">
        <v>15</v>
      </c>
      <c r="B60" s="19">
        <f>SUM(B61:B66)</f>
        <v>15869</v>
      </c>
      <c r="C60" s="65">
        <f t="shared" ref="C60:AG60" si="13">SUM(C61:C66)</f>
        <v>753</v>
      </c>
      <c r="D60" s="65">
        <f t="shared" si="13"/>
        <v>107</v>
      </c>
      <c r="E60" s="65">
        <f t="shared" si="13"/>
        <v>66</v>
      </c>
      <c r="F60" s="65">
        <f t="shared" si="13"/>
        <v>1860</v>
      </c>
      <c r="G60" s="65">
        <f t="shared" si="13"/>
        <v>3892</v>
      </c>
      <c r="H60" s="65">
        <f t="shared" si="13"/>
        <v>122</v>
      </c>
      <c r="I60" s="65">
        <f t="shared" si="13"/>
        <v>0</v>
      </c>
      <c r="J60" s="65">
        <f t="shared" si="13"/>
        <v>771</v>
      </c>
      <c r="K60" s="65">
        <f t="shared" si="13"/>
        <v>0</v>
      </c>
      <c r="L60" s="65">
        <f t="shared" si="13"/>
        <v>1</v>
      </c>
      <c r="M60" s="65">
        <f t="shared" si="13"/>
        <v>0</v>
      </c>
      <c r="N60" s="65">
        <f t="shared" si="13"/>
        <v>0</v>
      </c>
      <c r="O60" s="65">
        <f t="shared" si="13"/>
        <v>173</v>
      </c>
      <c r="P60" s="65">
        <f t="shared" si="13"/>
        <v>0</v>
      </c>
      <c r="Q60" s="65">
        <f t="shared" si="13"/>
        <v>0</v>
      </c>
      <c r="R60" s="65">
        <f t="shared" si="13"/>
        <v>0</v>
      </c>
      <c r="S60" s="65">
        <f t="shared" si="13"/>
        <v>1274</v>
      </c>
      <c r="T60" s="65">
        <f t="shared" si="13"/>
        <v>79</v>
      </c>
      <c r="U60" s="65">
        <f t="shared" si="13"/>
        <v>0</v>
      </c>
      <c r="V60" s="65">
        <f t="shared" si="13"/>
        <v>59</v>
      </c>
      <c r="W60" s="65">
        <f t="shared" si="13"/>
        <v>0</v>
      </c>
      <c r="X60" s="65">
        <f t="shared" si="13"/>
        <v>0</v>
      </c>
      <c r="Y60" s="65">
        <f t="shared" si="13"/>
        <v>0</v>
      </c>
      <c r="Z60" s="65">
        <f t="shared" si="13"/>
        <v>1453</v>
      </c>
      <c r="AA60" s="65">
        <f t="shared" si="13"/>
        <v>2896</v>
      </c>
      <c r="AB60" s="65">
        <f t="shared" si="13"/>
        <v>2128</v>
      </c>
      <c r="AC60" s="65">
        <f t="shared" si="13"/>
        <v>70</v>
      </c>
      <c r="AD60" s="65">
        <f t="shared" si="13"/>
        <v>0</v>
      </c>
      <c r="AE60" s="65">
        <f t="shared" si="13"/>
        <v>69</v>
      </c>
      <c r="AF60" s="65">
        <f t="shared" si="13"/>
        <v>68</v>
      </c>
      <c r="AG60" s="43">
        <f t="shared" si="13"/>
        <v>28</v>
      </c>
    </row>
    <row r="61" spans="1:33" ht="17.25" customHeight="1" x14ac:dyDescent="0.25">
      <c r="A61" s="28" t="s">
        <v>67</v>
      </c>
      <c r="B61" s="6">
        <f t="shared" ref="B61:B66" si="14">SUM(C61:AG61)</f>
        <v>8519</v>
      </c>
      <c r="C61" s="66">
        <v>448</v>
      </c>
      <c r="D61" s="66">
        <v>66</v>
      </c>
      <c r="E61" s="66">
        <v>45</v>
      </c>
      <c r="F61" s="66">
        <v>1015</v>
      </c>
      <c r="G61" s="66">
        <v>2268</v>
      </c>
      <c r="H61" s="66">
        <v>0</v>
      </c>
      <c r="I61" s="66">
        <v>0</v>
      </c>
      <c r="J61" s="66">
        <v>381</v>
      </c>
      <c r="K61" s="66">
        <v>0</v>
      </c>
      <c r="L61" s="66">
        <v>1</v>
      </c>
      <c r="M61" s="66">
        <v>0</v>
      </c>
      <c r="N61" s="66">
        <v>0</v>
      </c>
      <c r="O61" s="66">
        <v>143</v>
      </c>
      <c r="P61" s="66">
        <v>0</v>
      </c>
      <c r="Q61" s="66">
        <v>0</v>
      </c>
      <c r="R61" s="66">
        <v>0</v>
      </c>
      <c r="S61" s="66">
        <v>789</v>
      </c>
      <c r="T61" s="66">
        <v>31</v>
      </c>
      <c r="U61" s="66">
        <v>0</v>
      </c>
      <c r="V61" s="66">
        <v>38</v>
      </c>
      <c r="W61" s="66">
        <v>0</v>
      </c>
      <c r="X61" s="66">
        <v>0</v>
      </c>
      <c r="Y61" s="66">
        <v>0</v>
      </c>
      <c r="Z61" s="66">
        <v>783</v>
      </c>
      <c r="AA61" s="66">
        <v>1072</v>
      </c>
      <c r="AB61" s="66">
        <v>1351</v>
      </c>
      <c r="AC61" s="66">
        <v>21</v>
      </c>
      <c r="AD61" s="66">
        <v>0</v>
      </c>
      <c r="AE61" s="66">
        <v>67</v>
      </c>
      <c r="AF61" s="66">
        <v>0</v>
      </c>
      <c r="AG61" s="36">
        <v>0</v>
      </c>
    </row>
    <row r="62" spans="1:33" ht="17.25" customHeight="1" x14ac:dyDescent="0.25">
      <c r="A62" s="28" t="s">
        <v>68</v>
      </c>
      <c r="B62" s="6">
        <f t="shared" si="14"/>
        <v>499</v>
      </c>
      <c r="C62" s="66">
        <v>4</v>
      </c>
      <c r="D62" s="66">
        <v>1</v>
      </c>
      <c r="E62" s="66">
        <v>0</v>
      </c>
      <c r="F62" s="66">
        <v>257</v>
      </c>
      <c r="G62" s="66">
        <v>0</v>
      </c>
      <c r="H62" s="66">
        <v>0</v>
      </c>
      <c r="I62" s="66">
        <v>0</v>
      </c>
      <c r="J62" s="66">
        <v>66</v>
      </c>
      <c r="K62" s="66">
        <v>0</v>
      </c>
      <c r="L62" s="66">
        <v>0</v>
      </c>
      <c r="M62" s="6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0</v>
      </c>
      <c r="S62" s="66">
        <v>18</v>
      </c>
      <c r="T62" s="66">
        <v>0</v>
      </c>
      <c r="U62" s="66">
        <v>0</v>
      </c>
      <c r="V62" s="66">
        <v>13</v>
      </c>
      <c r="W62" s="66">
        <v>0</v>
      </c>
      <c r="X62" s="66">
        <v>0</v>
      </c>
      <c r="Y62" s="66">
        <v>0</v>
      </c>
      <c r="Z62" s="66">
        <v>31</v>
      </c>
      <c r="AA62" s="66">
        <v>90</v>
      </c>
      <c r="AB62" s="66">
        <v>19</v>
      </c>
      <c r="AC62" s="66">
        <v>0</v>
      </c>
      <c r="AD62" s="66">
        <v>0</v>
      </c>
      <c r="AE62" s="66">
        <v>0</v>
      </c>
      <c r="AF62" s="66">
        <v>0</v>
      </c>
      <c r="AG62" s="36">
        <v>0</v>
      </c>
    </row>
    <row r="63" spans="1:33" ht="17.25" customHeight="1" x14ac:dyDescent="0.25">
      <c r="A63" s="28" t="s">
        <v>69</v>
      </c>
      <c r="B63" s="6">
        <f t="shared" si="14"/>
        <v>2774</v>
      </c>
      <c r="C63" s="66">
        <v>77</v>
      </c>
      <c r="D63" s="66">
        <v>36</v>
      </c>
      <c r="E63" s="66">
        <v>15</v>
      </c>
      <c r="F63" s="66">
        <v>167</v>
      </c>
      <c r="G63" s="66">
        <v>854</v>
      </c>
      <c r="H63" s="66">
        <v>22</v>
      </c>
      <c r="I63" s="66">
        <v>0</v>
      </c>
      <c r="J63" s="66">
        <v>186</v>
      </c>
      <c r="K63" s="66">
        <v>0</v>
      </c>
      <c r="L63" s="66">
        <v>0</v>
      </c>
      <c r="M63" s="66">
        <v>0</v>
      </c>
      <c r="N63" s="66">
        <v>0</v>
      </c>
      <c r="O63" s="66">
        <v>13</v>
      </c>
      <c r="P63" s="66">
        <v>0</v>
      </c>
      <c r="Q63" s="66">
        <v>0</v>
      </c>
      <c r="R63" s="66">
        <v>0</v>
      </c>
      <c r="S63" s="66">
        <v>178</v>
      </c>
      <c r="T63" s="66">
        <v>26</v>
      </c>
      <c r="U63" s="66">
        <v>0</v>
      </c>
      <c r="V63" s="66">
        <v>7</v>
      </c>
      <c r="W63" s="66">
        <v>0</v>
      </c>
      <c r="X63" s="66">
        <v>0</v>
      </c>
      <c r="Y63" s="66">
        <v>0</v>
      </c>
      <c r="Z63" s="66">
        <v>201</v>
      </c>
      <c r="AA63" s="66">
        <v>641</v>
      </c>
      <c r="AB63" s="66">
        <v>277</v>
      </c>
      <c r="AC63" s="66">
        <v>17</v>
      </c>
      <c r="AD63" s="66">
        <v>0</v>
      </c>
      <c r="AE63" s="66">
        <v>1</v>
      </c>
      <c r="AF63" s="66">
        <v>36</v>
      </c>
      <c r="AG63" s="36">
        <v>20</v>
      </c>
    </row>
    <row r="64" spans="1:33" ht="17.25" customHeight="1" x14ac:dyDescent="0.25">
      <c r="A64" s="28" t="s">
        <v>70</v>
      </c>
      <c r="B64" s="6">
        <f t="shared" si="14"/>
        <v>467</v>
      </c>
      <c r="C64" s="66">
        <v>20</v>
      </c>
      <c r="D64" s="66">
        <v>1</v>
      </c>
      <c r="E64" s="66">
        <v>2</v>
      </c>
      <c r="F64" s="66">
        <v>116</v>
      </c>
      <c r="G64" s="66">
        <v>3</v>
      </c>
      <c r="H64" s="66">
        <v>0</v>
      </c>
      <c r="I64" s="66">
        <v>0</v>
      </c>
      <c r="J64" s="66">
        <v>52</v>
      </c>
      <c r="K64" s="66">
        <v>0</v>
      </c>
      <c r="L64" s="66">
        <v>0</v>
      </c>
      <c r="M64" s="66">
        <v>0</v>
      </c>
      <c r="N64" s="66">
        <v>0</v>
      </c>
      <c r="O64" s="66">
        <v>0</v>
      </c>
      <c r="P64" s="66">
        <v>0</v>
      </c>
      <c r="Q64" s="66">
        <v>0</v>
      </c>
      <c r="R64" s="66">
        <v>0</v>
      </c>
      <c r="S64" s="66">
        <v>62</v>
      </c>
      <c r="T64" s="66">
        <v>0</v>
      </c>
      <c r="U64" s="66">
        <v>0</v>
      </c>
      <c r="V64" s="66">
        <v>0</v>
      </c>
      <c r="W64" s="66">
        <v>0</v>
      </c>
      <c r="X64" s="66">
        <v>0</v>
      </c>
      <c r="Y64" s="66">
        <v>0</v>
      </c>
      <c r="Z64" s="66">
        <v>11</v>
      </c>
      <c r="AA64" s="66">
        <v>198</v>
      </c>
      <c r="AB64" s="66">
        <v>1</v>
      </c>
      <c r="AC64" s="66">
        <v>0</v>
      </c>
      <c r="AD64" s="66">
        <v>0</v>
      </c>
      <c r="AE64" s="66">
        <v>0</v>
      </c>
      <c r="AF64" s="66">
        <v>0</v>
      </c>
      <c r="AG64" s="36">
        <v>1</v>
      </c>
    </row>
    <row r="65" spans="1:33" ht="17.25" customHeight="1" x14ac:dyDescent="0.25">
      <c r="A65" s="28" t="s">
        <v>71</v>
      </c>
      <c r="B65" s="6">
        <f t="shared" si="14"/>
        <v>2781</v>
      </c>
      <c r="C65" s="66">
        <v>165</v>
      </c>
      <c r="D65" s="66">
        <v>3</v>
      </c>
      <c r="E65" s="66">
        <v>4</v>
      </c>
      <c r="F65" s="66">
        <v>251</v>
      </c>
      <c r="G65" s="66">
        <v>555</v>
      </c>
      <c r="H65" s="66">
        <v>100</v>
      </c>
      <c r="I65" s="66">
        <v>0</v>
      </c>
      <c r="J65" s="66">
        <v>59</v>
      </c>
      <c r="K65" s="66">
        <v>0</v>
      </c>
      <c r="L65" s="66">
        <v>0</v>
      </c>
      <c r="M65" s="66">
        <v>0</v>
      </c>
      <c r="N65" s="66">
        <v>0</v>
      </c>
      <c r="O65" s="66">
        <v>17</v>
      </c>
      <c r="P65" s="66">
        <v>0</v>
      </c>
      <c r="Q65" s="66">
        <v>0</v>
      </c>
      <c r="R65" s="66">
        <v>0</v>
      </c>
      <c r="S65" s="66">
        <v>151</v>
      </c>
      <c r="T65" s="66">
        <v>3</v>
      </c>
      <c r="U65" s="66">
        <v>0</v>
      </c>
      <c r="V65" s="66">
        <v>1</v>
      </c>
      <c r="W65" s="66">
        <v>0</v>
      </c>
      <c r="X65" s="66">
        <v>0</v>
      </c>
      <c r="Y65" s="66">
        <v>0</v>
      </c>
      <c r="Z65" s="66">
        <v>377</v>
      </c>
      <c r="AA65" s="66">
        <v>724</v>
      </c>
      <c r="AB65" s="66">
        <v>331</v>
      </c>
      <c r="AC65" s="66">
        <v>0</v>
      </c>
      <c r="AD65" s="66">
        <v>0</v>
      </c>
      <c r="AE65" s="66">
        <v>1</v>
      </c>
      <c r="AF65" s="66">
        <v>32</v>
      </c>
      <c r="AG65" s="36">
        <v>7</v>
      </c>
    </row>
    <row r="66" spans="1:33" ht="17.25" customHeight="1" x14ac:dyDescent="0.25">
      <c r="A66" s="28" t="s">
        <v>72</v>
      </c>
      <c r="B66" s="6">
        <f t="shared" si="14"/>
        <v>829</v>
      </c>
      <c r="C66" s="66">
        <v>39</v>
      </c>
      <c r="D66" s="66">
        <v>0</v>
      </c>
      <c r="E66" s="66">
        <v>0</v>
      </c>
      <c r="F66" s="66">
        <v>54</v>
      </c>
      <c r="G66" s="66">
        <v>212</v>
      </c>
      <c r="H66" s="66">
        <v>0</v>
      </c>
      <c r="I66" s="66">
        <v>0</v>
      </c>
      <c r="J66" s="66">
        <v>27</v>
      </c>
      <c r="K66" s="66">
        <v>0</v>
      </c>
      <c r="L66" s="66">
        <v>0</v>
      </c>
      <c r="M66" s="6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0</v>
      </c>
      <c r="S66" s="66">
        <v>76</v>
      </c>
      <c r="T66" s="66">
        <v>19</v>
      </c>
      <c r="U66" s="66">
        <v>0</v>
      </c>
      <c r="V66" s="66">
        <v>0</v>
      </c>
      <c r="W66" s="66">
        <v>0</v>
      </c>
      <c r="X66" s="66">
        <v>0</v>
      </c>
      <c r="Y66" s="66">
        <v>0</v>
      </c>
      <c r="Z66" s="66">
        <v>50</v>
      </c>
      <c r="AA66" s="66">
        <v>171</v>
      </c>
      <c r="AB66" s="66">
        <v>149</v>
      </c>
      <c r="AC66" s="66">
        <v>32</v>
      </c>
      <c r="AD66" s="66">
        <v>0</v>
      </c>
      <c r="AE66" s="66">
        <v>0</v>
      </c>
      <c r="AF66" s="66">
        <v>0</v>
      </c>
      <c r="AG66" s="36">
        <v>0</v>
      </c>
    </row>
    <row r="67" spans="1:33" ht="17.25" customHeight="1" x14ac:dyDescent="0.25">
      <c r="A67" s="7"/>
      <c r="B67" s="19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43"/>
    </row>
    <row r="68" spans="1:33" ht="17.25" customHeight="1" x14ac:dyDescent="0.25">
      <c r="A68" s="55" t="s">
        <v>16</v>
      </c>
      <c r="B68" s="19">
        <f>SUM(B69:B73)</f>
        <v>16022</v>
      </c>
      <c r="C68" s="65">
        <f t="shared" ref="C68:AG68" si="15">SUM(C69:C73)</f>
        <v>683</v>
      </c>
      <c r="D68" s="65">
        <f t="shared" si="15"/>
        <v>52</v>
      </c>
      <c r="E68" s="65">
        <f t="shared" si="15"/>
        <v>70</v>
      </c>
      <c r="F68" s="65">
        <f t="shared" si="15"/>
        <v>1596</v>
      </c>
      <c r="G68" s="65">
        <f t="shared" si="15"/>
        <v>5090</v>
      </c>
      <c r="H68" s="65">
        <f t="shared" si="15"/>
        <v>30</v>
      </c>
      <c r="I68" s="65">
        <f t="shared" si="15"/>
        <v>0</v>
      </c>
      <c r="J68" s="65">
        <f t="shared" si="15"/>
        <v>969</v>
      </c>
      <c r="K68" s="65">
        <f t="shared" si="15"/>
        <v>0</v>
      </c>
      <c r="L68" s="65">
        <f t="shared" si="15"/>
        <v>2</v>
      </c>
      <c r="M68" s="65">
        <f t="shared" si="15"/>
        <v>0</v>
      </c>
      <c r="N68" s="65">
        <f t="shared" si="15"/>
        <v>86</v>
      </c>
      <c r="O68" s="65">
        <f t="shared" si="15"/>
        <v>282</v>
      </c>
      <c r="P68" s="65">
        <f t="shared" si="15"/>
        <v>0</v>
      </c>
      <c r="Q68" s="65">
        <f t="shared" si="15"/>
        <v>0</v>
      </c>
      <c r="R68" s="65">
        <f t="shared" si="15"/>
        <v>0</v>
      </c>
      <c r="S68" s="65">
        <f t="shared" si="15"/>
        <v>1149</v>
      </c>
      <c r="T68" s="65">
        <f t="shared" si="15"/>
        <v>122</v>
      </c>
      <c r="U68" s="65">
        <f t="shared" si="15"/>
        <v>0</v>
      </c>
      <c r="V68" s="65">
        <f t="shared" si="15"/>
        <v>3</v>
      </c>
      <c r="W68" s="65">
        <f t="shared" si="15"/>
        <v>0</v>
      </c>
      <c r="X68" s="65">
        <f t="shared" si="15"/>
        <v>0</v>
      </c>
      <c r="Y68" s="65">
        <f t="shared" si="15"/>
        <v>0</v>
      </c>
      <c r="Z68" s="65">
        <f t="shared" si="15"/>
        <v>1447</v>
      </c>
      <c r="AA68" s="65">
        <f t="shared" si="15"/>
        <v>2603</v>
      </c>
      <c r="AB68" s="65">
        <f t="shared" si="15"/>
        <v>1824</v>
      </c>
      <c r="AC68" s="65">
        <f t="shared" si="15"/>
        <v>0</v>
      </c>
      <c r="AD68" s="65">
        <f t="shared" si="15"/>
        <v>0</v>
      </c>
      <c r="AE68" s="65">
        <f t="shared" si="15"/>
        <v>7</v>
      </c>
      <c r="AF68" s="65">
        <f t="shared" si="15"/>
        <v>0</v>
      </c>
      <c r="AG68" s="43">
        <f t="shared" si="15"/>
        <v>7</v>
      </c>
    </row>
    <row r="69" spans="1:33" ht="17.25" customHeight="1" x14ac:dyDescent="0.25">
      <c r="A69" s="28" t="s">
        <v>73</v>
      </c>
      <c r="B69" s="6">
        <f t="shared" ref="B69:B73" si="16">SUM(C69:AG69)</f>
        <v>10619</v>
      </c>
      <c r="C69" s="66">
        <v>507</v>
      </c>
      <c r="D69" s="66">
        <v>29</v>
      </c>
      <c r="E69" s="66">
        <v>42</v>
      </c>
      <c r="F69" s="66">
        <v>457</v>
      </c>
      <c r="G69" s="66">
        <v>3714</v>
      </c>
      <c r="H69" s="66">
        <v>28</v>
      </c>
      <c r="I69" s="66">
        <v>0</v>
      </c>
      <c r="J69" s="66">
        <v>702</v>
      </c>
      <c r="K69" s="66">
        <v>0</v>
      </c>
      <c r="L69" s="66">
        <v>2</v>
      </c>
      <c r="M69" s="66">
        <v>0</v>
      </c>
      <c r="N69" s="66">
        <v>86</v>
      </c>
      <c r="O69" s="66">
        <v>168</v>
      </c>
      <c r="P69" s="66">
        <v>0</v>
      </c>
      <c r="Q69" s="66">
        <v>0</v>
      </c>
      <c r="R69" s="66">
        <v>0</v>
      </c>
      <c r="S69" s="66">
        <v>769</v>
      </c>
      <c r="T69" s="66">
        <v>65</v>
      </c>
      <c r="U69" s="66">
        <v>0</v>
      </c>
      <c r="V69" s="66">
        <v>2</v>
      </c>
      <c r="W69" s="66">
        <v>0</v>
      </c>
      <c r="X69" s="66">
        <v>0</v>
      </c>
      <c r="Y69" s="66">
        <v>0</v>
      </c>
      <c r="Z69" s="66">
        <v>1134</v>
      </c>
      <c r="AA69" s="66">
        <v>1813</v>
      </c>
      <c r="AB69" s="66">
        <v>1097</v>
      </c>
      <c r="AC69" s="66">
        <v>0</v>
      </c>
      <c r="AD69" s="66">
        <v>0</v>
      </c>
      <c r="AE69" s="66">
        <v>0</v>
      </c>
      <c r="AF69" s="66">
        <v>0</v>
      </c>
      <c r="AG69" s="36">
        <v>4</v>
      </c>
    </row>
    <row r="70" spans="1:33" ht="17.25" customHeight="1" x14ac:dyDescent="0.25">
      <c r="A70" s="28" t="s">
        <v>74</v>
      </c>
      <c r="B70" s="6">
        <f t="shared" si="16"/>
        <v>959</v>
      </c>
      <c r="C70" s="66">
        <v>0</v>
      </c>
      <c r="D70" s="66">
        <v>2</v>
      </c>
      <c r="E70" s="66">
        <v>1</v>
      </c>
      <c r="F70" s="66">
        <v>843</v>
      </c>
      <c r="G70" s="66">
        <v>3</v>
      </c>
      <c r="H70" s="66">
        <v>0</v>
      </c>
      <c r="I70" s="66">
        <v>0</v>
      </c>
      <c r="J70" s="66">
        <v>29</v>
      </c>
      <c r="K70" s="66">
        <v>0</v>
      </c>
      <c r="L70" s="66">
        <v>0</v>
      </c>
      <c r="M70" s="66">
        <v>0</v>
      </c>
      <c r="N70" s="66">
        <v>0</v>
      </c>
      <c r="O70" s="66">
        <v>0</v>
      </c>
      <c r="P70" s="66">
        <v>0</v>
      </c>
      <c r="Q70" s="66">
        <v>0</v>
      </c>
      <c r="R70" s="66">
        <v>0</v>
      </c>
      <c r="S70" s="66">
        <v>1</v>
      </c>
      <c r="T70" s="66">
        <v>0</v>
      </c>
      <c r="U70" s="66">
        <v>0</v>
      </c>
      <c r="V70" s="66">
        <v>0</v>
      </c>
      <c r="W70" s="66">
        <v>0</v>
      </c>
      <c r="X70" s="66">
        <v>0</v>
      </c>
      <c r="Y70" s="66">
        <v>0</v>
      </c>
      <c r="Z70" s="66">
        <v>4</v>
      </c>
      <c r="AA70" s="66">
        <v>16</v>
      </c>
      <c r="AB70" s="66">
        <v>58</v>
      </c>
      <c r="AC70" s="66">
        <v>0</v>
      </c>
      <c r="AD70" s="66">
        <v>0</v>
      </c>
      <c r="AE70" s="66">
        <v>0</v>
      </c>
      <c r="AF70" s="66">
        <v>0</v>
      </c>
      <c r="AG70" s="36">
        <v>2</v>
      </c>
    </row>
    <row r="71" spans="1:33" ht="17.25" customHeight="1" x14ac:dyDescent="0.25">
      <c r="A71" s="28" t="s">
        <v>75</v>
      </c>
      <c r="B71" s="6">
        <f t="shared" si="16"/>
        <v>1884</v>
      </c>
      <c r="C71" s="66">
        <v>71</v>
      </c>
      <c r="D71" s="66">
        <v>11</v>
      </c>
      <c r="E71" s="66">
        <v>21</v>
      </c>
      <c r="F71" s="66">
        <v>104</v>
      </c>
      <c r="G71" s="66">
        <v>705</v>
      </c>
      <c r="H71" s="66">
        <v>2</v>
      </c>
      <c r="I71" s="66">
        <v>0</v>
      </c>
      <c r="J71" s="66">
        <v>151</v>
      </c>
      <c r="K71" s="66">
        <v>0</v>
      </c>
      <c r="L71" s="66">
        <v>0</v>
      </c>
      <c r="M71" s="66">
        <v>0</v>
      </c>
      <c r="N71" s="66">
        <v>0</v>
      </c>
      <c r="O71" s="66">
        <v>57</v>
      </c>
      <c r="P71" s="66">
        <v>0</v>
      </c>
      <c r="Q71" s="66">
        <v>0</v>
      </c>
      <c r="R71" s="66">
        <v>0</v>
      </c>
      <c r="S71" s="66">
        <v>119</v>
      </c>
      <c r="T71" s="66">
        <v>8</v>
      </c>
      <c r="U71" s="66">
        <v>0</v>
      </c>
      <c r="V71" s="66">
        <v>0</v>
      </c>
      <c r="W71" s="66">
        <v>0</v>
      </c>
      <c r="X71" s="66">
        <v>0</v>
      </c>
      <c r="Y71" s="66">
        <v>0</v>
      </c>
      <c r="Z71" s="66">
        <v>111</v>
      </c>
      <c r="AA71" s="66">
        <v>132</v>
      </c>
      <c r="AB71" s="66">
        <v>391</v>
      </c>
      <c r="AC71" s="66">
        <v>0</v>
      </c>
      <c r="AD71" s="66">
        <v>0</v>
      </c>
      <c r="AE71" s="66">
        <v>0</v>
      </c>
      <c r="AF71" s="66">
        <v>0</v>
      </c>
      <c r="AG71" s="36">
        <v>1</v>
      </c>
    </row>
    <row r="72" spans="1:33" ht="17.25" customHeight="1" x14ac:dyDescent="0.25">
      <c r="A72" s="28" t="s">
        <v>76</v>
      </c>
      <c r="B72" s="6">
        <f t="shared" si="16"/>
        <v>2240</v>
      </c>
      <c r="C72" s="66">
        <v>88</v>
      </c>
      <c r="D72" s="66">
        <v>7</v>
      </c>
      <c r="E72" s="66">
        <v>4</v>
      </c>
      <c r="F72" s="66">
        <v>146</v>
      </c>
      <c r="G72" s="66">
        <v>665</v>
      </c>
      <c r="H72" s="66">
        <v>0</v>
      </c>
      <c r="I72" s="66">
        <v>0</v>
      </c>
      <c r="J72" s="66">
        <v>44</v>
      </c>
      <c r="K72" s="66">
        <v>0</v>
      </c>
      <c r="L72" s="66">
        <v>0</v>
      </c>
      <c r="M72" s="66">
        <v>0</v>
      </c>
      <c r="N72" s="66">
        <v>0</v>
      </c>
      <c r="O72" s="66">
        <v>57</v>
      </c>
      <c r="P72" s="66">
        <v>0</v>
      </c>
      <c r="Q72" s="66">
        <v>0</v>
      </c>
      <c r="R72" s="66">
        <v>0</v>
      </c>
      <c r="S72" s="66">
        <v>220</v>
      </c>
      <c r="T72" s="66">
        <v>49</v>
      </c>
      <c r="U72" s="66">
        <v>0</v>
      </c>
      <c r="V72" s="66">
        <v>1</v>
      </c>
      <c r="W72" s="66">
        <v>0</v>
      </c>
      <c r="X72" s="66">
        <v>0</v>
      </c>
      <c r="Y72" s="66">
        <v>0</v>
      </c>
      <c r="Z72" s="66">
        <v>196</v>
      </c>
      <c r="AA72" s="66">
        <v>528</v>
      </c>
      <c r="AB72" s="66">
        <v>228</v>
      </c>
      <c r="AC72" s="66">
        <v>0</v>
      </c>
      <c r="AD72" s="66">
        <v>0</v>
      </c>
      <c r="AE72" s="66">
        <v>7</v>
      </c>
      <c r="AF72" s="66">
        <v>0</v>
      </c>
      <c r="AG72" s="36">
        <v>0</v>
      </c>
    </row>
    <row r="73" spans="1:33" ht="17.25" customHeight="1" x14ac:dyDescent="0.25">
      <c r="A73" s="5" t="s">
        <v>182</v>
      </c>
      <c r="B73" s="6">
        <f t="shared" si="16"/>
        <v>320</v>
      </c>
      <c r="C73" s="66">
        <v>17</v>
      </c>
      <c r="D73" s="66">
        <v>3</v>
      </c>
      <c r="E73" s="66">
        <v>2</v>
      </c>
      <c r="F73" s="66">
        <v>46</v>
      </c>
      <c r="G73" s="66">
        <v>3</v>
      </c>
      <c r="H73" s="66">
        <v>0</v>
      </c>
      <c r="I73" s="66">
        <v>0</v>
      </c>
      <c r="J73" s="66">
        <v>43</v>
      </c>
      <c r="K73" s="66">
        <v>0</v>
      </c>
      <c r="L73" s="66">
        <v>0</v>
      </c>
      <c r="M73" s="66">
        <v>0</v>
      </c>
      <c r="N73" s="66">
        <v>0</v>
      </c>
      <c r="O73" s="66">
        <v>0</v>
      </c>
      <c r="P73" s="66">
        <v>0</v>
      </c>
      <c r="Q73" s="66">
        <v>0</v>
      </c>
      <c r="R73" s="66">
        <v>0</v>
      </c>
      <c r="S73" s="66">
        <v>40</v>
      </c>
      <c r="T73" s="66">
        <v>0</v>
      </c>
      <c r="U73" s="66">
        <v>0</v>
      </c>
      <c r="V73" s="66">
        <v>0</v>
      </c>
      <c r="W73" s="66">
        <v>0</v>
      </c>
      <c r="X73" s="66">
        <v>0</v>
      </c>
      <c r="Y73" s="66">
        <v>0</v>
      </c>
      <c r="Z73" s="66">
        <v>2</v>
      </c>
      <c r="AA73" s="66">
        <v>114</v>
      </c>
      <c r="AB73" s="66">
        <v>50</v>
      </c>
      <c r="AC73" s="66">
        <v>0</v>
      </c>
      <c r="AD73" s="66">
        <v>0</v>
      </c>
      <c r="AE73" s="66">
        <v>0</v>
      </c>
      <c r="AF73" s="66">
        <v>0</v>
      </c>
      <c r="AG73" s="36">
        <v>0</v>
      </c>
    </row>
    <row r="74" spans="1:33" ht="17.25" customHeight="1" x14ac:dyDescent="0.25">
      <c r="A74" s="7"/>
      <c r="B74" s="19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43"/>
    </row>
    <row r="75" spans="1:33" ht="17.25" customHeight="1" x14ac:dyDescent="0.25">
      <c r="A75" s="55" t="s">
        <v>17</v>
      </c>
      <c r="B75" s="19">
        <f>SUM(B76:B80)</f>
        <v>9363</v>
      </c>
      <c r="C75" s="19">
        <f>SUM(C76:C80)</f>
        <v>527</v>
      </c>
      <c r="D75" s="19">
        <f t="shared" ref="D75:N75" si="17">SUM(D76:D80)</f>
        <v>79</v>
      </c>
      <c r="E75" s="19">
        <f t="shared" si="17"/>
        <v>45</v>
      </c>
      <c r="F75" s="19">
        <f t="shared" si="17"/>
        <v>1707</v>
      </c>
      <c r="G75" s="19">
        <f t="shared" si="17"/>
        <v>3158</v>
      </c>
      <c r="H75" s="19">
        <f t="shared" si="17"/>
        <v>15</v>
      </c>
      <c r="I75" s="19">
        <f t="shared" si="17"/>
        <v>0</v>
      </c>
      <c r="J75" s="19">
        <f t="shared" si="17"/>
        <v>546</v>
      </c>
      <c r="K75" s="19">
        <f t="shared" si="17"/>
        <v>0</v>
      </c>
      <c r="L75" s="19">
        <f t="shared" si="17"/>
        <v>3</v>
      </c>
      <c r="M75" s="19">
        <f t="shared" si="17"/>
        <v>0</v>
      </c>
      <c r="N75" s="19">
        <f t="shared" si="17"/>
        <v>1</v>
      </c>
      <c r="O75" s="19">
        <f>SUM(O76:O80)</f>
        <v>0</v>
      </c>
      <c r="P75" s="19">
        <f t="shared" ref="P75:AG75" si="18">SUM(P76:P80)</f>
        <v>0</v>
      </c>
      <c r="Q75" s="19">
        <f t="shared" si="18"/>
        <v>0</v>
      </c>
      <c r="R75" s="19">
        <f t="shared" si="18"/>
        <v>0</v>
      </c>
      <c r="S75" s="19">
        <f t="shared" si="18"/>
        <v>717</v>
      </c>
      <c r="T75" s="19">
        <f t="shared" si="18"/>
        <v>32</v>
      </c>
      <c r="U75" s="19">
        <f t="shared" si="18"/>
        <v>0</v>
      </c>
      <c r="V75" s="19">
        <f t="shared" si="18"/>
        <v>39</v>
      </c>
      <c r="W75" s="19">
        <f t="shared" si="18"/>
        <v>3</v>
      </c>
      <c r="X75" s="19">
        <f t="shared" si="18"/>
        <v>0</v>
      </c>
      <c r="Y75" s="19">
        <f>SUM(Y76:Y80)</f>
        <v>0</v>
      </c>
      <c r="Z75" s="19">
        <f t="shared" si="18"/>
        <v>309</v>
      </c>
      <c r="AA75" s="19">
        <f t="shared" si="18"/>
        <v>1347</v>
      </c>
      <c r="AB75" s="19">
        <f t="shared" si="18"/>
        <v>820</v>
      </c>
      <c r="AC75" s="19">
        <f t="shared" si="18"/>
        <v>0</v>
      </c>
      <c r="AD75" s="19">
        <f t="shared" si="18"/>
        <v>0</v>
      </c>
      <c r="AE75" s="19">
        <f t="shared" si="18"/>
        <v>0</v>
      </c>
      <c r="AF75" s="19">
        <f t="shared" si="18"/>
        <v>0</v>
      </c>
      <c r="AG75" s="19">
        <f t="shared" si="18"/>
        <v>15</v>
      </c>
    </row>
    <row r="76" spans="1:33" ht="17.25" customHeight="1" x14ac:dyDescent="0.25">
      <c r="A76" s="28" t="s">
        <v>129</v>
      </c>
      <c r="B76" s="6">
        <f t="shared" ref="B76:B80" si="19">SUM(C76:AG76)</f>
        <v>5499</v>
      </c>
      <c r="C76" s="66">
        <v>331</v>
      </c>
      <c r="D76" s="66">
        <v>58</v>
      </c>
      <c r="E76" s="66">
        <v>24</v>
      </c>
      <c r="F76" s="66">
        <v>758</v>
      </c>
      <c r="G76" s="66">
        <v>2160</v>
      </c>
      <c r="H76" s="66">
        <v>8</v>
      </c>
      <c r="I76" s="66">
        <v>0</v>
      </c>
      <c r="J76" s="66">
        <v>351</v>
      </c>
      <c r="K76" s="66">
        <v>0</v>
      </c>
      <c r="L76" s="66">
        <v>2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416</v>
      </c>
      <c r="T76" s="66">
        <v>3</v>
      </c>
      <c r="U76" s="66">
        <v>0</v>
      </c>
      <c r="V76" s="66">
        <v>27</v>
      </c>
      <c r="W76" s="66">
        <v>3</v>
      </c>
      <c r="X76" s="66">
        <v>0</v>
      </c>
      <c r="Y76" s="66">
        <v>0</v>
      </c>
      <c r="Z76" s="66">
        <v>154</v>
      </c>
      <c r="AA76" s="66">
        <v>961</v>
      </c>
      <c r="AB76" s="66">
        <v>233</v>
      </c>
      <c r="AC76" s="66">
        <v>0</v>
      </c>
      <c r="AD76" s="66">
        <v>0</v>
      </c>
      <c r="AE76" s="66">
        <v>0</v>
      </c>
      <c r="AF76" s="66">
        <v>0</v>
      </c>
      <c r="AG76" s="36">
        <v>10</v>
      </c>
    </row>
    <row r="77" spans="1:33" ht="17.25" customHeight="1" x14ac:dyDescent="0.25">
      <c r="A77" s="28" t="s">
        <v>130</v>
      </c>
      <c r="B77" s="6">
        <f t="shared" si="19"/>
        <v>569</v>
      </c>
      <c r="C77" s="66">
        <v>1</v>
      </c>
      <c r="D77" s="66">
        <v>1</v>
      </c>
      <c r="E77" s="66">
        <v>0</v>
      </c>
      <c r="F77" s="66">
        <v>551</v>
      </c>
      <c r="G77" s="66">
        <v>0</v>
      </c>
      <c r="H77" s="66">
        <v>0</v>
      </c>
      <c r="I77" s="66">
        <v>0</v>
      </c>
      <c r="J77" s="66">
        <v>13</v>
      </c>
      <c r="K77" s="66">
        <v>0</v>
      </c>
      <c r="L77" s="66">
        <v>0</v>
      </c>
      <c r="M77" s="6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0</v>
      </c>
      <c r="S77" s="66">
        <v>0</v>
      </c>
      <c r="T77" s="66">
        <v>0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66">
        <v>0</v>
      </c>
      <c r="AA77" s="66">
        <v>0</v>
      </c>
      <c r="AB77" s="66">
        <v>0</v>
      </c>
      <c r="AC77" s="66">
        <v>0</v>
      </c>
      <c r="AD77" s="66">
        <v>0</v>
      </c>
      <c r="AE77" s="66">
        <v>0</v>
      </c>
      <c r="AF77" s="66">
        <v>0</v>
      </c>
      <c r="AG77" s="36">
        <v>3</v>
      </c>
    </row>
    <row r="78" spans="1:33" ht="17.25" customHeight="1" x14ac:dyDescent="0.25">
      <c r="A78" s="28" t="s">
        <v>77</v>
      </c>
      <c r="B78" s="6">
        <f t="shared" si="19"/>
        <v>3222</v>
      </c>
      <c r="C78" s="66">
        <v>186</v>
      </c>
      <c r="D78" s="66">
        <v>18</v>
      </c>
      <c r="E78" s="66">
        <v>18</v>
      </c>
      <c r="F78" s="66">
        <v>392</v>
      </c>
      <c r="G78" s="66">
        <v>998</v>
      </c>
      <c r="H78" s="66">
        <v>7</v>
      </c>
      <c r="I78" s="66">
        <v>0</v>
      </c>
      <c r="J78" s="66">
        <v>149</v>
      </c>
      <c r="K78" s="66">
        <v>0</v>
      </c>
      <c r="L78" s="66">
        <v>1</v>
      </c>
      <c r="M78" s="66">
        <v>0</v>
      </c>
      <c r="N78" s="66">
        <v>1</v>
      </c>
      <c r="O78" s="66">
        <v>0</v>
      </c>
      <c r="P78" s="66">
        <v>0</v>
      </c>
      <c r="Q78" s="66">
        <v>0</v>
      </c>
      <c r="R78" s="66">
        <v>0</v>
      </c>
      <c r="S78" s="66">
        <v>296</v>
      </c>
      <c r="T78" s="66">
        <v>29</v>
      </c>
      <c r="U78" s="66">
        <v>0</v>
      </c>
      <c r="V78" s="66">
        <v>12</v>
      </c>
      <c r="W78" s="66">
        <v>0</v>
      </c>
      <c r="X78" s="66">
        <v>0</v>
      </c>
      <c r="Y78" s="66">
        <v>0</v>
      </c>
      <c r="Z78" s="66">
        <v>141</v>
      </c>
      <c r="AA78" s="66">
        <v>385</v>
      </c>
      <c r="AB78" s="66">
        <v>587</v>
      </c>
      <c r="AC78" s="66">
        <v>0</v>
      </c>
      <c r="AD78" s="66">
        <v>0</v>
      </c>
      <c r="AE78" s="66">
        <v>0</v>
      </c>
      <c r="AF78" s="66">
        <v>0</v>
      </c>
      <c r="AG78" s="36">
        <v>2</v>
      </c>
    </row>
    <row r="79" spans="1:33" ht="17.25" customHeight="1" x14ac:dyDescent="0.25">
      <c r="A79" s="20" t="s">
        <v>147</v>
      </c>
      <c r="B79" s="6">
        <f t="shared" si="19"/>
        <v>33</v>
      </c>
      <c r="C79" s="67">
        <v>5</v>
      </c>
      <c r="D79" s="67">
        <v>0</v>
      </c>
      <c r="E79" s="67">
        <v>2</v>
      </c>
      <c r="F79" s="67">
        <v>4</v>
      </c>
      <c r="G79" s="67">
        <v>0</v>
      </c>
      <c r="H79" s="67">
        <v>0</v>
      </c>
      <c r="I79" s="67">
        <v>0</v>
      </c>
      <c r="J79" s="67">
        <v>7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4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10</v>
      </c>
      <c r="AA79" s="67">
        <v>1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22">
        <v>0</v>
      </c>
    </row>
    <row r="80" spans="1:33" ht="17.25" customHeight="1" x14ac:dyDescent="0.25">
      <c r="A80" s="20" t="s">
        <v>190</v>
      </c>
      <c r="B80" s="6">
        <f t="shared" si="19"/>
        <v>40</v>
      </c>
      <c r="C80" s="67">
        <v>4</v>
      </c>
      <c r="D80" s="67">
        <v>2</v>
      </c>
      <c r="E80" s="67">
        <v>1</v>
      </c>
      <c r="F80" s="67">
        <v>2</v>
      </c>
      <c r="G80" s="67">
        <v>0</v>
      </c>
      <c r="H80" s="67">
        <v>0</v>
      </c>
      <c r="I80" s="67">
        <v>0</v>
      </c>
      <c r="J80" s="67">
        <v>26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1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4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22">
        <v>0</v>
      </c>
    </row>
    <row r="81" spans="1:33" ht="17.25" customHeight="1" x14ac:dyDescent="0.25">
      <c r="A81" s="8"/>
      <c r="B81" s="19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43"/>
    </row>
    <row r="82" spans="1:33" ht="17.25" customHeight="1" x14ac:dyDescent="0.25">
      <c r="A82" s="55" t="s">
        <v>18</v>
      </c>
      <c r="B82" s="19">
        <f>SUM(B83:B87)</f>
        <v>9173</v>
      </c>
      <c r="C82" s="19">
        <f>SUM(C83:C87)</f>
        <v>570</v>
      </c>
      <c r="D82" s="19">
        <f t="shared" ref="D82:AG82" si="20">SUM(D83:D87)</f>
        <v>90</v>
      </c>
      <c r="E82" s="19">
        <f t="shared" si="20"/>
        <v>42</v>
      </c>
      <c r="F82" s="19">
        <f t="shared" si="20"/>
        <v>1627</v>
      </c>
      <c r="G82" s="19">
        <f t="shared" si="20"/>
        <v>2912</v>
      </c>
      <c r="H82" s="19">
        <f t="shared" si="20"/>
        <v>11</v>
      </c>
      <c r="I82" s="19">
        <f t="shared" si="20"/>
        <v>0</v>
      </c>
      <c r="J82" s="19">
        <f t="shared" si="20"/>
        <v>403</v>
      </c>
      <c r="K82" s="19">
        <f t="shared" si="20"/>
        <v>0</v>
      </c>
      <c r="L82" s="19">
        <f t="shared" si="20"/>
        <v>3</v>
      </c>
      <c r="M82" s="19">
        <f t="shared" si="20"/>
        <v>0</v>
      </c>
      <c r="N82" s="19">
        <f t="shared" si="20"/>
        <v>0</v>
      </c>
      <c r="O82" s="19">
        <f t="shared" si="20"/>
        <v>0</v>
      </c>
      <c r="P82" s="19">
        <f t="shared" si="20"/>
        <v>0</v>
      </c>
      <c r="Q82" s="19">
        <f t="shared" si="20"/>
        <v>0</v>
      </c>
      <c r="R82" s="19">
        <f t="shared" si="20"/>
        <v>0</v>
      </c>
      <c r="S82" s="19">
        <f t="shared" si="20"/>
        <v>607</v>
      </c>
      <c r="T82" s="19">
        <f t="shared" si="20"/>
        <v>25</v>
      </c>
      <c r="U82" s="19">
        <f t="shared" si="20"/>
        <v>0</v>
      </c>
      <c r="V82" s="19">
        <f t="shared" si="20"/>
        <v>7</v>
      </c>
      <c r="W82" s="19">
        <f t="shared" si="20"/>
        <v>0</v>
      </c>
      <c r="X82" s="19">
        <f t="shared" si="20"/>
        <v>0</v>
      </c>
      <c r="Y82" s="19">
        <f t="shared" si="20"/>
        <v>0</v>
      </c>
      <c r="Z82" s="19">
        <f t="shared" si="20"/>
        <v>273</v>
      </c>
      <c r="AA82" s="19">
        <f t="shared" si="20"/>
        <v>460</v>
      </c>
      <c r="AB82" s="19">
        <f t="shared" si="20"/>
        <v>2080</v>
      </c>
      <c r="AC82" s="19">
        <f t="shared" si="20"/>
        <v>0</v>
      </c>
      <c r="AD82" s="19">
        <f t="shared" si="20"/>
        <v>0</v>
      </c>
      <c r="AE82" s="19">
        <f t="shared" si="20"/>
        <v>0</v>
      </c>
      <c r="AF82" s="19">
        <f t="shared" si="20"/>
        <v>30</v>
      </c>
      <c r="AG82" s="49">
        <f t="shared" si="20"/>
        <v>33</v>
      </c>
    </row>
    <row r="83" spans="1:33" ht="17.25" customHeight="1" x14ac:dyDescent="0.25">
      <c r="A83" s="28" t="s">
        <v>131</v>
      </c>
      <c r="B83" s="6">
        <f t="shared" ref="B83:B87" si="21">SUM(C83:AG83)</f>
        <v>3400</v>
      </c>
      <c r="C83" s="66">
        <v>179</v>
      </c>
      <c r="D83" s="66">
        <v>24</v>
      </c>
      <c r="E83" s="66">
        <v>17</v>
      </c>
      <c r="F83" s="66">
        <v>328</v>
      </c>
      <c r="G83" s="66">
        <v>1271</v>
      </c>
      <c r="H83" s="66">
        <v>5</v>
      </c>
      <c r="I83" s="66">
        <v>0</v>
      </c>
      <c r="J83" s="66">
        <v>128</v>
      </c>
      <c r="K83" s="66">
        <v>0</v>
      </c>
      <c r="L83" s="66">
        <v>2</v>
      </c>
      <c r="M83" s="6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0</v>
      </c>
      <c r="S83" s="66">
        <v>206</v>
      </c>
      <c r="T83" s="66">
        <v>7</v>
      </c>
      <c r="U83" s="66">
        <v>0</v>
      </c>
      <c r="V83" s="66">
        <v>1</v>
      </c>
      <c r="W83" s="66">
        <v>0</v>
      </c>
      <c r="X83" s="66">
        <v>0</v>
      </c>
      <c r="Y83" s="66">
        <v>0</v>
      </c>
      <c r="Z83" s="66">
        <v>57</v>
      </c>
      <c r="AA83" s="66">
        <v>139</v>
      </c>
      <c r="AB83" s="66">
        <v>1001</v>
      </c>
      <c r="AC83" s="66">
        <v>0</v>
      </c>
      <c r="AD83" s="66">
        <v>0</v>
      </c>
      <c r="AE83" s="66">
        <v>0</v>
      </c>
      <c r="AF83" s="66">
        <v>27</v>
      </c>
      <c r="AG83" s="36">
        <v>8</v>
      </c>
    </row>
    <row r="84" spans="1:33" ht="17.25" customHeight="1" x14ac:dyDescent="0.25">
      <c r="A84" s="28" t="s">
        <v>78</v>
      </c>
      <c r="B84" s="6">
        <f t="shared" si="21"/>
        <v>4732</v>
      </c>
      <c r="C84" s="66">
        <v>353</v>
      </c>
      <c r="D84" s="66">
        <v>37</v>
      </c>
      <c r="E84" s="66">
        <v>17</v>
      </c>
      <c r="F84" s="66">
        <v>648</v>
      </c>
      <c r="G84" s="66">
        <v>1596</v>
      </c>
      <c r="H84" s="66">
        <v>0</v>
      </c>
      <c r="I84" s="66">
        <v>0</v>
      </c>
      <c r="J84" s="66">
        <v>219</v>
      </c>
      <c r="K84" s="66">
        <v>0</v>
      </c>
      <c r="L84" s="66">
        <v>1</v>
      </c>
      <c r="M84" s="6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0</v>
      </c>
      <c r="S84" s="66">
        <v>340</v>
      </c>
      <c r="T84" s="66">
        <v>7</v>
      </c>
      <c r="U84" s="66">
        <v>0</v>
      </c>
      <c r="V84" s="66">
        <v>5</v>
      </c>
      <c r="W84" s="66">
        <v>0</v>
      </c>
      <c r="X84" s="66">
        <v>0</v>
      </c>
      <c r="Y84" s="66">
        <v>0</v>
      </c>
      <c r="Z84" s="66">
        <v>197</v>
      </c>
      <c r="AA84" s="66">
        <v>303</v>
      </c>
      <c r="AB84" s="66">
        <v>986</v>
      </c>
      <c r="AC84" s="66">
        <v>0</v>
      </c>
      <c r="AD84" s="66">
        <v>0</v>
      </c>
      <c r="AE84" s="66">
        <v>0</v>
      </c>
      <c r="AF84" s="66">
        <v>0</v>
      </c>
      <c r="AG84" s="36">
        <v>23</v>
      </c>
    </row>
    <row r="85" spans="1:33" ht="17.25" customHeight="1" x14ac:dyDescent="0.25">
      <c r="A85" s="28" t="s">
        <v>79</v>
      </c>
      <c r="B85" s="6">
        <f t="shared" si="21"/>
        <v>756</v>
      </c>
      <c r="C85" s="66">
        <v>5</v>
      </c>
      <c r="D85" s="66">
        <v>1</v>
      </c>
      <c r="E85" s="66">
        <v>0</v>
      </c>
      <c r="F85" s="66">
        <v>623</v>
      </c>
      <c r="G85" s="66">
        <v>0</v>
      </c>
      <c r="H85" s="66">
        <v>0</v>
      </c>
      <c r="I85" s="66">
        <v>0</v>
      </c>
      <c r="J85" s="66">
        <v>35</v>
      </c>
      <c r="K85" s="66">
        <v>0</v>
      </c>
      <c r="L85" s="66">
        <v>0</v>
      </c>
      <c r="M85" s="6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0</v>
      </c>
      <c r="S85" s="66">
        <v>0</v>
      </c>
      <c r="T85" s="66">
        <v>0</v>
      </c>
      <c r="U85" s="66">
        <v>0</v>
      </c>
      <c r="V85" s="66">
        <v>1</v>
      </c>
      <c r="W85" s="66">
        <v>0</v>
      </c>
      <c r="X85" s="66">
        <v>0</v>
      </c>
      <c r="Y85" s="66">
        <v>0</v>
      </c>
      <c r="Z85" s="66">
        <v>0</v>
      </c>
      <c r="AA85" s="66">
        <v>0</v>
      </c>
      <c r="AB85" s="66">
        <v>90</v>
      </c>
      <c r="AC85" s="66">
        <v>0</v>
      </c>
      <c r="AD85" s="66">
        <v>0</v>
      </c>
      <c r="AE85" s="66">
        <v>0</v>
      </c>
      <c r="AF85" s="66">
        <v>0</v>
      </c>
      <c r="AG85" s="36">
        <v>1</v>
      </c>
    </row>
    <row r="86" spans="1:33" ht="17.25" customHeight="1" x14ac:dyDescent="0.25">
      <c r="A86" s="20" t="s">
        <v>148</v>
      </c>
      <c r="B86" s="6">
        <f t="shared" si="21"/>
        <v>58</v>
      </c>
      <c r="C86" s="67">
        <v>20</v>
      </c>
      <c r="D86" s="67">
        <v>0</v>
      </c>
      <c r="E86" s="67">
        <v>4</v>
      </c>
      <c r="F86" s="67">
        <v>4</v>
      </c>
      <c r="G86" s="67">
        <v>0</v>
      </c>
      <c r="H86" s="67">
        <v>0</v>
      </c>
      <c r="I86" s="67">
        <v>0</v>
      </c>
      <c r="J86" s="67">
        <v>3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23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3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22">
        <v>1</v>
      </c>
    </row>
    <row r="87" spans="1:33" ht="17.25" customHeight="1" x14ac:dyDescent="0.25">
      <c r="A87" s="9" t="s">
        <v>183</v>
      </c>
      <c r="B87" s="6">
        <f t="shared" si="21"/>
        <v>227</v>
      </c>
      <c r="C87" s="65">
        <v>13</v>
      </c>
      <c r="D87" s="65">
        <v>28</v>
      </c>
      <c r="E87" s="65">
        <v>4</v>
      </c>
      <c r="F87" s="65">
        <v>24</v>
      </c>
      <c r="G87" s="65">
        <v>45</v>
      </c>
      <c r="H87" s="65">
        <v>6</v>
      </c>
      <c r="I87" s="65">
        <v>0</v>
      </c>
      <c r="J87" s="65">
        <v>18</v>
      </c>
      <c r="K87" s="65">
        <v>0</v>
      </c>
      <c r="L87" s="65">
        <v>0</v>
      </c>
      <c r="M87" s="65">
        <v>0</v>
      </c>
      <c r="N87" s="65">
        <v>0</v>
      </c>
      <c r="O87" s="65">
        <v>0</v>
      </c>
      <c r="P87" s="65">
        <v>0</v>
      </c>
      <c r="Q87" s="65">
        <v>0</v>
      </c>
      <c r="R87" s="65">
        <v>0</v>
      </c>
      <c r="S87" s="65">
        <v>38</v>
      </c>
      <c r="T87" s="65">
        <v>11</v>
      </c>
      <c r="U87" s="65">
        <v>0</v>
      </c>
      <c r="V87" s="65">
        <v>0</v>
      </c>
      <c r="W87" s="65">
        <v>0</v>
      </c>
      <c r="X87" s="65">
        <v>0</v>
      </c>
      <c r="Y87" s="65">
        <v>0</v>
      </c>
      <c r="Z87" s="65">
        <v>16</v>
      </c>
      <c r="AA87" s="65">
        <v>18</v>
      </c>
      <c r="AB87" s="65">
        <v>3</v>
      </c>
      <c r="AC87" s="65">
        <v>0</v>
      </c>
      <c r="AD87" s="65">
        <v>0</v>
      </c>
      <c r="AE87" s="65">
        <v>0</v>
      </c>
      <c r="AF87" s="65">
        <v>3</v>
      </c>
      <c r="AG87" s="43">
        <v>0</v>
      </c>
    </row>
    <row r="88" spans="1:33" ht="17.25" customHeight="1" x14ac:dyDescent="0.25">
      <c r="A88" s="8"/>
      <c r="B88" s="19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43"/>
    </row>
    <row r="89" spans="1:33" ht="17.25" customHeight="1" x14ac:dyDescent="0.25">
      <c r="A89" s="55" t="s">
        <v>8</v>
      </c>
      <c r="B89" s="19">
        <f>SUM(B90:B95)</f>
        <v>13230</v>
      </c>
      <c r="C89" s="19">
        <f>SUM(C90:C95)</f>
        <v>547</v>
      </c>
      <c r="D89" s="19">
        <f t="shared" ref="D89:AG89" si="22">SUM(D90:D95)</f>
        <v>61</v>
      </c>
      <c r="E89" s="19">
        <f t="shared" si="22"/>
        <v>30</v>
      </c>
      <c r="F89" s="19">
        <f t="shared" si="22"/>
        <v>1219</v>
      </c>
      <c r="G89" s="19">
        <f t="shared" si="22"/>
        <v>4387</v>
      </c>
      <c r="H89" s="19">
        <f t="shared" si="22"/>
        <v>60</v>
      </c>
      <c r="I89" s="19">
        <f t="shared" si="22"/>
        <v>0</v>
      </c>
      <c r="J89" s="19">
        <f t="shared" si="22"/>
        <v>608</v>
      </c>
      <c r="K89" s="19">
        <f t="shared" si="22"/>
        <v>0</v>
      </c>
      <c r="L89" s="19">
        <f t="shared" si="22"/>
        <v>3</v>
      </c>
      <c r="M89" s="19">
        <f t="shared" si="22"/>
        <v>0</v>
      </c>
      <c r="N89" s="19">
        <f t="shared" si="22"/>
        <v>0</v>
      </c>
      <c r="O89" s="19">
        <f t="shared" si="22"/>
        <v>146</v>
      </c>
      <c r="P89" s="19">
        <f t="shared" si="22"/>
        <v>0</v>
      </c>
      <c r="Q89" s="19">
        <f t="shared" si="22"/>
        <v>0</v>
      </c>
      <c r="R89" s="19">
        <f t="shared" si="22"/>
        <v>0</v>
      </c>
      <c r="S89" s="19">
        <f t="shared" si="22"/>
        <v>946</v>
      </c>
      <c r="T89" s="19">
        <f t="shared" si="22"/>
        <v>95</v>
      </c>
      <c r="U89" s="19">
        <f t="shared" si="22"/>
        <v>0</v>
      </c>
      <c r="V89" s="19">
        <f t="shared" si="22"/>
        <v>0</v>
      </c>
      <c r="W89" s="19">
        <f t="shared" si="22"/>
        <v>0</v>
      </c>
      <c r="X89" s="19">
        <f t="shared" si="22"/>
        <v>1</v>
      </c>
      <c r="Y89" s="19">
        <f t="shared" si="22"/>
        <v>0</v>
      </c>
      <c r="Z89" s="19">
        <f t="shared" si="22"/>
        <v>978</v>
      </c>
      <c r="AA89" s="19">
        <f t="shared" si="22"/>
        <v>2262</v>
      </c>
      <c r="AB89" s="19">
        <f t="shared" si="22"/>
        <v>1661</v>
      </c>
      <c r="AC89" s="19">
        <f t="shared" si="22"/>
        <v>20</v>
      </c>
      <c r="AD89" s="19">
        <f t="shared" si="22"/>
        <v>0</v>
      </c>
      <c r="AE89" s="19">
        <f t="shared" si="22"/>
        <v>14</v>
      </c>
      <c r="AF89" s="19">
        <f t="shared" si="22"/>
        <v>188</v>
      </c>
      <c r="AG89" s="49">
        <f t="shared" si="22"/>
        <v>4</v>
      </c>
    </row>
    <row r="90" spans="1:33" ht="17.25" customHeight="1" x14ac:dyDescent="0.25">
      <c r="A90" s="28" t="s">
        <v>80</v>
      </c>
      <c r="B90" s="6">
        <f t="shared" ref="B90:B95" si="23">SUM(C90:AG90)</f>
        <v>6176</v>
      </c>
      <c r="C90" s="66">
        <v>228</v>
      </c>
      <c r="D90" s="66">
        <v>48</v>
      </c>
      <c r="E90" s="66">
        <v>9</v>
      </c>
      <c r="F90" s="66">
        <v>512</v>
      </c>
      <c r="G90" s="66">
        <v>1792</v>
      </c>
      <c r="H90" s="66">
        <v>49</v>
      </c>
      <c r="I90" s="66">
        <v>0</v>
      </c>
      <c r="J90" s="66">
        <v>310</v>
      </c>
      <c r="K90" s="66">
        <v>0</v>
      </c>
      <c r="L90" s="66">
        <v>1</v>
      </c>
      <c r="M90" s="66">
        <v>0</v>
      </c>
      <c r="N90" s="66">
        <v>0</v>
      </c>
      <c r="O90" s="66">
        <v>127</v>
      </c>
      <c r="P90" s="66">
        <v>0</v>
      </c>
      <c r="Q90" s="66">
        <v>0</v>
      </c>
      <c r="R90" s="66">
        <v>0</v>
      </c>
      <c r="S90" s="66">
        <v>521</v>
      </c>
      <c r="T90" s="66">
        <v>7</v>
      </c>
      <c r="U90" s="66">
        <v>0</v>
      </c>
      <c r="V90" s="66">
        <v>0</v>
      </c>
      <c r="W90" s="66">
        <v>0</v>
      </c>
      <c r="X90" s="66">
        <v>1</v>
      </c>
      <c r="Y90" s="66">
        <v>0</v>
      </c>
      <c r="Z90" s="66">
        <v>439</v>
      </c>
      <c r="AA90" s="66">
        <v>993</v>
      </c>
      <c r="AB90" s="66">
        <v>977</v>
      </c>
      <c r="AC90" s="66">
        <v>0</v>
      </c>
      <c r="AD90" s="66">
        <v>0</v>
      </c>
      <c r="AE90" s="66">
        <v>0</v>
      </c>
      <c r="AF90" s="66">
        <v>159</v>
      </c>
      <c r="AG90" s="36">
        <v>3</v>
      </c>
    </row>
    <row r="91" spans="1:33" ht="17.25" customHeight="1" x14ac:dyDescent="0.25">
      <c r="A91" s="28" t="s">
        <v>81</v>
      </c>
      <c r="B91" s="6">
        <f t="shared" si="23"/>
        <v>536</v>
      </c>
      <c r="C91" s="66">
        <v>0</v>
      </c>
      <c r="D91" s="66">
        <v>0</v>
      </c>
      <c r="E91" s="66">
        <v>0</v>
      </c>
      <c r="F91" s="66">
        <v>418</v>
      </c>
      <c r="G91" s="66">
        <v>0</v>
      </c>
      <c r="H91" s="66">
        <v>0</v>
      </c>
      <c r="I91" s="66">
        <v>0</v>
      </c>
      <c r="J91" s="66">
        <v>83</v>
      </c>
      <c r="K91" s="66">
        <v>0</v>
      </c>
      <c r="L91" s="66">
        <v>0</v>
      </c>
      <c r="M91" s="66">
        <v>0</v>
      </c>
      <c r="N91" s="66">
        <v>0</v>
      </c>
      <c r="O91" s="66">
        <v>0</v>
      </c>
      <c r="P91" s="66">
        <v>0</v>
      </c>
      <c r="Q91" s="66">
        <v>0</v>
      </c>
      <c r="R91" s="66">
        <v>0</v>
      </c>
      <c r="S91" s="66">
        <v>0</v>
      </c>
      <c r="T91" s="66">
        <v>0</v>
      </c>
      <c r="U91" s="66">
        <v>0</v>
      </c>
      <c r="V91" s="66">
        <v>0</v>
      </c>
      <c r="W91" s="66">
        <v>0</v>
      </c>
      <c r="X91" s="66">
        <v>0</v>
      </c>
      <c r="Y91" s="66">
        <v>0</v>
      </c>
      <c r="Z91" s="66">
        <v>14</v>
      </c>
      <c r="AA91" s="66">
        <v>17</v>
      </c>
      <c r="AB91" s="66">
        <v>4</v>
      </c>
      <c r="AC91" s="66">
        <v>0</v>
      </c>
      <c r="AD91" s="66">
        <v>0</v>
      </c>
      <c r="AE91" s="66">
        <v>0</v>
      </c>
      <c r="AF91" s="66">
        <v>0</v>
      </c>
      <c r="AG91" s="36">
        <v>0</v>
      </c>
    </row>
    <row r="92" spans="1:33" ht="17.25" customHeight="1" x14ac:dyDescent="0.25">
      <c r="A92" s="28" t="s">
        <v>82</v>
      </c>
      <c r="B92" s="6">
        <f t="shared" si="23"/>
        <v>977</v>
      </c>
      <c r="C92" s="66">
        <v>50</v>
      </c>
      <c r="D92" s="66">
        <v>1</v>
      </c>
      <c r="E92" s="66">
        <v>3</v>
      </c>
      <c r="F92" s="66">
        <v>60</v>
      </c>
      <c r="G92" s="66">
        <v>469</v>
      </c>
      <c r="H92" s="66">
        <v>6</v>
      </c>
      <c r="I92" s="66">
        <v>0</v>
      </c>
      <c r="J92" s="66">
        <v>15</v>
      </c>
      <c r="K92" s="66">
        <v>0</v>
      </c>
      <c r="L92" s="66">
        <v>0</v>
      </c>
      <c r="M92" s="66">
        <v>0</v>
      </c>
      <c r="N92" s="66">
        <v>0</v>
      </c>
      <c r="O92" s="66">
        <v>0</v>
      </c>
      <c r="P92" s="66">
        <v>0</v>
      </c>
      <c r="Q92" s="66">
        <v>0</v>
      </c>
      <c r="R92" s="66">
        <v>0</v>
      </c>
      <c r="S92" s="66">
        <v>66</v>
      </c>
      <c r="T92" s="66">
        <v>14</v>
      </c>
      <c r="U92" s="66">
        <v>0</v>
      </c>
      <c r="V92" s="66">
        <v>0</v>
      </c>
      <c r="W92" s="66">
        <v>0</v>
      </c>
      <c r="X92" s="66">
        <v>0</v>
      </c>
      <c r="Y92" s="66">
        <v>0</v>
      </c>
      <c r="Z92" s="66">
        <v>79</v>
      </c>
      <c r="AA92" s="66">
        <v>76</v>
      </c>
      <c r="AB92" s="66">
        <v>138</v>
      </c>
      <c r="AC92" s="66">
        <v>0</v>
      </c>
      <c r="AD92" s="66">
        <v>0</v>
      </c>
      <c r="AE92" s="66">
        <v>0</v>
      </c>
      <c r="AF92" s="66">
        <v>0</v>
      </c>
      <c r="AG92" s="36">
        <v>0</v>
      </c>
    </row>
    <row r="93" spans="1:33" ht="17.25" customHeight="1" x14ac:dyDescent="0.25">
      <c r="A93" s="28" t="s">
        <v>83</v>
      </c>
      <c r="B93" s="6">
        <f t="shared" si="23"/>
        <v>2024</v>
      </c>
      <c r="C93" s="66">
        <v>72</v>
      </c>
      <c r="D93" s="66">
        <v>3</v>
      </c>
      <c r="E93" s="66">
        <v>3</v>
      </c>
      <c r="F93" s="66">
        <v>73</v>
      </c>
      <c r="G93" s="66">
        <v>807</v>
      </c>
      <c r="H93" s="66">
        <v>2</v>
      </c>
      <c r="I93" s="66">
        <v>0</v>
      </c>
      <c r="J93" s="66">
        <v>73</v>
      </c>
      <c r="K93" s="66">
        <v>0</v>
      </c>
      <c r="L93" s="66">
        <v>0</v>
      </c>
      <c r="M93" s="6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0</v>
      </c>
      <c r="S93" s="66">
        <v>110</v>
      </c>
      <c r="T93" s="66">
        <v>25</v>
      </c>
      <c r="U93" s="66">
        <v>0</v>
      </c>
      <c r="V93" s="66">
        <v>0</v>
      </c>
      <c r="W93" s="66">
        <v>0</v>
      </c>
      <c r="X93" s="66">
        <v>0</v>
      </c>
      <c r="Y93" s="66">
        <v>0</v>
      </c>
      <c r="Z93" s="66">
        <v>150</v>
      </c>
      <c r="AA93" s="66">
        <v>396</v>
      </c>
      <c r="AB93" s="66">
        <v>292</v>
      </c>
      <c r="AC93" s="66">
        <v>14</v>
      </c>
      <c r="AD93" s="66">
        <v>0</v>
      </c>
      <c r="AE93" s="66">
        <v>3</v>
      </c>
      <c r="AF93" s="66">
        <v>0</v>
      </c>
      <c r="AG93" s="36">
        <v>1</v>
      </c>
    </row>
    <row r="94" spans="1:33" ht="17.25" customHeight="1" x14ac:dyDescent="0.25">
      <c r="A94" s="28" t="s">
        <v>150</v>
      </c>
      <c r="B94" s="6">
        <f t="shared" si="23"/>
        <v>3490</v>
      </c>
      <c r="C94" s="66">
        <v>196</v>
      </c>
      <c r="D94" s="66">
        <v>9</v>
      </c>
      <c r="E94" s="66">
        <v>12</v>
      </c>
      <c r="F94" s="66">
        <v>155</v>
      </c>
      <c r="G94" s="66">
        <v>1319</v>
      </c>
      <c r="H94" s="66">
        <v>2</v>
      </c>
      <c r="I94" s="66">
        <v>0</v>
      </c>
      <c r="J94" s="66">
        <v>125</v>
      </c>
      <c r="K94" s="66">
        <v>0</v>
      </c>
      <c r="L94" s="66">
        <v>2</v>
      </c>
      <c r="M94" s="66">
        <v>0</v>
      </c>
      <c r="N94" s="66">
        <v>0</v>
      </c>
      <c r="O94" s="66">
        <v>19</v>
      </c>
      <c r="P94" s="66">
        <v>0</v>
      </c>
      <c r="Q94" s="66">
        <v>0</v>
      </c>
      <c r="R94" s="66">
        <v>0</v>
      </c>
      <c r="S94" s="66">
        <v>239</v>
      </c>
      <c r="T94" s="66">
        <v>48</v>
      </c>
      <c r="U94" s="66">
        <v>0</v>
      </c>
      <c r="V94" s="66">
        <v>0</v>
      </c>
      <c r="W94" s="66">
        <v>0</v>
      </c>
      <c r="X94" s="66">
        <v>0</v>
      </c>
      <c r="Y94" s="66">
        <v>0</v>
      </c>
      <c r="Z94" s="66">
        <v>293</v>
      </c>
      <c r="AA94" s="66">
        <v>776</v>
      </c>
      <c r="AB94" s="66">
        <v>249</v>
      </c>
      <c r="AC94" s="66">
        <v>6</v>
      </c>
      <c r="AD94" s="66">
        <v>0</v>
      </c>
      <c r="AE94" s="66">
        <v>11</v>
      </c>
      <c r="AF94" s="66">
        <v>29</v>
      </c>
      <c r="AG94" s="36">
        <v>0</v>
      </c>
    </row>
    <row r="95" spans="1:33" ht="17.25" customHeight="1" x14ac:dyDescent="0.25">
      <c r="A95" s="20" t="s">
        <v>151</v>
      </c>
      <c r="B95" s="6">
        <f t="shared" si="23"/>
        <v>27</v>
      </c>
      <c r="C95" s="67">
        <v>1</v>
      </c>
      <c r="D95" s="67">
        <v>0</v>
      </c>
      <c r="E95" s="67">
        <v>3</v>
      </c>
      <c r="F95" s="67">
        <v>1</v>
      </c>
      <c r="G95" s="67">
        <v>0</v>
      </c>
      <c r="H95" s="67">
        <v>1</v>
      </c>
      <c r="I95" s="67">
        <v>0</v>
      </c>
      <c r="J95" s="67">
        <v>2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10</v>
      </c>
      <c r="T95" s="67">
        <v>1</v>
      </c>
      <c r="U95" s="67">
        <v>0</v>
      </c>
      <c r="V95" s="67">
        <v>0</v>
      </c>
      <c r="W95" s="67">
        <v>0</v>
      </c>
      <c r="X95" s="67">
        <v>0</v>
      </c>
      <c r="Y95" s="67">
        <v>0</v>
      </c>
      <c r="Z95" s="67">
        <v>3</v>
      </c>
      <c r="AA95" s="67">
        <v>4</v>
      </c>
      <c r="AB95" s="67">
        <v>1</v>
      </c>
      <c r="AC95" s="67">
        <v>0</v>
      </c>
      <c r="AD95" s="67">
        <v>0</v>
      </c>
      <c r="AE95" s="67">
        <v>0</v>
      </c>
      <c r="AF95" s="67">
        <v>0</v>
      </c>
      <c r="AG95" s="22">
        <v>0</v>
      </c>
    </row>
    <row r="96" spans="1:33" ht="17.25" customHeight="1" x14ac:dyDescent="0.25">
      <c r="A96" s="8"/>
      <c r="B96" s="19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43"/>
    </row>
    <row r="97" spans="1:33" ht="17.25" customHeight="1" x14ac:dyDescent="0.25">
      <c r="A97" s="55" t="s">
        <v>19</v>
      </c>
      <c r="B97" s="19">
        <f>SUM(B98:B101)</f>
        <v>7631</v>
      </c>
      <c r="C97" s="19">
        <f>SUM(C98:C101)</f>
        <v>595</v>
      </c>
      <c r="D97" s="19">
        <f t="shared" ref="D97:AG97" si="24">SUM(D98:D101)</f>
        <v>72</v>
      </c>
      <c r="E97" s="19">
        <f t="shared" si="24"/>
        <v>22</v>
      </c>
      <c r="F97" s="19">
        <f t="shared" si="24"/>
        <v>782</v>
      </c>
      <c r="G97" s="19">
        <f t="shared" si="24"/>
        <v>1367</v>
      </c>
      <c r="H97" s="19">
        <f t="shared" si="24"/>
        <v>5</v>
      </c>
      <c r="I97" s="19">
        <f t="shared" si="24"/>
        <v>0</v>
      </c>
      <c r="J97" s="19">
        <f t="shared" si="24"/>
        <v>487</v>
      </c>
      <c r="K97" s="19">
        <f t="shared" si="24"/>
        <v>0</v>
      </c>
      <c r="L97" s="19">
        <f t="shared" si="24"/>
        <v>3</v>
      </c>
      <c r="M97" s="19">
        <f t="shared" si="24"/>
        <v>0</v>
      </c>
      <c r="N97" s="19">
        <f t="shared" si="24"/>
        <v>0</v>
      </c>
      <c r="O97" s="19">
        <f t="shared" si="24"/>
        <v>392</v>
      </c>
      <c r="P97" s="19">
        <f t="shared" si="24"/>
        <v>0</v>
      </c>
      <c r="Q97" s="19">
        <f t="shared" si="24"/>
        <v>0</v>
      </c>
      <c r="R97" s="19">
        <f t="shared" si="24"/>
        <v>0</v>
      </c>
      <c r="S97" s="19">
        <f t="shared" si="24"/>
        <v>423</v>
      </c>
      <c r="T97" s="19">
        <f t="shared" si="24"/>
        <v>27</v>
      </c>
      <c r="U97" s="19">
        <f t="shared" si="24"/>
        <v>0</v>
      </c>
      <c r="V97" s="19">
        <f t="shared" si="24"/>
        <v>6</v>
      </c>
      <c r="W97" s="19">
        <f t="shared" si="24"/>
        <v>1</v>
      </c>
      <c r="X97" s="19">
        <f t="shared" si="24"/>
        <v>1</v>
      </c>
      <c r="Y97" s="19">
        <f t="shared" si="24"/>
        <v>0</v>
      </c>
      <c r="Z97" s="19">
        <f t="shared" si="24"/>
        <v>853</v>
      </c>
      <c r="AA97" s="19">
        <f t="shared" si="24"/>
        <v>2206</v>
      </c>
      <c r="AB97" s="19">
        <f t="shared" si="24"/>
        <v>374</v>
      </c>
      <c r="AC97" s="19">
        <f t="shared" si="24"/>
        <v>0</v>
      </c>
      <c r="AD97" s="19">
        <f t="shared" si="24"/>
        <v>0</v>
      </c>
      <c r="AE97" s="19">
        <f t="shared" si="24"/>
        <v>1</v>
      </c>
      <c r="AF97" s="19">
        <f t="shared" si="24"/>
        <v>5</v>
      </c>
      <c r="AG97" s="49">
        <f t="shared" si="24"/>
        <v>9</v>
      </c>
    </row>
    <row r="98" spans="1:33" ht="17.25" customHeight="1" x14ac:dyDescent="0.25">
      <c r="A98" s="28" t="s">
        <v>132</v>
      </c>
      <c r="B98" s="6">
        <f t="shared" ref="B98:B101" si="25">SUM(C98:AG98)</f>
        <v>5379</v>
      </c>
      <c r="C98" s="66">
        <v>489</v>
      </c>
      <c r="D98" s="66">
        <v>48</v>
      </c>
      <c r="E98" s="66">
        <v>9</v>
      </c>
      <c r="F98" s="66">
        <v>230</v>
      </c>
      <c r="G98" s="66">
        <v>1206</v>
      </c>
      <c r="H98" s="66">
        <v>2</v>
      </c>
      <c r="I98" s="66">
        <v>0</v>
      </c>
      <c r="J98" s="66">
        <v>349</v>
      </c>
      <c r="K98" s="66">
        <v>0</v>
      </c>
      <c r="L98" s="66">
        <v>3</v>
      </c>
      <c r="M98" s="66">
        <v>0</v>
      </c>
      <c r="N98" s="66">
        <v>0</v>
      </c>
      <c r="O98" s="66">
        <v>356</v>
      </c>
      <c r="P98" s="66">
        <v>0</v>
      </c>
      <c r="Q98" s="66">
        <v>0</v>
      </c>
      <c r="R98" s="66">
        <v>0</v>
      </c>
      <c r="S98" s="66">
        <v>251</v>
      </c>
      <c r="T98" s="66">
        <v>21</v>
      </c>
      <c r="U98" s="66">
        <v>0</v>
      </c>
      <c r="V98" s="66">
        <v>6</v>
      </c>
      <c r="W98" s="66">
        <v>0</v>
      </c>
      <c r="X98" s="66">
        <v>1</v>
      </c>
      <c r="Y98" s="66">
        <v>0</v>
      </c>
      <c r="Z98" s="66">
        <v>613</v>
      </c>
      <c r="AA98" s="66">
        <v>1481</v>
      </c>
      <c r="AB98" s="66">
        <v>304</v>
      </c>
      <c r="AC98" s="66">
        <v>0</v>
      </c>
      <c r="AD98" s="66">
        <v>0</v>
      </c>
      <c r="AE98" s="66">
        <v>0</v>
      </c>
      <c r="AF98" s="66">
        <v>5</v>
      </c>
      <c r="AG98" s="36">
        <v>5</v>
      </c>
    </row>
    <row r="99" spans="1:33" ht="17.25" customHeight="1" x14ac:dyDescent="0.25">
      <c r="A99" s="28" t="s">
        <v>133</v>
      </c>
      <c r="B99" s="6">
        <f t="shared" si="25"/>
        <v>543</v>
      </c>
      <c r="C99" s="66">
        <v>10</v>
      </c>
      <c r="D99" s="66">
        <v>0</v>
      </c>
      <c r="E99" s="66">
        <v>8</v>
      </c>
      <c r="F99" s="66">
        <v>416</v>
      </c>
      <c r="G99" s="66">
        <v>0</v>
      </c>
      <c r="H99" s="66">
        <v>0</v>
      </c>
      <c r="I99" s="66">
        <v>0</v>
      </c>
      <c r="J99" s="66">
        <v>63</v>
      </c>
      <c r="K99" s="66">
        <v>0</v>
      </c>
      <c r="L99" s="66">
        <v>0</v>
      </c>
      <c r="M99" s="66">
        <v>0</v>
      </c>
      <c r="N99" s="66">
        <v>0</v>
      </c>
      <c r="O99" s="66">
        <v>0</v>
      </c>
      <c r="P99" s="66">
        <v>0</v>
      </c>
      <c r="Q99" s="66">
        <v>0</v>
      </c>
      <c r="R99" s="66">
        <v>0</v>
      </c>
      <c r="S99" s="66">
        <v>45</v>
      </c>
      <c r="T99" s="66">
        <v>0</v>
      </c>
      <c r="U99" s="66">
        <v>0</v>
      </c>
      <c r="V99" s="66">
        <v>0</v>
      </c>
      <c r="W99" s="66">
        <v>1</v>
      </c>
      <c r="X99" s="66">
        <v>0</v>
      </c>
      <c r="Y99" s="66">
        <v>0</v>
      </c>
      <c r="Z99" s="66">
        <v>0</v>
      </c>
      <c r="AA99" s="66">
        <v>0</v>
      </c>
      <c r="AB99" s="66">
        <v>0</v>
      </c>
      <c r="AC99" s="66">
        <v>0</v>
      </c>
      <c r="AD99" s="66">
        <v>0</v>
      </c>
      <c r="AE99" s="66">
        <v>0</v>
      </c>
      <c r="AF99" s="66">
        <v>0</v>
      </c>
      <c r="AG99" s="36">
        <v>0</v>
      </c>
    </row>
    <row r="100" spans="1:33" ht="17.25" customHeight="1" x14ac:dyDescent="0.25">
      <c r="A100" s="28" t="s">
        <v>84</v>
      </c>
      <c r="B100" s="6">
        <f t="shared" si="25"/>
        <v>1680</v>
      </c>
      <c r="C100" s="66">
        <v>92</v>
      </c>
      <c r="D100" s="66">
        <v>24</v>
      </c>
      <c r="E100" s="66">
        <v>4</v>
      </c>
      <c r="F100" s="66">
        <v>136</v>
      </c>
      <c r="G100" s="66">
        <v>161</v>
      </c>
      <c r="H100" s="66">
        <v>0</v>
      </c>
      <c r="I100" s="66">
        <v>0</v>
      </c>
      <c r="J100" s="66">
        <v>70</v>
      </c>
      <c r="K100" s="66">
        <v>0</v>
      </c>
      <c r="L100" s="66">
        <v>0</v>
      </c>
      <c r="M100" s="66">
        <v>0</v>
      </c>
      <c r="N100" s="66">
        <v>0</v>
      </c>
      <c r="O100" s="66">
        <v>36</v>
      </c>
      <c r="P100" s="66">
        <v>0</v>
      </c>
      <c r="Q100" s="66">
        <v>0</v>
      </c>
      <c r="R100" s="66">
        <v>0</v>
      </c>
      <c r="S100" s="66">
        <v>123</v>
      </c>
      <c r="T100" s="66">
        <v>6</v>
      </c>
      <c r="U100" s="66">
        <v>0</v>
      </c>
      <c r="V100" s="66">
        <v>0</v>
      </c>
      <c r="W100" s="66">
        <v>0</v>
      </c>
      <c r="X100" s="66">
        <v>0</v>
      </c>
      <c r="Y100" s="66">
        <v>0</v>
      </c>
      <c r="Z100" s="66">
        <v>237</v>
      </c>
      <c r="AA100" s="66">
        <v>717</v>
      </c>
      <c r="AB100" s="66">
        <v>69</v>
      </c>
      <c r="AC100" s="66">
        <v>0</v>
      </c>
      <c r="AD100" s="66">
        <v>0</v>
      </c>
      <c r="AE100" s="66">
        <v>1</v>
      </c>
      <c r="AF100" s="66">
        <v>0</v>
      </c>
      <c r="AG100" s="36">
        <v>4</v>
      </c>
    </row>
    <row r="101" spans="1:33" ht="17.25" customHeight="1" x14ac:dyDescent="0.25">
      <c r="A101" s="20" t="s">
        <v>152</v>
      </c>
      <c r="B101" s="6">
        <f t="shared" si="25"/>
        <v>29</v>
      </c>
      <c r="C101" s="67">
        <v>4</v>
      </c>
      <c r="D101" s="67">
        <v>0</v>
      </c>
      <c r="E101" s="67">
        <v>1</v>
      </c>
      <c r="F101" s="67">
        <v>0</v>
      </c>
      <c r="G101" s="67">
        <v>0</v>
      </c>
      <c r="H101" s="67">
        <v>3</v>
      </c>
      <c r="I101" s="67">
        <v>0</v>
      </c>
      <c r="J101" s="67">
        <v>5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4</v>
      </c>
      <c r="T101" s="67">
        <v>0</v>
      </c>
      <c r="U101" s="67">
        <v>0</v>
      </c>
      <c r="V101" s="67">
        <v>0</v>
      </c>
      <c r="W101" s="67">
        <v>0</v>
      </c>
      <c r="X101" s="67">
        <v>0</v>
      </c>
      <c r="Y101" s="67">
        <v>0</v>
      </c>
      <c r="Z101" s="67">
        <v>3</v>
      </c>
      <c r="AA101" s="67">
        <v>8</v>
      </c>
      <c r="AB101" s="67">
        <v>1</v>
      </c>
      <c r="AC101" s="67">
        <v>0</v>
      </c>
      <c r="AD101" s="67">
        <v>0</v>
      </c>
      <c r="AE101" s="67">
        <v>0</v>
      </c>
      <c r="AF101" s="67">
        <v>0</v>
      </c>
      <c r="AG101" s="22">
        <v>0</v>
      </c>
    </row>
    <row r="102" spans="1:33" ht="17.25" customHeight="1" x14ac:dyDescent="0.25">
      <c r="A102" s="8"/>
      <c r="B102" s="19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43"/>
    </row>
    <row r="103" spans="1:33" ht="17.25" customHeight="1" x14ac:dyDescent="0.25">
      <c r="A103" s="55" t="s">
        <v>20</v>
      </c>
      <c r="B103" s="19">
        <f>SUM(B104:B111)</f>
        <v>7456</v>
      </c>
      <c r="C103" s="19">
        <f>SUM(C104:C111)</f>
        <v>344</v>
      </c>
      <c r="D103" s="19">
        <f t="shared" ref="D103:AG103" si="26">SUM(D104:D111)</f>
        <v>47</v>
      </c>
      <c r="E103" s="19">
        <f t="shared" si="26"/>
        <v>30</v>
      </c>
      <c r="F103" s="19">
        <f t="shared" si="26"/>
        <v>1217</v>
      </c>
      <c r="G103" s="19">
        <f t="shared" si="26"/>
        <v>1461</v>
      </c>
      <c r="H103" s="19">
        <f t="shared" si="26"/>
        <v>2</v>
      </c>
      <c r="I103" s="19">
        <f t="shared" si="26"/>
        <v>0</v>
      </c>
      <c r="J103" s="19">
        <f t="shared" si="26"/>
        <v>435</v>
      </c>
      <c r="K103" s="19">
        <f t="shared" si="26"/>
        <v>0</v>
      </c>
      <c r="L103" s="19">
        <f t="shared" si="26"/>
        <v>1</v>
      </c>
      <c r="M103" s="19">
        <f t="shared" si="26"/>
        <v>0</v>
      </c>
      <c r="N103" s="19">
        <f t="shared" si="26"/>
        <v>0</v>
      </c>
      <c r="O103" s="19">
        <f t="shared" si="26"/>
        <v>0</v>
      </c>
      <c r="P103" s="19">
        <f t="shared" si="26"/>
        <v>0</v>
      </c>
      <c r="Q103" s="19">
        <f t="shared" si="26"/>
        <v>0</v>
      </c>
      <c r="R103" s="19">
        <f t="shared" si="26"/>
        <v>0</v>
      </c>
      <c r="S103" s="19">
        <f t="shared" si="26"/>
        <v>553</v>
      </c>
      <c r="T103" s="19">
        <f t="shared" si="26"/>
        <v>96</v>
      </c>
      <c r="U103" s="19">
        <f t="shared" si="26"/>
        <v>0</v>
      </c>
      <c r="V103" s="19">
        <f t="shared" si="26"/>
        <v>2</v>
      </c>
      <c r="W103" s="19">
        <f t="shared" si="26"/>
        <v>0</v>
      </c>
      <c r="X103" s="19">
        <f t="shared" si="26"/>
        <v>0</v>
      </c>
      <c r="Y103" s="19">
        <f t="shared" si="26"/>
        <v>0</v>
      </c>
      <c r="Z103" s="19">
        <f t="shared" si="26"/>
        <v>581</v>
      </c>
      <c r="AA103" s="19">
        <f t="shared" si="26"/>
        <v>2122</v>
      </c>
      <c r="AB103" s="19">
        <f t="shared" si="26"/>
        <v>547</v>
      </c>
      <c r="AC103" s="19">
        <f t="shared" si="26"/>
        <v>6</v>
      </c>
      <c r="AD103" s="19">
        <f t="shared" si="26"/>
        <v>0</v>
      </c>
      <c r="AE103" s="19">
        <f t="shared" si="26"/>
        <v>0</v>
      </c>
      <c r="AF103" s="19">
        <f t="shared" si="26"/>
        <v>10</v>
      </c>
      <c r="AG103" s="49">
        <f t="shared" si="26"/>
        <v>2</v>
      </c>
    </row>
    <row r="104" spans="1:33" ht="17.25" customHeight="1" x14ac:dyDescent="0.25">
      <c r="A104" s="28" t="s">
        <v>134</v>
      </c>
      <c r="B104" s="6">
        <f t="shared" ref="B104:B111" si="27">SUM(C104:AG104)</f>
        <v>1959</v>
      </c>
      <c r="C104" s="66">
        <v>83</v>
      </c>
      <c r="D104" s="66">
        <v>13</v>
      </c>
      <c r="E104" s="66">
        <v>8</v>
      </c>
      <c r="F104" s="66">
        <v>262</v>
      </c>
      <c r="G104" s="66">
        <v>259</v>
      </c>
      <c r="H104" s="66">
        <v>0</v>
      </c>
      <c r="I104" s="66">
        <v>0</v>
      </c>
      <c r="J104" s="66">
        <v>145</v>
      </c>
      <c r="K104" s="66">
        <v>0</v>
      </c>
      <c r="L104" s="66">
        <v>1</v>
      </c>
      <c r="M104" s="66">
        <v>0</v>
      </c>
      <c r="N104" s="66">
        <v>0</v>
      </c>
      <c r="O104" s="66">
        <v>0</v>
      </c>
      <c r="P104" s="66">
        <v>0</v>
      </c>
      <c r="Q104" s="66">
        <v>0</v>
      </c>
      <c r="R104" s="66">
        <v>0</v>
      </c>
      <c r="S104" s="66">
        <v>137</v>
      </c>
      <c r="T104" s="66">
        <v>13</v>
      </c>
      <c r="U104" s="66">
        <v>0</v>
      </c>
      <c r="V104" s="66">
        <v>0</v>
      </c>
      <c r="W104" s="66">
        <v>0</v>
      </c>
      <c r="X104" s="66">
        <v>0</v>
      </c>
      <c r="Y104" s="66">
        <v>0</v>
      </c>
      <c r="Z104" s="66">
        <v>259</v>
      </c>
      <c r="AA104" s="66">
        <v>753</v>
      </c>
      <c r="AB104" s="66">
        <v>22</v>
      </c>
      <c r="AC104" s="66">
        <v>2</v>
      </c>
      <c r="AD104" s="66">
        <v>0</v>
      </c>
      <c r="AE104" s="66">
        <v>0</v>
      </c>
      <c r="AF104" s="66">
        <v>1</v>
      </c>
      <c r="AG104" s="36">
        <v>1</v>
      </c>
    </row>
    <row r="105" spans="1:33" ht="17.25" customHeight="1" x14ac:dyDescent="0.25">
      <c r="A105" s="28" t="s">
        <v>135</v>
      </c>
      <c r="B105" s="6">
        <f t="shared" si="27"/>
        <v>538</v>
      </c>
      <c r="C105" s="66">
        <v>5</v>
      </c>
      <c r="D105" s="66">
        <v>0</v>
      </c>
      <c r="E105" s="66">
        <v>0</v>
      </c>
      <c r="F105" s="66">
        <v>472</v>
      </c>
      <c r="G105" s="66">
        <v>0</v>
      </c>
      <c r="H105" s="66">
        <v>0</v>
      </c>
      <c r="I105" s="66">
        <v>0</v>
      </c>
      <c r="J105" s="66">
        <v>30</v>
      </c>
      <c r="K105" s="66">
        <v>0</v>
      </c>
      <c r="L105" s="66">
        <v>0</v>
      </c>
      <c r="M105" s="6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0</v>
      </c>
      <c r="S105" s="66">
        <v>27</v>
      </c>
      <c r="T105" s="66">
        <v>0</v>
      </c>
      <c r="U105" s="66">
        <v>0</v>
      </c>
      <c r="V105" s="66">
        <v>0</v>
      </c>
      <c r="W105" s="66">
        <v>0</v>
      </c>
      <c r="X105" s="66">
        <v>0</v>
      </c>
      <c r="Y105" s="66">
        <v>0</v>
      </c>
      <c r="Z105" s="66">
        <v>0</v>
      </c>
      <c r="AA105" s="66">
        <v>4</v>
      </c>
      <c r="AB105" s="66">
        <v>0</v>
      </c>
      <c r="AC105" s="66">
        <v>0</v>
      </c>
      <c r="AD105" s="66">
        <v>0</v>
      </c>
      <c r="AE105" s="66">
        <v>0</v>
      </c>
      <c r="AF105" s="66">
        <v>0</v>
      </c>
      <c r="AG105" s="36">
        <v>0</v>
      </c>
    </row>
    <row r="106" spans="1:33" ht="17.25" customHeight="1" x14ac:dyDescent="0.25">
      <c r="A106" s="28" t="s">
        <v>85</v>
      </c>
      <c r="B106" s="6">
        <f t="shared" si="27"/>
        <v>1342</v>
      </c>
      <c r="C106" s="66">
        <v>74</v>
      </c>
      <c r="D106" s="66">
        <v>5</v>
      </c>
      <c r="E106" s="66">
        <v>8</v>
      </c>
      <c r="F106" s="66">
        <v>174</v>
      </c>
      <c r="G106" s="66">
        <v>278</v>
      </c>
      <c r="H106" s="66">
        <v>0</v>
      </c>
      <c r="I106" s="66">
        <v>0</v>
      </c>
      <c r="J106" s="66">
        <v>109</v>
      </c>
      <c r="K106" s="66">
        <v>0</v>
      </c>
      <c r="L106" s="66">
        <v>0</v>
      </c>
      <c r="M106" s="66">
        <v>0</v>
      </c>
      <c r="N106" s="66">
        <v>0</v>
      </c>
      <c r="O106" s="66">
        <v>0</v>
      </c>
      <c r="P106" s="66">
        <v>0</v>
      </c>
      <c r="Q106" s="66">
        <v>0</v>
      </c>
      <c r="R106" s="66">
        <v>0</v>
      </c>
      <c r="S106" s="66">
        <v>96</v>
      </c>
      <c r="T106" s="66">
        <v>11</v>
      </c>
      <c r="U106" s="66">
        <v>0</v>
      </c>
      <c r="V106" s="66">
        <v>0</v>
      </c>
      <c r="W106" s="66">
        <v>0</v>
      </c>
      <c r="X106" s="66">
        <v>0</v>
      </c>
      <c r="Y106" s="66">
        <v>0</v>
      </c>
      <c r="Z106" s="66">
        <v>55</v>
      </c>
      <c r="AA106" s="66">
        <v>525</v>
      </c>
      <c r="AB106" s="66">
        <v>7</v>
      </c>
      <c r="AC106" s="66">
        <v>0</v>
      </c>
      <c r="AD106" s="66">
        <v>0</v>
      </c>
      <c r="AE106" s="66">
        <v>0</v>
      </c>
      <c r="AF106" s="66">
        <v>0</v>
      </c>
      <c r="AG106" s="36">
        <v>0</v>
      </c>
    </row>
    <row r="107" spans="1:33" ht="17.25" customHeight="1" x14ac:dyDescent="0.25">
      <c r="A107" s="28" t="s">
        <v>86</v>
      </c>
      <c r="B107" s="6">
        <f t="shared" si="27"/>
        <v>1821</v>
      </c>
      <c r="C107" s="66">
        <v>101</v>
      </c>
      <c r="D107" s="66">
        <v>18</v>
      </c>
      <c r="E107" s="66">
        <v>3</v>
      </c>
      <c r="F107" s="66">
        <v>116</v>
      </c>
      <c r="G107" s="66">
        <v>556</v>
      </c>
      <c r="H107" s="66">
        <v>0</v>
      </c>
      <c r="I107" s="66">
        <v>0</v>
      </c>
      <c r="J107" s="66">
        <v>47</v>
      </c>
      <c r="K107" s="66">
        <v>0</v>
      </c>
      <c r="L107" s="66">
        <v>0</v>
      </c>
      <c r="M107" s="66">
        <v>0</v>
      </c>
      <c r="N107" s="66">
        <v>0</v>
      </c>
      <c r="O107" s="66">
        <v>0</v>
      </c>
      <c r="P107" s="66">
        <v>0</v>
      </c>
      <c r="Q107" s="66">
        <v>0</v>
      </c>
      <c r="R107" s="66">
        <v>0</v>
      </c>
      <c r="S107" s="66">
        <v>142</v>
      </c>
      <c r="T107" s="66">
        <v>41</v>
      </c>
      <c r="U107" s="66">
        <v>0</v>
      </c>
      <c r="V107" s="66">
        <v>1</v>
      </c>
      <c r="W107" s="66">
        <v>0</v>
      </c>
      <c r="X107" s="66">
        <v>0</v>
      </c>
      <c r="Y107" s="66">
        <v>0</v>
      </c>
      <c r="Z107" s="66">
        <v>130</v>
      </c>
      <c r="AA107" s="66">
        <v>452</v>
      </c>
      <c r="AB107" s="66">
        <v>207</v>
      </c>
      <c r="AC107" s="66">
        <v>0</v>
      </c>
      <c r="AD107" s="66">
        <v>0</v>
      </c>
      <c r="AE107" s="66">
        <v>0</v>
      </c>
      <c r="AF107" s="66">
        <v>7</v>
      </c>
      <c r="AG107" s="36">
        <v>0</v>
      </c>
    </row>
    <row r="108" spans="1:33" ht="17.25" customHeight="1" x14ac:dyDescent="0.25">
      <c r="A108" s="28" t="s">
        <v>87</v>
      </c>
      <c r="B108" s="6">
        <f t="shared" si="27"/>
        <v>84</v>
      </c>
      <c r="C108" s="66">
        <v>3</v>
      </c>
      <c r="D108" s="66">
        <v>0</v>
      </c>
      <c r="E108" s="66">
        <v>1</v>
      </c>
      <c r="F108" s="66">
        <v>35</v>
      </c>
      <c r="G108" s="66">
        <v>1</v>
      </c>
      <c r="H108" s="66">
        <v>1</v>
      </c>
      <c r="I108" s="66">
        <v>0</v>
      </c>
      <c r="J108" s="66">
        <v>2</v>
      </c>
      <c r="K108" s="66">
        <v>0</v>
      </c>
      <c r="L108" s="66">
        <v>0</v>
      </c>
      <c r="M108" s="66">
        <v>0</v>
      </c>
      <c r="N108" s="66">
        <v>0</v>
      </c>
      <c r="O108" s="66">
        <v>0</v>
      </c>
      <c r="P108" s="66">
        <v>0</v>
      </c>
      <c r="Q108" s="66">
        <v>0</v>
      </c>
      <c r="R108" s="66">
        <v>0</v>
      </c>
      <c r="S108" s="66">
        <v>16</v>
      </c>
      <c r="T108" s="66">
        <v>7</v>
      </c>
      <c r="U108" s="66">
        <v>0</v>
      </c>
      <c r="V108" s="66">
        <v>0</v>
      </c>
      <c r="W108" s="66">
        <v>0</v>
      </c>
      <c r="X108" s="66">
        <v>0</v>
      </c>
      <c r="Y108" s="66">
        <v>0</v>
      </c>
      <c r="Z108" s="66">
        <v>1</v>
      </c>
      <c r="AA108" s="66">
        <v>11</v>
      </c>
      <c r="AB108" s="66">
        <v>5</v>
      </c>
      <c r="AC108" s="66">
        <v>0</v>
      </c>
      <c r="AD108" s="66">
        <v>0</v>
      </c>
      <c r="AE108" s="66">
        <v>0</v>
      </c>
      <c r="AF108" s="66">
        <v>1</v>
      </c>
      <c r="AG108" s="36">
        <v>0</v>
      </c>
    </row>
    <row r="109" spans="1:33" ht="17.25" customHeight="1" x14ac:dyDescent="0.25">
      <c r="A109" s="28" t="s">
        <v>88</v>
      </c>
      <c r="B109" s="6">
        <f t="shared" si="27"/>
        <v>476</v>
      </c>
      <c r="C109" s="66">
        <v>18</v>
      </c>
      <c r="D109" s="66">
        <v>7</v>
      </c>
      <c r="E109" s="66">
        <v>2</v>
      </c>
      <c r="F109" s="66">
        <v>46</v>
      </c>
      <c r="G109" s="66">
        <v>89</v>
      </c>
      <c r="H109" s="66">
        <v>1</v>
      </c>
      <c r="I109" s="66">
        <v>0</v>
      </c>
      <c r="J109" s="66">
        <v>19</v>
      </c>
      <c r="K109" s="66">
        <v>0</v>
      </c>
      <c r="L109" s="66">
        <v>0</v>
      </c>
      <c r="M109" s="6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0</v>
      </c>
      <c r="S109" s="66">
        <v>38</v>
      </c>
      <c r="T109" s="66">
        <v>8</v>
      </c>
      <c r="U109" s="66">
        <v>0</v>
      </c>
      <c r="V109" s="66">
        <v>0</v>
      </c>
      <c r="W109" s="66">
        <v>0</v>
      </c>
      <c r="X109" s="66">
        <v>0</v>
      </c>
      <c r="Y109" s="66">
        <v>0</v>
      </c>
      <c r="Z109" s="66">
        <v>36</v>
      </c>
      <c r="AA109" s="66">
        <v>174</v>
      </c>
      <c r="AB109" s="66">
        <v>36</v>
      </c>
      <c r="AC109" s="66">
        <v>0</v>
      </c>
      <c r="AD109" s="66">
        <v>0</v>
      </c>
      <c r="AE109" s="66">
        <v>0</v>
      </c>
      <c r="AF109" s="66">
        <v>1</v>
      </c>
      <c r="AG109" s="36">
        <v>1</v>
      </c>
    </row>
    <row r="110" spans="1:33" ht="17.25" customHeight="1" x14ac:dyDescent="0.25">
      <c r="A110" s="9" t="s">
        <v>89</v>
      </c>
      <c r="B110" s="6">
        <f t="shared" si="27"/>
        <v>1214</v>
      </c>
      <c r="C110" s="66">
        <v>58</v>
      </c>
      <c r="D110" s="66">
        <v>3</v>
      </c>
      <c r="E110" s="66">
        <v>8</v>
      </c>
      <c r="F110" s="66">
        <v>110</v>
      </c>
      <c r="G110" s="66">
        <v>278</v>
      </c>
      <c r="H110" s="66">
        <v>0</v>
      </c>
      <c r="I110" s="66">
        <v>0</v>
      </c>
      <c r="J110" s="66">
        <v>80</v>
      </c>
      <c r="K110" s="66">
        <v>0</v>
      </c>
      <c r="L110" s="66">
        <v>0</v>
      </c>
      <c r="M110" s="66">
        <v>0</v>
      </c>
      <c r="N110" s="66">
        <v>0</v>
      </c>
      <c r="O110" s="66">
        <v>0</v>
      </c>
      <c r="P110" s="66">
        <v>0</v>
      </c>
      <c r="Q110" s="66">
        <v>0</v>
      </c>
      <c r="R110" s="66">
        <v>0</v>
      </c>
      <c r="S110" s="66">
        <v>86</v>
      </c>
      <c r="T110" s="66">
        <v>16</v>
      </c>
      <c r="U110" s="66">
        <v>0</v>
      </c>
      <c r="V110" s="66">
        <v>1</v>
      </c>
      <c r="W110" s="66">
        <v>0</v>
      </c>
      <c r="X110" s="66">
        <v>0</v>
      </c>
      <c r="Y110" s="66">
        <v>0</v>
      </c>
      <c r="Z110" s="66">
        <v>100</v>
      </c>
      <c r="AA110" s="66">
        <v>200</v>
      </c>
      <c r="AB110" s="66">
        <v>270</v>
      </c>
      <c r="AC110" s="66">
        <v>4</v>
      </c>
      <c r="AD110" s="66">
        <v>0</v>
      </c>
      <c r="AE110" s="66">
        <v>0</v>
      </c>
      <c r="AF110" s="66">
        <v>0</v>
      </c>
      <c r="AG110" s="36">
        <v>0</v>
      </c>
    </row>
    <row r="111" spans="1:33" ht="17.25" customHeight="1" x14ac:dyDescent="0.25">
      <c r="A111" s="20" t="s">
        <v>153</v>
      </c>
      <c r="B111" s="6">
        <f t="shared" si="27"/>
        <v>22</v>
      </c>
      <c r="C111" s="67">
        <v>2</v>
      </c>
      <c r="D111" s="67">
        <v>1</v>
      </c>
      <c r="E111" s="67">
        <v>0</v>
      </c>
      <c r="F111" s="67">
        <v>2</v>
      </c>
      <c r="G111" s="67">
        <v>0</v>
      </c>
      <c r="H111" s="67">
        <v>0</v>
      </c>
      <c r="I111" s="67">
        <v>0</v>
      </c>
      <c r="J111" s="67">
        <v>3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11</v>
      </c>
      <c r="T111" s="67">
        <v>0</v>
      </c>
      <c r="U111" s="67">
        <v>0</v>
      </c>
      <c r="V111" s="67">
        <v>0</v>
      </c>
      <c r="W111" s="67">
        <v>0</v>
      </c>
      <c r="X111" s="67">
        <v>0</v>
      </c>
      <c r="Y111" s="67">
        <v>0</v>
      </c>
      <c r="Z111" s="67">
        <v>0</v>
      </c>
      <c r="AA111" s="67">
        <v>3</v>
      </c>
      <c r="AB111" s="67">
        <v>0</v>
      </c>
      <c r="AC111" s="67">
        <v>0</v>
      </c>
      <c r="AD111" s="67">
        <v>0</v>
      </c>
      <c r="AE111" s="67">
        <v>0</v>
      </c>
      <c r="AF111" s="67">
        <v>0</v>
      </c>
      <c r="AG111" s="22">
        <v>0</v>
      </c>
    </row>
    <row r="112" spans="1:33" ht="17.25" customHeight="1" x14ac:dyDescent="0.25">
      <c r="A112" s="8"/>
      <c r="B112" s="19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43"/>
    </row>
    <row r="113" spans="1:33" ht="17.25" customHeight="1" x14ac:dyDescent="0.25">
      <c r="A113" s="55" t="s">
        <v>21</v>
      </c>
      <c r="B113" s="19">
        <f>SUM(B114:B117)</f>
        <v>7798</v>
      </c>
      <c r="C113" s="19">
        <f>SUM(C114:C117)</f>
        <v>348</v>
      </c>
      <c r="D113" s="19">
        <f t="shared" ref="D113:AG113" si="28">SUM(D114:D117)</f>
        <v>75</v>
      </c>
      <c r="E113" s="19">
        <f t="shared" si="28"/>
        <v>17</v>
      </c>
      <c r="F113" s="19">
        <f t="shared" si="28"/>
        <v>1389</v>
      </c>
      <c r="G113" s="19">
        <f t="shared" si="28"/>
        <v>2642</v>
      </c>
      <c r="H113" s="19">
        <f t="shared" si="28"/>
        <v>1</v>
      </c>
      <c r="I113" s="19">
        <f t="shared" si="28"/>
        <v>0</v>
      </c>
      <c r="J113" s="19">
        <f t="shared" si="28"/>
        <v>439</v>
      </c>
      <c r="K113" s="19">
        <f t="shared" si="28"/>
        <v>0</v>
      </c>
      <c r="L113" s="19">
        <f t="shared" si="28"/>
        <v>0</v>
      </c>
      <c r="M113" s="19">
        <f t="shared" si="28"/>
        <v>0</v>
      </c>
      <c r="N113" s="19">
        <f t="shared" si="28"/>
        <v>0</v>
      </c>
      <c r="O113" s="19">
        <f t="shared" si="28"/>
        <v>0</v>
      </c>
      <c r="P113" s="19">
        <f t="shared" si="28"/>
        <v>0</v>
      </c>
      <c r="Q113" s="19">
        <f t="shared" si="28"/>
        <v>0</v>
      </c>
      <c r="R113" s="19">
        <f t="shared" si="28"/>
        <v>0</v>
      </c>
      <c r="S113" s="19">
        <f t="shared" si="28"/>
        <v>657</v>
      </c>
      <c r="T113" s="19">
        <f t="shared" si="28"/>
        <v>25</v>
      </c>
      <c r="U113" s="19">
        <f t="shared" si="28"/>
        <v>0</v>
      </c>
      <c r="V113" s="19">
        <f t="shared" si="28"/>
        <v>0</v>
      </c>
      <c r="W113" s="19">
        <f t="shared" si="28"/>
        <v>0</v>
      </c>
      <c r="X113" s="19">
        <f t="shared" si="28"/>
        <v>1</v>
      </c>
      <c r="Y113" s="19">
        <f t="shared" si="28"/>
        <v>0</v>
      </c>
      <c r="Z113" s="19">
        <f t="shared" si="28"/>
        <v>442</v>
      </c>
      <c r="AA113" s="19">
        <f t="shared" si="28"/>
        <v>805</v>
      </c>
      <c r="AB113" s="19">
        <f t="shared" si="28"/>
        <v>927</v>
      </c>
      <c r="AC113" s="19">
        <f t="shared" si="28"/>
        <v>1</v>
      </c>
      <c r="AD113" s="19">
        <f t="shared" si="28"/>
        <v>0</v>
      </c>
      <c r="AE113" s="19">
        <f t="shared" si="28"/>
        <v>25</v>
      </c>
      <c r="AF113" s="19">
        <f t="shared" si="28"/>
        <v>0</v>
      </c>
      <c r="AG113" s="49">
        <f t="shared" si="28"/>
        <v>4</v>
      </c>
    </row>
    <row r="114" spans="1:33" ht="17.25" customHeight="1" x14ac:dyDescent="0.25">
      <c r="A114" s="28" t="s">
        <v>136</v>
      </c>
      <c r="B114" s="6">
        <f t="shared" ref="B114:B117" si="29">SUM(C114:AG114)</f>
        <v>4309</v>
      </c>
      <c r="C114" s="66">
        <v>203</v>
      </c>
      <c r="D114" s="66">
        <v>42</v>
      </c>
      <c r="E114" s="66">
        <v>6</v>
      </c>
      <c r="F114" s="66">
        <v>598</v>
      </c>
      <c r="G114" s="66">
        <v>1498</v>
      </c>
      <c r="H114" s="66">
        <v>1</v>
      </c>
      <c r="I114" s="66">
        <v>0</v>
      </c>
      <c r="J114" s="66">
        <v>245</v>
      </c>
      <c r="K114" s="66">
        <v>0</v>
      </c>
      <c r="L114" s="66">
        <v>0</v>
      </c>
      <c r="M114" s="66">
        <v>0</v>
      </c>
      <c r="N114" s="66">
        <v>0</v>
      </c>
      <c r="O114" s="66">
        <v>0</v>
      </c>
      <c r="P114" s="66">
        <v>0</v>
      </c>
      <c r="Q114" s="66">
        <v>0</v>
      </c>
      <c r="R114" s="66">
        <v>0</v>
      </c>
      <c r="S114" s="66">
        <v>415</v>
      </c>
      <c r="T114" s="66">
        <v>10</v>
      </c>
      <c r="U114" s="66">
        <v>0</v>
      </c>
      <c r="V114" s="66">
        <v>0</v>
      </c>
      <c r="W114" s="66">
        <v>0</v>
      </c>
      <c r="X114" s="66">
        <v>0</v>
      </c>
      <c r="Y114" s="66">
        <v>0</v>
      </c>
      <c r="Z114" s="66">
        <v>289</v>
      </c>
      <c r="AA114" s="66">
        <v>339</v>
      </c>
      <c r="AB114" s="66">
        <v>660</v>
      </c>
      <c r="AC114" s="66">
        <v>0</v>
      </c>
      <c r="AD114" s="66">
        <v>0</v>
      </c>
      <c r="AE114" s="66">
        <v>0</v>
      </c>
      <c r="AF114" s="66">
        <v>0</v>
      </c>
      <c r="AG114" s="36">
        <v>3</v>
      </c>
    </row>
    <row r="115" spans="1:33" ht="17.25" customHeight="1" x14ac:dyDescent="0.25">
      <c r="A115" s="28" t="s">
        <v>137</v>
      </c>
      <c r="B115" s="6">
        <f t="shared" si="29"/>
        <v>280</v>
      </c>
      <c r="C115" s="66">
        <v>2</v>
      </c>
      <c r="D115" s="66">
        <v>0</v>
      </c>
      <c r="E115" s="66">
        <v>1</v>
      </c>
      <c r="F115" s="66">
        <v>215</v>
      </c>
      <c r="G115" s="66">
        <v>0</v>
      </c>
      <c r="H115" s="66">
        <v>0</v>
      </c>
      <c r="I115" s="66">
        <v>0</v>
      </c>
      <c r="J115" s="66">
        <v>59</v>
      </c>
      <c r="K115" s="66">
        <v>0</v>
      </c>
      <c r="L115" s="66">
        <v>0</v>
      </c>
      <c r="M115" s="66">
        <v>0</v>
      </c>
      <c r="N115" s="66">
        <v>0</v>
      </c>
      <c r="O115" s="66">
        <v>0</v>
      </c>
      <c r="P115" s="66">
        <v>0</v>
      </c>
      <c r="Q115" s="66">
        <v>0</v>
      </c>
      <c r="R115" s="66">
        <v>0</v>
      </c>
      <c r="S115" s="66">
        <v>1</v>
      </c>
      <c r="T115" s="66">
        <v>0</v>
      </c>
      <c r="U115" s="66">
        <v>0</v>
      </c>
      <c r="V115" s="66">
        <v>0</v>
      </c>
      <c r="W115" s="66">
        <v>0</v>
      </c>
      <c r="X115" s="66">
        <v>0</v>
      </c>
      <c r="Y115" s="66">
        <v>0</v>
      </c>
      <c r="Z115" s="66">
        <v>1</v>
      </c>
      <c r="AA115" s="66">
        <v>0</v>
      </c>
      <c r="AB115" s="66">
        <v>1</v>
      </c>
      <c r="AC115" s="66">
        <v>0</v>
      </c>
      <c r="AD115" s="66">
        <v>0</v>
      </c>
      <c r="AE115" s="66">
        <v>0</v>
      </c>
      <c r="AF115" s="66">
        <v>0</v>
      </c>
      <c r="AG115" s="36">
        <v>0</v>
      </c>
    </row>
    <row r="116" spans="1:33" ht="17.25" customHeight="1" x14ac:dyDescent="0.25">
      <c r="A116" s="28" t="s">
        <v>90</v>
      </c>
      <c r="B116" s="6">
        <f t="shared" si="29"/>
        <v>1384</v>
      </c>
      <c r="C116" s="66">
        <v>88</v>
      </c>
      <c r="D116" s="66">
        <v>13</v>
      </c>
      <c r="E116" s="66">
        <v>3</v>
      </c>
      <c r="F116" s="66">
        <v>287</v>
      </c>
      <c r="G116" s="66">
        <v>466</v>
      </c>
      <c r="H116" s="66">
        <v>0</v>
      </c>
      <c r="I116" s="66">
        <v>0</v>
      </c>
      <c r="J116" s="66">
        <v>54</v>
      </c>
      <c r="K116" s="66">
        <v>0</v>
      </c>
      <c r="L116" s="66">
        <v>0</v>
      </c>
      <c r="M116" s="6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0</v>
      </c>
      <c r="S116" s="66">
        <v>115</v>
      </c>
      <c r="T116" s="66">
        <v>13</v>
      </c>
      <c r="U116" s="66">
        <v>0</v>
      </c>
      <c r="V116" s="66">
        <v>0</v>
      </c>
      <c r="W116" s="66">
        <v>0</v>
      </c>
      <c r="X116" s="66">
        <v>1</v>
      </c>
      <c r="Y116" s="66">
        <v>0</v>
      </c>
      <c r="Z116" s="66">
        <v>77</v>
      </c>
      <c r="AA116" s="66">
        <v>99</v>
      </c>
      <c r="AB116" s="66">
        <v>167</v>
      </c>
      <c r="AC116" s="66">
        <v>0</v>
      </c>
      <c r="AD116" s="66">
        <v>0</v>
      </c>
      <c r="AE116" s="66">
        <v>0</v>
      </c>
      <c r="AF116" s="66">
        <v>0</v>
      </c>
      <c r="AG116" s="36">
        <v>1</v>
      </c>
    </row>
    <row r="117" spans="1:33" ht="17.25" customHeight="1" x14ac:dyDescent="0.25">
      <c r="A117" s="28" t="s">
        <v>154</v>
      </c>
      <c r="B117" s="6">
        <f t="shared" si="29"/>
        <v>1825</v>
      </c>
      <c r="C117" s="67">
        <v>55</v>
      </c>
      <c r="D117" s="67">
        <v>20</v>
      </c>
      <c r="E117" s="67">
        <v>7</v>
      </c>
      <c r="F117" s="67">
        <v>289</v>
      </c>
      <c r="G117" s="67">
        <v>678</v>
      </c>
      <c r="H117" s="67">
        <v>0</v>
      </c>
      <c r="I117" s="67">
        <v>0</v>
      </c>
      <c r="J117" s="67">
        <v>81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126</v>
      </c>
      <c r="T117" s="67">
        <v>2</v>
      </c>
      <c r="U117" s="67">
        <v>0</v>
      </c>
      <c r="V117" s="67">
        <v>0</v>
      </c>
      <c r="W117" s="67">
        <v>0</v>
      </c>
      <c r="X117" s="67">
        <v>0</v>
      </c>
      <c r="Y117" s="67">
        <v>0</v>
      </c>
      <c r="Z117" s="67">
        <v>75</v>
      </c>
      <c r="AA117" s="67">
        <v>367</v>
      </c>
      <c r="AB117" s="67">
        <v>99</v>
      </c>
      <c r="AC117" s="67">
        <v>1</v>
      </c>
      <c r="AD117" s="67">
        <v>0</v>
      </c>
      <c r="AE117" s="67">
        <v>25</v>
      </c>
      <c r="AF117" s="67">
        <v>0</v>
      </c>
      <c r="AG117" s="22">
        <v>0</v>
      </c>
    </row>
    <row r="118" spans="1:33" ht="17.25" customHeight="1" x14ac:dyDescent="0.25">
      <c r="A118" s="28"/>
      <c r="B118" s="19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43"/>
    </row>
    <row r="119" spans="1:33" ht="17.25" customHeight="1" x14ac:dyDescent="0.25">
      <c r="A119" s="55" t="s">
        <v>22</v>
      </c>
      <c r="B119" s="19">
        <f>SUM(B120:B122)</f>
        <v>11252</v>
      </c>
      <c r="C119" s="65">
        <f t="shared" ref="C119:AG119" si="30">SUM(C120:C122)</f>
        <v>647</v>
      </c>
      <c r="D119" s="65">
        <f t="shared" si="30"/>
        <v>54</v>
      </c>
      <c r="E119" s="65">
        <f t="shared" si="30"/>
        <v>48</v>
      </c>
      <c r="F119" s="65">
        <f t="shared" si="30"/>
        <v>1496</v>
      </c>
      <c r="G119" s="65">
        <f t="shared" si="30"/>
        <v>2811</v>
      </c>
      <c r="H119" s="65">
        <f t="shared" si="30"/>
        <v>338</v>
      </c>
      <c r="I119" s="65">
        <f t="shared" si="30"/>
        <v>0</v>
      </c>
      <c r="J119" s="65">
        <f t="shared" si="30"/>
        <v>317</v>
      </c>
      <c r="K119" s="65">
        <f t="shared" si="30"/>
        <v>0</v>
      </c>
      <c r="L119" s="65">
        <f t="shared" si="30"/>
        <v>1</v>
      </c>
      <c r="M119" s="65">
        <f t="shared" si="30"/>
        <v>1</v>
      </c>
      <c r="N119" s="65">
        <f t="shared" si="30"/>
        <v>68</v>
      </c>
      <c r="O119" s="65">
        <f t="shared" si="30"/>
        <v>279</v>
      </c>
      <c r="P119" s="65">
        <f t="shared" si="30"/>
        <v>0</v>
      </c>
      <c r="Q119" s="65">
        <f t="shared" si="30"/>
        <v>0</v>
      </c>
      <c r="R119" s="65">
        <f t="shared" si="30"/>
        <v>0</v>
      </c>
      <c r="S119" s="65">
        <f t="shared" si="30"/>
        <v>753</v>
      </c>
      <c r="T119" s="65">
        <f t="shared" si="30"/>
        <v>46</v>
      </c>
      <c r="U119" s="65">
        <f t="shared" si="30"/>
        <v>0</v>
      </c>
      <c r="V119" s="65">
        <f t="shared" si="30"/>
        <v>0</v>
      </c>
      <c r="W119" s="65">
        <f t="shared" si="30"/>
        <v>0</v>
      </c>
      <c r="X119" s="65">
        <f t="shared" si="30"/>
        <v>0</v>
      </c>
      <c r="Y119" s="65">
        <f t="shared" si="30"/>
        <v>0</v>
      </c>
      <c r="Z119" s="65">
        <f t="shared" si="30"/>
        <v>433</v>
      </c>
      <c r="AA119" s="65">
        <f t="shared" si="30"/>
        <v>1216</v>
      </c>
      <c r="AB119" s="65">
        <f t="shared" si="30"/>
        <v>2720</v>
      </c>
      <c r="AC119" s="65">
        <f t="shared" si="30"/>
        <v>3</v>
      </c>
      <c r="AD119" s="65">
        <f t="shared" si="30"/>
        <v>0</v>
      </c>
      <c r="AE119" s="65">
        <f t="shared" si="30"/>
        <v>1</v>
      </c>
      <c r="AF119" s="65">
        <f t="shared" si="30"/>
        <v>15</v>
      </c>
      <c r="AG119" s="43">
        <f t="shared" si="30"/>
        <v>5</v>
      </c>
    </row>
    <row r="120" spans="1:33" ht="17.25" customHeight="1" x14ac:dyDescent="0.25">
      <c r="A120" s="28" t="s">
        <v>138</v>
      </c>
      <c r="B120" s="6">
        <f t="shared" ref="B120:B122" si="31">SUM(C120:AG120)</f>
        <v>7261</v>
      </c>
      <c r="C120" s="66">
        <v>505</v>
      </c>
      <c r="D120" s="66">
        <v>31</v>
      </c>
      <c r="E120" s="66">
        <v>33</v>
      </c>
      <c r="F120" s="66">
        <v>829</v>
      </c>
      <c r="G120" s="66">
        <v>2100</v>
      </c>
      <c r="H120" s="66">
        <v>253</v>
      </c>
      <c r="I120" s="66">
        <v>0</v>
      </c>
      <c r="J120" s="66">
        <v>124</v>
      </c>
      <c r="K120" s="66">
        <v>0</v>
      </c>
      <c r="L120" s="66">
        <v>1</v>
      </c>
      <c r="M120" s="66">
        <v>1</v>
      </c>
      <c r="N120" s="66">
        <v>68</v>
      </c>
      <c r="O120" s="66">
        <v>225</v>
      </c>
      <c r="P120" s="66">
        <v>0</v>
      </c>
      <c r="Q120" s="68">
        <v>0</v>
      </c>
      <c r="R120" s="66">
        <v>0</v>
      </c>
      <c r="S120" s="66">
        <v>486</v>
      </c>
      <c r="T120" s="66">
        <v>28</v>
      </c>
      <c r="U120" s="66">
        <v>0</v>
      </c>
      <c r="V120" s="36">
        <v>0</v>
      </c>
      <c r="W120" s="68">
        <v>0</v>
      </c>
      <c r="X120" s="66">
        <v>0</v>
      </c>
      <c r="Y120" s="66">
        <v>0</v>
      </c>
      <c r="Z120" s="66">
        <v>419</v>
      </c>
      <c r="AA120" s="66">
        <v>1140</v>
      </c>
      <c r="AB120" s="66">
        <v>996</v>
      </c>
      <c r="AC120" s="66">
        <v>3</v>
      </c>
      <c r="AD120" s="66">
        <v>0</v>
      </c>
      <c r="AE120" s="66">
        <v>1</v>
      </c>
      <c r="AF120" s="66">
        <v>14</v>
      </c>
      <c r="AG120" s="36">
        <v>4</v>
      </c>
    </row>
    <row r="121" spans="1:33" ht="17.25" customHeight="1" x14ac:dyDescent="0.25">
      <c r="A121" s="28" t="s">
        <v>139</v>
      </c>
      <c r="B121" s="6">
        <f t="shared" si="31"/>
        <v>512</v>
      </c>
      <c r="C121" s="66">
        <v>2</v>
      </c>
      <c r="D121" s="66">
        <v>0</v>
      </c>
      <c r="E121" s="66">
        <v>0</v>
      </c>
      <c r="F121" s="66">
        <v>420</v>
      </c>
      <c r="G121" s="66">
        <v>0</v>
      </c>
      <c r="H121" s="66">
        <v>85</v>
      </c>
      <c r="I121" s="66">
        <v>0</v>
      </c>
      <c r="J121" s="66">
        <v>5</v>
      </c>
      <c r="K121" s="66">
        <v>0</v>
      </c>
      <c r="L121" s="66">
        <v>0</v>
      </c>
      <c r="M121" s="66">
        <v>0</v>
      </c>
      <c r="N121" s="66">
        <v>0</v>
      </c>
      <c r="O121" s="66">
        <v>0</v>
      </c>
      <c r="P121" s="66">
        <v>0</v>
      </c>
      <c r="Q121" s="68">
        <v>0</v>
      </c>
      <c r="R121" s="66">
        <v>0</v>
      </c>
      <c r="S121" s="66">
        <v>0</v>
      </c>
      <c r="T121" s="66">
        <v>0</v>
      </c>
      <c r="U121" s="66">
        <v>0</v>
      </c>
      <c r="V121" s="36">
        <v>0</v>
      </c>
      <c r="W121" s="68">
        <v>0</v>
      </c>
      <c r="X121" s="66">
        <v>0</v>
      </c>
      <c r="Y121" s="66">
        <v>0</v>
      </c>
      <c r="Z121" s="66">
        <v>0</v>
      </c>
      <c r="AA121" s="66">
        <v>0</v>
      </c>
      <c r="AB121" s="66">
        <v>0</v>
      </c>
      <c r="AC121" s="66">
        <v>0</v>
      </c>
      <c r="AD121" s="66">
        <v>0</v>
      </c>
      <c r="AE121" s="66">
        <v>0</v>
      </c>
      <c r="AF121" s="66">
        <v>0</v>
      </c>
      <c r="AG121" s="36">
        <v>0</v>
      </c>
    </row>
    <row r="122" spans="1:33" ht="17.25" customHeight="1" x14ac:dyDescent="0.25">
      <c r="A122" s="28" t="s">
        <v>91</v>
      </c>
      <c r="B122" s="6">
        <f t="shared" si="31"/>
        <v>3479</v>
      </c>
      <c r="C122" s="66">
        <v>140</v>
      </c>
      <c r="D122" s="66">
        <v>23</v>
      </c>
      <c r="E122" s="66">
        <v>15</v>
      </c>
      <c r="F122" s="66">
        <v>247</v>
      </c>
      <c r="G122" s="66">
        <v>711</v>
      </c>
      <c r="H122" s="66">
        <v>0</v>
      </c>
      <c r="I122" s="66">
        <v>0</v>
      </c>
      <c r="J122" s="66">
        <v>188</v>
      </c>
      <c r="K122" s="66">
        <v>0</v>
      </c>
      <c r="L122" s="66">
        <v>0</v>
      </c>
      <c r="M122" s="66">
        <v>0</v>
      </c>
      <c r="N122" s="66">
        <v>0</v>
      </c>
      <c r="O122" s="66">
        <v>54</v>
      </c>
      <c r="P122" s="66">
        <v>0</v>
      </c>
      <c r="Q122" s="68">
        <v>0</v>
      </c>
      <c r="R122" s="66">
        <v>0</v>
      </c>
      <c r="S122" s="66">
        <v>267</v>
      </c>
      <c r="T122" s="66">
        <v>18</v>
      </c>
      <c r="U122" s="66">
        <v>0</v>
      </c>
      <c r="V122" s="36">
        <v>0</v>
      </c>
      <c r="W122" s="68">
        <v>0</v>
      </c>
      <c r="X122" s="66">
        <v>0</v>
      </c>
      <c r="Y122" s="66">
        <v>0</v>
      </c>
      <c r="Z122" s="66">
        <v>14</v>
      </c>
      <c r="AA122" s="66">
        <v>76</v>
      </c>
      <c r="AB122" s="66">
        <v>1724</v>
      </c>
      <c r="AC122" s="66">
        <v>0</v>
      </c>
      <c r="AD122" s="66">
        <v>0</v>
      </c>
      <c r="AE122" s="66">
        <v>0</v>
      </c>
      <c r="AF122" s="66">
        <v>1</v>
      </c>
      <c r="AG122" s="36">
        <v>1</v>
      </c>
    </row>
    <row r="123" spans="1:33" ht="17.25" customHeight="1" x14ac:dyDescent="0.25">
      <c r="A123" s="30"/>
      <c r="B123" s="69"/>
      <c r="C123" s="60"/>
      <c r="D123" s="47"/>
      <c r="E123" s="47"/>
      <c r="F123" s="47"/>
      <c r="G123" s="47"/>
      <c r="H123" s="47"/>
      <c r="I123" s="47"/>
      <c r="J123" s="47"/>
      <c r="K123" s="47"/>
      <c r="L123" s="47"/>
      <c r="M123" s="48"/>
      <c r="N123" s="48"/>
      <c r="O123" s="48"/>
      <c r="P123" s="61"/>
      <c r="Q123" s="47"/>
      <c r="R123" s="48"/>
      <c r="S123" s="48"/>
      <c r="T123" s="48"/>
      <c r="U123" s="61"/>
      <c r="V123" s="62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62"/>
    </row>
    <row r="124" spans="1:33" ht="17.25" customHeight="1" x14ac:dyDescent="0.25">
      <c r="A124" s="70" t="s">
        <v>184</v>
      </c>
    </row>
    <row r="125" spans="1:33" ht="15.75" hidden="1" customHeight="1" x14ac:dyDescent="0.25"/>
    <row r="126" spans="1:33" ht="15.75" hidden="1" customHeight="1" x14ac:dyDescent="0.25"/>
    <row r="127" spans="1:33" ht="15.75" hidden="1" customHeight="1" x14ac:dyDescent="0.25"/>
    <row r="128" spans="1:33" ht="15.75" hidden="1" customHeight="1" x14ac:dyDescent="0.25"/>
    <row r="129" ht="15.75" hidden="1" customHeight="1" x14ac:dyDescent="0.25"/>
    <row r="130" ht="15.75" hidden="1" customHeight="1" x14ac:dyDescent="0.25"/>
    <row r="131" ht="15.75" hidden="1" customHeight="1" x14ac:dyDescent="0.25"/>
    <row r="132" ht="15.75" hidden="1" customHeight="1" x14ac:dyDescent="0.25"/>
    <row r="133" ht="15.75" hidden="1" customHeight="1" x14ac:dyDescent="0.25"/>
    <row r="134" ht="15.75" hidden="1" customHeight="1" x14ac:dyDescent="0.25"/>
    <row r="135" ht="15.75" hidden="1" customHeight="1" x14ac:dyDescent="0.25"/>
    <row r="136" ht="15.75" hidden="1" customHeight="1" x14ac:dyDescent="0.25"/>
    <row r="137" ht="15.75" hidden="1" customHeight="1" x14ac:dyDescent="0.25"/>
    <row r="138" ht="15.75" hidden="1" customHeight="1" x14ac:dyDescent="0.25"/>
    <row r="139" ht="15.75" hidden="1" customHeight="1" x14ac:dyDescent="0.25"/>
    <row r="140" ht="15.75" hidden="1" customHeight="1" x14ac:dyDescent="0.25"/>
    <row r="141" ht="15.75" hidden="1" customHeight="1" x14ac:dyDescent="0.25"/>
    <row r="142" ht="15.75" hidden="1" customHeight="1" x14ac:dyDescent="0.25"/>
    <row r="143" ht="15.75" hidden="1" customHeight="1" x14ac:dyDescent="0.25"/>
    <row r="144" ht="15.75" hidden="1" customHeight="1" x14ac:dyDescent="0.25"/>
    <row r="145" ht="15.75" hidden="1" customHeight="1" x14ac:dyDescent="0.25"/>
    <row r="146" ht="15.75" hidden="1" customHeight="1" x14ac:dyDescent="0.25"/>
    <row r="147" ht="15.75" hidden="1" customHeight="1" x14ac:dyDescent="0.25"/>
    <row r="148" ht="15.75" hidden="1" customHeight="1" x14ac:dyDescent="0.25"/>
    <row r="149" ht="15.75" hidden="1" customHeight="1" x14ac:dyDescent="0.25"/>
    <row r="150" ht="15.75" hidden="1" customHeight="1" x14ac:dyDescent="0.25"/>
    <row r="151" ht="15.75" hidden="1" customHeight="1" x14ac:dyDescent="0.25"/>
    <row r="152" ht="15.75" hidden="1" customHeight="1" x14ac:dyDescent="0.25"/>
    <row r="153" ht="15.75" hidden="1" customHeight="1" x14ac:dyDescent="0.25"/>
    <row r="154" ht="15.75" hidden="1" customHeight="1" x14ac:dyDescent="0.25"/>
    <row r="155" ht="15.75" hidden="1" customHeight="1" x14ac:dyDescent="0.25"/>
    <row r="156" ht="15.75" hidden="1" customHeight="1" x14ac:dyDescent="0.25"/>
    <row r="157" ht="15.75" hidden="1" customHeight="1" x14ac:dyDescent="0.25"/>
    <row r="158" ht="15.75" hidden="1" customHeight="1" x14ac:dyDescent="0.25"/>
    <row r="159" ht="15.75" hidden="1" customHeight="1" x14ac:dyDescent="0.25"/>
    <row r="160" ht="15.75" hidden="1" customHeight="1" x14ac:dyDescent="0.25"/>
    <row r="161" ht="15.75" hidden="1" customHeight="1" x14ac:dyDescent="0.25"/>
    <row r="162" ht="15.75" hidden="1" customHeight="1" x14ac:dyDescent="0.25"/>
    <row r="163" ht="15.75" hidden="1" customHeight="1" x14ac:dyDescent="0.25"/>
    <row r="164" ht="15.75" hidden="1" customHeight="1" x14ac:dyDescent="0.25"/>
    <row r="165" ht="15.75" hidden="1" customHeight="1" x14ac:dyDescent="0.25"/>
    <row r="166" ht="15.75" hidden="1" customHeight="1" x14ac:dyDescent="0.25"/>
    <row r="167" ht="15.75" hidden="1" customHeight="1" x14ac:dyDescent="0.25"/>
    <row r="168" ht="15.75" hidden="1" customHeight="1" x14ac:dyDescent="0.25"/>
    <row r="169" ht="15.75" hidden="1" customHeight="1" x14ac:dyDescent="0.25"/>
    <row r="170" ht="15.75" hidden="1" customHeight="1" x14ac:dyDescent="0.25"/>
    <row r="171" ht="15.75" hidden="1" customHeight="1" x14ac:dyDescent="0.25"/>
    <row r="172" ht="15.75" hidden="1" customHeight="1" x14ac:dyDescent="0.25"/>
    <row r="173" ht="15.75" hidden="1" customHeight="1" x14ac:dyDescent="0.25"/>
    <row r="174" ht="15.75" hidden="1" customHeight="1" x14ac:dyDescent="0.25"/>
    <row r="175" ht="15.75" hidden="1" customHeight="1" x14ac:dyDescent="0.25"/>
  </sheetData>
  <mergeCells count="37">
    <mergeCell ref="AF8:AF11"/>
    <mergeCell ref="AG8:AG11"/>
    <mergeCell ref="AA8:AA11"/>
    <mergeCell ref="AB8:AB11"/>
    <mergeCell ref="AC8:AC11"/>
    <mergeCell ref="AD8:AD11"/>
    <mergeCell ref="AE8:AE11"/>
    <mergeCell ref="W8:W11"/>
    <mergeCell ref="X8:X11"/>
    <mergeCell ref="Y8:Y11"/>
    <mergeCell ref="Z8:Z11"/>
    <mergeCell ref="A8:A11"/>
    <mergeCell ref="T8:T11"/>
    <mergeCell ref="U8:U11"/>
    <mergeCell ref="V8:V11"/>
    <mergeCell ref="S8:S11"/>
    <mergeCell ref="R8:R11"/>
    <mergeCell ref="O8:O11"/>
    <mergeCell ref="P8:P11"/>
    <mergeCell ref="Q8:Q11"/>
    <mergeCell ref="N8:N11"/>
    <mergeCell ref="J8:J11"/>
    <mergeCell ref="K8:K11"/>
    <mergeCell ref="L8:L11"/>
    <mergeCell ref="A2:S2"/>
    <mergeCell ref="A3:S3"/>
    <mergeCell ref="B8:B11"/>
    <mergeCell ref="C8:C11"/>
    <mergeCell ref="D8:D11"/>
    <mergeCell ref="E8:E11"/>
    <mergeCell ref="F8:F11"/>
    <mergeCell ref="G8:G11"/>
    <mergeCell ref="H8:H11"/>
    <mergeCell ref="I8:I11"/>
    <mergeCell ref="A4:S4"/>
    <mergeCell ref="A5:S5"/>
    <mergeCell ref="M8:M11"/>
  </mergeCells>
  <phoneticPr fontId="2" type="noConversion"/>
  <printOptions horizontalCentered="1" verticalCentered="1"/>
  <pageMargins left="0" right="0" top="0" bottom="0" header="0.51180555555555562" footer="0.51180555555555562"/>
  <pageSetup scale="56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XFC117"/>
  <sheetViews>
    <sheetView zoomScale="80" zoomScaleNormal="80" workbookViewId="0">
      <pane xSplit="2" ySplit="13" topLeftCell="C69" activePane="bottomRight" state="frozen"/>
      <selection pane="topRight" activeCell="C1" sqref="C1"/>
      <selection pane="bottomLeft" activeCell="A14" sqref="A14"/>
      <selection pane="bottomRight" activeCell="E27" sqref="E27"/>
    </sheetView>
  </sheetViews>
  <sheetFormatPr baseColWidth="10" defaultColWidth="0" defaultRowHeight="15.75" zeroHeight="1" x14ac:dyDescent="0.25"/>
  <cols>
    <col min="1" max="1" width="72.140625" style="9" bestFit="1" customWidth="1"/>
    <col min="2" max="17" width="25" style="9" customWidth="1"/>
    <col min="18" max="16383" width="11.42578125" style="9" hidden="1"/>
    <col min="16384" max="16384" width="17.140625" style="9" hidden="1"/>
  </cols>
  <sheetData>
    <row r="1" spans="1:17" ht="18" customHeight="1" x14ac:dyDescent="0.25">
      <c r="A1" s="7" t="s">
        <v>7</v>
      </c>
      <c r="B1" s="8"/>
      <c r="C1" s="8"/>
      <c r="D1" s="8"/>
      <c r="E1" s="8"/>
      <c r="F1" s="8"/>
      <c r="G1" s="8"/>
    </row>
    <row r="2" spans="1:17" ht="18" customHeight="1" x14ac:dyDescent="0.25">
      <c r="A2" s="7"/>
      <c r="B2" s="8"/>
      <c r="C2" s="8"/>
      <c r="D2" s="8"/>
      <c r="E2" s="8"/>
      <c r="F2" s="8"/>
      <c r="G2" s="8"/>
    </row>
    <row r="3" spans="1:17" ht="18" customHeight="1" x14ac:dyDescent="0.25">
      <c r="A3" s="103" t="s">
        <v>30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7" ht="18" customHeight="1" x14ac:dyDescent="0.25">
      <c r="A4" s="103" t="s">
        <v>31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7" ht="18" customHeight="1" x14ac:dyDescent="0.25">
      <c r="A5" s="104" t="s">
        <v>185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7" ht="18" customHeight="1" x14ac:dyDescent="0.25">
      <c r="A6" s="104" t="s">
        <v>194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7" ht="18" customHeight="1" x14ac:dyDescent="0.25">
      <c r="A7" s="56"/>
      <c r="B7" s="56"/>
      <c r="C7" s="56"/>
      <c r="D7" s="56"/>
      <c r="E7" s="56"/>
      <c r="F7" s="56"/>
      <c r="G7" s="56"/>
    </row>
    <row r="8" spans="1:17" ht="18" customHeight="1" x14ac:dyDescent="0.25">
      <c r="A8" s="137" t="s">
        <v>32</v>
      </c>
      <c r="B8" s="134" t="s">
        <v>5</v>
      </c>
      <c r="C8" s="142" t="s">
        <v>110</v>
      </c>
      <c r="D8" s="143"/>
      <c r="E8" s="143"/>
      <c r="F8" s="143"/>
      <c r="G8" s="135" t="s">
        <v>200</v>
      </c>
      <c r="H8" s="136"/>
      <c r="I8" s="136"/>
      <c r="J8" s="136"/>
      <c r="K8" s="136"/>
      <c r="L8" s="136"/>
      <c r="M8" s="136"/>
      <c r="N8" s="136"/>
      <c r="O8" s="136"/>
      <c r="P8" s="136"/>
      <c r="Q8" s="136"/>
    </row>
    <row r="9" spans="1:17" ht="18" customHeight="1" x14ac:dyDescent="0.25">
      <c r="A9" s="138"/>
      <c r="B9" s="134"/>
      <c r="C9" s="140" t="s">
        <v>111</v>
      </c>
      <c r="D9" s="131" t="s">
        <v>112</v>
      </c>
      <c r="E9" s="131" t="s">
        <v>113</v>
      </c>
      <c r="F9" s="131" t="s">
        <v>114</v>
      </c>
      <c r="G9" s="131" t="s">
        <v>201</v>
      </c>
      <c r="H9" s="131" t="s">
        <v>202</v>
      </c>
      <c r="I9" s="131" t="s">
        <v>192</v>
      </c>
      <c r="J9" s="131" t="s">
        <v>203</v>
      </c>
      <c r="K9" s="131" t="s">
        <v>204</v>
      </c>
      <c r="L9" s="131" t="s">
        <v>205</v>
      </c>
      <c r="M9" s="131" t="s">
        <v>115</v>
      </c>
      <c r="N9" s="131" t="s">
        <v>176</v>
      </c>
      <c r="O9" s="123" t="s">
        <v>206</v>
      </c>
      <c r="P9" s="140" t="s">
        <v>116</v>
      </c>
      <c r="Q9" s="131" t="s">
        <v>117</v>
      </c>
    </row>
    <row r="10" spans="1:17" ht="18" customHeight="1" x14ac:dyDescent="0.25">
      <c r="A10" s="138"/>
      <c r="B10" s="134"/>
      <c r="C10" s="141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12"/>
      <c r="P10" s="141"/>
      <c r="Q10" s="132"/>
    </row>
    <row r="11" spans="1:17" ht="18" customHeight="1" x14ac:dyDescent="0.25">
      <c r="A11" s="139"/>
      <c r="B11" s="134"/>
      <c r="C11" s="117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13"/>
      <c r="P11" s="141"/>
      <c r="Q11" s="132"/>
    </row>
    <row r="12" spans="1:17" ht="18" customHeight="1" x14ac:dyDescent="0.25">
      <c r="A12" s="71"/>
      <c r="B12" s="74"/>
      <c r="C12" s="51"/>
      <c r="D12" s="51"/>
      <c r="E12" s="51"/>
      <c r="F12" s="51"/>
      <c r="G12" s="51"/>
      <c r="H12" s="46"/>
      <c r="I12" s="46"/>
      <c r="J12" s="46"/>
      <c r="K12" s="77"/>
      <c r="L12" s="51"/>
      <c r="M12" s="46"/>
      <c r="N12" s="46"/>
      <c r="O12" s="46"/>
      <c r="P12" s="46"/>
      <c r="Q12" s="77"/>
    </row>
    <row r="13" spans="1:17" ht="18" customHeight="1" x14ac:dyDescent="0.25">
      <c r="A13" s="56" t="s">
        <v>5</v>
      </c>
      <c r="B13" s="63">
        <f t="shared" ref="B13:Q13" si="0">SUM(B15,B28,B32,B38,B43,B52,B57,B65,B72,B78,B84,B91,B97,B107,B113)</f>
        <v>13751</v>
      </c>
      <c r="C13" s="63">
        <f t="shared" si="0"/>
        <v>400</v>
      </c>
      <c r="D13" s="63">
        <f t="shared" si="0"/>
        <v>1068</v>
      </c>
      <c r="E13" s="63">
        <f t="shared" si="0"/>
        <v>75</v>
      </c>
      <c r="F13" s="63">
        <f t="shared" si="0"/>
        <v>10034</v>
      </c>
      <c r="G13" s="63">
        <f t="shared" si="0"/>
        <v>3</v>
      </c>
      <c r="H13" s="19">
        <f t="shared" si="0"/>
        <v>1</v>
      </c>
      <c r="I13" s="19">
        <f t="shared" si="0"/>
        <v>4</v>
      </c>
      <c r="J13" s="19">
        <f t="shared" si="0"/>
        <v>1</v>
      </c>
      <c r="K13" s="29">
        <f t="shared" si="0"/>
        <v>1</v>
      </c>
      <c r="L13" s="29">
        <f t="shared" si="0"/>
        <v>5</v>
      </c>
      <c r="M13" s="29">
        <f t="shared" si="0"/>
        <v>222</v>
      </c>
      <c r="N13" s="29">
        <f t="shared" si="0"/>
        <v>5</v>
      </c>
      <c r="O13" s="29">
        <f t="shared" si="0"/>
        <v>6</v>
      </c>
      <c r="P13" s="29">
        <f t="shared" si="0"/>
        <v>1716</v>
      </c>
      <c r="Q13" s="29">
        <f t="shared" si="0"/>
        <v>210</v>
      </c>
    </row>
    <row r="14" spans="1:17" ht="18" customHeight="1" x14ac:dyDescent="0.25">
      <c r="B14" s="19"/>
      <c r="C14" s="63"/>
      <c r="D14" s="63"/>
      <c r="E14" s="63"/>
      <c r="F14" s="63"/>
      <c r="G14" s="63"/>
      <c r="H14" s="19"/>
      <c r="I14" s="19"/>
      <c r="J14" s="19"/>
      <c r="K14" s="29"/>
      <c r="L14" s="63"/>
      <c r="M14" s="19"/>
      <c r="N14" s="19"/>
      <c r="O14" s="19"/>
      <c r="P14" s="19"/>
      <c r="Q14" s="29"/>
    </row>
    <row r="15" spans="1:17" ht="18" customHeight="1" x14ac:dyDescent="0.25">
      <c r="A15" s="55" t="s">
        <v>9</v>
      </c>
      <c r="B15" s="63">
        <f>SUM(B16:B26)</f>
        <v>1902</v>
      </c>
      <c r="C15" s="63">
        <f t="shared" ref="C15:Q15" si="1">SUM(C16:C26)</f>
        <v>34</v>
      </c>
      <c r="D15" s="63">
        <f t="shared" si="1"/>
        <v>277</v>
      </c>
      <c r="E15" s="63">
        <f t="shared" si="1"/>
        <v>2</v>
      </c>
      <c r="F15" s="63">
        <f t="shared" si="1"/>
        <v>963</v>
      </c>
      <c r="G15" s="63">
        <f t="shared" si="1"/>
        <v>0</v>
      </c>
      <c r="H15" s="63">
        <f t="shared" si="1"/>
        <v>0</v>
      </c>
      <c r="I15" s="63">
        <f t="shared" si="1"/>
        <v>0</v>
      </c>
      <c r="J15" s="63">
        <f t="shared" si="1"/>
        <v>0</v>
      </c>
      <c r="K15" s="63">
        <f t="shared" si="1"/>
        <v>0</v>
      </c>
      <c r="L15" s="63">
        <f t="shared" si="1"/>
        <v>0</v>
      </c>
      <c r="M15" s="63">
        <f t="shared" si="1"/>
        <v>26</v>
      </c>
      <c r="N15" s="63">
        <f t="shared" si="1"/>
        <v>0</v>
      </c>
      <c r="O15" s="63">
        <f t="shared" si="1"/>
        <v>0</v>
      </c>
      <c r="P15" s="63">
        <f t="shared" si="1"/>
        <v>529</v>
      </c>
      <c r="Q15" s="81">
        <f t="shared" si="1"/>
        <v>71</v>
      </c>
    </row>
    <row r="16" spans="1:17" ht="18" customHeight="1" x14ac:dyDescent="0.25">
      <c r="A16" s="20" t="s">
        <v>49</v>
      </c>
      <c r="B16" s="82">
        <f>SUM(C16:Q16)</f>
        <v>628</v>
      </c>
      <c r="C16" s="23">
        <v>7</v>
      </c>
      <c r="D16" s="23">
        <v>160</v>
      </c>
      <c r="E16" s="82">
        <v>0</v>
      </c>
      <c r="F16" s="82">
        <v>290</v>
      </c>
      <c r="G16" s="82">
        <v>0</v>
      </c>
      <c r="H16" s="6">
        <v>0</v>
      </c>
      <c r="I16" s="6">
        <v>0</v>
      </c>
      <c r="J16" s="6">
        <v>0</v>
      </c>
      <c r="K16" s="27">
        <v>0</v>
      </c>
      <c r="L16" s="82">
        <v>0</v>
      </c>
      <c r="M16" s="6">
        <v>7</v>
      </c>
      <c r="N16" s="6">
        <v>0</v>
      </c>
      <c r="O16" s="6">
        <v>0</v>
      </c>
      <c r="P16" s="6">
        <v>131</v>
      </c>
      <c r="Q16" s="27">
        <v>33</v>
      </c>
    </row>
    <row r="17" spans="1:17" ht="18" customHeight="1" x14ac:dyDescent="0.25">
      <c r="A17" s="20" t="s">
        <v>118</v>
      </c>
      <c r="B17" s="82">
        <f t="shared" ref="B17:B26" si="2">SUM(C17:Q17)</f>
        <v>516</v>
      </c>
      <c r="C17" s="23">
        <v>11</v>
      </c>
      <c r="D17" s="23">
        <v>56</v>
      </c>
      <c r="E17" s="82">
        <v>1</v>
      </c>
      <c r="F17" s="82">
        <v>350</v>
      </c>
      <c r="G17" s="82">
        <v>0</v>
      </c>
      <c r="H17" s="6">
        <v>0</v>
      </c>
      <c r="I17" s="6">
        <v>0</v>
      </c>
      <c r="J17" s="6">
        <v>0</v>
      </c>
      <c r="K17" s="27">
        <v>0</v>
      </c>
      <c r="L17" s="82">
        <v>0</v>
      </c>
      <c r="M17" s="6">
        <v>12</v>
      </c>
      <c r="N17" s="6">
        <v>0</v>
      </c>
      <c r="O17" s="6">
        <v>0</v>
      </c>
      <c r="P17" s="6">
        <v>79</v>
      </c>
      <c r="Q17" s="27">
        <v>7</v>
      </c>
    </row>
    <row r="18" spans="1:17" ht="18" customHeight="1" x14ac:dyDescent="0.25">
      <c r="A18" s="20" t="s">
        <v>50</v>
      </c>
      <c r="B18" s="82">
        <f t="shared" si="2"/>
        <v>338</v>
      </c>
      <c r="C18" s="23">
        <v>8</v>
      </c>
      <c r="D18" s="23">
        <v>34</v>
      </c>
      <c r="E18" s="82">
        <v>1</v>
      </c>
      <c r="F18" s="82">
        <v>137</v>
      </c>
      <c r="G18" s="82">
        <v>0</v>
      </c>
      <c r="H18" s="6">
        <v>0</v>
      </c>
      <c r="I18" s="6">
        <v>0</v>
      </c>
      <c r="J18" s="6">
        <v>0</v>
      </c>
      <c r="K18" s="27">
        <v>0</v>
      </c>
      <c r="L18" s="82">
        <v>0</v>
      </c>
      <c r="M18" s="6">
        <v>3</v>
      </c>
      <c r="N18" s="6">
        <v>0</v>
      </c>
      <c r="O18" s="6">
        <v>0</v>
      </c>
      <c r="P18" s="6">
        <v>139</v>
      </c>
      <c r="Q18" s="27">
        <v>16</v>
      </c>
    </row>
    <row r="19" spans="1:17" ht="18" customHeight="1" x14ac:dyDescent="0.25">
      <c r="A19" s="9" t="s">
        <v>140</v>
      </c>
      <c r="B19" s="82">
        <f t="shared" si="2"/>
        <v>26</v>
      </c>
      <c r="C19" s="23">
        <v>0</v>
      </c>
      <c r="D19" s="23">
        <v>11</v>
      </c>
      <c r="E19" s="82">
        <v>0</v>
      </c>
      <c r="F19" s="82">
        <v>10</v>
      </c>
      <c r="G19" s="82">
        <v>0</v>
      </c>
      <c r="H19" s="6">
        <v>0</v>
      </c>
      <c r="I19" s="6">
        <v>0</v>
      </c>
      <c r="J19" s="6">
        <v>0</v>
      </c>
      <c r="K19" s="27">
        <v>0</v>
      </c>
      <c r="L19" s="82">
        <v>0</v>
      </c>
      <c r="M19" s="6">
        <v>0</v>
      </c>
      <c r="N19" s="6">
        <v>0</v>
      </c>
      <c r="O19" s="6">
        <v>0</v>
      </c>
      <c r="P19" s="6">
        <v>4</v>
      </c>
      <c r="Q19" s="27">
        <v>1</v>
      </c>
    </row>
    <row r="20" spans="1:17" ht="18" customHeight="1" x14ac:dyDescent="0.25">
      <c r="A20" s="9" t="s">
        <v>51</v>
      </c>
      <c r="B20" s="82">
        <f t="shared" si="2"/>
        <v>50</v>
      </c>
      <c r="C20" s="23">
        <v>4</v>
      </c>
      <c r="D20" s="23">
        <v>8</v>
      </c>
      <c r="E20" s="82">
        <v>0</v>
      </c>
      <c r="F20" s="82">
        <v>22</v>
      </c>
      <c r="G20" s="82">
        <v>0</v>
      </c>
      <c r="H20" s="6">
        <v>0</v>
      </c>
      <c r="I20" s="6">
        <v>0</v>
      </c>
      <c r="J20" s="6">
        <v>0</v>
      </c>
      <c r="K20" s="27">
        <v>0</v>
      </c>
      <c r="L20" s="82">
        <v>0</v>
      </c>
      <c r="M20" s="6">
        <v>2</v>
      </c>
      <c r="N20" s="6">
        <v>0</v>
      </c>
      <c r="O20" s="6">
        <v>0</v>
      </c>
      <c r="P20" s="6">
        <v>6</v>
      </c>
      <c r="Q20" s="27">
        <v>8</v>
      </c>
    </row>
    <row r="21" spans="1:17" ht="18" customHeight="1" x14ac:dyDescent="0.25">
      <c r="A21" s="9" t="s">
        <v>52</v>
      </c>
      <c r="B21" s="82">
        <f t="shared" si="2"/>
        <v>2</v>
      </c>
      <c r="C21" s="23">
        <v>0</v>
      </c>
      <c r="D21" s="23">
        <v>0</v>
      </c>
      <c r="E21" s="82">
        <v>0</v>
      </c>
      <c r="F21" s="82">
        <v>1</v>
      </c>
      <c r="G21" s="82">
        <v>0</v>
      </c>
      <c r="H21" s="6">
        <v>0</v>
      </c>
      <c r="I21" s="6">
        <v>0</v>
      </c>
      <c r="J21" s="6">
        <v>0</v>
      </c>
      <c r="K21" s="27">
        <v>0</v>
      </c>
      <c r="L21" s="82">
        <v>0</v>
      </c>
      <c r="M21" s="6">
        <v>1</v>
      </c>
      <c r="N21" s="6">
        <v>0</v>
      </c>
      <c r="O21" s="6">
        <v>0</v>
      </c>
      <c r="P21" s="6">
        <v>0</v>
      </c>
      <c r="Q21" s="27">
        <v>0</v>
      </c>
    </row>
    <row r="22" spans="1:17" ht="18" customHeight="1" x14ac:dyDescent="0.25">
      <c r="A22" s="20" t="s">
        <v>119</v>
      </c>
      <c r="B22" s="82">
        <f t="shared" si="2"/>
        <v>1</v>
      </c>
      <c r="C22" s="23">
        <v>1</v>
      </c>
      <c r="D22" s="23">
        <v>0</v>
      </c>
      <c r="E22" s="82">
        <v>0</v>
      </c>
      <c r="F22" s="82">
        <v>0</v>
      </c>
      <c r="G22" s="82">
        <v>0</v>
      </c>
      <c r="H22" s="6">
        <v>0</v>
      </c>
      <c r="I22" s="6">
        <v>0</v>
      </c>
      <c r="J22" s="6">
        <v>0</v>
      </c>
      <c r="K22" s="27">
        <v>0</v>
      </c>
      <c r="L22" s="82">
        <v>0</v>
      </c>
      <c r="M22" s="6">
        <v>0</v>
      </c>
      <c r="N22" s="6">
        <v>0</v>
      </c>
      <c r="O22" s="6">
        <v>0</v>
      </c>
      <c r="P22" s="6">
        <v>0</v>
      </c>
      <c r="Q22" s="27">
        <v>0</v>
      </c>
    </row>
    <row r="23" spans="1:17" ht="18" customHeight="1" x14ac:dyDescent="0.25">
      <c r="A23" s="20" t="s">
        <v>53</v>
      </c>
      <c r="B23" s="82">
        <f t="shared" si="2"/>
        <v>115</v>
      </c>
      <c r="C23" s="23">
        <v>1</v>
      </c>
      <c r="D23" s="23">
        <v>5</v>
      </c>
      <c r="E23" s="82">
        <v>0</v>
      </c>
      <c r="F23" s="82">
        <v>88</v>
      </c>
      <c r="G23" s="82">
        <v>0</v>
      </c>
      <c r="H23" s="6">
        <v>0</v>
      </c>
      <c r="I23" s="6">
        <v>0</v>
      </c>
      <c r="J23" s="6">
        <v>0</v>
      </c>
      <c r="K23" s="27">
        <v>0</v>
      </c>
      <c r="L23" s="82">
        <v>0</v>
      </c>
      <c r="M23" s="6">
        <v>1</v>
      </c>
      <c r="N23" s="6">
        <v>0</v>
      </c>
      <c r="O23" s="6">
        <v>0</v>
      </c>
      <c r="P23" s="6">
        <v>17</v>
      </c>
      <c r="Q23" s="27">
        <v>3</v>
      </c>
    </row>
    <row r="24" spans="1:17" ht="18" customHeight="1" x14ac:dyDescent="0.25">
      <c r="A24" s="20" t="s">
        <v>170</v>
      </c>
      <c r="B24" s="82">
        <f t="shared" si="2"/>
        <v>159</v>
      </c>
      <c r="C24" s="23">
        <v>0</v>
      </c>
      <c r="D24" s="23">
        <v>0</v>
      </c>
      <c r="E24" s="82">
        <v>0</v>
      </c>
      <c r="F24" s="82">
        <v>22</v>
      </c>
      <c r="G24" s="82">
        <v>0</v>
      </c>
      <c r="H24" s="6">
        <v>0</v>
      </c>
      <c r="I24" s="6">
        <v>0</v>
      </c>
      <c r="J24" s="6">
        <v>0</v>
      </c>
      <c r="K24" s="27">
        <v>0</v>
      </c>
      <c r="L24" s="82">
        <v>0</v>
      </c>
      <c r="M24" s="6">
        <v>0</v>
      </c>
      <c r="N24" s="6">
        <v>0</v>
      </c>
      <c r="O24" s="6">
        <v>0</v>
      </c>
      <c r="P24" s="6">
        <v>135</v>
      </c>
      <c r="Q24" s="27">
        <v>2</v>
      </c>
    </row>
    <row r="25" spans="1:17" ht="18" customHeight="1" x14ac:dyDescent="0.25">
      <c r="A25" s="26" t="s">
        <v>56</v>
      </c>
      <c r="B25" s="82">
        <f t="shared" si="2"/>
        <v>1</v>
      </c>
      <c r="C25" s="23">
        <v>0</v>
      </c>
      <c r="D25" s="23">
        <v>0</v>
      </c>
      <c r="E25" s="82">
        <v>0</v>
      </c>
      <c r="F25" s="82">
        <v>0</v>
      </c>
      <c r="G25" s="82">
        <v>0</v>
      </c>
      <c r="H25" s="6">
        <v>0</v>
      </c>
      <c r="I25" s="6">
        <v>0</v>
      </c>
      <c r="J25" s="6">
        <v>0</v>
      </c>
      <c r="K25" s="27">
        <v>0</v>
      </c>
      <c r="L25" s="82">
        <v>0</v>
      </c>
      <c r="M25" s="6">
        <v>0</v>
      </c>
      <c r="N25" s="6">
        <v>0</v>
      </c>
      <c r="O25" s="6">
        <v>0</v>
      </c>
      <c r="P25" s="6">
        <v>0</v>
      </c>
      <c r="Q25" s="27">
        <v>1</v>
      </c>
    </row>
    <row r="26" spans="1:17" ht="18" customHeight="1" x14ac:dyDescent="0.25">
      <c r="A26" s="26" t="s">
        <v>57</v>
      </c>
      <c r="B26" s="82">
        <f t="shared" si="2"/>
        <v>66</v>
      </c>
      <c r="C26" s="23">
        <v>2</v>
      </c>
      <c r="D26" s="23">
        <v>3</v>
      </c>
      <c r="E26" s="82">
        <v>0</v>
      </c>
      <c r="F26" s="82">
        <v>43</v>
      </c>
      <c r="G26" s="82">
        <v>0</v>
      </c>
      <c r="H26" s="6">
        <v>0</v>
      </c>
      <c r="I26" s="6">
        <v>0</v>
      </c>
      <c r="J26" s="6">
        <v>0</v>
      </c>
      <c r="K26" s="27">
        <v>0</v>
      </c>
      <c r="L26" s="82">
        <v>0</v>
      </c>
      <c r="M26" s="6">
        <v>0</v>
      </c>
      <c r="N26" s="6">
        <v>0</v>
      </c>
      <c r="O26" s="6">
        <v>0</v>
      </c>
      <c r="P26" s="6">
        <v>18</v>
      </c>
      <c r="Q26" s="27">
        <v>0</v>
      </c>
    </row>
    <row r="27" spans="1:17" ht="18" customHeight="1" x14ac:dyDescent="0.25">
      <c r="A27" s="20"/>
      <c r="B27" s="63"/>
      <c r="C27" s="81"/>
      <c r="D27" s="81"/>
      <c r="E27" s="63"/>
      <c r="F27" s="63"/>
      <c r="G27" s="63"/>
      <c r="H27" s="6"/>
      <c r="I27" s="6"/>
      <c r="J27" s="6"/>
      <c r="K27" s="27"/>
      <c r="L27" s="63"/>
      <c r="M27" s="6"/>
      <c r="N27" s="6"/>
      <c r="O27" s="6"/>
      <c r="P27" s="6"/>
      <c r="Q27" s="27"/>
    </row>
    <row r="28" spans="1:17" ht="18" customHeight="1" x14ac:dyDescent="0.25">
      <c r="A28" s="55" t="s">
        <v>10</v>
      </c>
      <c r="B28" s="63">
        <f>SUM(B29:B30)</f>
        <v>764</v>
      </c>
      <c r="C28" s="63">
        <f>SUM(C29:C30)</f>
        <v>23</v>
      </c>
      <c r="D28" s="63">
        <f t="shared" ref="D28:Q28" si="3">SUM(D29:D30)</f>
        <v>58</v>
      </c>
      <c r="E28" s="63">
        <f t="shared" si="3"/>
        <v>4</v>
      </c>
      <c r="F28" s="63">
        <f t="shared" si="3"/>
        <v>511</v>
      </c>
      <c r="G28" s="63">
        <f t="shared" si="3"/>
        <v>0</v>
      </c>
      <c r="H28" s="63">
        <f t="shared" si="3"/>
        <v>0</v>
      </c>
      <c r="I28" s="19">
        <f t="shared" si="3"/>
        <v>0</v>
      </c>
      <c r="J28" s="19">
        <f t="shared" si="3"/>
        <v>0</v>
      </c>
      <c r="K28" s="29">
        <f t="shared" si="3"/>
        <v>0</v>
      </c>
      <c r="L28" s="29">
        <f t="shared" si="3"/>
        <v>1</v>
      </c>
      <c r="M28" s="29">
        <f t="shared" si="3"/>
        <v>11</v>
      </c>
      <c r="N28" s="29">
        <f t="shared" si="3"/>
        <v>1</v>
      </c>
      <c r="O28" s="29">
        <f t="shared" si="3"/>
        <v>0</v>
      </c>
      <c r="P28" s="29">
        <f t="shared" si="3"/>
        <v>145</v>
      </c>
      <c r="Q28" s="29">
        <f t="shared" si="3"/>
        <v>10</v>
      </c>
    </row>
    <row r="29" spans="1:17" ht="18" customHeight="1" x14ac:dyDescent="0.25">
      <c r="A29" s="28" t="s">
        <v>120</v>
      </c>
      <c r="B29" s="82">
        <f t="shared" ref="B29:B30" si="4">SUM(C29:Q29)</f>
        <v>755</v>
      </c>
      <c r="C29" s="23">
        <v>23</v>
      </c>
      <c r="D29" s="23">
        <v>57</v>
      </c>
      <c r="E29" s="82">
        <v>4</v>
      </c>
      <c r="F29" s="83">
        <v>510</v>
      </c>
      <c r="G29" s="84">
        <v>0</v>
      </c>
      <c r="H29" s="84">
        <v>0</v>
      </c>
      <c r="I29" s="84">
        <v>0</v>
      </c>
      <c r="J29" s="85">
        <v>0</v>
      </c>
      <c r="K29" s="83">
        <v>0</v>
      </c>
      <c r="L29" s="84">
        <v>1</v>
      </c>
      <c r="M29" s="84">
        <v>11</v>
      </c>
      <c r="N29" s="84">
        <v>1</v>
      </c>
      <c r="O29" s="84">
        <v>0</v>
      </c>
      <c r="P29" s="85">
        <v>145</v>
      </c>
      <c r="Q29" s="86">
        <v>3</v>
      </c>
    </row>
    <row r="30" spans="1:17" ht="18" customHeight="1" x14ac:dyDescent="0.25">
      <c r="A30" s="28" t="s">
        <v>121</v>
      </c>
      <c r="B30" s="82">
        <f t="shared" si="4"/>
        <v>9</v>
      </c>
      <c r="C30" s="23">
        <v>0</v>
      </c>
      <c r="D30" s="23">
        <v>1</v>
      </c>
      <c r="E30" s="82">
        <v>0</v>
      </c>
      <c r="F30" s="83">
        <v>1</v>
      </c>
      <c r="G30" s="84">
        <v>0</v>
      </c>
      <c r="H30" s="84">
        <v>0</v>
      </c>
      <c r="I30" s="84">
        <v>0</v>
      </c>
      <c r="J30" s="85">
        <v>0</v>
      </c>
      <c r="K30" s="83">
        <v>0</v>
      </c>
      <c r="L30" s="84">
        <v>0</v>
      </c>
      <c r="M30" s="84">
        <v>0</v>
      </c>
      <c r="N30" s="84">
        <v>0</v>
      </c>
      <c r="O30" s="84">
        <v>0</v>
      </c>
      <c r="P30" s="85">
        <v>0</v>
      </c>
      <c r="Q30" s="86">
        <v>7</v>
      </c>
    </row>
    <row r="31" spans="1:17" ht="18" customHeight="1" x14ac:dyDescent="0.25">
      <c r="B31" s="63"/>
      <c r="C31" s="81"/>
      <c r="D31" s="81"/>
      <c r="E31" s="63"/>
      <c r="F31" s="63"/>
      <c r="G31" s="63"/>
      <c r="H31" s="6"/>
      <c r="I31" s="6"/>
      <c r="J31" s="6"/>
      <c r="K31" s="27"/>
      <c r="L31" s="63"/>
      <c r="M31" s="6"/>
      <c r="N31" s="6"/>
      <c r="O31" s="6"/>
      <c r="P31" s="6"/>
      <c r="Q31" s="27"/>
    </row>
    <row r="32" spans="1:17" ht="18" customHeight="1" x14ac:dyDescent="0.25">
      <c r="A32" s="55" t="s">
        <v>11</v>
      </c>
      <c r="B32" s="63">
        <f>SUM(B33:B36)</f>
        <v>1475</v>
      </c>
      <c r="C32" s="63">
        <f t="shared" ref="C32:Q32" si="5">SUM(C33:C36)</f>
        <v>65</v>
      </c>
      <c r="D32" s="63">
        <f t="shared" si="5"/>
        <v>111</v>
      </c>
      <c r="E32" s="63">
        <f t="shared" si="5"/>
        <v>3</v>
      </c>
      <c r="F32" s="63">
        <f t="shared" si="5"/>
        <v>1069</v>
      </c>
      <c r="G32" s="63">
        <f t="shared" si="5"/>
        <v>1</v>
      </c>
      <c r="H32" s="19">
        <f t="shared" si="5"/>
        <v>0</v>
      </c>
      <c r="I32" s="19">
        <f t="shared" si="5"/>
        <v>1</v>
      </c>
      <c r="J32" s="19">
        <f t="shared" si="5"/>
        <v>0</v>
      </c>
      <c r="K32" s="29">
        <f t="shared" si="5"/>
        <v>0</v>
      </c>
      <c r="L32" s="29">
        <f t="shared" si="5"/>
        <v>1</v>
      </c>
      <c r="M32" s="29">
        <f t="shared" si="5"/>
        <v>37</v>
      </c>
      <c r="N32" s="29">
        <f t="shared" si="5"/>
        <v>0</v>
      </c>
      <c r="O32" s="29">
        <f t="shared" si="5"/>
        <v>0</v>
      </c>
      <c r="P32" s="29">
        <f t="shared" si="5"/>
        <v>180</v>
      </c>
      <c r="Q32" s="29">
        <f t="shared" si="5"/>
        <v>7</v>
      </c>
    </row>
    <row r="33" spans="1:17" ht="18" customHeight="1" x14ac:dyDescent="0.25">
      <c r="A33" s="26" t="s">
        <v>58</v>
      </c>
      <c r="B33" s="82">
        <f t="shared" ref="B33:B36" si="6">SUM(C33:Q33)</f>
        <v>435</v>
      </c>
      <c r="C33" s="23">
        <v>6</v>
      </c>
      <c r="D33" s="23">
        <v>12</v>
      </c>
      <c r="E33" s="82">
        <v>0</v>
      </c>
      <c r="F33" s="82">
        <v>378</v>
      </c>
      <c r="G33" s="82">
        <v>0</v>
      </c>
      <c r="H33" s="6">
        <v>0</v>
      </c>
      <c r="I33" s="6">
        <v>0</v>
      </c>
      <c r="J33" s="6">
        <v>0</v>
      </c>
      <c r="K33" s="27">
        <v>0</v>
      </c>
      <c r="L33" s="82">
        <v>0</v>
      </c>
      <c r="M33" s="6">
        <v>11</v>
      </c>
      <c r="N33" s="6">
        <v>0</v>
      </c>
      <c r="O33" s="6">
        <v>0</v>
      </c>
      <c r="P33" s="6">
        <v>23</v>
      </c>
      <c r="Q33" s="27">
        <v>5</v>
      </c>
    </row>
    <row r="34" spans="1:17" ht="18" customHeight="1" x14ac:dyDescent="0.25">
      <c r="A34" s="26" t="s">
        <v>122</v>
      </c>
      <c r="B34" s="82">
        <f t="shared" si="6"/>
        <v>453</v>
      </c>
      <c r="C34" s="23">
        <v>11</v>
      </c>
      <c r="D34" s="23">
        <v>51</v>
      </c>
      <c r="E34" s="82">
        <v>1</v>
      </c>
      <c r="F34" s="82">
        <v>352</v>
      </c>
      <c r="G34" s="82">
        <v>0</v>
      </c>
      <c r="H34" s="6">
        <v>0</v>
      </c>
      <c r="I34" s="6">
        <v>1</v>
      </c>
      <c r="J34" s="6">
        <v>0</v>
      </c>
      <c r="K34" s="27">
        <v>0</v>
      </c>
      <c r="L34" s="82">
        <v>1</v>
      </c>
      <c r="M34" s="6">
        <v>14</v>
      </c>
      <c r="N34" s="6">
        <v>0</v>
      </c>
      <c r="O34" s="6">
        <v>0</v>
      </c>
      <c r="P34" s="6">
        <v>22</v>
      </c>
      <c r="Q34" s="27">
        <v>0</v>
      </c>
    </row>
    <row r="35" spans="1:17" ht="18" customHeight="1" x14ac:dyDescent="0.25">
      <c r="A35" s="26" t="s">
        <v>59</v>
      </c>
      <c r="B35" s="82">
        <f t="shared" si="6"/>
        <v>500</v>
      </c>
      <c r="C35" s="23">
        <v>47</v>
      </c>
      <c r="D35" s="23">
        <v>40</v>
      </c>
      <c r="E35" s="82">
        <v>2</v>
      </c>
      <c r="F35" s="82">
        <v>284</v>
      </c>
      <c r="G35" s="82">
        <v>1</v>
      </c>
      <c r="H35" s="6">
        <v>0</v>
      </c>
      <c r="I35" s="6">
        <v>0</v>
      </c>
      <c r="J35" s="6">
        <v>0</v>
      </c>
      <c r="K35" s="27">
        <v>0</v>
      </c>
      <c r="L35" s="82">
        <v>0</v>
      </c>
      <c r="M35" s="6">
        <v>8</v>
      </c>
      <c r="N35" s="6">
        <v>0</v>
      </c>
      <c r="O35" s="6">
        <v>0</v>
      </c>
      <c r="P35" s="6">
        <v>116</v>
      </c>
      <c r="Q35" s="27">
        <v>2</v>
      </c>
    </row>
    <row r="36" spans="1:17" ht="18" customHeight="1" x14ac:dyDescent="0.25">
      <c r="A36" s="26" t="s">
        <v>60</v>
      </c>
      <c r="B36" s="82">
        <f t="shared" si="6"/>
        <v>87</v>
      </c>
      <c r="C36" s="23">
        <v>1</v>
      </c>
      <c r="D36" s="23">
        <v>8</v>
      </c>
      <c r="E36" s="82">
        <v>0</v>
      </c>
      <c r="F36" s="82">
        <v>55</v>
      </c>
      <c r="G36" s="82">
        <v>0</v>
      </c>
      <c r="H36" s="6">
        <v>0</v>
      </c>
      <c r="I36" s="6">
        <v>0</v>
      </c>
      <c r="J36" s="6">
        <v>0</v>
      </c>
      <c r="K36" s="27">
        <v>0</v>
      </c>
      <c r="L36" s="82">
        <v>0</v>
      </c>
      <c r="M36" s="6">
        <v>4</v>
      </c>
      <c r="N36" s="6">
        <v>0</v>
      </c>
      <c r="O36" s="6">
        <v>0</v>
      </c>
      <c r="P36" s="6">
        <v>19</v>
      </c>
      <c r="Q36" s="27">
        <v>0</v>
      </c>
    </row>
    <row r="37" spans="1:17" ht="18" customHeight="1" x14ac:dyDescent="0.25">
      <c r="A37" s="26"/>
      <c r="B37" s="63"/>
      <c r="C37" s="23"/>
      <c r="D37" s="23"/>
      <c r="E37" s="82"/>
      <c r="F37" s="82"/>
      <c r="G37" s="82"/>
      <c r="H37" s="6"/>
      <c r="I37" s="6"/>
      <c r="J37" s="6"/>
      <c r="K37" s="27"/>
      <c r="L37" s="82"/>
      <c r="M37" s="6"/>
      <c r="N37" s="6"/>
      <c r="O37" s="6"/>
      <c r="P37" s="6"/>
      <c r="Q37" s="27"/>
    </row>
    <row r="38" spans="1:17" ht="18" customHeight="1" x14ac:dyDescent="0.25">
      <c r="A38" s="55" t="s">
        <v>12</v>
      </c>
      <c r="B38" s="63">
        <f>SUM(B39:B41)</f>
        <v>1581</v>
      </c>
      <c r="C38" s="63">
        <f t="shared" ref="C38:D38" si="7">SUM(C39:C41)</f>
        <v>34</v>
      </c>
      <c r="D38" s="63">
        <f t="shared" si="7"/>
        <v>103</v>
      </c>
      <c r="E38" s="63">
        <f t="shared" ref="E38:Q38" si="8">SUM(E39:E41)</f>
        <v>2</v>
      </c>
      <c r="F38" s="63">
        <f t="shared" si="8"/>
        <v>1334</v>
      </c>
      <c r="G38" s="63">
        <f t="shared" si="8"/>
        <v>0</v>
      </c>
      <c r="H38" s="19">
        <f t="shared" si="8"/>
        <v>0</v>
      </c>
      <c r="I38" s="19">
        <f t="shared" si="8"/>
        <v>2</v>
      </c>
      <c r="J38" s="19">
        <f t="shared" si="8"/>
        <v>1</v>
      </c>
      <c r="K38" s="29">
        <f t="shared" si="8"/>
        <v>0</v>
      </c>
      <c r="L38" s="29">
        <f t="shared" si="8"/>
        <v>0</v>
      </c>
      <c r="M38" s="29">
        <f t="shared" si="8"/>
        <v>7</v>
      </c>
      <c r="N38" s="29">
        <f t="shared" si="8"/>
        <v>0</v>
      </c>
      <c r="O38" s="29">
        <f t="shared" si="8"/>
        <v>1</v>
      </c>
      <c r="P38" s="29">
        <f t="shared" si="8"/>
        <v>83</v>
      </c>
      <c r="Q38" s="29">
        <f t="shared" si="8"/>
        <v>14</v>
      </c>
    </row>
    <row r="39" spans="1:17" ht="18" customHeight="1" x14ac:dyDescent="0.25">
      <c r="A39" s="28" t="s">
        <v>123</v>
      </c>
      <c r="B39" s="82">
        <f t="shared" ref="B39:B41" si="9">SUM(C39:Q39)</f>
        <v>1422</v>
      </c>
      <c r="C39" s="23">
        <v>34</v>
      </c>
      <c r="D39" s="23">
        <v>102</v>
      </c>
      <c r="E39" s="82">
        <v>2</v>
      </c>
      <c r="F39" s="82">
        <v>1187</v>
      </c>
      <c r="G39" s="82">
        <v>0</v>
      </c>
      <c r="H39" s="6">
        <v>0</v>
      </c>
      <c r="I39" s="6">
        <v>2</v>
      </c>
      <c r="J39" s="6">
        <v>0</v>
      </c>
      <c r="K39" s="27">
        <v>0</v>
      </c>
      <c r="L39" s="82">
        <v>0</v>
      </c>
      <c r="M39" s="6">
        <v>6</v>
      </c>
      <c r="N39" s="6">
        <v>0</v>
      </c>
      <c r="O39" s="6">
        <v>1</v>
      </c>
      <c r="P39" s="6">
        <v>79</v>
      </c>
      <c r="Q39" s="27">
        <v>9</v>
      </c>
    </row>
    <row r="40" spans="1:17" ht="18" customHeight="1" x14ac:dyDescent="0.25">
      <c r="A40" s="28" t="s">
        <v>124</v>
      </c>
      <c r="B40" s="82">
        <f t="shared" si="9"/>
        <v>11</v>
      </c>
      <c r="C40" s="23">
        <v>0</v>
      </c>
      <c r="D40" s="23">
        <v>1</v>
      </c>
      <c r="E40" s="82">
        <v>0</v>
      </c>
      <c r="F40" s="82">
        <v>9</v>
      </c>
      <c r="G40" s="82">
        <v>0</v>
      </c>
      <c r="H40" s="6">
        <v>0</v>
      </c>
      <c r="I40" s="6">
        <v>0</v>
      </c>
      <c r="J40" s="6">
        <v>0</v>
      </c>
      <c r="K40" s="27">
        <v>0</v>
      </c>
      <c r="L40" s="82">
        <v>0</v>
      </c>
      <c r="M40" s="6">
        <v>0</v>
      </c>
      <c r="N40" s="6">
        <v>0</v>
      </c>
      <c r="O40" s="6">
        <v>0</v>
      </c>
      <c r="P40" s="6">
        <v>0</v>
      </c>
      <c r="Q40" s="27">
        <v>1</v>
      </c>
    </row>
    <row r="41" spans="1:17" ht="18" customHeight="1" x14ac:dyDescent="0.25">
      <c r="A41" s="28" t="s">
        <v>61</v>
      </c>
      <c r="B41" s="82">
        <f t="shared" si="9"/>
        <v>148</v>
      </c>
      <c r="C41" s="23">
        <v>0</v>
      </c>
      <c r="D41" s="23">
        <v>0</v>
      </c>
      <c r="E41" s="82">
        <v>0</v>
      </c>
      <c r="F41" s="82">
        <v>138</v>
      </c>
      <c r="G41" s="82">
        <v>0</v>
      </c>
      <c r="H41" s="6">
        <v>0</v>
      </c>
      <c r="I41" s="6">
        <v>0</v>
      </c>
      <c r="J41" s="6">
        <v>1</v>
      </c>
      <c r="K41" s="27">
        <v>0</v>
      </c>
      <c r="L41" s="82">
        <v>0</v>
      </c>
      <c r="M41" s="6">
        <v>1</v>
      </c>
      <c r="N41" s="6">
        <v>0</v>
      </c>
      <c r="O41" s="6">
        <v>0</v>
      </c>
      <c r="P41" s="6">
        <v>4</v>
      </c>
      <c r="Q41" s="27">
        <v>4</v>
      </c>
    </row>
    <row r="42" spans="1:17" ht="18" customHeight="1" x14ac:dyDescent="0.25">
      <c r="A42" s="28"/>
      <c r="B42" s="63"/>
      <c r="C42" s="81"/>
      <c r="D42" s="81"/>
      <c r="E42" s="63"/>
      <c r="F42" s="63"/>
      <c r="G42" s="63"/>
      <c r="H42" s="6"/>
      <c r="I42" s="6"/>
      <c r="J42" s="6"/>
      <c r="K42" s="27"/>
      <c r="L42" s="63"/>
      <c r="M42" s="6"/>
      <c r="N42" s="6"/>
      <c r="O42" s="6"/>
      <c r="P42" s="6"/>
      <c r="Q42" s="27"/>
    </row>
    <row r="43" spans="1:17" ht="18" customHeight="1" x14ac:dyDescent="0.25">
      <c r="A43" s="55" t="s">
        <v>13</v>
      </c>
      <c r="B43" s="63">
        <f>SUM(B44:B50)</f>
        <v>468</v>
      </c>
      <c r="C43" s="63">
        <f t="shared" ref="C43:K43" si="10">SUM(C44:C50)</f>
        <v>9</v>
      </c>
      <c r="D43" s="63">
        <f t="shared" si="10"/>
        <v>27</v>
      </c>
      <c r="E43" s="63">
        <f t="shared" si="10"/>
        <v>5</v>
      </c>
      <c r="F43" s="63">
        <f t="shared" si="10"/>
        <v>387</v>
      </c>
      <c r="G43" s="63">
        <f t="shared" si="10"/>
        <v>0</v>
      </c>
      <c r="H43" s="19">
        <f t="shared" si="10"/>
        <v>0</v>
      </c>
      <c r="I43" s="19">
        <f t="shared" si="10"/>
        <v>0</v>
      </c>
      <c r="J43" s="19">
        <f t="shared" si="10"/>
        <v>0</v>
      </c>
      <c r="K43" s="29">
        <f t="shared" si="10"/>
        <v>0</v>
      </c>
      <c r="L43" s="29">
        <f t="shared" ref="L43" si="11">SUM(L44:L50)</f>
        <v>0</v>
      </c>
      <c r="M43" s="29">
        <f t="shared" ref="M43" si="12">SUM(M44:M50)</f>
        <v>3</v>
      </c>
      <c r="N43" s="29">
        <f t="shared" ref="N43" si="13">SUM(N44:N50)</f>
        <v>0</v>
      </c>
      <c r="O43" s="29">
        <f t="shared" ref="O43" si="14">SUM(O44:O50)</f>
        <v>0</v>
      </c>
      <c r="P43" s="29">
        <f t="shared" ref="P43" si="15">SUM(P44:P50)</f>
        <v>29</v>
      </c>
      <c r="Q43" s="29">
        <f t="shared" ref="Q43" si="16">SUM(Q44:Q50)</f>
        <v>8</v>
      </c>
    </row>
    <row r="44" spans="1:17" ht="18" customHeight="1" x14ac:dyDescent="0.25">
      <c r="A44" s="28" t="s">
        <v>125</v>
      </c>
      <c r="B44" s="82">
        <f t="shared" ref="B44:B50" si="17">SUM(C44:Q44)</f>
        <v>231</v>
      </c>
      <c r="C44" s="23">
        <v>5</v>
      </c>
      <c r="D44" s="23">
        <v>17</v>
      </c>
      <c r="E44" s="82">
        <v>1</v>
      </c>
      <c r="F44" s="82">
        <v>187</v>
      </c>
      <c r="G44" s="82">
        <v>0</v>
      </c>
      <c r="H44" s="6">
        <v>0</v>
      </c>
      <c r="I44" s="6">
        <v>0</v>
      </c>
      <c r="J44" s="6">
        <v>0</v>
      </c>
      <c r="K44" s="27">
        <v>0</v>
      </c>
      <c r="L44" s="82">
        <v>0</v>
      </c>
      <c r="M44" s="6">
        <v>2</v>
      </c>
      <c r="N44" s="6">
        <v>0</v>
      </c>
      <c r="O44" s="6">
        <v>0</v>
      </c>
      <c r="P44" s="6">
        <v>12</v>
      </c>
      <c r="Q44" s="27">
        <v>7</v>
      </c>
    </row>
    <row r="45" spans="1:17" ht="18" customHeight="1" x14ac:dyDescent="0.25">
      <c r="A45" s="28" t="s">
        <v>126</v>
      </c>
      <c r="B45" s="82">
        <f t="shared" si="17"/>
        <v>7</v>
      </c>
      <c r="C45" s="23">
        <v>0</v>
      </c>
      <c r="D45" s="23">
        <v>0</v>
      </c>
      <c r="E45" s="82">
        <v>0</v>
      </c>
      <c r="F45" s="82">
        <v>7</v>
      </c>
      <c r="G45" s="82">
        <v>0</v>
      </c>
      <c r="H45" s="6">
        <v>0</v>
      </c>
      <c r="I45" s="6">
        <v>0</v>
      </c>
      <c r="J45" s="6">
        <v>0</v>
      </c>
      <c r="K45" s="27">
        <v>0</v>
      </c>
      <c r="L45" s="82">
        <v>0</v>
      </c>
      <c r="M45" s="6">
        <v>0</v>
      </c>
      <c r="N45" s="6">
        <v>0</v>
      </c>
      <c r="O45" s="6">
        <v>0</v>
      </c>
      <c r="P45" s="6">
        <v>0</v>
      </c>
      <c r="Q45" s="27">
        <v>0</v>
      </c>
    </row>
    <row r="46" spans="1:17" ht="18" customHeight="1" x14ac:dyDescent="0.25">
      <c r="A46" s="28" t="s">
        <v>62</v>
      </c>
      <c r="B46" s="82">
        <f t="shared" si="17"/>
        <v>45</v>
      </c>
      <c r="C46" s="23">
        <v>2</v>
      </c>
      <c r="D46" s="23">
        <v>2</v>
      </c>
      <c r="E46" s="82">
        <v>0</v>
      </c>
      <c r="F46" s="82">
        <v>40</v>
      </c>
      <c r="G46" s="82">
        <v>0</v>
      </c>
      <c r="H46" s="6">
        <v>0</v>
      </c>
      <c r="I46" s="6">
        <v>0</v>
      </c>
      <c r="J46" s="6">
        <v>0</v>
      </c>
      <c r="K46" s="27">
        <v>0</v>
      </c>
      <c r="L46" s="82">
        <v>0</v>
      </c>
      <c r="M46" s="6">
        <v>0</v>
      </c>
      <c r="N46" s="6">
        <v>0</v>
      </c>
      <c r="O46" s="6">
        <v>0</v>
      </c>
      <c r="P46" s="6">
        <v>1</v>
      </c>
      <c r="Q46" s="27">
        <v>0</v>
      </c>
    </row>
    <row r="47" spans="1:17" ht="18" customHeight="1" x14ac:dyDescent="0.25">
      <c r="A47" s="28" t="s">
        <v>63</v>
      </c>
      <c r="B47" s="82">
        <f t="shared" si="17"/>
        <v>44</v>
      </c>
      <c r="C47" s="23">
        <v>2</v>
      </c>
      <c r="D47" s="23">
        <v>2</v>
      </c>
      <c r="E47" s="82">
        <v>1</v>
      </c>
      <c r="F47" s="82">
        <v>37</v>
      </c>
      <c r="G47" s="82">
        <v>0</v>
      </c>
      <c r="H47" s="6">
        <v>0</v>
      </c>
      <c r="I47" s="6">
        <v>0</v>
      </c>
      <c r="J47" s="6">
        <v>0</v>
      </c>
      <c r="K47" s="27">
        <v>0</v>
      </c>
      <c r="L47" s="82">
        <v>0</v>
      </c>
      <c r="M47" s="6">
        <v>0</v>
      </c>
      <c r="N47" s="6">
        <v>0</v>
      </c>
      <c r="O47" s="6">
        <v>0</v>
      </c>
      <c r="P47" s="6">
        <v>2</v>
      </c>
      <c r="Q47" s="27">
        <v>0</v>
      </c>
    </row>
    <row r="48" spans="1:17" ht="18" customHeight="1" x14ac:dyDescent="0.25">
      <c r="A48" s="28" t="s">
        <v>64</v>
      </c>
      <c r="B48" s="82">
        <f t="shared" si="17"/>
        <v>54</v>
      </c>
      <c r="C48" s="23">
        <v>0</v>
      </c>
      <c r="D48" s="23">
        <v>6</v>
      </c>
      <c r="E48" s="82">
        <v>3</v>
      </c>
      <c r="F48" s="82">
        <v>43</v>
      </c>
      <c r="G48" s="82">
        <v>0</v>
      </c>
      <c r="H48" s="6">
        <v>0</v>
      </c>
      <c r="I48" s="6">
        <v>0</v>
      </c>
      <c r="J48" s="6">
        <v>0</v>
      </c>
      <c r="K48" s="27">
        <v>0</v>
      </c>
      <c r="L48" s="82">
        <v>0</v>
      </c>
      <c r="M48" s="6">
        <v>1</v>
      </c>
      <c r="N48" s="6">
        <v>0</v>
      </c>
      <c r="O48" s="6">
        <v>0</v>
      </c>
      <c r="P48" s="6">
        <v>0</v>
      </c>
      <c r="Q48" s="27">
        <v>1</v>
      </c>
    </row>
    <row r="49" spans="1:17" ht="18" customHeight="1" x14ac:dyDescent="0.25">
      <c r="A49" s="28" t="s">
        <v>65</v>
      </c>
      <c r="B49" s="82">
        <f t="shared" si="17"/>
        <v>85</v>
      </c>
      <c r="C49" s="23">
        <v>0</v>
      </c>
      <c r="D49" s="23">
        <v>0</v>
      </c>
      <c r="E49" s="82">
        <v>0</v>
      </c>
      <c r="F49" s="82">
        <v>71</v>
      </c>
      <c r="G49" s="82">
        <v>0</v>
      </c>
      <c r="H49" s="6">
        <v>0</v>
      </c>
      <c r="I49" s="6">
        <v>0</v>
      </c>
      <c r="J49" s="6">
        <v>0</v>
      </c>
      <c r="K49" s="27">
        <v>0</v>
      </c>
      <c r="L49" s="82">
        <v>0</v>
      </c>
      <c r="M49" s="6">
        <v>0</v>
      </c>
      <c r="N49" s="6">
        <v>0</v>
      </c>
      <c r="O49" s="6">
        <v>0</v>
      </c>
      <c r="P49" s="6">
        <v>14</v>
      </c>
      <c r="Q49" s="27">
        <v>0</v>
      </c>
    </row>
    <row r="50" spans="1:17" ht="18" customHeight="1" x14ac:dyDescent="0.25">
      <c r="A50" s="28" t="s">
        <v>146</v>
      </c>
      <c r="B50" s="82">
        <f t="shared" si="17"/>
        <v>2</v>
      </c>
      <c r="C50" s="23">
        <v>0</v>
      </c>
      <c r="D50" s="23">
        <v>0</v>
      </c>
      <c r="E50" s="82">
        <v>0</v>
      </c>
      <c r="F50" s="82">
        <v>2</v>
      </c>
      <c r="G50" s="82">
        <v>0</v>
      </c>
      <c r="H50" s="6">
        <v>0</v>
      </c>
      <c r="I50" s="6">
        <v>0</v>
      </c>
      <c r="J50" s="6">
        <v>0</v>
      </c>
      <c r="K50" s="27">
        <v>0</v>
      </c>
      <c r="L50" s="82">
        <v>0</v>
      </c>
      <c r="M50" s="6">
        <v>0</v>
      </c>
      <c r="N50" s="6">
        <v>0</v>
      </c>
      <c r="O50" s="6">
        <v>0</v>
      </c>
      <c r="P50" s="6">
        <v>0</v>
      </c>
      <c r="Q50" s="27">
        <v>0</v>
      </c>
    </row>
    <row r="51" spans="1:17" ht="18" customHeight="1" x14ac:dyDescent="0.25">
      <c r="A51" s="28"/>
      <c r="B51" s="63"/>
      <c r="C51" s="81"/>
      <c r="D51" s="81"/>
      <c r="E51" s="63"/>
      <c r="F51" s="63"/>
      <c r="G51" s="63"/>
      <c r="H51" s="6"/>
      <c r="I51" s="6"/>
      <c r="J51" s="6"/>
      <c r="K51" s="27"/>
      <c r="L51" s="63"/>
      <c r="M51" s="6"/>
      <c r="N51" s="6"/>
      <c r="O51" s="6"/>
      <c r="P51" s="6"/>
      <c r="Q51" s="27"/>
    </row>
    <row r="52" spans="1:17" ht="18" customHeight="1" x14ac:dyDescent="0.25">
      <c r="A52" s="55" t="s">
        <v>14</v>
      </c>
      <c r="B52" s="63">
        <f t="shared" ref="B52:Q52" si="18">SUM(B53:B55)</f>
        <v>482</v>
      </c>
      <c r="C52" s="63">
        <f t="shared" si="18"/>
        <v>21</v>
      </c>
      <c r="D52" s="63">
        <f t="shared" si="18"/>
        <v>33</v>
      </c>
      <c r="E52" s="63">
        <f t="shared" si="18"/>
        <v>8</v>
      </c>
      <c r="F52" s="63">
        <f t="shared" si="18"/>
        <v>372</v>
      </c>
      <c r="G52" s="63">
        <f t="shared" si="18"/>
        <v>0</v>
      </c>
      <c r="H52" s="19">
        <f t="shared" si="18"/>
        <v>0</v>
      </c>
      <c r="I52" s="19">
        <f t="shared" si="18"/>
        <v>0</v>
      </c>
      <c r="J52" s="19">
        <f t="shared" si="18"/>
        <v>0</v>
      </c>
      <c r="K52" s="29">
        <f t="shared" si="18"/>
        <v>0</v>
      </c>
      <c r="L52" s="29">
        <f t="shared" si="18"/>
        <v>1</v>
      </c>
      <c r="M52" s="29">
        <f t="shared" si="18"/>
        <v>4</v>
      </c>
      <c r="N52" s="29">
        <f t="shared" si="18"/>
        <v>1</v>
      </c>
      <c r="O52" s="29">
        <f t="shared" si="18"/>
        <v>0</v>
      </c>
      <c r="P52" s="29">
        <f t="shared" si="18"/>
        <v>32</v>
      </c>
      <c r="Q52" s="29">
        <f t="shared" si="18"/>
        <v>10</v>
      </c>
    </row>
    <row r="53" spans="1:17" ht="18" customHeight="1" x14ac:dyDescent="0.25">
      <c r="A53" s="28" t="s">
        <v>127</v>
      </c>
      <c r="B53" s="82">
        <f t="shared" ref="B53:B55" si="19">SUM(C53:Q53)</f>
        <v>237</v>
      </c>
      <c r="C53" s="23">
        <v>8</v>
      </c>
      <c r="D53" s="23">
        <v>14</v>
      </c>
      <c r="E53" s="82">
        <v>1</v>
      </c>
      <c r="F53" s="82">
        <v>204</v>
      </c>
      <c r="G53" s="82">
        <v>0</v>
      </c>
      <c r="H53" s="6">
        <v>0</v>
      </c>
      <c r="I53" s="6">
        <v>0</v>
      </c>
      <c r="J53" s="6">
        <v>0</v>
      </c>
      <c r="K53" s="27">
        <v>0</v>
      </c>
      <c r="L53" s="82">
        <v>1</v>
      </c>
      <c r="M53" s="6">
        <v>1</v>
      </c>
      <c r="N53" s="6">
        <v>1</v>
      </c>
      <c r="O53" s="6">
        <v>0</v>
      </c>
      <c r="P53" s="6">
        <v>4</v>
      </c>
      <c r="Q53" s="27">
        <v>3</v>
      </c>
    </row>
    <row r="54" spans="1:17" ht="18" customHeight="1" x14ac:dyDescent="0.25">
      <c r="A54" s="28" t="s">
        <v>128</v>
      </c>
      <c r="B54" s="82">
        <f t="shared" si="19"/>
        <v>2</v>
      </c>
      <c r="C54" s="23">
        <v>0</v>
      </c>
      <c r="D54" s="23">
        <v>0</v>
      </c>
      <c r="E54" s="82">
        <v>0</v>
      </c>
      <c r="F54" s="82">
        <v>2</v>
      </c>
      <c r="G54" s="82">
        <v>0</v>
      </c>
      <c r="H54" s="6">
        <v>0</v>
      </c>
      <c r="I54" s="6">
        <v>0</v>
      </c>
      <c r="J54" s="6">
        <v>0</v>
      </c>
      <c r="K54" s="27">
        <v>0</v>
      </c>
      <c r="L54" s="82">
        <v>0</v>
      </c>
      <c r="M54" s="6">
        <v>0</v>
      </c>
      <c r="N54" s="6">
        <v>0</v>
      </c>
      <c r="O54" s="6">
        <v>0</v>
      </c>
      <c r="P54" s="6">
        <v>0</v>
      </c>
      <c r="Q54" s="27">
        <v>0</v>
      </c>
    </row>
    <row r="55" spans="1:17" ht="18" customHeight="1" x14ac:dyDescent="0.25">
      <c r="A55" s="28" t="s">
        <v>66</v>
      </c>
      <c r="B55" s="82">
        <f t="shared" si="19"/>
        <v>243</v>
      </c>
      <c r="C55" s="23">
        <v>13</v>
      </c>
      <c r="D55" s="23">
        <v>19</v>
      </c>
      <c r="E55" s="82">
        <v>7</v>
      </c>
      <c r="F55" s="82">
        <v>166</v>
      </c>
      <c r="G55" s="82">
        <v>0</v>
      </c>
      <c r="H55" s="6">
        <v>0</v>
      </c>
      <c r="I55" s="6">
        <v>0</v>
      </c>
      <c r="J55" s="6">
        <v>0</v>
      </c>
      <c r="K55" s="27">
        <v>0</v>
      </c>
      <c r="L55" s="82">
        <v>0</v>
      </c>
      <c r="M55" s="6">
        <v>3</v>
      </c>
      <c r="N55" s="6">
        <v>0</v>
      </c>
      <c r="O55" s="6">
        <v>0</v>
      </c>
      <c r="P55" s="6">
        <v>28</v>
      </c>
      <c r="Q55" s="27">
        <v>7</v>
      </c>
    </row>
    <row r="56" spans="1:17" ht="18" customHeight="1" x14ac:dyDescent="0.25">
      <c r="A56" s="8"/>
      <c r="B56" s="63"/>
      <c r="C56" s="81"/>
      <c r="D56" s="81"/>
      <c r="E56" s="63"/>
      <c r="F56" s="63"/>
      <c r="G56" s="63"/>
      <c r="H56" s="6"/>
      <c r="I56" s="6"/>
      <c r="J56" s="6"/>
      <c r="K56" s="27"/>
      <c r="L56" s="63"/>
      <c r="M56" s="6"/>
      <c r="N56" s="6"/>
      <c r="O56" s="6"/>
      <c r="P56" s="6"/>
      <c r="Q56" s="27"/>
    </row>
    <row r="57" spans="1:17" ht="18" customHeight="1" x14ac:dyDescent="0.25">
      <c r="A57" s="55" t="s">
        <v>15</v>
      </c>
      <c r="B57" s="63">
        <f>SUM(B58:B63)</f>
        <v>1274</v>
      </c>
      <c r="C57" s="63">
        <f t="shared" ref="C57:D57" si="20">SUM(C58:C63)</f>
        <v>16</v>
      </c>
      <c r="D57" s="63">
        <f t="shared" si="20"/>
        <v>65</v>
      </c>
      <c r="E57" s="63">
        <f t="shared" ref="E57:Q57" si="21">SUM(E58:E63)</f>
        <v>11</v>
      </c>
      <c r="F57" s="63">
        <f t="shared" si="21"/>
        <v>1063</v>
      </c>
      <c r="G57" s="63">
        <f t="shared" si="21"/>
        <v>0</v>
      </c>
      <c r="H57" s="19">
        <f t="shared" si="21"/>
        <v>0</v>
      </c>
      <c r="I57" s="19">
        <f t="shared" si="21"/>
        <v>0</v>
      </c>
      <c r="J57" s="19">
        <f t="shared" si="21"/>
        <v>0</v>
      </c>
      <c r="K57" s="29">
        <f t="shared" si="21"/>
        <v>0</v>
      </c>
      <c r="L57" s="29">
        <f t="shared" si="21"/>
        <v>0</v>
      </c>
      <c r="M57" s="29">
        <f t="shared" si="21"/>
        <v>15</v>
      </c>
      <c r="N57" s="29">
        <f t="shared" si="21"/>
        <v>1</v>
      </c>
      <c r="O57" s="29">
        <f t="shared" si="21"/>
        <v>0</v>
      </c>
      <c r="P57" s="29">
        <f t="shared" si="21"/>
        <v>100</v>
      </c>
      <c r="Q57" s="29">
        <f t="shared" si="21"/>
        <v>3</v>
      </c>
    </row>
    <row r="58" spans="1:17" ht="18" customHeight="1" x14ac:dyDescent="0.25">
      <c r="A58" s="28" t="s">
        <v>67</v>
      </c>
      <c r="B58" s="82">
        <f t="shared" ref="B58:B63" si="22">SUM(C58:Q58)</f>
        <v>789</v>
      </c>
      <c r="C58" s="23">
        <v>3</v>
      </c>
      <c r="D58" s="23">
        <v>34</v>
      </c>
      <c r="E58" s="82">
        <v>4</v>
      </c>
      <c r="F58" s="82">
        <v>676</v>
      </c>
      <c r="G58" s="82">
        <v>0</v>
      </c>
      <c r="H58" s="6">
        <v>0</v>
      </c>
      <c r="I58" s="6">
        <v>0</v>
      </c>
      <c r="J58" s="6">
        <v>0</v>
      </c>
      <c r="K58" s="27">
        <v>0</v>
      </c>
      <c r="L58" s="82">
        <v>0</v>
      </c>
      <c r="M58" s="6">
        <v>11</v>
      </c>
      <c r="N58" s="6">
        <v>1</v>
      </c>
      <c r="O58" s="6">
        <v>0</v>
      </c>
      <c r="P58" s="6">
        <v>60</v>
      </c>
      <c r="Q58" s="27">
        <v>0</v>
      </c>
    </row>
    <row r="59" spans="1:17" ht="18" customHeight="1" x14ac:dyDescent="0.25">
      <c r="A59" s="28" t="s">
        <v>68</v>
      </c>
      <c r="B59" s="82">
        <f t="shared" si="22"/>
        <v>18</v>
      </c>
      <c r="C59" s="23">
        <v>0</v>
      </c>
      <c r="D59" s="23">
        <v>2</v>
      </c>
      <c r="E59" s="82">
        <v>1</v>
      </c>
      <c r="F59" s="82">
        <v>15</v>
      </c>
      <c r="G59" s="82">
        <v>0</v>
      </c>
      <c r="H59" s="6">
        <v>0</v>
      </c>
      <c r="I59" s="6">
        <v>0</v>
      </c>
      <c r="J59" s="6">
        <v>0</v>
      </c>
      <c r="K59" s="27">
        <v>0</v>
      </c>
      <c r="L59" s="82">
        <v>0</v>
      </c>
      <c r="M59" s="6">
        <v>0</v>
      </c>
      <c r="N59" s="6">
        <v>0</v>
      </c>
      <c r="O59" s="6">
        <v>0</v>
      </c>
      <c r="P59" s="6">
        <v>0</v>
      </c>
      <c r="Q59" s="27">
        <v>0</v>
      </c>
    </row>
    <row r="60" spans="1:17" ht="18" customHeight="1" x14ac:dyDescent="0.25">
      <c r="A60" s="28" t="s">
        <v>69</v>
      </c>
      <c r="B60" s="82">
        <f t="shared" si="22"/>
        <v>178</v>
      </c>
      <c r="C60" s="23">
        <v>10</v>
      </c>
      <c r="D60" s="23">
        <v>17</v>
      </c>
      <c r="E60" s="82">
        <v>3</v>
      </c>
      <c r="F60" s="82">
        <v>122</v>
      </c>
      <c r="G60" s="82">
        <v>0</v>
      </c>
      <c r="H60" s="6">
        <v>0</v>
      </c>
      <c r="I60" s="6">
        <v>0</v>
      </c>
      <c r="J60" s="6">
        <v>0</v>
      </c>
      <c r="K60" s="27">
        <v>0</v>
      </c>
      <c r="L60" s="82">
        <v>0</v>
      </c>
      <c r="M60" s="6">
        <v>1</v>
      </c>
      <c r="N60" s="6">
        <v>0</v>
      </c>
      <c r="O60" s="6">
        <v>0</v>
      </c>
      <c r="P60" s="6">
        <v>24</v>
      </c>
      <c r="Q60" s="27">
        <v>1</v>
      </c>
    </row>
    <row r="61" spans="1:17" ht="18" customHeight="1" x14ac:dyDescent="0.25">
      <c r="A61" s="28" t="s">
        <v>70</v>
      </c>
      <c r="B61" s="82">
        <f t="shared" si="22"/>
        <v>62</v>
      </c>
      <c r="C61" s="23">
        <v>0</v>
      </c>
      <c r="D61" s="23">
        <v>5</v>
      </c>
      <c r="E61" s="82">
        <v>2</v>
      </c>
      <c r="F61" s="82">
        <v>52</v>
      </c>
      <c r="G61" s="82">
        <v>0</v>
      </c>
      <c r="H61" s="6">
        <v>0</v>
      </c>
      <c r="I61" s="6">
        <v>0</v>
      </c>
      <c r="J61" s="6">
        <v>0</v>
      </c>
      <c r="K61" s="27">
        <v>0</v>
      </c>
      <c r="L61" s="82">
        <v>0</v>
      </c>
      <c r="M61" s="6">
        <v>2</v>
      </c>
      <c r="N61" s="6">
        <v>0</v>
      </c>
      <c r="O61" s="6">
        <v>0</v>
      </c>
      <c r="P61" s="6">
        <v>1</v>
      </c>
      <c r="Q61" s="27">
        <v>0</v>
      </c>
    </row>
    <row r="62" spans="1:17" ht="18" customHeight="1" x14ac:dyDescent="0.25">
      <c r="A62" s="28" t="s">
        <v>71</v>
      </c>
      <c r="B62" s="82">
        <f t="shared" si="22"/>
        <v>151</v>
      </c>
      <c r="C62" s="23">
        <v>3</v>
      </c>
      <c r="D62" s="23">
        <v>7</v>
      </c>
      <c r="E62" s="82">
        <v>1</v>
      </c>
      <c r="F62" s="82">
        <v>134</v>
      </c>
      <c r="G62" s="82">
        <v>0</v>
      </c>
      <c r="H62" s="6">
        <v>0</v>
      </c>
      <c r="I62" s="6">
        <v>0</v>
      </c>
      <c r="J62" s="6">
        <v>0</v>
      </c>
      <c r="K62" s="27">
        <v>0</v>
      </c>
      <c r="L62" s="82">
        <v>0</v>
      </c>
      <c r="M62" s="6">
        <v>0</v>
      </c>
      <c r="N62" s="6">
        <v>0</v>
      </c>
      <c r="O62" s="6">
        <v>0</v>
      </c>
      <c r="P62" s="6">
        <v>4</v>
      </c>
      <c r="Q62" s="27">
        <v>2</v>
      </c>
    </row>
    <row r="63" spans="1:17" ht="18" customHeight="1" x14ac:dyDescent="0.25">
      <c r="A63" s="28" t="s">
        <v>72</v>
      </c>
      <c r="B63" s="82">
        <f t="shared" si="22"/>
        <v>76</v>
      </c>
      <c r="C63" s="23">
        <v>0</v>
      </c>
      <c r="D63" s="23">
        <v>0</v>
      </c>
      <c r="E63" s="82">
        <v>0</v>
      </c>
      <c r="F63" s="82">
        <v>64</v>
      </c>
      <c r="G63" s="82">
        <v>0</v>
      </c>
      <c r="H63" s="6">
        <v>0</v>
      </c>
      <c r="I63" s="6">
        <v>0</v>
      </c>
      <c r="J63" s="6">
        <v>0</v>
      </c>
      <c r="K63" s="27">
        <v>0</v>
      </c>
      <c r="L63" s="82">
        <v>0</v>
      </c>
      <c r="M63" s="6">
        <v>1</v>
      </c>
      <c r="N63" s="6">
        <v>0</v>
      </c>
      <c r="O63" s="6">
        <v>0</v>
      </c>
      <c r="P63" s="6">
        <v>11</v>
      </c>
      <c r="Q63" s="27">
        <v>0</v>
      </c>
    </row>
    <row r="64" spans="1:17" ht="18" customHeight="1" x14ac:dyDescent="0.25">
      <c r="A64" s="7"/>
      <c r="B64" s="63"/>
      <c r="C64" s="81"/>
      <c r="D64" s="81"/>
      <c r="E64" s="63"/>
      <c r="F64" s="63"/>
      <c r="G64" s="63"/>
      <c r="H64" s="6"/>
      <c r="I64" s="6"/>
      <c r="J64" s="6"/>
      <c r="K64" s="27"/>
      <c r="L64" s="63"/>
      <c r="M64" s="6"/>
      <c r="N64" s="6"/>
      <c r="O64" s="6"/>
      <c r="P64" s="6"/>
      <c r="Q64" s="27"/>
    </row>
    <row r="65" spans="1:17" ht="18" customHeight="1" x14ac:dyDescent="0.25">
      <c r="A65" s="55" t="s">
        <v>16</v>
      </c>
      <c r="B65" s="63">
        <f t="shared" ref="B65:Q65" si="23">SUM(B66:B70)</f>
        <v>1149</v>
      </c>
      <c r="C65" s="63">
        <f t="shared" si="23"/>
        <v>15</v>
      </c>
      <c r="D65" s="63">
        <f t="shared" si="23"/>
        <v>82</v>
      </c>
      <c r="E65" s="63">
        <f t="shared" si="23"/>
        <v>4</v>
      </c>
      <c r="F65" s="63">
        <f t="shared" si="23"/>
        <v>920</v>
      </c>
      <c r="G65" s="63">
        <f t="shared" si="23"/>
        <v>0</v>
      </c>
      <c r="H65" s="19">
        <f t="shared" si="23"/>
        <v>0</v>
      </c>
      <c r="I65" s="19">
        <f t="shared" si="23"/>
        <v>1</v>
      </c>
      <c r="J65" s="19">
        <f t="shared" si="23"/>
        <v>0</v>
      </c>
      <c r="K65" s="29">
        <f t="shared" si="23"/>
        <v>0</v>
      </c>
      <c r="L65" s="29">
        <f t="shared" si="23"/>
        <v>0</v>
      </c>
      <c r="M65" s="29">
        <f t="shared" si="23"/>
        <v>19</v>
      </c>
      <c r="N65" s="29">
        <f t="shared" si="23"/>
        <v>1</v>
      </c>
      <c r="O65" s="29">
        <f t="shared" si="23"/>
        <v>0</v>
      </c>
      <c r="P65" s="29">
        <f t="shared" si="23"/>
        <v>101</v>
      </c>
      <c r="Q65" s="29">
        <f t="shared" si="23"/>
        <v>6</v>
      </c>
    </row>
    <row r="66" spans="1:17" ht="18" customHeight="1" x14ac:dyDescent="0.25">
      <c r="A66" s="28" t="s">
        <v>73</v>
      </c>
      <c r="B66" s="82">
        <f t="shared" ref="B66:B70" si="24">SUM(C66:Q66)</f>
        <v>769</v>
      </c>
      <c r="C66" s="23">
        <v>7</v>
      </c>
      <c r="D66" s="23">
        <v>51</v>
      </c>
      <c r="E66" s="82">
        <v>2</v>
      </c>
      <c r="F66" s="82">
        <v>624</v>
      </c>
      <c r="G66" s="82">
        <v>0</v>
      </c>
      <c r="H66" s="6">
        <v>0</v>
      </c>
      <c r="I66" s="6">
        <v>0</v>
      </c>
      <c r="J66" s="6">
        <v>0</v>
      </c>
      <c r="K66" s="27">
        <v>0</v>
      </c>
      <c r="L66" s="82">
        <v>0</v>
      </c>
      <c r="M66" s="6">
        <v>7</v>
      </c>
      <c r="N66" s="6">
        <v>0</v>
      </c>
      <c r="O66" s="6">
        <v>0</v>
      </c>
      <c r="P66" s="6">
        <v>74</v>
      </c>
      <c r="Q66" s="27">
        <v>4</v>
      </c>
    </row>
    <row r="67" spans="1:17" ht="18" customHeight="1" x14ac:dyDescent="0.25">
      <c r="A67" s="28" t="s">
        <v>74</v>
      </c>
      <c r="B67" s="82">
        <f t="shared" si="24"/>
        <v>1</v>
      </c>
      <c r="C67" s="23">
        <v>0</v>
      </c>
      <c r="D67" s="23">
        <v>0</v>
      </c>
      <c r="E67" s="82">
        <v>0</v>
      </c>
      <c r="F67" s="82">
        <v>0</v>
      </c>
      <c r="G67" s="82">
        <v>0</v>
      </c>
      <c r="H67" s="6">
        <v>0</v>
      </c>
      <c r="I67" s="6">
        <v>0</v>
      </c>
      <c r="J67" s="6">
        <v>0</v>
      </c>
      <c r="K67" s="27">
        <v>0</v>
      </c>
      <c r="L67" s="82">
        <v>0</v>
      </c>
      <c r="M67" s="6">
        <v>1</v>
      </c>
      <c r="N67" s="6">
        <v>0</v>
      </c>
      <c r="O67" s="6">
        <v>0</v>
      </c>
      <c r="P67" s="6">
        <v>0</v>
      </c>
      <c r="Q67" s="27">
        <v>0</v>
      </c>
    </row>
    <row r="68" spans="1:17" ht="18" customHeight="1" x14ac:dyDescent="0.25">
      <c r="A68" s="28" t="s">
        <v>75</v>
      </c>
      <c r="B68" s="82">
        <f t="shared" si="24"/>
        <v>119</v>
      </c>
      <c r="C68" s="23">
        <v>4</v>
      </c>
      <c r="D68" s="23">
        <v>10</v>
      </c>
      <c r="E68" s="82">
        <v>0</v>
      </c>
      <c r="F68" s="82">
        <v>86</v>
      </c>
      <c r="G68" s="82">
        <v>0</v>
      </c>
      <c r="H68" s="6">
        <v>0</v>
      </c>
      <c r="I68" s="6">
        <v>1</v>
      </c>
      <c r="J68" s="6">
        <v>0</v>
      </c>
      <c r="K68" s="27">
        <v>0</v>
      </c>
      <c r="L68" s="82">
        <v>0</v>
      </c>
      <c r="M68" s="6">
        <v>2</v>
      </c>
      <c r="N68" s="6">
        <v>1</v>
      </c>
      <c r="O68" s="6">
        <v>0</v>
      </c>
      <c r="P68" s="6">
        <v>14</v>
      </c>
      <c r="Q68" s="27">
        <v>1</v>
      </c>
    </row>
    <row r="69" spans="1:17" ht="18" customHeight="1" x14ac:dyDescent="0.25">
      <c r="A69" s="28" t="s">
        <v>76</v>
      </c>
      <c r="B69" s="82">
        <f t="shared" si="24"/>
        <v>220</v>
      </c>
      <c r="C69" s="23">
        <v>4</v>
      </c>
      <c r="D69" s="23">
        <v>21</v>
      </c>
      <c r="E69" s="82">
        <v>2</v>
      </c>
      <c r="F69" s="82">
        <v>172</v>
      </c>
      <c r="G69" s="82">
        <v>0</v>
      </c>
      <c r="H69" s="6">
        <v>0</v>
      </c>
      <c r="I69" s="6">
        <v>0</v>
      </c>
      <c r="J69" s="6">
        <v>0</v>
      </c>
      <c r="K69" s="27">
        <v>0</v>
      </c>
      <c r="L69" s="82">
        <v>0</v>
      </c>
      <c r="M69" s="6">
        <v>8</v>
      </c>
      <c r="N69" s="6">
        <v>0</v>
      </c>
      <c r="O69" s="6">
        <v>0</v>
      </c>
      <c r="P69" s="6">
        <v>13</v>
      </c>
      <c r="Q69" s="27">
        <v>0</v>
      </c>
    </row>
    <row r="70" spans="1:17" ht="18" customHeight="1" x14ac:dyDescent="0.25">
      <c r="A70" s="5" t="s">
        <v>141</v>
      </c>
      <c r="B70" s="82">
        <f t="shared" si="24"/>
        <v>40</v>
      </c>
      <c r="C70" s="23">
        <v>0</v>
      </c>
      <c r="D70" s="23">
        <v>0</v>
      </c>
      <c r="E70" s="82">
        <v>0</v>
      </c>
      <c r="F70" s="82">
        <v>38</v>
      </c>
      <c r="G70" s="82">
        <v>0</v>
      </c>
      <c r="H70" s="6">
        <v>0</v>
      </c>
      <c r="I70" s="6">
        <v>0</v>
      </c>
      <c r="J70" s="6">
        <v>0</v>
      </c>
      <c r="K70" s="27">
        <v>0</v>
      </c>
      <c r="L70" s="82">
        <v>0</v>
      </c>
      <c r="M70" s="6">
        <v>1</v>
      </c>
      <c r="N70" s="6">
        <v>0</v>
      </c>
      <c r="O70" s="6">
        <v>0</v>
      </c>
      <c r="P70" s="6">
        <v>0</v>
      </c>
      <c r="Q70" s="27">
        <v>1</v>
      </c>
    </row>
    <row r="71" spans="1:17" ht="18" customHeight="1" x14ac:dyDescent="0.25">
      <c r="A71" s="7"/>
      <c r="B71" s="63"/>
      <c r="C71" s="81"/>
      <c r="D71" s="81"/>
      <c r="E71" s="63"/>
      <c r="F71" s="63"/>
      <c r="G71" s="63"/>
      <c r="H71" s="6"/>
      <c r="I71" s="6"/>
      <c r="J71" s="6"/>
      <c r="K71" s="27"/>
      <c r="L71" s="63"/>
      <c r="M71" s="6"/>
      <c r="N71" s="6"/>
      <c r="O71" s="6"/>
      <c r="P71" s="6"/>
      <c r="Q71" s="27"/>
    </row>
    <row r="72" spans="1:17" ht="18" customHeight="1" x14ac:dyDescent="0.25">
      <c r="A72" s="55" t="s">
        <v>17</v>
      </c>
      <c r="B72" s="63">
        <f>SUM(B73:B76)</f>
        <v>717</v>
      </c>
      <c r="C72" s="63">
        <f>SUM(C73:C76)</f>
        <v>44</v>
      </c>
      <c r="D72" s="63">
        <f t="shared" ref="D72:Q72" si="25">SUM(D73:D76)</f>
        <v>42</v>
      </c>
      <c r="E72" s="63">
        <f t="shared" si="25"/>
        <v>3</v>
      </c>
      <c r="F72" s="63">
        <f t="shared" si="25"/>
        <v>527</v>
      </c>
      <c r="G72" s="63">
        <f t="shared" si="25"/>
        <v>1</v>
      </c>
      <c r="H72" s="19">
        <f t="shared" si="25"/>
        <v>0</v>
      </c>
      <c r="I72" s="19">
        <f t="shared" si="25"/>
        <v>0</v>
      </c>
      <c r="J72" s="19">
        <f t="shared" si="25"/>
        <v>0</v>
      </c>
      <c r="K72" s="29">
        <f t="shared" si="25"/>
        <v>0</v>
      </c>
      <c r="L72" s="29">
        <f t="shared" si="25"/>
        <v>1</v>
      </c>
      <c r="M72" s="29">
        <f t="shared" si="25"/>
        <v>9</v>
      </c>
      <c r="N72" s="29">
        <f t="shared" si="25"/>
        <v>1</v>
      </c>
      <c r="O72" s="29">
        <f t="shared" si="25"/>
        <v>0</v>
      </c>
      <c r="P72" s="29">
        <f t="shared" si="25"/>
        <v>88</v>
      </c>
      <c r="Q72" s="29">
        <f t="shared" si="25"/>
        <v>1</v>
      </c>
    </row>
    <row r="73" spans="1:17" ht="18" customHeight="1" x14ac:dyDescent="0.25">
      <c r="A73" s="28" t="s">
        <v>129</v>
      </c>
      <c r="B73" s="82">
        <f t="shared" ref="B73:B76" si="26">SUM(C73:Q73)</f>
        <v>416</v>
      </c>
      <c r="C73" s="23">
        <v>9</v>
      </c>
      <c r="D73" s="23">
        <v>25</v>
      </c>
      <c r="E73" s="82">
        <v>2</v>
      </c>
      <c r="F73" s="82">
        <v>342</v>
      </c>
      <c r="G73" s="82">
        <v>0</v>
      </c>
      <c r="H73" s="6">
        <v>0</v>
      </c>
      <c r="I73" s="6">
        <v>0</v>
      </c>
      <c r="J73" s="6">
        <v>0</v>
      </c>
      <c r="K73" s="27">
        <v>0</v>
      </c>
      <c r="L73" s="82">
        <v>0</v>
      </c>
      <c r="M73" s="6">
        <v>3</v>
      </c>
      <c r="N73" s="6">
        <v>0</v>
      </c>
      <c r="O73" s="6">
        <v>0</v>
      </c>
      <c r="P73" s="6">
        <v>35</v>
      </c>
      <c r="Q73" s="27">
        <v>0</v>
      </c>
    </row>
    <row r="74" spans="1:17" ht="18" customHeight="1" x14ac:dyDescent="0.25">
      <c r="A74" s="28" t="s">
        <v>77</v>
      </c>
      <c r="B74" s="82">
        <f t="shared" si="26"/>
        <v>296</v>
      </c>
      <c r="C74" s="23">
        <v>35</v>
      </c>
      <c r="D74" s="23">
        <v>13</v>
      </c>
      <c r="E74" s="82">
        <v>1</v>
      </c>
      <c r="F74" s="82">
        <v>184</v>
      </c>
      <c r="G74" s="82">
        <v>1</v>
      </c>
      <c r="H74" s="6">
        <v>0</v>
      </c>
      <c r="I74" s="6">
        <v>0</v>
      </c>
      <c r="J74" s="6">
        <v>0</v>
      </c>
      <c r="K74" s="27">
        <v>0</v>
      </c>
      <c r="L74" s="82">
        <v>1</v>
      </c>
      <c r="M74" s="6">
        <v>6</v>
      </c>
      <c r="N74" s="6">
        <v>1</v>
      </c>
      <c r="O74" s="6">
        <v>0</v>
      </c>
      <c r="P74" s="6">
        <v>53</v>
      </c>
      <c r="Q74" s="27">
        <v>1</v>
      </c>
    </row>
    <row r="75" spans="1:17" ht="18" customHeight="1" x14ac:dyDescent="0.25">
      <c r="A75" s="28" t="s">
        <v>147</v>
      </c>
      <c r="B75" s="82">
        <f t="shared" si="26"/>
        <v>4</v>
      </c>
      <c r="C75" s="23">
        <v>0</v>
      </c>
      <c r="D75" s="23">
        <v>3</v>
      </c>
      <c r="E75" s="82">
        <v>0</v>
      </c>
      <c r="F75" s="82">
        <v>1</v>
      </c>
      <c r="G75" s="82">
        <v>0</v>
      </c>
      <c r="H75" s="6">
        <v>0</v>
      </c>
      <c r="I75" s="6">
        <v>0</v>
      </c>
      <c r="J75" s="6">
        <v>0</v>
      </c>
      <c r="K75" s="27">
        <v>0</v>
      </c>
      <c r="L75" s="82">
        <v>0</v>
      </c>
      <c r="M75" s="6">
        <v>0</v>
      </c>
      <c r="N75" s="6">
        <v>0</v>
      </c>
      <c r="O75" s="6">
        <v>0</v>
      </c>
      <c r="P75" s="6">
        <v>0</v>
      </c>
      <c r="Q75" s="27">
        <v>0</v>
      </c>
    </row>
    <row r="76" spans="1:17" ht="18" customHeight="1" x14ac:dyDescent="0.25">
      <c r="A76" s="20" t="s">
        <v>190</v>
      </c>
      <c r="B76" s="82">
        <f t="shared" si="26"/>
        <v>1</v>
      </c>
      <c r="C76" s="23">
        <v>0</v>
      </c>
      <c r="D76" s="23">
        <v>1</v>
      </c>
      <c r="E76" s="82">
        <v>0</v>
      </c>
      <c r="F76" s="82">
        <v>0</v>
      </c>
      <c r="G76" s="82">
        <v>0</v>
      </c>
      <c r="H76" s="6">
        <v>0</v>
      </c>
      <c r="I76" s="6">
        <v>0</v>
      </c>
      <c r="J76" s="6">
        <v>0</v>
      </c>
      <c r="K76" s="27">
        <v>0</v>
      </c>
      <c r="L76" s="82">
        <v>0</v>
      </c>
      <c r="M76" s="6">
        <v>0</v>
      </c>
      <c r="N76" s="6">
        <v>0</v>
      </c>
      <c r="O76" s="6">
        <v>0</v>
      </c>
      <c r="P76" s="6">
        <v>0</v>
      </c>
      <c r="Q76" s="27">
        <v>0</v>
      </c>
    </row>
    <row r="77" spans="1:17" ht="18" customHeight="1" x14ac:dyDescent="0.25">
      <c r="A77" s="8"/>
      <c r="B77" s="63"/>
      <c r="C77" s="81"/>
      <c r="D77" s="81"/>
      <c r="E77" s="63"/>
      <c r="F77" s="63"/>
      <c r="G77" s="63"/>
      <c r="H77" s="6"/>
      <c r="I77" s="6"/>
      <c r="J77" s="6"/>
      <c r="K77" s="27"/>
      <c r="L77" s="63"/>
      <c r="M77" s="6"/>
      <c r="N77" s="6"/>
      <c r="O77" s="6"/>
      <c r="P77" s="6"/>
      <c r="Q77" s="27"/>
    </row>
    <row r="78" spans="1:17" ht="18" customHeight="1" x14ac:dyDescent="0.25">
      <c r="A78" s="55" t="s">
        <v>18</v>
      </c>
      <c r="B78" s="63">
        <f t="shared" ref="B78:Q78" si="27">SUM(B79:B82)</f>
        <v>607</v>
      </c>
      <c r="C78" s="63">
        <f t="shared" si="27"/>
        <v>4</v>
      </c>
      <c r="D78" s="63">
        <f t="shared" si="27"/>
        <v>37</v>
      </c>
      <c r="E78" s="63">
        <f t="shared" si="27"/>
        <v>7</v>
      </c>
      <c r="F78" s="63">
        <f t="shared" si="27"/>
        <v>466</v>
      </c>
      <c r="G78" s="63">
        <f t="shared" si="27"/>
        <v>0</v>
      </c>
      <c r="H78" s="19">
        <f t="shared" si="27"/>
        <v>0</v>
      </c>
      <c r="I78" s="19">
        <f t="shared" si="27"/>
        <v>0</v>
      </c>
      <c r="J78" s="19">
        <f t="shared" si="27"/>
        <v>0</v>
      </c>
      <c r="K78" s="29">
        <f t="shared" si="27"/>
        <v>0</v>
      </c>
      <c r="L78" s="29">
        <f t="shared" si="27"/>
        <v>0</v>
      </c>
      <c r="M78" s="29">
        <f t="shared" si="27"/>
        <v>9</v>
      </c>
      <c r="N78" s="29">
        <f t="shared" si="27"/>
        <v>0</v>
      </c>
      <c r="O78" s="29">
        <f t="shared" si="27"/>
        <v>0</v>
      </c>
      <c r="P78" s="29">
        <f t="shared" si="27"/>
        <v>83</v>
      </c>
      <c r="Q78" s="29">
        <f t="shared" si="27"/>
        <v>1</v>
      </c>
    </row>
    <row r="79" spans="1:17" ht="18" customHeight="1" x14ac:dyDescent="0.25">
      <c r="A79" s="28" t="s">
        <v>131</v>
      </c>
      <c r="B79" s="82">
        <f t="shared" ref="B79:B82" si="28">SUM(C79:Q79)</f>
        <v>206</v>
      </c>
      <c r="C79" s="23">
        <v>1</v>
      </c>
      <c r="D79" s="23">
        <v>7</v>
      </c>
      <c r="E79" s="82">
        <v>4</v>
      </c>
      <c r="F79" s="82">
        <v>169</v>
      </c>
      <c r="G79" s="82">
        <v>0</v>
      </c>
      <c r="H79" s="6">
        <v>0</v>
      </c>
      <c r="I79" s="6">
        <v>0</v>
      </c>
      <c r="J79" s="6">
        <v>0</v>
      </c>
      <c r="K79" s="27">
        <v>0</v>
      </c>
      <c r="L79" s="82">
        <v>0</v>
      </c>
      <c r="M79" s="6">
        <v>6</v>
      </c>
      <c r="N79" s="6">
        <v>0</v>
      </c>
      <c r="O79" s="6">
        <v>0</v>
      </c>
      <c r="P79" s="6">
        <v>19</v>
      </c>
      <c r="Q79" s="27">
        <v>0</v>
      </c>
    </row>
    <row r="80" spans="1:17" ht="18" customHeight="1" x14ac:dyDescent="0.25">
      <c r="A80" s="28" t="s">
        <v>78</v>
      </c>
      <c r="B80" s="82">
        <f t="shared" si="28"/>
        <v>340</v>
      </c>
      <c r="C80" s="23">
        <v>1</v>
      </c>
      <c r="D80" s="23">
        <v>11</v>
      </c>
      <c r="E80" s="82">
        <v>3</v>
      </c>
      <c r="F80" s="82">
        <v>264</v>
      </c>
      <c r="G80" s="82">
        <v>0</v>
      </c>
      <c r="H80" s="6">
        <v>0</v>
      </c>
      <c r="I80" s="6">
        <v>0</v>
      </c>
      <c r="J80" s="6">
        <v>0</v>
      </c>
      <c r="K80" s="27">
        <v>0</v>
      </c>
      <c r="L80" s="82">
        <v>0</v>
      </c>
      <c r="M80" s="6">
        <v>1</v>
      </c>
      <c r="N80" s="6">
        <v>0</v>
      </c>
      <c r="O80" s="6">
        <v>0</v>
      </c>
      <c r="P80" s="6">
        <v>59</v>
      </c>
      <c r="Q80" s="27">
        <v>1</v>
      </c>
    </row>
    <row r="81" spans="1:17" ht="18" customHeight="1" x14ac:dyDescent="0.25">
      <c r="A81" s="28" t="s">
        <v>148</v>
      </c>
      <c r="B81" s="82">
        <f t="shared" si="28"/>
        <v>23</v>
      </c>
      <c r="C81" s="23">
        <v>2</v>
      </c>
      <c r="D81" s="23">
        <v>15</v>
      </c>
      <c r="E81" s="82">
        <v>0</v>
      </c>
      <c r="F81" s="82">
        <v>5</v>
      </c>
      <c r="G81" s="82">
        <v>0</v>
      </c>
      <c r="H81" s="6">
        <v>0</v>
      </c>
      <c r="I81" s="6">
        <v>0</v>
      </c>
      <c r="J81" s="6">
        <v>0</v>
      </c>
      <c r="K81" s="27">
        <v>0</v>
      </c>
      <c r="L81" s="82">
        <v>0</v>
      </c>
      <c r="M81" s="6">
        <v>0</v>
      </c>
      <c r="N81" s="6">
        <v>0</v>
      </c>
      <c r="O81" s="6">
        <v>0</v>
      </c>
      <c r="P81" s="6">
        <v>1</v>
      </c>
      <c r="Q81" s="27">
        <v>0</v>
      </c>
    </row>
    <row r="82" spans="1:17" ht="18" customHeight="1" x14ac:dyDescent="0.25">
      <c r="A82" s="20" t="s">
        <v>149</v>
      </c>
      <c r="B82" s="82">
        <f t="shared" si="28"/>
        <v>38</v>
      </c>
      <c r="C82" s="23">
        <v>0</v>
      </c>
      <c r="D82" s="23">
        <v>4</v>
      </c>
      <c r="E82" s="82">
        <v>0</v>
      </c>
      <c r="F82" s="82">
        <v>28</v>
      </c>
      <c r="G82" s="82">
        <v>0</v>
      </c>
      <c r="H82" s="6">
        <v>0</v>
      </c>
      <c r="I82" s="6">
        <v>0</v>
      </c>
      <c r="J82" s="6">
        <v>0</v>
      </c>
      <c r="K82" s="27">
        <v>0</v>
      </c>
      <c r="L82" s="82">
        <v>0</v>
      </c>
      <c r="M82" s="6">
        <v>2</v>
      </c>
      <c r="N82" s="6">
        <v>0</v>
      </c>
      <c r="O82" s="6">
        <v>0</v>
      </c>
      <c r="P82" s="6">
        <v>4</v>
      </c>
      <c r="Q82" s="27">
        <v>0</v>
      </c>
    </row>
    <row r="83" spans="1:17" ht="18" customHeight="1" x14ac:dyDescent="0.25">
      <c r="A83" s="8"/>
      <c r="B83" s="63"/>
      <c r="C83" s="81"/>
      <c r="D83" s="81"/>
      <c r="E83" s="63"/>
      <c r="F83" s="63"/>
      <c r="G83" s="63"/>
      <c r="H83" s="6"/>
      <c r="I83" s="6"/>
      <c r="J83" s="6"/>
      <c r="K83" s="27"/>
      <c r="L83" s="63"/>
      <c r="M83" s="6"/>
      <c r="N83" s="6"/>
      <c r="O83" s="6"/>
      <c r="P83" s="6"/>
      <c r="Q83" s="27"/>
    </row>
    <row r="84" spans="1:17" ht="18" customHeight="1" x14ac:dyDescent="0.25">
      <c r="A84" s="55" t="s">
        <v>8</v>
      </c>
      <c r="B84" s="63">
        <f t="shared" ref="B84:Q84" si="29">SUM(B85:B89)</f>
        <v>946</v>
      </c>
      <c r="C84" s="63">
        <f t="shared" si="29"/>
        <v>46</v>
      </c>
      <c r="D84" s="63">
        <f t="shared" si="29"/>
        <v>61</v>
      </c>
      <c r="E84" s="63">
        <f t="shared" si="29"/>
        <v>5</v>
      </c>
      <c r="F84" s="63">
        <f t="shared" si="29"/>
        <v>714</v>
      </c>
      <c r="G84" s="63">
        <f t="shared" si="29"/>
        <v>0</v>
      </c>
      <c r="H84" s="19">
        <f t="shared" si="29"/>
        <v>1</v>
      </c>
      <c r="I84" s="19">
        <f t="shared" si="29"/>
        <v>0</v>
      </c>
      <c r="J84" s="19">
        <f t="shared" si="29"/>
        <v>0</v>
      </c>
      <c r="K84" s="29">
        <f t="shared" si="29"/>
        <v>0</v>
      </c>
      <c r="L84" s="29">
        <f t="shared" si="29"/>
        <v>1</v>
      </c>
      <c r="M84" s="29">
        <f t="shared" si="29"/>
        <v>9</v>
      </c>
      <c r="N84" s="29">
        <f t="shared" si="29"/>
        <v>0</v>
      </c>
      <c r="O84" s="29">
        <f t="shared" si="29"/>
        <v>0</v>
      </c>
      <c r="P84" s="29">
        <f t="shared" si="29"/>
        <v>105</v>
      </c>
      <c r="Q84" s="29">
        <f t="shared" si="29"/>
        <v>4</v>
      </c>
    </row>
    <row r="85" spans="1:17" ht="18" customHeight="1" x14ac:dyDescent="0.25">
      <c r="A85" s="28" t="s">
        <v>80</v>
      </c>
      <c r="B85" s="82">
        <f t="shared" ref="B85:B89" si="30">SUM(C85:Q85)</f>
        <v>521</v>
      </c>
      <c r="C85" s="23">
        <v>30</v>
      </c>
      <c r="D85" s="23">
        <v>20</v>
      </c>
      <c r="E85" s="82">
        <v>3</v>
      </c>
      <c r="F85" s="82">
        <v>390</v>
      </c>
      <c r="G85" s="82">
        <v>0</v>
      </c>
      <c r="H85" s="6">
        <v>0</v>
      </c>
      <c r="I85" s="6">
        <v>0</v>
      </c>
      <c r="J85" s="6">
        <v>0</v>
      </c>
      <c r="K85" s="27">
        <v>0</v>
      </c>
      <c r="L85" s="82">
        <v>0</v>
      </c>
      <c r="M85" s="6">
        <v>4</v>
      </c>
      <c r="N85" s="6">
        <v>0</v>
      </c>
      <c r="O85" s="6">
        <v>0</v>
      </c>
      <c r="P85" s="6">
        <v>73</v>
      </c>
      <c r="Q85" s="27">
        <v>1</v>
      </c>
    </row>
    <row r="86" spans="1:17" ht="18" customHeight="1" x14ac:dyDescent="0.25">
      <c r="A86" s="28" t="s">
        <v>82</v>
      </c>
      <c r="B86" s="82">
        <f t="shared" si="30"/>
        <v>66</v>
      </c>
      <c r="C86" s="23">
        <v>0</v>
      </c>
      <c r="D86" s="23">
        <v>0</v>
      </c>
      <c r="E86" s="82">
        <v>1</v>
      </c>
      <c r="F86" s="82">
        <v>60</v>
      </c>
      <c r="G86" s="82">
        <v>0</v>
      </c>
      <c r="H86" s="6">
        <v>0</v>
      </c>
      <c r="I86" s="6">
        <v>0</v>
      </c>
      <c r="J86" s="6">
        <v>0</v>
      </c>
      <c r="K86" s="27">
        <v>0</v>
      </c>
      <c r="L86" s="82">
        <v>1</v>
      </c>
      <c r="M86" s="6">
        <v>0</v>
      </c>
      <c r="N86" s="6">
        <v>0</v>
      </c>
      <c r="O86" s="6">
        <v>0</v>
      </c>
      <c r="P86" s="6">
        <v>4</v>
      </c>
      <c r="Q86" s="27">
        <v>0</v>
      </c>
    </row>
    <row r="87" spans="1:17" ht="18" customHeight="1" x14ac:dyDescent="0.25">
      <c r="A87" s="28" t="s">
        <v>83</v>
      </c>
      <c r="B87" s="82">
        <f t="shared" si="30"/>
        <v>110</v>
      </c>
      <c r="C87" s="23">
        <v>11</v>
      </c>
      <c r="D87" s="23">
        <v>10</v>
      </c>
      <c r="E87" s="82">
        <v>1</v>
      </c>
      <c r="F87" s="82">
        <v>78</v>
      </c>
      <c r="G87" s="82">
        <v>0</v>
      </c>
      <c r="H87" s="6">
        <v>0</v>
      </c>
      <c r="I87" s="6">
        <v>0</v>
      </c>
      <c r="J87" s="6">
        <v>0</v>
      </c>
      <c r="K87" s="27">
        <v>0</v>
      </c>
      <c r="L87" s="82">
        <v>0</v>
      </c>
      <c r="M87" s="6">
        <v>1</v>
      </c>
      <c r="N87" s="6">
        <v>0</v>
      </c>
      <c r="O87" s="6">
        <v>0</v>
      </c>
      <c r="P87" s="6">
        <v>9</v>
      </c>
      <c r="Q87" s="27">
        <v>0</v>
      </c>
    </row>
    <row r="88" spans="1:17" ht="18" customHeight="1" x14ac:dyDescent="0.25">
      <c r="A88" s="28" t="s">
        <v>150</v>
      </c>
      <c r="B88" s="82">
        <f t="shared" si="30"/>
        <v>239</v>
      </c>
      <c r="C88" s="23">
        <v>2</v>
      </c>
      <c r="D88" s="23">
        <v>27</v>
      </c>
      <c r="E88" s="82">
        <v>0</v>
      </c>
      <c r="F88" s="82">
        <v>184</v>
      </c>
      <c r="G88" s="82">
        <v>0</v>
      </c>
      <c r="H88" s="6">
        <v>1</v>
      </c>
      <c r="I88" s="6">
        <v>0</v>
      </c>
      <c r="J88" s="6">
        <v>0</v>
      </c>
      <c r="K88" s="27">
        <v>0</v>
      </c>
      <c r="L88" s="82">
        <v>0</v>
      </c>
      <c r="M88" s="6">
        <v>4</v>
      </c>
      <c r="N88" s="6">
        <v>0</v>
      </c>
      <c r="O88" s="6">
        <v>0</v>
      </c>
      <c r="P88" s="6">
        <v>18</v>
      </c>
      <c r="Q88" s="27">
        <v>3</v>
      </c>
    </row>
    <row r="89" spans="1:17" ht="18" customHeight="1" x14ac:dyDescent="0.25">
      <c r="A89" s="20" t="s">
        <v>151</v>
      </c>
      <c r="B89" s="82">
        <f t="shared" si="30"/>
        <v>10</v>
      </c>
      <c r="C89" s="23">
        <v>3</v>
      </c>
      <c r="D89" s="23">
        <v>4</v>
      </c>
      <c r="E89" s="82">
        <v>0</v>
      </c>
      <c r="F89" s="82">
        <v>2</v>
      </c>
      <c r="G89" s="82">
        <v>0</v>
      </c>
      <c r="H89" s="6">
        <v>0</v>
      </c>
      <c r="I89" s="6">
        <v>0</v>
      </c>
      <c r="J89" s="6">
        <v>0</v>
      </c>
      <c r="K89" s="27">
        <v>0</v>
      </c>
      <c r="L89" s="82">
        <v>0</v>
      </c>
      <c r="M89" s="6">
        <v>0</v>
      </c>
      <c r="N89" s="6">
        <v>0</v>
      </c>
      <c r="O89" s="6">
        <v>0</v>
      </c>
      <c r="P89" s="6">
        <v>1</v>
      </c>
      <c r="Q89" s="27">
        <v>0</v>
      </c>
    </row>
    <row r="90" spans="1:17" ht="18" customHeight="1" x14ac:dyDescent="0.25">
      <c r="A90" s="8"/>
      <c r="B90" s="63"/>
      <c r="C90" s="81"/>
      <c r="D90" s="81"/>
      <c r="E90" s="63"/>
      <c r="F90" s="63"/>
      <c r="G90" s="63"/>
      <c r="H90" s="6"/>
      <c r="I90" s="6"/>
      <c r="J90" s="6"/>
      <c r="K90" s="27"/>
      <c r="L90" s="63"/>
      <c r="M90" s="6"/>
      <c r="N90" s="6"/>
      <c r="O90" s="6"/>
      <c r="P90" s="6"/>
      <c r="Q90" s="27"/>
    </row>
    <row r="91" spans="1:17" ht="18" customHeight="1" x14ac:dyDescent="0.25">
      <c r="A91" s="55" t="s">
        <v>19</v>
      </c>
      <c r="B91" s="63">
        <f>SUM(B92:B95)</f>
        <v>423</v>
      </c>
      <c r="C91" s="63">
        <f t="shared" ref="C91:K91" si="31">SUM(C92:C95)</f>
        <v>11</v>
      </c>
      <c r="D91" s="63">
        <f t="shared" si="31"/>
        <v>49</v>
      </c>
      <c r="E91" s="63">
        <f t="shared" si="31"/>
        <v>7</v>
      </c>
      <c r="F91" s="63">
        <f t="shared" si="31"/>
        <v>277</v>
      </c>
      <c r="G91" s="63">
        <f t="shared" si="31"/>
        <v>0</v>
      </c>
      <c r="H91" s="19">
        <f t="shared" si="31"/>
        <v>0</v>
      </c>
      <c r="I91" s="19">
        <f t="shared" si="31"/>
        <v>0</v>
      </c>
      <c r="J91" s="19">
        <f t="shared" si="31"/>
        <v>0</v>
      </c>
      <c r="K91" s="29">
        <f t="shared" si="31"/>
        <v>0</v>
      </c>
      <c r="L91" s="29">
        <f t="shared" ref="L91" si="32">SUM(L92:L95)</f>
        <v>0</v>
      </c>
      <c r="M91" s="29">
        <f t="shared" ref="M91" si="33">SUM(M92:M95)</f>
        <v>3</v>
      </c>
      <c r="N91" s="29">
        <f t="shared" ref="N91" si="34">SUM(N92:N95)</f>
        <v>0</v>
      </c>
      <c r="O91" s="29">
        <f t="shared" ref="O91" si="35">SUM(O92:O95)</f>
        <v>0</v>
      </c>
      <c r="P91" s="29">
        <f t="shared" ref="P91" si="36">SUM(P92:P95)</f>
        <v>64</v>
      </c>
      <c r="Q91" s="29">
        <f t="shared" ref="Q91" si="37">SUM(Q92:Q95)</f>
        <v>12</v>
      </c>
    </row>
    <row r="92" spans="1:17" ht="18" customHeight="1" x14ac:dyDescent="0.25">
      <c r="A92" s="28" t="s">
        <v>132</v>
      </c>
      <c r="B92" s="82">
        <f t="shared" ref="B92:B95" si="38">SUM(C92:Q92)</f>
        <v>251</v>
      </c>
      <c r="C92" s="23">
        <v>8</v>
      </c>
      <c r="D92" s="23">
        <v>27</v>
      </c>
      <c r="E92" s="82">
        <v>4</v>
      </c>
      <c r="F92" s="82">
        <v>140</v>
      </c>
      <c r="G92" s="82">
        <v>0</v>
      </c>
      <c r="H92" s="6">
        <v>0</v>
      </c>
      <c r="I92" s="6">
        <v>0</v>
      </c>
      <c r="J92" s="6">
        <v>0</v>
      </c>
      <c r="K92" s="27">
        <v>0</v>
      </c>
      <c r="L92" s="82">
        <v>0</v>
      </c>
      <c r="M92" s="6">
        <v>3</v>
      </c>
      <c r="N92" s="6">
        <v>0</v>
      </c>
      <c r="O92" s="6">
        <v>0</v>
      </c>
      <c r="P92" s="6">
        <v>57</v>
      </c>
      <c r="Q92" s="27">
        <v>12</v>
      </c>
    </row>
    <row r="93" spans="1:17" ht="18" customHeight="1" x14ac:dyDescent="0.25">
      <c r="A93" s="28" t="s">
        <v>133</v>
      </c>
      <c r="B93" s="82">
        <f t="shared" si="38"/>
        <v>45</v>
      </c>
      <c r="C93" s="23">
        <v>1</v>
      </c>
      <c r="D93" s="23">
        <v>4</v>
      </c>
      <c r="E93" s="82">
        <v>1</v>
      </c>
      <c r="F93" s="82">
        <v>39</v>
      </c>
      <c r="G93" s="82">
        <v>0</v>
      </c>
      <c r="H93" s="6">
        <v>0</v>
      </c>
      <c r="I93" s="6">
        <v>0</v>
      </c>
      <c r="J93" s="6">
        <v>0</v>
      </c>
      <c r="K93" s="27">
        <v>0</v>
      </c>
      <c r="L93" s="82">
        <v>0</v>
      </c>
      <c r="M93" s="6">
        <v>0</v>
      </c>
      <c r="N93" s="6">
        <v>0</v>
      </c>
      <c r="O93" s="6">
        <v>0</v>
      </c>
      <c r="P93" s="6">
        <v>0</v>
      </c>
      <c r="Q93" s="27">
        <v>0</v>
      </c>
    </row>
    <row r="94" spans="1:17" ht="18" customHeight="1" x14ac:dyDescent="0.25">
      <c r="A94" s="28" t="s">
        <v>84</v>
      </c>
      <c r="B94" s="82">
        <f t="shared" si="38"/>
        <v>123</v>
      </c>
      <c r="C94" s="23">
        <v>2</v>
      </c>
      <c r="D94" s="23">
        <v>15</v>
      </c>
      <c r="E94" s="82">
        <v>2</v>
      </c>
      <c r="F94" s="82">
        <v>97</v>
      </c>
      <c r="G94" s="82">
        <v>0</v>
      </c>
      <c r="H94" s="6">
        <v>0</v>
      </c>
      <c r="I94" s="6">
        <v>0</v>
      </c>
      <c r="J94" s="6">
        <v>0</v>
      </c>
      <c r="K94" s="27">
        <v>0</v>
      </c>
      <c r="L94" s="82">
        <v>0</v>
      </c>
      <c r="M94" s="6">
        <v>0</v>
      </c>
      <c r="N94" s="6">
        <v>0</v>
      </c>
      <c r="O94" s="6">
        <v>0</v>
      </c>
      <c r="P94" s="6">
        <v>7</v>
      </c>
      <c r="Q94" s="27">
        <v>0</v>
      </c>
    </row>
    <row r="95" spans="1:17" ht="18" customHeight="1" x14ac:dyDescent="0.25">
      <c r="A95" s="28" t="s">
        <v>152</v>
      </c>
      <c r="B95" s="82">
        <f t="shared" si="38"/>
        <v>4</v>
      </c>
      <c r="C95" s="23">
        <v>0</v>
      </c>
      <c r="D95" s="23">
        <v>3</v>
      </c>
      <c r="E95" s="82">
        <v>0</v>
      </c>
      <c r="F95" s="82">
        <v>1</v>
      </c>
      <c r="G95" s="82">
        <v>0</v>
      </c>
      <c r="H95" s="6">
        <v>0</v>
      </c>
      <c r="I95" s="6">
        <v>0</v>
      </c>
      <c r="J95" s="6">
        <v>0</v>
      </c>
      <c r="K95" s="27">
        <v>0</v>
      </c>
      <c r="L95" s="82">
        <v>0</v>
      </c>
      <c r="M95" s="6">
        <v>0</v>
      </c>
      <c r="N95" s="6">
        <v>0</v>
      </c>
      <c r="O95" s="6">
        <v>0</v>
      </c>
      <c r="P95" s="6">
        <v>0</v>
      </c>
      <c r="Q95" s="27">
        <v>0</v>
      </c>
    </row>
    <row r="96" spans="1:17" x14ac:dyDescent="0.25">
      <c r="A96" s="8"/>
      <c r="B96" s="63"/>
      <c r="C96" s="81"/>
      <c r="D96" s="81"/>
      <c r="E96" s="63"/>
      <c r="F96" s="63"/>
      <c r="G96" s="63"/>
      <c r="H96" s="6"/>
      <c r="I96" s="6"/>
      <c r="J96" s="6"/>
      <c r="K96" s="27"/>
      <c r="L96" s="63"/>
      <c r="M96" s="6"/>
      <c r="N96" s="6"/>
      <c r="O96" s="6"/>
      <c r="P96" s="6"/>
      <c r="Q96" s="27"/>
    </row>
    <row r="97" spans="1:17" x14ac:dyDescent="0.25">
      <c r="A97" s="55" t="s">
        <v>20</v>
      </c>
      <c r="B97" s="63">
        <f t="shared" ref="B97:Q97" si="39">SUM(B98:B105)</f>
        <v>553</v>
      </c>
      <c r="C97" s="63">
        <f t="shared" si="39"/>
        <v>46</v>
      </c>
      <c r="D97" s="63">
        <f t="shared" si="39"/>
        <v>33</v>
      </c>
      <c r="E97" s="63">
        <f t="shared" si="39"/>
        <v>7</v>
      </c>
      <c r="F97" s="63">
        <f t="shared" si="39"/>
        <v>345</v>
      </c>
      <c r="G97" s="63">
        <f t="shared" si="39"/>
        <v>0</v>
      </c>
      <c r="H97" s="19">
        <f t="shared" si="39"/>
        <v>0</v>
      </c>
      <c r="I97" s="19">
        <f t="shared" si="39"/>
        <v>0</v>
      </c>
      <c r="J97" s="19">
        <f t="shared" si="39"/>
        <v>0</v>
      </c>
      <c r="K97" s="29">
        <f t="shared" si="39"/>
        <v>1</v>
      </c>
      <c r="L97" s="29">
        <f t="shared" si="39"/>
        <v>0</v>
      </c>
      <c r="M97" s="29">
        <f t="shared" si="39"/>
        <v>25</v>
      </c>
      <c r="N97" s="29">
        <f t="shared" si="39"/>
        <v>0</v>
      </c>
      <c r="O97" s="29">
        <f t="shared" si="39"/>
        <v>0</v>
      </c>
      <c r="P97" s="29">
        <f t="shared" si="39"/>
        <v>50</v>
      </c>
      <c r="Q97" s="29">
        <f t="shared" si="39"/>
        <v>46</v>
      </c>
    </row>
    <row r="98" spans="1:17" x14ac:dyDescent="0.25">
      <c r="A98" s="28" t="s">
        <v>134</v>
      </c>
      <c r="B98" s="82">
        <f t="shared" ref="B98:B105" si="40">SUM(C98:Q98)</f>
        <v>137</v>
      </c>
      <c r="C98" s="23">
        <v>5</v>
      </c>
      <c r="D98" s="23">
        <v>14</v>
      </c>
      <c r="E98" s="82">
        <v>2</v>
      </c>
      <c r="F98" s="82">
        <v>77</v>
      </c>
      <c r="G98" s="82">
        <v>0</v>
      </c>
      <c r="H98" s="6">
        <v>0</v>
      </c>
      <c r="I98" s="6">
        <v>0</v>
      </c>
      <c r="J98" s="6">
        <v>0</v>
      </c>
      <c r="K98" s="27">
        <v>0</v>
      </c>
      <c r="L98" s="82">
        <v>0</v>
      </c>
      <c r="M98" s="6">
        <v>13</v>
      </c>
      <c r="N98" s="6">
        <v>0</v>
      </c>
      <c r="O98" s="6">
        <v>0</v>
      </c>
      <c r="P98" s="6">
        <v>24</v>
      </c>
      <c r="Q98" s="27">
        <v>2</v>
      </c>
    </row>
    <row r="99" spans="1:17" x14ac:dyDescent="0.25">
      <c r="A99" s="28" t="s">
        <v>135</v>
      </c>
      <c r="B99" s="82">
        <f t="shared" si="40"/>
        <v>27</v>
      </c>
      <c r="C99" s="23">
        <v>25</v>
      </c>
      <c r="D99" s="23">
        <v>0</v>
      </c>
      <c r="E99" s="82">
        <v>0</v>
      </c>
      <c r="F99" s="82">
        <v>1</v>
      </c>
      <c r="G99" s="82">
        <v>0</v>
      </c>
      <c r="H99" s="6">
        <v>0</v>
      </c>
      <c r="I99" s="6">
        <v>0</v>
      </c>
      <c r="J99" s="6">
        <v>0</v>
      </c>
      <c r="K99" s="27">
        <v>1</v>
      </c>
      <c r="L99" s="82">
        <v>0</v>
      </c>
      <c r="M99" s="6">
        <v>0</v>
      </c>
      <c r="N99" s="6">
        <v>0</v>
      </c>
      <c r="O99" s="6">
        <v>0</v>
      </c>
      <c r="P99" s="6">
        <v>0</v>
      </c>
      <c r="Q99" s="27">
        <v>0</v>
      </c>
    </row>
    <row r="100" spans="1:17" x14ac:dyDescent="0.25">
      <c r="A100" s="28" t="s">
        <v>85</v>
      </c>
      <c r="B100" s="82">
        <f t="shared" si="40"/>
        <v>96</v>
      </c>
      <c r="C100" s="23">
        <v>0</v>
      </c>
      <c r="D100" s="23">
        <v>3</v>
      </c>
      <c r="E100" s="82">
        <v>1</v>
      </c>
      <c r="F100" s="82">
        <v>75</v>
      </c>
      <c r="G100" s="82">
        <v>0</v>
      </c>
      <c r="H100" s="6">
        <v>0</v>
      </c>
      <c r="I100" s="6">
        <v>0</v>
      </c>
      <c r="J100" s="6">
        <v>0</v>
      </c>
      <c r="K100" s="27">
        <v>0</v>
      </c>
      <c r="L100" s="82">
        <v>0</v>
      </c>
      <c r="M100" s="6">
        <v>3</v>
      </c>
      <c r="N100" s="6">
        <v>0</v>
      </c>
      <c r="O100" s="6">
        <v>0</v>
      </c>
      <c r="P100" s="6">
        <v>6</v>
      </c>
      <c r="Q100" s="27">
        <v>8</v>
      </c>
    </row>
    <row r="101" spans="1:17" x14ac:dyDescent="0.25">
      <c r="A101" s="28" t="s">
        <v>86</v>
      </c>
      <c r="B101" s="82">
        <f t="shared" si="40"/>
        <v>142</v>
      </c>
      <c r="C101" s="23">
        <v>12</v>
      </c>
      <c r="D101" s="23">
        <v>5</v>
      </c>
      <c r="E101" s="82">
        <v>3</v>
      </c>
      <c r="F101" s="82">
        <v>83</v>
      </c>
      <c r="G101" s="82">
        <v>0</v>
      </c>
      <c r="H101" s="6">
        <v>0</v>
      </c>
      <c r="I101" s="6">
        <v>0</v>
      </c>
      <c r="J101" s="6">
        <v>0</v>
      </c>
      <c r="K101" s="27">
        <v>0</v>
      </c>
      <c r="L101" s="82">
        <v>0</v>
      </c>
      <c r="M101" s="6">
        <v>2</v>
      </c>
      <c r="N101" s="6">
        <v>0</v>
      </c>
      <c r="O101" s="6">
        <v>0</v>
      </c>
      <c r="P101" s="6">
        <v>9</v>
      </c>
      <c r="Q101" s="27">
        <v>28</v>
      </c>
    </row>
    <row r="102" spans="1:17" x14ac:dyDescent="0.25">
      <c r="A102" s="28" t="s">
        <v>87</v>
      </c>
      <c r="B102" s="82">
        <f t="shared" si="40"/>
        <v>16</v>
      </c>
      <c r="C102" s="23">
        <v>0</v>
      </c>
      <c r="D102" s="23">
        <v>0</v>
      </c>
      <c r="E102" s="82">
        <v>1</v>
      </c>
      <c r="F102" s="82">
        <v>7</v>
      </c>
      <c r="G102" s="82">
        <v>0</v>
      </c>
      <c r="H102" s="6">
        <v>0</v>
      </c>
      <c r="I102" s="6">
        <v>0</v>
      </c>
      <c r="J102" s="6">
        <v>0</v>
      </c>
      <c r="K102" s="27">
        <v>0</v>
      </c>
      <c r="L102" s="82">
        <v>0</v>
      </c>
      <c r="M102" s="6">
        <v>1</v>
      </c>
      <c r="N102" s="6">
        <v>0</v>
      </c>
      <c r="O102" s="6">
        <v>0</v>
      </c>
      <c r="P102" s="6">
        <v>1</v>
      </c>
      <c r="Q102" s="27">
        <v>6</v>
      </c>
    </row>
    <row r="103" spans="1:17" x14ac:dyDescent="0.25">
      <c r="A103" s="28" t="s">
        <v>88</v>
      </c>
      <c r="B103" s="82">
        <f t="shared" si="40"/>
        <v>38</v>
      </c>
      <c r="C103" s="23">
        <v>1</v>
      </c>
      <c r="D103" s="23">
        <v>1</v>
      </c>
      <c r="E103" s="82">
        <v>0</v>
      </c>
      <c r="F103" s="82">
        <v>27</v>
      </c>
      <c r="G103" s="82">
        <v>0</v>
      </c>
      <c r="H103" s="6">
        <v>0</v>
      </c>
      <c r="I103" s="6">
        <v>0</v>
      </c>
      <c r="J103" s="6">
        <v>0</v>
      </c>
      <c r="K103" s="27">
        <v>0</v>
      </c>
      <c r="L103" s="82">
        <v>0</v>
      </c>
      <c r="M103" s="6">
        <v>4</v>
      </c>
      <c r="N103" s="6">
        <v>0</v>
      </c>
      <c r="O103" s="6">
        <v>0</v>
      </c>
      <c r="P103" s="6">
        <v>3</v>
      </c>
      <c r="Q103" s="27">
        <v>2</v>
      </c>
    </row>
    <row r="104" spans="1:17" x14ac:dyDescent="0.25">
      <c r="A104" s="9" t="s">
        <v>89</v>
      </c>
      <c r="B104" s="82">
        <f t="shared" si="40"/>
        <v>86</v>
      </c>
      <c r="C104" s="23">
        <v>2</v>
      </c>
      <c r="D104" s="23">
        <v>4</v>
      </c>
      <c r="E104" s="82">
        <v>0</v>
      </c>
      <c r="F104" s="82">
        <v>71</v>
      </c>
      <c r="G104" s="82">
        <v>0</v>
      </c>
      <c r="H104" s="6">
        <v>0</v>
      </c>
      <c r="I104" s="6">
        <v>0</v>
      </c>
      <c r="J104" s="6">
        <v>0</v>
      </c>
      <c r="K104" s="27">
        <v>0</v>
      </c>
      <c r="L104" s="82">
        <v>0</v>
      </c>
      <c r="M104" s="6">
        <v>2</v>
      </c>
      <c r="N104" s="6">
        <v>0</v>
      </c>
      <c r="O104" s="6">
        <v>0</v>
      </c>
      <c r="P104" s="6">
        <v>7</v>
      </c>
      <c r="Q104" s="27">
        <v>0</v>
      </c>
    </row>
    <row r="105" spans="1:17" x14ac:dyDescent="0.25">
      <c r="A105" s="20" t="s">
        <v>153</v>
      </c>
      <c r="B105" s="82">
        <f t="shared" si="40"/>
        <v>11</v>
      </c>
      <c r="C105" s="23">
        <v>1</v>
      </c>
      <c r="D105" s="23">
        <v>6</v>
      </c>
      <c r="E105" s="82">
        <v>0</v>
      </c>
      <c r="F105" s="82">
        <v>4</v>
      </c>
      <c r="G105" s="82">
        <v>0</v>
      </c>
      <c r="H105" s="6">
        <v>0</v>
      </c>
      <c r="I105" s="6">
        <v>0</v>
      </c>
      <c r="J105" s="6">
        <v>0</v>
      </c>
      <c r="K105" s="27">
        <v>0</v>
      </c>
      <c r="L105" s="82">
        <v>0</v>
      </c>
      <c r="M105" s="6">
        <v>0</v>
      </c>
      <c r="N105" s="6">
        <v>0</v>
      </c>
      <c r="O105" s="6">
        <v>0</v>
      </c>
      <c r="P105" s="6">
        <v>0</v>
      </c>
      <c r="Q105" s="27">
        <v>0</v>
      </c>
    </row>
    <row r="106" spans="1:17" x14ac:dyDescent="0.25">
      <c r="A106" s="8"/>
      <c r="B106" s="63"/>
      <c r="C106" s="81"/>
      <c r="D106" s="81"/>
      <c r="E106" s="63"/>
      <c r="F106" s="63"/>
      <c r="G106" s="63"/>
      <c r="H106" s="6"/>
      <c r="I106" s="6"/>
      <c r="J106" s="6"/>
      <c r="K106" s="27"/>
      <c r="L106" s="63"/>
      <c r="M106" s="6"/>
      <c r="N106" s="6"/>
      <c r="O106" s="6"/>
      <c r="P106" s="6"/>
      <c r="Q106" s="27"/>
    </row>
    <row r="107" spans="1:17" x14ac:dyDescent="0.25">
      <c r="A107" s="55" t="s">
        <v>21</v>
      </c>
      <c r="B107" s="63">
        <f t="shared" ref="B107:Q107" si="41">SUM(B108:B111)</f>
        <v>657</v>
      </c>
      <c r="C107" s="63">
        <f t="shared" si="41"/>
        <v>19</v>
      </c>
      <c r="D107" s="63">
        <f t="shared" si="41"/>
        <v>30</v>
      </c>
      <c r="E107" s="63">
        <f t="shared" si="41"/>
        <v>1</v>
      </c>
      <c r="F107" s="63">
        <f t="shared" si="41"/>
        <v>530</v>
      </c>
      <c r="G107" s="63">
        <f t="shared" si="41"/>
        <v>1</v>
      </c>
      <c r="H107" s="19">
        <f t="shared" si="41"/>
        <v>0</v>
      </c>
      <c r="I107" s="19">
        <f t="shared" si="41"/>
        <v>0</v>
      </c>
      <c r="J107" s="19">
        <f t="shared" si="41"/>
        <v>0</v>
      </c>
      <c r="K107" s="29">
        <f t="shared" si="41"/>
        <v>0</v>
      </c>
      <c r="L107" s="29">
        <f t="shared" si="41"/>
        <v>0</v>
      </c>
      <c r="M107" s="29">
        <f t="shared" si="41"/>
        <v>17</v>
      </c>
      <c r="N107" s="29">
        <f t="shared" si="41"/>
        <v>0</v>
      </c>
      <c r="O107" s="29">
        <f t="shared" si="41"/>
        <v>0</v>
      </c>
      <c r="P107" s="29">
        <f t="shared" si="41"/>
        <v>44</v>
      </c>
      <c r="Q107" s="29">
        <f t="shared" si="41"/>
        <v>15</v>
      </c>
    </row>
    <row r="108" spans="1:17" x14ac:dyDescent="0.25">
      <c r="A108" s="28" t="s">
        <v>136</v>
      </c>
      <c r="B108" s="82">
        <f t="shared" ref="B108:B111" si="42">SUM(C108:Q108)</f>
        <v>415</v>
      </c>
      <c r="C108" s="23">
        <v>12</v>
      </c>
      <c r="D108" s="23">
        <v>15</v>
      </c>
      <c r="E108" s="82">
        <v>0</v>
      </c>
      <c r="F108" s="82">
        <v>332</v>
      </c>
      <c r="G108" s="82">
        <v>1</v>
      </c>
      <c r="H108" s="6">
        <v>0</v>
      </c>
      <c r="I108" s="6">
        <v>0</v>
      </c>
      <c r="J108" s="6">
        <v>0</v>
      </c>
      <c r="K108" s="27">
        <v>0</v>
      </c>
      <c r="L108" s="82">
        <v>0</v>
      </c>
      <c r="M108" s="6">
        <v>13</v>
      </c>
      <c r="N108" s="6">
        <v>0</v>
      </c>
      <c r="O108" s="6">
        <v>0</v>
      </c>
      <c r="P108" s="6">
        <v>27</v>
      </c>
      <c r="Q108" s="27">
        <v>15</v>
      </c>
    </row>
    <row r="109" spans="1:17" x14ac:dyDescent="0.25">
      <c r="A109" s="28" t="s">
        <v>137</v>
      </c>
      <c r="B109" s="82">
        <f t="shared" si="42"/>
        <v>1</v>
      </c>
      <c r="C109" s="23">
        <v>0</v>
      </c>
      <c r="D109" s="23">
        <v>1</v>
      </c>
      <c r="E109" s="82">
        <v>0</v>
      </c>
      <c r="F109" s="82">
        <v>0</v>
      </c>
      <c r="G109" s="82">
        <v>0</v>
      </c>
      <c r="H109" s="6">
        <v>0</v>
      </c>
      <c r="I109" s="6">
        <v>0</v>
      </c>
      <c r="J109" s="6">
        <v>0</v>
      </c>
      <c r="K109" s="27">
        <v>0</v>
      </c>
      <c r="L109" s="82">
        <v>0</v>
      </c>
      <c r="M109" s="6">
        <v>0</v>
      </c>
      <c r="N109" s="6">
        <v>0</v>
      </c>
      <c r="O109" s="6">
        <v>0</v>
      </c>
      <c r="P109" s="6">
        <v>0</v>
      </c>
      <c r="Q109" s="27">
        <v>0</v>
      </c>
    </row>
    <row r="110" spans="1:17" x14ac:dyDescent="0.25">
      <c r="A110" s="28" t="s">
        <v>90</v>
      </c>
      <c r="B110" s="82">
        <f t="shared" si="42"/>
        <v>115</v>
      </c>
      <c r="C110" s="23">
        <v>0</v>
      </c>
      <c r="D110" s="23">
        <v>3</v>
      </c>
      <c r="E110" s="82">
        <v>0</v>
      </c>
      <c r="F110" s="82">
        <v>98</v>
      </c>
      <c r="G110" s="82">
        <v>0</v>
      </c>
      <c r="H110" s="6">
        <v>0</v>
      </c>
      <c r="I110" s="6">
        <v>0</v>
      </c>
      <c r="J110" s="6">
        <v>0</v>
      </c>
      <c r="K110" s="27">
        <v>0</v>
      </c>
      <c r="L110" s="82">
        <v>0</v>
      </c>
      <c r="M110" s="6">
        <v>0</v>
      </c>
      <c r="N110" s="6">
        <v>0</v>
      </c>
      <c r="O110" s="6">
        <v>0</v>
      </c>
      <c r="P110" s="6">
        <v>14</v>
      </c>
      <c r="Q110" s="27">
        <v>0</v>
      </c>
    </row>
    <row r="111" spans="1:17" x14ac:dyDescent="0.25">
      <c r="A111" s="28" t="s">
        <v>154</v>
      </c>
      <c r="B111" s="82">
        <f t="shared" si="42"/>
        <v>126</v>
      </c>
      <c r="C111" s="23">
        <v>7</v>
      </c>
      <c r="D111" s="23">
        <v>11</v>
      </c>
      <c r="E111" s="82">
        <v>1</v>
      </c>
      <c r="F111" s="82">
        <v>100</v>
      </c>
      <c r="G111" s="82">
        <v>0</v>
      </c>
      <c r="H111" s="6">
        <v>0</v>
      </c>
      <c r="I111" s="6">
        <v>0</v>
      </c>
      <c r="J111" s="6">
        <v>0</v>
      </c>
      <c r="K111" s="27">
        <v>0</v>
      </c>
      <c r="L111" s="82">
        <v>0</v>
      </c>
      <c r="M111" s="6">
        <v>4</v>
      </c>
      <c r="N111" s="6">
        <v>0</v>
      </c>
      <c r="O111" s="6">
        <v>0</v>
      </c>
      <c r="P111" s="6">
        <v>3</v>
      </c>
      <c r="Q111" s="27">
        <v>0</v>
      </c>
    </row>
    <row r="112" spans="1:17" x14ac:dyDescent="0.25">
      <c r="A112" s="28"/>
      <c r="B112" s="63"/>
      <c r="C112" s="81"/>
      <c r="D112" s="81"/>
      <c r="E112" s="63"/>
      <c r="F112" s="63"/>
      <c r="G112" s="63"/>
      <c r="H112" s="6"/>
      <c r="I112" s="6"/>
      <c r="J112" s="6"/>
      <c r="K112" s="27"/>
      <c r="L112" s="63"/>
      <c r="M112" s="6"/>
      <c r="N112" s="6"/>
      <c r="O112" s="6"/>
      <c r="P112" s="6"/>
      <c r="Q112" s="27"/>
    </row>
    <row r="113" spans="1:17" x14ac:dyDescent="0.25">
      <c r="A113" s="55" t="s">
        <v>22</v>
      </c>
      <c r="B113" s="63">
        <f t="shared" ref="B113:Q113" si="43">SUM(B114:B115)</f>
        <v>753</v>
      </c>
      <c r="C113" s="63">
        <f t="shared" si="43"/>
        <v>13</v>
      </c>
      <c r="D113" s="63">
        <f t="shared" si="43"/>
        <v>60</v>
      </c>
      <c r="E113" s="63">
        <f t="shared" si="43"/>
        <v>6</v>
      </c>
      <c r="F113" s="63">
        <f t="shared" si="43"/>
        <v>556</v>
      </c>
      <c r="G113" s="63">
        <f t="shared" si="43"/>
        <v>0</v>
      </c>
      <c r="H113" s="19">
        <f t="shared" si="43"/>
        <v>0</v>
      </c>
      <c r="I113" s="19">
        <f t="shared" si="43"/>
        <v>0</v>
      </c>
      <c r="J113" s="19">
        <f t="shared" si="43"/>
        <v>0</v>
      </c>
      <c r="K113" s="29">
        <f t="shared" si="43"/>
        <v>0</v>
      </c>
      <c r="L113" s="29">
        <f t="shared" si="43"/>
        <v>0</v>
      </c>
      <c r="M113" s="29">
        <f t="shared" si="43"/>
        <v>28</v>
      </c>
      <c r="N113" s="29">
        <f t="shared" si="43"/>
        <v>0</v>
      </c>
      <c r="O113" s="29">
        <f t="shared" si="43"/>
        <v>5</v>
      </c>
      <c r="P113" s="29">
        <f t="shared" si="43"/>
        <v>83</v>
      </c>
      <c r="Q113" s="29">
        <f t="shared" si="43"/>
        <v>2</v>
      </c>
    </row>
    <row r="114" spans="1:17" x14ac:dyDescent="0.25">
      <c r="A114" s="28" t="s">
        <v>138</v>
      </c>
      <c r="B114" s="82">
        <f t="shared" ref="B114:B115" si="44">SUM(C114:Q114)</f>
        <v>486</v>
      </c>
      <c r="C114" s="23">
        <v>11</v>
      </c>
      <c r="D114" s="23">
        <v>48</v>
      </c>
      <c r="E114" s="82">
        <v>5</v>
      </c>
      <c r="F114" s="82">
        <v>323</v>
      </c>
      <c r="G114" s="82">
        <v>0</v>
      </c>
      <c r="H114" s="6">
        <v>0</v>
      </c>
      <c r="I114" s="6">
        <v>0</v>
      </c>
      <c r="J114" s="6">
        <v>0</v>
      </c>
      <c r="K114" s="27">
        <v>0</v>
      </c>
      <c r="L114" s="82">
        <v>0</v>
      </c>
      <c r="M114" s="6">
        <v>22</v>
      </c>
      <c r="N114" s="6">
        <v>0</v>
      </c>
      <c r="O114" s="6">
        <v>5</v>
      </c>
      <c r="P114" s="6">
        <v>70</v>
      </c>
      <c r="Q114" s="27">
        <v>2</v>
      </c>
    </row>
    <row r="115" spans="1:17" x14ac:dyDescent="0.25">
      <c r="A115" s="28" t="s">
        <v>91</v>
      </c>
      <c r="B115" s="82">
        <f t="shared" si="44"/>
        <v>267</v>
      </c>
      <c r="C115" s="23">
        <v>2</v>
      </c>
      <c r="D115" s="23">
        <v>12</v>
      </c>
      <c r="E115" s="82">
        <v>1</v>
      </c>
      <c r="F115" s="82">
        <v>233</v>
      </c>
      <c r="G115" s="82">
        <v>0</v>
      </c>
      <c r="H115" s="6">
        <v>0</v>
      </c>
      <c r="I115" s="6">
        <v>0</v>
      </c>
      <c r="J115" s="6">
        <v>0</v>
      </c>
      <c r="K115" s="27">
        <v>0</v>
      </c>
      <c r="L115" s="82">
        <v>0</v>
      </c>
      <c r="M115" s="6">
        <v>6</v>
      </c>
      <c r="N115" s="6">
        <v>0</v>
      </c>
      <c r="O115" s="6">
        <v>0</v>
      </c>
      <c r="P115" s="6">
        <v>13</v>
      </c>
      <c r="Q115" s="27">
        <v>0</v>
      </c>
    </row>
    <row r="116" spans="1:17" x14ac:dyDescent="0.25">
      <c r="A116" s="30"/>
      <c r="B116" s="52"/>
      <c r="C116" s="47"/>
      <c r="D116" s="47"/>
      <c r="E116" s="47"/>
      <c r="F116" s="47"/>
      <c r="G116" s="47"/>
      <c r="H116" s="75"/>
      <c r="I116" s="75"/>
      <c r="J116" s="75"/>
      <c r="K116" s="76"/>
      <c r="L116" s="47"/>
      <c r="M116" s="75"/>
      <c r="N116" s="75"/>
      <c r="O116" s="75"/>
      <c r="P116" s="75"/>
      <c r="Q116" s="76"/>
    </row>
    <row r="117" spans="1:17" x14ac:dyDescent="0.25">
      <c r="A117" s="70" t="s">
        <v>184</v>
      </c>
      <c r="B117" s="70"/>
      <c r="C117" s="36"/>
      <c r="D117" s="36"/>
      <c r="E117" s="36"/>
      <c r="F117" s="36"/>
      <c r="G117" s="36"/>
      <c r="H117" s="36"/>
      <c r="I117" s="36"/>
      <c r="J117" s="36"/>
      <c r="K117" s="36"/>
    </row>
  </sheetData>
  <mergeCells count="23">
    <mergeCell ref="Q9:Q11"/>
    <mergeCell ref="G8:Q8"/>
    <mergeCell ref="A8:A11"/>
    <mergeCell ref="C9:C11"/>
    <mergeCell ref="C8:F8"/>
    <mergeCell ref="D9:D11"/>
    <mergeCell ref="L9:L11"/>
    <mergeCell ref="M9:M11"/>
    <mergeCell ref="N9:N11"/>
    <mergeCell ref="O9:O11"/>
    <mergeCell ref="P9:P11"/>
    <mergeCell ref="A3:K3"/>
    <mergeCell ref="A4:K4"/>
    <mergeCell ref="A5:K5"/>
    <mergeCell ref="A6:K6"/>
    <mergeCell ref="E9:E11"/>
    <mergeCell ref="H9:H11"/>
    <mergeCell ref="I9:I11"/>
    <mergeCell ref="J9:J11"/>
    <mergeCell ref="K9:K11"/>
    <mergeCell ref="F9:F11"/>
    <mergeCell ref="G9:G11"/>
    <mergeCell ref="B8:B11"/>
  </mergeCells>
  <phoneticPr fontId="2" type="noConversion"/>
  <printOptions horizontalCentered="1" verticalCentered="1"/>
  <pageMargins left="0.74791666666666667" right="0.74791666666666667" top="0.98402777777777783" bottom="0.98402777777777783" header="0.51180555555555562" footer="0.51180555555555562"/>
  <pageSetup scale="44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23"/>
  <sheetViews>
    <sheetView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D15" sqref="D15"/>
    </sheetView>
  </sheetViews>
  <sheetFormatPr baseColWidth="10" defaultColWidth="0" defaultRowHeight="12.75" zeroHeight="1" x14ac:dyDescent="0.2"/>
  <cols>
    <col min="1" max="1" width="66.28515625" customWidth="1"/>
    <col min="2" max="5" width="21.28515625" customWidth="1"/>
    <col min="6" max="7" width="11.42578125" hidden="1" customWidth="1"/>
    <col min="8" max="16384" width="11.42578125" hidden="1"/>
  </cols>
  <sheetData>
    <row r="1" spans="1:8" ht="16.5" customHeight="1" x14ac:dyDescent="0.25">
      <c r="A1" s="7" t="s">
        <v>164</v>
      </c>
      <c r="B1" s="8"/>
      <c r="C1" s="8"/>
      <c r="D1" s="8"/>
      <c r="E1" s="8"/>
    </row>
    <row r="2" spans="1:8" ht="16.5" customHeight="1" x14ac:dyDescent="0.25">
      <c r="A2" s="8"/>
      <c r="B2" s="8"/>
      <c r="C2" s="8"/>
      <c r="D2" s="8"/>
      <c r="E2" s="8"/>
    </row>
    <row r="3" spans="1:8" ht="16.5" customHeight="1" x14ac:dyDescent="0.25">
      <c r="A3" s="104" t="s">
        <v>165</v>
      </c>
      <c r="B3" s="104"/>
      <c r="C3" s="104"/>
      <c r="D3" s="104"/>
      <c r="E3" s="104"/>
    </row>
    <row r="4" spans="1:8" ht="16.5" customHeight="1" x14ac:dyDescent="0.25">
      <c r="A4" s="104" t="s">
        <v>29</v>
      </c>
      <c r="B4" s="104"/>
      <c r="C4" s="104"/>
      <c r="D4" s="104"/>
      <c r="E4" s="104"/>
    </row>
    <row r="5" spans="1:8" ht="16.5" customHeight="1" x14ac:dyDescent="0.25">
      <c r="A5" s="104" t="s">
        <v>194</v>
      </c>
      <c r="B5" s="104"/>
      <c r="C5" s="104"/>
      <c r="D5" s="104"/>
      <c r="E5" s="104"/>
    </row>
    <row r="6" spans="1:8" ht="16.5" customHeight="1" x14ac:dyDescent="0.25">
      <c r="A6" s="10"/>
      <c r="B6" s="10"/>
      <c r="C6" s="45"/>
      <c r="D6" s="10"/>
      <c r="E6" s="10"/>
    </row>
    <row r="7" spans="1:8" ht="16.5" customHeight="1" x14ac:dyDescent="0.2">
      <c r="A7" s="105" t="s">
        <v>32</v>
      </c>
      <c r="B7" s="108" t="s">
        <v>166</v>
      </c>
      <c r="C7" s="111" t="s">
        <v>167</v>
      </c>
      <c r="D7" s="111" t="s">
        <v>168</v>
      </c>
      <c r="E7" s="128" t="s">
        <v>169</v>
      </c>
    </row>
    <row r="8" spans="1:8" ht="16.5" customHeight="1" x14ac:dyDescent="0.2">
      <c r="A8" s="144"/>
      <c r="B8" s="109"/>
      <c r="C8" s="112"/>
      <c r="D8" s="112"/>
      <c r="E8" s="129"/>
    </row>
    <row r="9" spans="1:8" ht="16.5" customHeight="1" x14ac:dyDescent="0.2">
      <c r="A9" s="144"/>
      <c r="B9" s="109"/>
      <c r="C9" s="112"/>
      <c r="D9" s="112"/>
      <c r="E9" s="129"/>
    </row>
    <row r="10" spans="1:8" ht="16.5" customHeight="1" x14ac:dyDescent="0.2">
      <c r="A10" s="107"/>
      <c r="B10" s="145"/>
      <c r="C10" s="124"/>
      <c r="D10" s="124"/>
      <c r="E10" s="130"/>
    </row>
    <row r="11" spans="1:8" ht="16.5" customHeight="1" x14ac:dyDescent="0.2">
      <c r="A11" s="115" t="s">
        <v>5</v>
      </c>
      <c r="B11" s="146">
        <f>SUM(B14,B28,B31,B34,B37,B42,B45,B49,B54,B57,B62,B65,B70,B74)</f>
        <v>4329</v>
      </c>
      <c r="C11" s="146">
        <f t="shared" ref="C11:E11" si="0">SUM(C14,C28,C31,C34,C37,C42,C45,C49,C54,C57,C62,C65,C70,C74)</f>
        <v>6427</v>
      </c>
      <c r="D11" s="146">
        <f>SUM(D14,D28,D31,D34,D37,D42,D45,D49,D54,D57,D62,D65,D70,D74)</f>
        <v>3958</v>
      </c>
      <c r="E11" s="148">
        <f t="shared" si="0"/>
        <v>3225</v>
      </c>
    </row>
    <row r="12" spans="1:8" ht="16.5" customHeight="1" x14ac:dyDescent="0.2">
      <c r="A12" s="141"/>
      <c r="B12" s="147"/>
      <c r="C12" s="147"/>
      <c r="D12" s="147"/>
      <c r="E12" s="149"/>
    </row>
    <row r="13" spans="1:8" ht="16.5" customHeight="1" x14ac:dyDescent="0.25">
      <c r="A13" s="9"/>
      <c r="B13" s="16"/>
      <c r="C13" s="16"/>
      <c r="D13" s="16"/>
      <c r="E13" s="87"/>
    </row>
    <row r="14" spans="1:8" ht="16.5" customHeight="1" x14ac:dyDescent="0.25">
      <c r="A14" s="55" t="s">
        <v>9</v>
      </c>
      <c r="B14" s="54">
        <f>SUM(B15:B26)</f>
        <v>687</v>
      </c>
      <c r="C14" s="54">
        <f t="shared" ref="C14" si="1">SUM(C15:C26)</f>
        <v>1378</v>
      </c>
      <c r="D14" s="54">
        <f>SUM(D15:D26)</f>
        <v>619</v>
      </c>
      <c r="E14" s="73">
        <f>SUM(E15:E26)</f>
        <v>302</v>
      </c>
    </row>
    <row r="15" spans="1:8" ht="16.5" customHeight="1" x14ac:dyDescent="0.25">
      <c r="A15" s="20" t="s">
        <v>49</v>
      </c>
      <c r="B15" s="53">
        <v>90</v>
      </c>
      <c r="C15" s="53">
        <v>136</v>
      </c>
      <c r="D15" s="53">
        <v>80</v>
      </c>
      <c r="E15" s="72">
        <v>35</v>
      </c>
      <c r="H15" s="36"/>
    </row>
    <row r="16" spans="1:8" ht="16.5" customHeight="1" x14ac:dyDescent="0.25">
      <c r="A16" s="20" t="s">
        <v>118</v>
      </c>
      <c r="B16" s="53">
        <v>415</v>
      </c>
      <c r="C16" s="53">
        <v>904</v>
      </c>
      <c r="D16" s="53">
        <v>398</v>
      </c>
      <c r="E16" s="72">
        <v>224</v>
      </c>
    </row>
    <row r="17" spans="1:5" ht="16.5" customHeight="1" x14ac:dyDescent="0.25">
      <c r="A17" s="20" t="s">
        <v>50</v>
      </c>
      <c r="B17" s="53">
        <v>134</v>
      </c>
      <c r="C17" s="53">
        <v>248</v>
      </c>
      <c r="D17" s="53">
        <v>99</v>
      </c>
      <c r="E17" s="72">
        <v>23</v>
      </c>
    </row>
    <row r="18" spans="1:5" ht="16.5" customHeight="1" x14ac:dyDescent="0.25">
      <c r="A18" s="20" t="s">
        <v>177</v>
      </c>
      <c r="B18" s="53">
        <v>7</v>
      </c>
      <c r="C18" s="53">
        <v>9</v>
      </c>
      <c r="D18" s="53">
        <v>5</v>
      </c>
      <c r="E18" s="72">
        <v>3</v>
      </c>
    </row>
    <row r="19" spans="1:5" ht="16.5" customHeight="1" x14ac:dyDescent="0.25">
      <c r="A19" s="9" t="s">
        <v>51</v>
      </c>
      <c r="B19" s="53">
        <v>1</v>
      </c>
      <c r="C19" s="53">
        <v>5</v>
      </c>
      <c r="D19" s="53">
        <v>2</v>
      </c>
      <c r="E19" s="72">
        <v>3</v>
      </c>
    </row>
    <row r="20" spans="1:5" ht="17.25" customHeight="1" x14ac:dyDescent="0.25">
      <c r="A20" s="9" t="s">
        <v>52</v>
      </c>
      <c r="B20" s="53">
        <v>0</v>
      </c>
      <c r="C20" s="53">
        <v>0</v>
      </c>
      <c r="D20" s="53">
        <v>0</v>
      </c>
      <c r="E20" s="72">
        <v>11</v>
      </c>
    </row>
    <row r="21" spans="1:5" ht="16.5" customHeight="1" x14ac:dyDescent="0.25">
      <c r="A21" s="20" t="s">
        <v>53</v>
      </c>
      <c r="B21" s="53">
        <v>28</v>
      </c>
      <c r="C21" s="53">
        <v>44</v>
      </c>
      <c r="D21" s="53">
        <v>23</v>
      </c>
      <c r="E21" s="72">
        <v>0</v>
      </c>
    </row>
    <row r="22" spans="1:5" ht="16.5" customHeight="1" x14ac:dyDescent="0.25">
      <c r="A22" s="20" t="s">
        <v>170</v>
      </c>
      <c r="B22" s="53">
        <v>5</v>
      </c>
      <c r="C22" s="53">
        <v>15</v>
      </c>
      <c r="D22" s="53">
        <v>5</v>
      </c>
      <c r="E22" s="72">
        <v>1</v>
      </c>
    </row>
    <row r="23" spans="1:5" ht="16.5" customHeight="1" x14ac:dyDescent="0.25">
      <c r="A23" s="20" t="s">
        <v>55</v>
      </c>
      <c r="B23" s="53">
        <v>2</v>
      </c>
      <c r="C23" s="53">
        <v>6</v>
      </c>
      <c r="D23" s="53">
        <v>2</v>
      </c>
      <c r="E23" s="72">
        <v>0</v>
      </c>
    </row>
    <row r="24" spans="1:5" ht="16.5" customHeight="1" x14ac:dyDescent="0.25">
      <c r="A24" s="20" t="s">
        <v>56</v>
      </c>
      <c r="B24" s="53">
        <v>1</v>
      </c>
      <c r="C24" s="53">
        <v>1</v>
      </c>
      <c r="D24" s="53">
        <v>1</v>
      </c>
      <c r="E24" s="72">
        <v>0</v>
      </c>
    </row>
    <row r="25" spans="1:5" ht="16.5" customHeight="1" x14ac:dyDescent="0.25">
      <c r="A25" s="26" t="s">
        <v>144</v>
      </c>
      <c r="B25" s="53">
        <v>0</v>
      </c>
      <c r="C25" s="53">
        <v>0</v>
      </c>
      <c r="D25" s="53">
        <v>0</v>
      </c>
      <c r="E25" s="72">
        <v>2</v>
      </c>
    </row>
    <row r="26" spans="1:5" ht="16.5" customHeight="1" x14ac:dyDescent="0.25">
      <c r="A26" s="26" t="s">
        <v>145</v>
      </c>
      <c r="B26" s="53">
        <v>4</v>
      </c>
      <c r="C26" s="53">
        <v>10</v>
      </c>
      <c r="D26" s="53">
        <v>4</v>
      </c>
      <c r="E26" s="72">
        <v>0</v>
      </c>
    </row>
    <row r="27" spans="1:5" ht="16.5" customHeight="1" x14ac:dyDescent="0.25">
      <c r="A27" s="20"/>
      <c r="B27" s="53"/>
      <c r="C27" s="53"/>
      <c r="D27" s="53"/>
      <c r="E27" s="72"/>
    </row>
    <row r="28" spans="1:5" ht="16.5" customHeight="1" x14ac:dyDescent="0.25">
      <c r="A28" s="55" t="s">
        <v>10</v>
      </c>
      <c r="B28" s="54">
        <f>SUM(B29:B29)</f>
        <v>924</v>
      </c>
      <c r="C28" s="54">
        <f>SUM(C29:C29)</f>
        <v>1424</v>
      </c>
      <c r="D28" s="54">
        <f>SUM(D29:D29)</f>
        <v>881</v>
      </c>
      <c r="E28" s="73">
        <f>SUM(E29:E29)</f>
        <v>348</v>
      </c>
    </row>
    <row r="29" spans="1:5" ht="16.5" customHeight="1" x14ac:dyDescent="0.25">
      <c r="A29" s="28" t="s">
        <v>120</v>
      </c>
      <c r="B29" s="53">
        <v>924</v>
      </c>
      <c r="C29" s="53">
        <v>1424</v>
      </c>
      <c r="D29" s="53">
        <v>881</v>
      </c>
      <c r="E29" s="72">
        <v>348</v>
      </c>
    </row>
    <row r="30" spans="1:5" ht="16.5" customHeight="1" x14ac:dyDescent="0.25">
      <c r="A30" s="9"/>
      <c r="B30" s="53"/>
      <c r="C30" s="53"/>
      <c r="D30" s="53"/>
      <c r="E30" s="72"/>
    </row>
    <row r="31" spans="1:5" ht="16.5" customHeight="1" x14ac:dyDescent="0.25">
      <c r="A31" s="55" t="s">
        <v>11</v>
      </c>
      <c r="B31" s="54">
        <f>SUM(B32:B32)</f>
        <v>2</v>
      </c>
      <c r="C31" s="54">
        <f>SUM(C32:C32)</f>
        <v>3</v>
      </c>
      <c r="D31" s="54">
        <f>SUM(D32:D32)</f>
        <v>2</v>
      </c>
      <c r="E31" s="73">
        <f>SUM(E32:E32)</f>
        <v>0</v>
      </c>
    </row>
    <row r="32" spans="1:5" ht="16.5" customHeight="1" x14ac:dyDescent="0.25">
      <c r="A32" s="26" t="s">
        <v>60</v>
      </c>
      <c r="B32" s="53">
        <v>2</v>
      </c>
      <c r="C32" s="53">
        <v>3</v>
      </c>
      <c r="D32" s="53">
        <v>2</v>
      </c>
      <c r="E32" s="72">
        <v>0</v>
      </c>
    </row>
    <row r="33" spans="1:5" ht="16.5" customHeight="1" x14ac:dyDescent="0.25">
      <c r="A33" s="26"/>
      <c r="B33" s="53"/>
      <c r="C33" s="53"/>
      <c r="D33" s="53"/>
      <c r="E33" s="72"/>
    </row>
    <row r="34" spans="1:5" ht="16.5" customHeight="1" x14ac:dyDescent="0.25">
      <c r="A34" s="55" t="s">
        <v>12</v>
      </c>
      <c r="B34" s="54">
        <f>SUM(B35:B35)</f>
        <v>359</v>
      </c>
      <c r="C34" s="54">
        <f>SUM(C35:C35)</f>
        <v>609</v>
      </c>
      <c r="D34" s="54">
        <f>SUM(D35:D35)</f>
        <v>338</v>
      </c>
      <c r="E34" s="73">
        <f>SUM(E35:E35)</f>
        <v>442</v>
      </c>
    </row>
    <row r="35" spans="1:5" ht="16.5" customHeight="1" x14ac:dyDescent="0.25">
      <c r="A35" s="28" t="s">
        <v>123</v>
      </c>
      <c r="B35" s="53">
        <v>359</v>
      </c>
      <c r="C35" s="53">
        <v>609</v>
      </c>
      <c r="D35" s="53">
        <v>338</v>
      </c>
      <c r="E35" s="72">
        <v>442</v>
      </c>
    </row>
    <row r="36" spans="1:5" ht="16.5" customHeight="1" x14ac:dyDescent="0.25">
      <c r="A36" s="28"/>
      <c r="B36" s="53"/>
      <c r="C36" s="53"/>
      <c r="D36" s="53"/>
      <c r="E36" s="72"/>
    </row>
    <row r="37" spans="1:5" ht="16.5" customHeight="1" x14ac:dyDescent="0.25">
      <c r="A37" s="55" t="s">
        <v>13</v>
      </c>
      <c r="B37" s="54">
        <f>SUM(B38:B40)</f>
        <v>304</v>
      </c>
      <c r="C37" s="54">
        <f>SUM(C38:C40)</f>
        <v>379</v>
      </c>
      <c r="D37" s="54">
        <f>SUM(D38:D40)</f>
        <v>293</v>
      </c>
      <c r="E37" s="73">
        <f>SUM(E38:E40)</f>
        <v>219</v>
      </c>
    </row>
    <row r="38" spans="1:5" ht="16.5" customHeight="1" x14ac:dyDescent="0.25">
      <c r="A38" s="28" t="s">
        <v>125</v>
      </c>
      <c r="B38" s="53">
        <v>297</v>
      </c>
      <c r="C38" s="53">
        <v>368</v>
      </c>
      <c r="D38" s="53">
        <v>286</v>
      </c>
      <c r="E38" s="72">
        <v>218</v>
      </c>
    </row>
    <row r="39" spans="1:5" ht="15.75" x14ac:dyDescent="0.25">
      <c r="A39" s="28" t="s">
        <v>126</v>
      </c>
      <c r="B39" s="53">
        <v>3</v>
      </c>
      <c r="C39" s="53">
        <v>4</v>
      </c>
      <c r="D39" s="53">
        <v>3</v>
      </c>
      <c r="E39" s="72">
        <v>0</v>
      </c>
    </row>
    <row r="40" spans="1:5" ht="15.75" x14ac:dyDescent="0.25">
      <c r="A40" s="20" t="s">
        <v>146</v>
      </c>
      <c r="B40" s="53">
        <v>4</v>
      </c>
      <c r="C40" s="53">
        <v>7</v>
      </c>
      <c r="D40" s="53">
        <v>4</v>
      </c>
      <c r="E40" s="72">
        <v>1</v>
      </c>
    </row>
    <row r="41" spans="1:5" ht="15.75" x14ac:dyDescent="0.25">
      <c r="A41" s="28"/>
      <c r="B41" s="53"/>
      <c r="C41" s="53"/>
      <c r="D41" s="53"/>
      <c r="E41" s="72"/>
    </row>
    <row r="42" spans="1:5" ht="15.75" x14ac:dyDescent="0.25">
      <c r="A42" s="55" t="s">
        <v>14</v>
      </c>
      <c r="B42" s="54">
        <f>SUM(B43:B43)</f>
        <v>0</v>
      </c>
      <c r="C42" s="54">
        <f>SUM(C43:C43)</f>
        <v>0</v>
      </c>
      <c r="D42" s="54">
        <f>SUM(D43:D43)</f>
        <v>0</v>
      </c>
      <c r="E42" s="73">
        <f>SUM(E43:E43)</f>
        <v>104</v>
      </c>
    </row>
    <row r="43" spans="1:5" ht="15.75" x14ac:dyDescent="0.25">
      <c r="A43" s="28" t="s">
        <v>127</v>
      </c>
      <c r="B43" s="53">
        <v>0</v>
      </c>
      <c r="C43" s="53">
        <v>0</v>
      </c>
      <c r="D43" s="53">
        <v>0</v>
      </c>
      <c r="E43" s="72">
        <v>104</v>
      </c>
    </row>
    <row r="44" spans="1:5" ht="15.75" x14ac:dyDescent="0.25">
      <c r="A44" s="8"/>
      <c r="B44" s="53"/>
      <c r="C44" s="53"/>
      <c r="D44" s="53"/>
      <c r="E44" s="72"/>
    </row>
    <row r="45" spans="1:5" ht="15.75" x14ac:dyDescent="0.25">
      <c r="A45" s="55" t="s">
        <v>15</v>
      </c>
      <c r="B45" s="54">
        <f>SUM(B46:B47)</f>
        <v>1091</v>
      </c>
      <c r="C45" s="54">
        <f>SUM(C46:C47)</f>
        <v>1350</v>
      </c>
      <c r="D45" s="54">
        <f>SUM(D46:D47)</f>
        <v>983</v>
      </c>
      <c r="E45" s="73">
        <f>SUM(E46:E47)</f>
        <v>231</v>
      </c>
    </row>
    <row r="46" spans="1:5" ht="15.75" x14ac:dyDescent="0.25">
      <c r="A46" s="28" t="s">
        <v>67</v>
      </c>
      <c r="B46" s="53">
        <v>1086</v>
      </c>
      <c r="C46" s="53">
        <v>1345</v>
      </c>
      <c r="D46" s="53">
        <v>978</v>
      </c>
      <c r="E46" s="72">
        <v>231</v>
      </c>
    </row>
    <row r="47" spans="1:5" ht="15.75" x14ac:dyDescent="0.25">
      <c r="A47" s="28" t="s">
        <v>70</v>
      </c>
      <c r="B47" s="53">
        <v>5</v>
      </c>
      <c r="C47" s="53">
        <v>5</v>
      </c>
      <c r="D47" s="53">
        <v>5</v>
      </c>
      <c r="E47" s="72">
        <v>0</v>
      </c>
    </row>
    <row r="48" spans="1:5" ht="15.75" x14ac:dyDescent="0.25">
      <c r="A48" s="7"/>
      <c r="B48" s="53"/>
      <c r="C48" s="53"/>
      <c r="D48" s="53"/>
      <c r="E48" s="72"/>
    </row>
    <row r="49" spans="1:5" ht="15.75" x14ac:dyDescent="0.25">
      <c r="A49" s="55" t="s">
        <v>16</v>
      </c>
      <c r="B49" s="54">
        <f>SUM(B50:B52)</f>
        <v>354</v>
      </c>
      <c r="C49" s="54">
        <f>SUM(C50:C52)</f>
        <v>540</v>
      </c>
      <c r="D49" s="54">
        <f>SUM(D50:D52)</f>
        <v>316</v>
      </c>
      <c r="E49" s="73">
        <f>SUM(E50:E52)</f>
        <v>275</v>
      </c>
    </row>
    <row r="50" spans="1:5" ht="15.75" x14ac:dyDescent="0.25">
      <c r="A50" s="28" t="s">
        <v>73</v>
      </c>
      <c r="B50" s="53">
        <v>351</v>
      </c>
      <c r="C50" s="53">
        <v>537</v>
      </c>
      <c r="D50" s="53">
        <v>313</v>
      </c>
      <c r="E50" s="72">
        <v>275</v>
      </c>
    </row>
    <row r="51" spans="1:5" ht="15.75" x14ac:dyDescent="0.25">
      <c r="A51" s="28" t="s">
        <v>75</v>
      </c>
      <c r="B51" s="53">
        <v>2</v>
      </c>
      <c r="C51" s="53">
        <v>0</v>
      </c>
      <c r="D51" s="53">
        <v>0</v>
      </c>
      <c r="E51" s="72">
        <v>0</v>
      </c>
    </row>
    <row r="52" spans="1:5" ht="15.75" x14ac:dyDescent="0.25">
      <c r="A52" s="5" t="s">
        <v>141</v>
      </c>
      <c r="B52" s="53">
        <v>1</v>
      </c>
      <c r="C52" s="53">
        <v>3</v>
      </c>
      <c r="D52" s="53">
        <v>3</v>
      </c>
      <c r="E52" s="72">
        <v>0</v>
      </c>
    </row>
    <row r="53" spans="1:5" ht="15.75" x14ac:dyDescent="0.25">
      <c r="A53" s="7"/>
      <c r="B53" s="53"/>
      <c r="C53" s="53"/>
      <c r="D53" s="53"/>
      <c r="E53" s="72"/>
    </row>
    <row r="54" spans="1:5" ht="15.75" x14ac:dyDescent="0.25">
      <c r="A54" s="55" t="s">
        <v>17</v>
      </c>
      <c r="B54" s="54">
        <f>SUM(B55:B55)</f>
        <v>0</v>
      </c>
      <c r="C54" s="54">
        <f>SUM(C55:C55)</f>
        <v>0</v>
      </c>
      <c r="D54" s="54">
        <f>SUM(D55:D55)</f>
        <v>0</v>
      </c>
      <c r="E54" s="73">
        <f>SUM(E55:E55)</f>
        <v>193</v>
      </c>
    </row>
    <row r="55" spans="1:5" ht="15.75" x14ac:dyDescent="0.25">
      <c r="A55" s="28" t="s">
        <v>129</v>
      </c>
      <c r="B55" s="53">
        <v>0</v>
      </c>
      <c r="C55" s="53">
        <v>0</v>
      </c>
      <c r="D55" s="53">
        <v>0</v>
      </c>
      <c r="E55" s="72">
        <v>193</v>
      </c>
    </row>
    <row r="56" spans="1:5" ht="15.75" x14ac:dyDescent="0.25">
      <c r="A56" s="8"/>
      <c r="B56" s="53"/>
      <c r="C56" s="53"/>
      <c r="D56" s="53"/>
      <c r="E56" s="72"/>
    </row>
    <row r="57" spans="1:5" ht="15.75" x14ac:dyDescent="0.25">
      <c r="A57" s="55" t="s">
        <v>18</v>
      </c>
      <c r="B57" s="54">
        <f>SUM(B58:B60)</f>
        <v>12</v>
      </c>
      <c r="C57" s="54">
        <f>SUM(C58:C60)</f>
        <v>22</v>
      </c>
      <c r="D57" s="54">
        <f>SUM(D58:D60)</f>
        <v>1</v>
      </c>
      <c r="E57" s="73">
        <f>SUM(E58:E60)</f>
        <v>223</v>
      </c>
    </row>
    <row r="58" spans="1:5" ht="15.75" x14ac:dyDescent="0.25">
      <c r="A58" s="28" t="s">
        <v>131</v>
      </c>
      <c r="B58" s="53">
        <v>9</v>
      </c>
      <c r="C58" s="53">
        <v>17</v>
      </c>
      <c r="D58" s="53">
        <v>0</v>
      </c>
      <c r="E58" s="72">
        <v>98</v>
      </c>
    </row>
    <row r="59" spans="1:5" ht="15.75" x14ac:dyDescent="0.25">
      <c r="A59" s="28" t="s">
        <v>78</v>
      </c>
      <c r="B59" s="53">
        <v>3</v>
      </c>
      <c r="C59" s="53">
        <v>5</v>
      </c>
      <c r="D59" s="53">
        <v>1</v>
      </c>
      <c r="E59" s="72">
        <v>122</v>
      </c>
    </row>
    <row r="60" spans="1:5" ht="15.75" x14ac:dyDescent="0.25">
      <c r="A60" s="28" t="s">
        <v>79</v>
      </c>
      <c r="B60" s="53">
        <v>0</v>
      </c>
      <c r="C60" s="53">
        <v>0</v>
      </c>
      <c r="D60" s="53">
        <v>0</v>
      </c>
      <c r="E60" s="72">
        <v>3</v>
      </c>
    </row>
    <row r="61" spans="1:5" ht="15.75" x14ac:dyDescent="0.25">
      <c r="A61" s="8"/>
      <c r="B61" s="53"/>
      <c r="C61" s="53"/>
      <c r="D61" s="53"/>
      <c r="E61" s="72"/>
    </row>
    <row r="62" spans="1:5" ht="15.75" x14ac:dyDescent="0.25">
      <c r="A62" s="55" t="s">
        <v>19</v>
      </c>
      <c r="B62" s="54">
        <f>SUM(B63:B63)</f>
        <v>379</v>
      </c>
      <c r="C62" s="54">
        <f>SUM(C63:C63)</f>
        <v>615</v>
      </c>
      <c r="D62" s="54">
        <f>SUM(D63:D63)</f>
        <v>451</v>
      </c>
      <c r="E62" s="73">
        <f>SUM(E63:E63)</f>
        <v>235</v>
      </c>
    </row>
    <row r="63" spans="1:5" ht="15.75" x14ac:dyDescent="0.25">
      <c r="A63" s="28" t="s">
        <v>132</v>
      </c>
      <c r="B63" s="53">
        <v>379</v>
      </c>
      <c r="C63" s="53">
        <v>615</v>
      </c>
      <c r="D63" s="53">
        <v>451</v>
      </c>
      <c r="E63" s="72">
        <v>235</v>
      </c>
    </row>
    <row r="64" spans="1:5" ht="15.75" x14ac:dyDescent="0.25">
      <c r="A64" s="8"/>
      <c r="B64" s="53"/>
      <c r="C64" s="53"/>
      <c r="D64" s="53"/>
      <c r="E64" s="72"/>
    </row>
    <row r="65" spans="1:5" ht="15.75" x14ac:dyDescent="0.25">
      <c r="A65" s="55" t="s">
        <v>20</v>
      </c>
      <c r="B65" s="54">
        <f>SUM(B66:B68)</f>
        <v>204</v>
      </c>
      <c r="C65" s="54">
        <f>SUM(C66:C68)</f>
        <v>93</v>
      </c>
      <c r="D65" s="54">
        <f>SUM(D66:D68)</f>
        <v>63</v>
      </c>
      <c r="E65" s="73">
        <f>SUM(E66:E68)</f>
        <v>97</v>
      </c>
    </row>
    <row r="66" spans="1:5" ht="15.75" x14ac:dyDescent="0.25">
      <c r="A66" s="28" t="s">
        <v>134</v>
      </c>
      <c r="B66" s="53">
        <v>126</v>
      </c>
      <c r="C66" s="53">
        <v>0</v>
      </c>
      <c r="D66" s="53">
        <v>0</v>
      </c>
      <c r="E66" s="72">
        <v>0</v>
      </c>
    </row>
    <row r="67" spans="1:5" ht="15.75" x14ac:dyDescent="0.25">
      <c r="A67" s="28" t="s">
        <v>85</v>
      </c>
      <c r="B67" s="53">
        <v>72</v>
      </c>
      <c r="C67" s="53">
        <v>87</v>
      </c>
      <c r="D67" s="53">
        <v>59</v>
      </c>
      <c r="E67" s="72">
        <v>97</v>
      </c>
    </row>
    <row r="68" spans="1:5" ht="15.75" x14ac:dyDescent="0.25">
      <c r="A68" s="28" t="s">
        <v>87</v>
      </c>
      <c r="B68" s="53">
        <v>6</v>
      </c>
      <c r="C68" s="53">
        <v>6</v>
      </c>
      <c r="D68" s="53">
        <v>4</v>
      </c>
      <c r="E68" s="72">
        <v>0</v>
      </c>
    </row>
    <row r="69" spans="1:5" ht="15.75" x14ac:dyDescent="0.25">
      <c r="A69" s="8"/>
      <c r="B69" s="53"/>
      <c r="C69" s="53"/>
      <c r="D69" s="53"/>
      <c r="E69" s="72"/>
    </row>
    <row r="70" spans="1:5" ht="15.75" x14ac:dyDescent="0.25">
      <c r="A70" s="55" t="s">
        <v>21</v>
      </c>
      <c r="B70" s="54">
        <f>SUM(B71:B72)</f>
        <v>13</v>
      </c>
      <c r="C70" s="54">
        <f>SUM(C71:C72)</f>
        <v>14</v>
      </c>
      <c r="D70" s="54">
        <f>SUM(D71:D72)</f>
        <v>11</v>
      </c>
      <c r="E70" s="73">
        <f>SUM(E71:E72)</f>
        <v>244</v>
      </c>
    </row>
    <row r="71" spans="1:5" ht="15.75" x14ac:dyDescent="0.25">
      <c r="A71" s="28" t="s">
        <v>136</v>
      </c>
      <c r="B71" s="53">
        <v>0</v>
      </c>
      <c r="C71" s="53">
        <v>0</v>
      </c>
      <c r="D71" s="53">
        <v>0</v>
      </c>
      <c r="E71" s="72">
        <v>167</v>
      </c>
    </row>
    <row r="72" spans="1:5" ht="15.75" x14ac:dyDescent="0.25">
      <c r="A72" s="28" t="s">
        <v>154</v>
      </c>
      <c r="B72" s="53">
        <v>13</v>
      </c>
      <c r="C72" s="53">
        <v>14</v>
      </c>
      <c r="D72" s="53">
        <v>11</v>
      </c>
      <c r="E72" s="72">
        <v>77</v>
      </c>
    </row>
    <row r="73" spans="1:5" ht="15.75" x14ac:dyDescent="0.25">
      <c r="A73" s="28"/>
      <c r="B73" s="53"/>
      <c r="C73" s="53"/>
      <c r="D73" s="53"/>
      <c r="E73" s="72"/>
    </row>
    <row r="74" spans="1:5" ht="15.75" x14ac:dyDescent="0.25">
      <c r="A74" s="55" t="s">
        <v>22</v>
      </c>
      <c r="B74" s="54">
        <f>SUM(B75:B76)</f>
        <v>0</v>
      </c>
      <c r="C74" s="54">
        <f>SUM(C75:C76)</f>
        <v>0</v>
      </c>
      <c r="D74" s="54">
        <f>SUM(D75:D76)</f>
        <v>0</v>
      </c>
      <c r="E74" s="73">
        <f>SUM(E75:E76)</f>
        <v>312</v>
      </c>
    </row>
    <row r="75" spans="1:5" ht="15.75" x14ac:dyDescent="0.25">
      <c r="A75" s="28" t="s">
        <v>138</v>
      </c>
      <c r="B75" s="53">
        <v>0</v>
      </c>
      <c r="C75" s="53">
        <v>0</v>
      </c>
      <c r="D75" s="53">
        <v>0</v>
      </c>
      <c r="E75" s="72">
        <v>222</v>
      </c>
    </row>
    <row r="76" spans="1:5" ht="15.75" x14ac:dyDescent="0.25">
      <c r="A76" s="28" t="s">
        <v>139</v>
      </c>
      <c r="B76" s="53">
        <v>0</v>
      </c>
      <c r="C76" s="53">
        <v>0</v>
      </c>
      <c r="D76" s="53">
        <v>0</v>
      </c>
      <c r="E76" s="72">
        <v>90</v>
      </c>
    </row>
    <row r="77" spans="1:5" ht="15.75" x14ac:dyDescent="0.25">
      <c r="A77" s="30"/>
      <c r="B77" s="31"/>
      <c r="C77" s="31"/>
      <c r="D77" s="31"/>
      <c r="E77" s="76"/>
    </row>
    <row r="78" spans="1:5" ht="15.75" x14ac:dyDescent="0.25">
      <c r="A78" s="70" t="s">
        <v>186</v>
      </c>
      <c r="B78" s="36"/>
      <c r="C78" s="36"/>
      <c r="D78" s="36"/>
      <c r="E78" s="36"/>
    </row>
    <row r="79" spans="1:5" hidden="1" x14ac:dyDescent="0.2"/>
    <row r="80" spans="1:5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</sheetData>
  <mergeCells count="13">
    <mergeCell ref="A11:A12"/>
    <mergeCell ref="B11:B12"/>
    <mergeCell ref="C11:C12"/>
    <mergeCell ref="D11:D12"/>
    <mergeCell ref="E11:E12"/>
    <mergeCell ref="C7:C10"/>
    <mergeCell ref="D7:D10"/>
    <mergeCell ref="E7:E10"/>
    <mergeCell ref="A3:E3"/>
    <mergeCell ref="A4:E4"/>
    <mergeCell ref="A5:E5"/>
    <mergeCell ref="A7:A10"/>
    <mergeCell ref="B7:B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Índice</vt:lpstr>
      <vt:lpstr>C-1</vt:lpstr>
      <vt:lpstr>C-2</vt:lpstr>
      <vt:lpstr>C-3</vt:lpstr>
      <vt:lpstr>C-4</vt:lpstr>
      <vt:lpstr>C-5</vt:lpstr>
      <vt:lpstr>'C-2'!Área_de_impresión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arodrigueza</dc:creator>
  <cp:lastModifiedBy>mvargasb</cp:lastModifiedBy>
  <cp:revision>1</cp:revision>
  <cp:lastPrinted>2009-03-04T16:04:51Z</cp:lastPrinted>
  <dcterms:created xsi:type="dcterms:W3CDTF">2003-09-24T15:53:52Z</dcterms:created>
  <dcterms:modified xsi:type="dcterms:W3CDTF">2019-10-16T14:37:29Z</dcterms:modified>
</cp:coreProperties>
</file>