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-Cambio-2019\Cuadros anuales 2018\Corruptos\"/>
    </mc:Choice>
  </mc:AlternateContent>
  <xr:revisionPtr revIDLastSave="0" documentId="13_ncr:1_{3BC345CC-B1FE-4C5F-AE2F-C38E1057A1F2}" xr6:coauthVersionLast="44" xr6:coauthVersionMax="45" xr10:uidLastSave="{00000000-0000-0000-0000-000000000000}"/>
  <bookViews>
    <workbookView xWindow="-120" yWindow="-120" windowWidth="24240" windowHeight="13140" tabRatio="656" activeTab="2" xr2:uid="{00000000-000D-0000-FFFF-FFFF00000000}"/>
  </bookViews>
  <sheets>
    <sheet name="Indice" sheetId="26" r:id="rId1"/>
    <sheet name="c-1" sheetId="25" r:id="rId2"/>
    <sheet name="c-2" sheetId="24" r:id="rId3"/>
    <sheet name="c-3" sheetId="23" r:id="rId4"/>
    <sheet name="c-4" sheetId="22" r:id="rId5"/>
    <sheet name="c-5" sheetId="21" r:id="rId6"/>
    <sheet name="c-6" sheetId="20" r:id="rId7"/>
    <sheet name="c-7" sheetId="19" r:id="rId8"/>
    <sheet name="c-8" sheetId="18" r:id="rId9"/>
    <sheet name="c-9" sheetId="17" r:id="rId10"/>
    <sheet name="c-10" sheetId="16" r:id="rId11"/>
    <sheet name="c-11" sheetId="27" r:id="rId12"/>
  </sheets>
  <externalReferences>
    <externalReference r:id="rId13"/>
    <externalReference r:id="rId14"/>
  </externalReferences>
  <definedNames>
    <definedName name="ddd" localSheetId="0">[1]c30!#REF!</definedName>
    <definedName name="ddd">[1]c30!#REF!</definedName>
    <definedName name="Excel_BuiltIn__FilterDatabase_1" localSheetId="0">#REF!</definedName>
    <definedName name="Excel_BuiltIn__FilterDatabase_1">#REF!</definedName>
    <definedName name="Excel_BuiltIn__FilterDatabase_3" localSheetId="0">#REF!</definedName>
    <definedName name="Excel_BuiltIn__FilterDatabase_3">#REF!</definedName>
    <definedName name="Excel_BuiltIn__FilterDatabase_4" localSheetId="0">[2]C4!#REF!</definedName>
    <definedName name="Excel_BuiltIn__FilterDatabase_4">[2]C4!#REF!</definedName>
    <definedName name="Excel_BuiltIn_Print_Area_1" localSheetId="0">[1]c30!#REF!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27" l="1"/>
  <c r="E10" i="25"/>
  <c r="D10" i="25"/>
  <c r="C10" i="25"/>
  <c r="B10" i="25"/>
  <c r="B9" i="24"/>
  <c r="B9" i="23"/>
  <c r="B9" i="22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F11" i="21"/>
  <c r="E11" i="21"/>
  <c r="D11" i="21"/>
  <c r="C11" i="21"/>
  <c r="B11" i="21"/>
  <c r="H42" i="20"/>
  <c r="F42" i="20"/>
  <c r="B42" i="20"/>
  <c r="G42" i="20" s="1"/>
  <c r="H41" i="20"/>
  <c r="F41" i="20"/>
  <c r="B41" i="20"/>
  <c r="G41" i="20" s="1"/>
  <c r="H40" i="20"/>
  <c r="F40" i="20"/>
  <c r="B40" i="20"/>
  <c r="G40" i="20" s="1"/>
  <c r="H39" i="20"/>
  <c r="F39" i="20"/>
  <c r="B39" i="20"/>
  <c r="G39" i="20" s="1"/>
  <c r="H38" i="20"/>
  <c r="F38" i="20"/>
  <c r="B38" i="20"/>
  <c r="G38" i="20" s="1"/>
  <c r="H37" i="20"/>
  <c r="F37" i="20"/>
  <c r="B37" i="20"/>
  <c r="G37" i="20" s="1"/>
  <c r="H36" i="20"/>
  <c r="F36" i="20"/>
  <c r="B36" i="20"/>
  <c r="G36" i="20" s="1"/>
  <c r="H35" i="20"/>
  <c r="F35" i="20"/>
  <c r="B35" i="20"/>
  <c r="G35" i="20" s="1"/>
  <c r="H34" i="20"/>
  <c r="F34" i="20"/>
  <c r="B34" i="20"/>
  <c r="G34" i="20" s="1"/>
  <c r="H33" i="20"/>
  <c r="F33" i="20"/>
  <c r="B33" i="20"/>
  <c r="G33" i="20" s="1"/>
  <c r="H32" i="20"/>
  <c r="F32" i="20"/>
  <c r="B32" i="20"/>
  <c r="G32" i="20" s="1"/>
  <c r="H31" i="20"/>
  <c r="F31" i="20"/>
  <c r="B31" i="20"/>
  <c r="G31" i="20" s="1"/>
  <c r="H30" i="20"/>
  <c r="F30" i="20"/>
  <c r="B30" i="20"/>
  <c r="G30" i="20" s="1"/>
  <c r="H29" i="20"/>
  <c r="F29" i="20"/>
  <c r="B29" i="20"/>
  <c r="G29" i="20" s="1"/>
  <c r="H28" i="20"/>
  <c r="F28" i="20"/>
  <c r="B28" i="20"/>
  <c r="G28" i="20" s="1"/>
  <c r="H27" i="20"/>
  <c r="F27" i="20"/>
  <c r="B27" i="20"/>
  <c r="G27" i="20" s="1"/>
  <c r="H26" i="20"/>
  <c r="F26" i="20"/>
  <c r="B26" i="20"/>
  <c r="G26" i="20" s="1"/>
  <c r="H25" i="20"/>
  <c r="F25" i="20"/>
  <c r="B25" i="20"/>
  <c r="G25" i="20" s="1"/>
  <c r="H24" i="20"/>
  <c r="F24" i="20"/>
  <c r="B24" i="20"/>
  <c r="G24" i="20" s="1"/>
  <c r="H23" i="20"/>
  <c r="F23" i="20"/>
  <c r="B23" i="20"/>
  <c r="G23" i="20" s="1"/>
  <c r="H22" i="20"/>
  <c r="F22" i="20"/>
  <c r="B22" i="20"/>
  <c r="G22" i="20" s="1"/>
  <c r="H21" i="20"/>
  <c r="F21" i="20"/>
  <c r="B21" i="20"/>
  <c r="G21" i="20" s="1"/>
  <c r="H20" i="20"/>
  <c r="F20" i="20"/>
  <c r="B20" i="20"/>
  <c r="G20" i="20" s="1"/>
  <c r="H19" i="20"/>
  <c r="F19" i="20"/>
  <c r="B19" i="20"/>
  <c r="G19" i="20" s="1"/>
  <c r="H18" i="20"/>
  <c r="F18" i="20"/>
  <c r="B18" i="20"/>
  <c r="G18" i="20" s="1"/>
  <c r="H17" i="20"/>
  <c r="F17" i="20"/>
  <c r="B17" i="20"/>
  <c r="G17" i="20" s="1"/>
  <c r="H16" i="20"/>
  <c r="F16" i="20"/>
  <c r="B16" i="20"/>
  <c r="G16" i="20" s="1"/>
  <c r="H15" i="20"/>
  <c r="F15" i="20"/>
  <c r="B15" i="20"/>
  <c r="G15" i="20" s="1"/>
  <c r="H14" i="20"/>
  <c r="F14" i="20"/>
  <c r="B14" i="20"/>
  <c r="G14" i="20" s="1"/>
  <c r="H13" i="20"/>
  <c r="F13" i="20"/>
  <c r="B13" i="20"/>
  <c r="G13" i="20" s="1"/>
  <c r="H12" i="20"/>
  <c r="F12" i="20"/>
  <c r="B12" i="20"/>
  <c r="G12" i="20" s="1"/>
  <c r="E10" i="20"/>
  <c r="D10" i="20"/>
  <c r="G10" i="20" s="1"/>
  <c r="C10" i="20"/>
  <c r="B10" i="20"/>
  <c r="H10" i="20" s="1"/>
  <c r="B10" i="19"/>
  <c r="C33" i="19" s="1"/>
  <c r="H42" i="18"/>
  <c r="B42" i="18"/>
  <c r="K42" i="18" s="1"/>
  <c r="I41" i="18"/>
  <c r="B41" i="18"/>
  <c r="H41" i="18" s="1"/>
  <c r="J40" i="18"/>
  <c r="I40" i="18"/>
  <c r="H40" i="18"/>
  <c r="B40" i="18"/>
  <c r="K40" i="18" s="1"/>
  <c r="B39" i="18"/>
  <c r="J39" i="18" s="1"/>
  <c r="H38" i="18"/>
  <c r="B38" i="18"/>
  <c r="K38" i="18" s="1"/>
  <c r="I37" i="18"/>
  <c r="B37" i="18"/>
  <c r="H37" i="18" s="1"/>
  <c r="J36" i="18"/>
  <c r="I36" i="18"/>
  <c r="H36" i="18"/>
  <c r="B36" i="18"/>
  <c r="K36" i="18" s="1"/>
  <c r="B35" i="18"/>
  <c r="J35" i="18" s="1"/>
  <c r="H34" i="18"/>
  <c r="B34" i="18"/>
  <c r="K34" i="18" s="1"/>
  <c r="I33" i="18"/>
  <c r="B33" i="18"/>
  <c r="H33" i="18" s="1"/>
  <c r="J32" i="18"/>
  <c r="I32" i="18"/>
  <c r="H32" i="18"/>
  <c r="B32" i="18"/>
  <c r="K32" i="18" s="1"/>
  <c r="K31" i="18"/>
  <c r="B31" i="18"/>
  <c r="J31" i="18" s="1"/>
  <c r="H30" i="18"/>
  <c r="B30" i="18"/>
  <c r="K30" i="18" s="1"/>
  <c r="I29" i="18"/>
  <c r="H29" i="18"/>
  <c r="B29" i="18"/>
  <c r="K29" i="18" s="1"/>
  <c r="J28" i="18"/>
  <c r="I28" i="18"/>
  <c r="H28" i="18"/>
  <c r="B28" i="18"/>
  <c r="K28" i="18" s="1"/>
  <c r="B27" i="18"/>
  <c r="J27" i="18" s="1"/>
  <c r="H26" i="18"/>
  <c r="B26" i="18"/>
  <c r="K26" i="18" s="1"/>
  <c r="I25" i="18"/>
  <c r="H25" i="18"/>
  <c r="B25" i="18"/>
  <c r="K25" i="18" s="1"/>
  <c r="J24" i="18"/>
  <c r="I24" i="18"/>
  <c r="H24" i="18"/>
  <c r="B24" i="18"/>
  <c r="K24" i="18" s="1"/>
  <c r="B23" i="18"/>
  <c r="J23" i="18" s="1"/>
  <c r="H22" i="18"/>
  <c r="B22" i="18"/>
  <c r="K22" i="18" s="1"/>
  <c r="I21" i="18"/>
  <c r="H21" i="18"/>
  <c r="B21" i="18"/>
  <c r="K21" i="18" s="1"/>
  <c r="J20" i="18"/>
  <c r="I20" i="18"/>
  <c r="H20" i="18"/>
  <c r="B20" i="18"/>
  <c r="K20" i="18" s="1"/>
  <c r="B19" i="18"/>
  <c r="J19" i="18" s="1"/>
  <c r="H18" i="18"/>
  <c r="B18" i="18"/>
  <c r="K18" i="18" s="1"/>
  <c r="I17" i="18"/>
  <c r="H17" i="18"/>
  <c r="B17" i="18"/>
  <c r="K17" i="18" s="1"/>
  <c r="J16" i="18"/>
  <c r="I16" i="18"/>
  <c r="H16" i="18"/>
  <c r="B16" i="18"/>
  <c r="K16" i="18" s="1"/>
  <c r="B15" i="18"/>
  <c r="J15" i="18" s="1"/>
  <c r="H14" i="18"/>
  <c r="B14" i="18"/>
  <c r="K14" i="18" s="1"/>
  <c r="I13" i="18"/>
  <c r="H13" i="18"/>
  <c r="B13" i="18"/>
  <c r="K13" i="18" s="1"/>
  <c r="J12" i="18"/>
  <c r="I12" i="18"/>
  <c r="H12" i="18"/>
  <c r="B12" i="18"/>
  <c r="K12" i="18" s="1"/>
  <c r="F10" i="18"/>
  <c r="K10" i="18" s="1"/>
  <c r="E10" i="18"/>
  <c r="J10" i="18" s="1"/>
  <c r="D10" i="18"/>
  <c r="I10" i="18" s="1"/>
  <c r="C10" i="18"/>
  <c r="H10" i="18" s="1"/>
  <c r="B10" i="18"/>
  <c r="H40" i="17"/>
  <c r="G40" i="17"/>
  <c r="B40" i="17"/>
  <c r="I40" i="17" s="1"/>
  <c r="H39" i="17"/>
  <c r="G39" i="17"/>
  <c r="B39" i="17"/>
  <c r="I39" i="17" s="1"/>
  <c r="H38" i="17"/>
  <c r="G38" i="17"/>
  <c r="B38" i="17"/>
  <c r="I38" i="17" s="1"/>
  <c r="H37" i="17"/>
  <c r="G37" i="17"/>
  <c r="B37" i="17"/>
  <c r="I37" i="17" s="1"/>
  <c r="H36" i="17"/>
  <c r="G36" i="17"/>
  <c r="B36" i="17"/>
  <c r="I36" i="17" s="1"/>
  <c r="H35" i="17"/>
  <c r="G35" i="17"/>
  <c r="B35" i="17"/>
  <c r="I35" i="17" s="1"/>
  <c r="H34" i="17"/>
  <c r="G34" i="17"/>
  <c r="B34" i="17"/>
  <c r="I34" i="17" s="1"/>
  <c r="H33" i="17"/>
  <c r="G33" i="17"/>
  <c r="B33" i="17"/>
  <c r="I33" i="17" s="1"/>
  <c r="H32" i="17"/>
  <c r="G32" i="17"/>
  <c r="B32" i="17"/>
  <c r="I32" i="17" s="1"/>
  <c r="H31" i="17"/>
  <c r="G31" i="17"/>
  <c r="B31" i="17"/>
  <c r="I31" i="17" s="1"/>
  <c r="H30" i="17"/>
  <c r="G30" i="17"/>
  <c r="B30" i="17"/>
  <c r="I30" i="17" s="1"/>
  <c r="H29" i="17"/>
  <c r="G29" i="17"/>
  <c r="B29" i="17"/>
  <c r="I29" i="17" s="1"/>
  <c r="H28" i="17"/>
  <c r="G28" i="17"/>
  <c r="B28" i="17"/>
  <c r="I28" i="17" s="1"/>
  <c r="H27" i="17"/>
  <c r="G27" i="17"/>
  <c r="B27" i="17"/>
  <c r="I27" i="17" s="1"/>
  <c r="H26" i="17"/>
  <c r="G26" i="17"/>
  <c r="B26" i="17"/>
  <c r="I26" i="17" s="1"/>
  <c r="H25" i="17"/>
  <c r="G25" i="17"/>
  <c r="B25" i="17"/>
  <c r="I25" i="17" s="1"/>
  <c r="H24" i="17"/>
  <c r="G24" i="17"/>
  <c r="B24" i="17"/>
  <c r="I24" i="17" s="1"/>
  <c r="H23" i="17"/>
  <c r="G23" i="17"/>
  <c r="B23" i="17"/>
  <c r="I23" i="17" s="1"/>
  <c r="H22" i="17"/>
  <c r="G22" i="17"/>
  <c r="B22" i="17"/>
  <c r="I22" i="17" s="1"/>
  <c r="H21" i="17"/>
  <c r="G21" i="17"/>
  <c r="B21" i="17"/>
  <c r="I21" i="17" s="1"/>
  <c r="H20" i="17"/>
  <c r="G20" i="17"/>
  <c r="B20" i="17"/>
  <c r="I20" i="17" s="1"/>
  <c r="H19" i="17"/>
  <c r="G19" i="17"/>
  <c r="B19" i="17"/>
  <c r="I19" i="17" s="1"/>
  <c r="H18" i="17"/>
  <c r="G18" i="17"/>
  <c r="B18" i="17"/>
  <c r="I18" i="17" s="1"/>
  <c r="H17" i="17"/>
  <c r="G17" i="17"/>
  <c r="B17" i="17"/>
  <c r="I17" i="17" s="1"/>
  <c r="H16" i="17"/>
  <c r="G16" i="17"/>
  <c r="B16" i="17"/>
  <c r="I16" i="17" s="1"/>
  <c r="H15" i="17"/>
  <c r="G15" i="17"/>
  <c r="B15" i="17"/>
  <c r="I15" i="17" s="1"/>
  <c r="H14" i="17"/>
  <c r="G14" i="17"/>
  <c r="B14" i="17"/>
  <c r="I14" i="17" s="1"/>
  <c r="H13" i="17"/>
  <c r="G13" i="17"/>
  <c r="B13" i="17"/>
  <c r="I13" i="17" s="1"/>
  <c r="H12" i="17"/>
  <c r="G12" i="17"/>
  <c r="B12" i="17"/>
  <c r="I12" i="17" s="1"/>
  <c r="H11" i="17"/>
  <c r="G11" i="17"/>
  <c r="B11" i="17"/>
  <c r="I11" i="17" s="1"/>
  <c r="H10" i="17"/>
  <c r="G10" i="17"/>
  <c r="B10" i="17"/>
  <c r="I10" i="17" s="1"/>
  <c r="E8" i="17"/>
  <c r="I8" i="17" s="1"/>
  <c r="D8" i="17"/>
  <c r="C8" i="17"/>
  <c r="B8" i="17"/>
  <c r="G8" i="17" s="1"/>
  <c r="B10" i="16"/>
  <c r="F10" i="20" l="1"/>
  <c r="C18" i="19"/>
  <c r="C22" i="19"/>
  <c r="C30" i="19"/>
  <c r="C15" i="19"/>
  <c r="C19" i="19"/>
  <c r="C23" i="19"/>
  <c r="C27" i="19"/>
  <c r="C31" i="19"/>
  <c r="C14" i="19"/>
  <c r="C26" i="19"/>
  <c r="C12" i="19"/>
  <c r="C16" i="19"/>
  <c r="C20" i="19"/>
  <c r="C24" i="19"/>
  <c r="C28" i="19"/>
  <c r="C32" i="19"/>
  <c r="C13" i="19"/>
  <c r="C17" i="19"/>
  <c r="C21" i="19"/>
  <c r="C25" i="19"/>
  <c r="C29" i="19"/>
  <c r="K15" i="18"/>
  <c r="K19" i="18"/>
  <c r="K27" i="18"/>
  <c r="J13" i="18"/>
  <c r="I14" i="18"/>
  <c r="H15" i="18"/>
  <c r="J17" i="18"/>
  <c r="I18" i="18"/>
  <c r="H19" i="18"/>
  <c r="J21" i="18"/>
  <c r="I22" i="18"/>
  <c r="H23" i="18"/>
  <c r="J25" i="18"/>
  <c r="I26" i="18"/>
  <c r="H27" i="18"/>
  <c r="J29" i="18"/>
  <c r="I30" i="18"/>
  <c r="H31" i="18"/>
  <c r="J33" i="18"/>
  <c r="I34" i="18"/>
  <c r="H35" i="18"/>
  <c r="J37" i="18"/>
  <c r="I38" i="18"/>
  <c r="H39" i="18"/>
  <c r="J41" i="18"/>
  <c r="I42" i="18"/>
  <c r="K35" i="18"/>
  <c r="J14" i="18"/>
  <c r="I15" i="18"/>
  <c r="J18" i="18"/>
  <c r="I19" i="18"/>
  <c r="J22" i="18"/>
  <c r="I23" i="18"/>
  <c r="J26" i="18"/>
  <c r="I27" i="18"/>
  <c r="J30" i="18"/>
  <c r="I31" i="18"/>
  <c r="K33" i="18"/>
  <c r="J34" i="18"/>
  <c r="I35" i="18"/>
  <c r="K37" i="18"/>
  <c r="J38" i="18"/>
  <c r="I39" i="18"/>
  <c r="K41" i="18"/>
  <c r="J42" i="18"/>
  <c r="K23" i="18"/>
  <c r="K39" i="18"/>
  <c r="H8" i="17"/>
  <c r="C10" i="19" l="1"/>
</calcChain>
</file>

<file path=xl/sharedStrings.xml><?xml version="1.0" encoding="utf-8"?>
<sst xmlns="http://schemas.openxmlformats.org/spreadsheetml/2006/main" count="452" uniqueCount="176">
  <si>
    <t>OFICINA</t>
  </si>
  <si>
    <t>Causas activas al</t>
  </si>
  <si>
    <t>Entradas</t>
  </si>
  <si>
    <t>Terminadas</t>
  </si>
  <si>
    <t>TOTAL</t>
  </si>
  <si>
    <t xml:space="preserve">OFICINA </t>
  </si>
  <si>
    <t>TIPO DE PROCEDIMIENTO</t>
  </si>
  <si>
    <t>SEXO</t>
  </si>
  <si>
    <t>PORCENTAJE</t>
  </si>
  <si>
    <t>MASCULINO</t>
  </si>
  <si>
    <t>FEMENINO</t>
  </si>
  <si>
    <t>NACIONALIDAD</t>
  </si>
  <si>
    <t>%</t>
  </si>
  <si>
    <t>ABSOLUTO</t>
  </si>
  <si>
    <t>RELATIVO</t>
  </si>
  <si>
    <t>MENOR</t>
  </si>
  <si>
    <t>ADULTO(A)</t>
  </si>
  <si>
    <t>ADULTO(A) MAYOR</t>
  </si>
  <si>
    <t>SIN DISCAPACIDAD</t>
  </si>
  <si>
    <t>CON DISCAPACIDAD</t>
  </si>
  <si>
    <t>MOTIVO TERMINO</t>
  </si>
  <si>
    <t>CUADRO N° 1</t>
  </si>
  <si>
    <t xml:space="preserve">Fuente: Defensa Pública, Poder Judicial. </t>
  </si>
  <si>
    <t xml:space="preserve">Defensa Pública III Circuito Judicial San José (Desamparados)   </t>
  </si>
  <si>
    <t xml:space="preserve">Defensa Pública Hatillo    </t>
  </si>
  <si>
    <t xml:space="preserve">Defensa Pública Puriscal   </t>
  </si>
  <si>
    <t xml:space="preserve">Defensa Pública I Circuito Judicial Zona Sur   </t>
  </si>
  <si>
    <t>Defensa Pública Osa</t>
  </si>
  <si>
    <t>Defensa Pública Golfito</t>
  </si>
  <si>
    <t>Defensa Pública II Circuito Judicial Zona Sur (Corredores)</t>
  </si>
  <si>
    <t>Defensa Pública Coto Brus</t>
  </si>
  <si>
    <t xml:space="preserve">Defensa Pública I Circuito Judicial Alajuela </t>
  </si>
  <si>
    <t xml:space="preserve">Defensa Pública Grecia </t>
  </si>
  <si>
    <t xml:space="preserve">Defensa Pública II Circuito Judicial Alajuela </t>
  </si>
  <si>
    <t xml:space="preserve">Defensa Pública Upala   </t>
  </si>
  <si>
    <t>Defensa Pública Guatuso</t>
  </si>
  <si>
    <t>Defensa Pública Cartago</t>
  </si>
  <si>
    <t>Defensa Pública Turrialba</t>
  </si>
  <si>
    <t>Defensa Pública Tarrazú</t>
  </si>
  <si>
    <t>Defensa Pública Heredia</t>
  </si>
  <si>
    <t>Defensa Pública I Circuito Judicial Guanacaste (Liberia)</t>
  </si>
  <si>
    <t>Defensa Pública Santa Cruz</t>
  </si>
  <si>
    <t>Defensa Pública Cañas</t>
  </si>
  <si>
    <t>Defensa Pública II Circuito Judicial Guanacaste (Nicoya)</t>
  </si>
  <si>
    <t>Defensa Pública Puntarenas</t>
  </si>
  <si>
    <t>Defensa Pública Aguirre - Parrita</t>
  </si>
  <si>
    <t>Defensa Pública Garabito</t>
  </si>
  <si>
    <t xml:space="preserve">Defensa Pública I Circuito Judicial Zona Atlántica (Limón) </t>
  </si>
  <si>
    <t>Defensa Pública II Circuito Judicial Zona Atlántica (Pococí)</t>
  </si>
  <si>
    <t>Defensa Pública Siquirres</t>
  </si>
  <si>
    <t>Defensa Pública Bribrí</t>
  </si>
  <si>
    <t>CUADRO N° 2</t>
  </si>
  <si>
    <t>CUADRO N° 3</t>
  </si>
  <si>
    <t>CUADRO N° 4</t>
  </si>
  <si>
    <t>CUADRO N° 5</t>
  </si>
  <si>
    <t>CUADRO N° 6</t>
  </si>
  <si>
    <t>Defensa Pública San José</t>
  </si>
  <si>
    <t>CUADRO N° 8</t>
  </si>
  <si>
    <t>CUADRO N° 9</t>
  </si>
  <si>
    <t>CUADRO N° 10</t>
  </si>
  <si>
    <t>CUADRO N° 11</t>
  </si>
  <si>
    <t>Defensa Pública III Circuito Judicial Alajuela (San Ramón)</t>
  </si>
  <si>
    <t>Defensa Pública II Circuito Judicial San José</t>
  </si>
  <si>
    <t>IGNORADO</t>
  </si>
  <si>
    <t>Ignorado</t>
  </si>
  <si>
    <t>Costa Rica</t>
  </si>
  <si>
    <t>Nicaragua</t>
  </si>
  <si>
    <t>Colombia</t>
  </si>
  <si>
    <t>Panamá</t>
  </si>
  <si>
    <t>El Salvador</t>
  </si>
  <si>
    <t>Honduras</t>
  </si>
  <si>
    <t>República Dominicana</t>
  </si>
  <si>
    <t>Otra</t>
  </si>
  <si>
    <t>Otro</t>
  </si>
  <si>
    <t>Archivado</t>
  </si>
  <si>
    <t>Acumulación</t>
  </si>
  <si>
    <t>Deserción</t>
  </si>
  <si>
    <t>LABORAL: SEGURIDAD SOCIAL</t>
  </si>
  <si>
    <t>LABORAL: PROCESOS ESPECIALES</t>
  </si>
  <si>
    <t>LABORAL: OTRO</t>
  </si>
  <si>
    <t>LABORAL: INFRACCIÓN A LA LEY DE TRABAJO</t>
  </si>
  <si>
    <t>Venezuela</t>
  </si>
  <si>
    <t>Estados Unidos</t>
  </si>
  <si>
    <t>España</t>
  </si>
  <si>
    <t>Italia</t>
  </si>
  <si>
    <t>Ecuador</t>
  </si>
  <si>
    <t>Perú</t>
  </si>
  <si>
    <t>Conciliación Previa</t>
  </si>
  <si>
    <t>Desestimiento</t>
  </si>
  <si>
    <t>Satisfacción Extraprocesal</t>
  </si>
  <si>
    <t>Sentencia Anticipada Con Lugar</t>
  </si>
  <si>
    <t>Sentencia Con Lugar 1° Instancia</t>
  </si>
  <si>
    <t>Incompetencia</t>
  </si>
  <si>
    <t>Sentencia Sin Lugar 1° Instancia</t>
  </si>
  <si>
    <t>Sentencia Ejecutada</t>
  </si>
  <si>
    <t>CUADRO N° 7</t>
  </si>
  <si>
    <t>Índice de Cuadros para la Sección Especializada de Asistencia Social en materia Laboral</t>
  </si>
  <si>
    <t xml:space="preserve">SECCIÓN ESPECIALIZADA DE ASISTENCIA SOCIAL EN MATERIA LABORAL : MOVIMIENTO DE TRABAJO </t>
  </si>
  <si>
    <t>SECCIÓN ESPECIALIZADA DE ASISTENCIA SOCIAL EN MATERIA LABORAL: CAUSAS ENTRADAS</t>
  </si>
  <si>
    <t>SEGÚN: OFICINA</t>
  </si>
  <si>
    <t>SECCIÓN ESPECIALIZADA DE ASISTENCIA SOCIAL EN MATERIA LABORAL: CAUSAS TERMINADAS</t>
  </si>
  <si>
    <t xml:space="preserve">SECCIÓN ESPECIALIZADA DE ASISTENCIA SOCIAL EN MATERIA LABORAL: CAUSAS ACTIVAS  </t>
  </si>
  <si>
    <t xml:space="preserve">SEGÚN: OFICINA Y SEXO </t>
  </si>
  <si>
    <t>SECCIÓN ESPECIALIZADA DE ASISTENCIA SOCIAL EN MATERIA LABORAL: NACIONALIDAD DE LAS PERSONAS USUARIAS INGRESADAS</t>
  </si>
  <si>
    <t xml:space="preserve"> SECCIÓN ESPECIALIZADA DE ASISTENCIA SOCIAL EN MATERIA LABORAL: CAUSAS INGRESADAS DE PERSONAS USUARIAS QUE PRESENTAN ALGÚN GRADO DE DISCAPACIDAD </t>
  </si>
  <si>
    <t xml:space="preserve"> SECCIÓN ESPECIALIZADA DE ASISTENCIA SOCIAL EN MATERIA LABORAL: PERSONAS USUARIAS CUYOS PROCESOS TERMINARON</t>
  </si>
  <si>
    <t>SEGÚN: CLASIFICACIÓN DE TÉRMINO</t>
  </si>
  <si>
    <t>SECCIÓN ESPECIALIZADA DE ASISTENCIA SOCIAL EN MATERIA LABORAL: CAUSAS INGRESADAS DE PERSONAS USUARIAS</t>
  </si>
  <si>
    <t xml:space="preserve"> SEGÚN: CLASIFICACIÓN DE LA EDAD Y OFICINA</t>
  </si>
  <si>
    <t>POR: TIPO DE PROCEDIMIENTO</t>
  </si>
  <si>
    <t>DURANTE: 2018</t>
  </si>
  <si>
    <t>Cuba</t>
  </si>
  <si>
    <t>Canada</t>
  </si>
  <si>
    <t>Guatemala</t>
  </si>
  <si>
    <t>México</t>
  </si>
  <si>
    <t>Alemania</t>
  </si>
  <si>
    <t>China</t>
  </si>
  <si>
    <t xml:space="preserve">Camerún </t>
  </si>
  <si>
    <t>Sustitución Defensor(a) Público(a)</t>
  </si>
  <si>
    <t>Sentencia Parcialmente Con Lugar 1° Instancia</t>
  </si>
  <si>
    <t>Abandono del Trámite</t>
  </si>
  <si>
    <t>Sustitución Abogado(a) Particular</t>
  </si>
  <si>
    <t>Sentencia Con Lugar Tribunal de Apelaciones</t>
  </si>
  <si>
    <t>Sentencia Anticipada Sin Lugar</t>
  </si>
  <si>
    <t>Sentencia Anticipada Parcialmente Con Lugar</t>
  </si>
  <si>
    <t>Sentencia Sin Lugar Casación</t>
  </si>
  <si>
    <t>Sentencia Sin Lugar Tribunal De Apelaciones</t>
  </si>
  <si>
    <t>Sentencia Con Lugar Casación</t>
  </si>
  <si>
    <t>Sentencia Parcialmente Con Lugar Tribunal de Apelaciones</t>
  </si>
  <si>
    <t>Durante: 2018</t>
  </si>
  <si>
    <t>Movimiento ocurrido en la Sección Especializada de Asistencia Social en materia Laboral según oficina durante el año 2018.</t>
  </si>
  <si>
    <t>Causas entradas a la Sección Especializada de Asistencia Social en materia Laboral durante año el 2018.</t>
  </si>
  <si>
    <t>Causas terminadas en la Sección Especializada de Asistencia Social en materia Laboral durante año el 2018.</t>
  </si>
  <si>
    <t>Causas activas en la Sección Especializada de Asistencia Social en materia Laboral por oficina al finalizar el año 2018.</t>
  </si>
  <si>
    <t>Personas usuarias en la Sección Especializada de Asistencia Social en materia Laboral según oficina y sexo con ingreso durante el año 2018.</t>
  </si>
  <si>
    <t>Nacionalidad de las personas usuarias en la Sección Especializada de Asistencia Social en materia Laboral con ingreso durante el año el 2018.</t>
  </si>
  <si>
    <t>Personas usuarias de la Sección Especializada de Asistencia Social en materia Laboral según clasificación de la edad y oficina con ingreso durante el año 2018.</t>
  </si>
  <si>
    <t>Personas usuarias de la Sección Especializada de Asistencia Social en materia Laboral que presentan algún grado de discapacidad con ingreso durante el año 2018.</t>
  </si>
  <si>
    <t>Personas usuarias de la Sección Especializada de Asistencia Social en materia Laboral que pertenecen a algún grupo indígena con ingreso durante el año 2018.</t>
  </si>
  <si>
    <t>Personas usuarias de la Sección Especializada de Asistencia Social en materia Laboral cuyos procesos terminaron según clasificación del motivo durante el año el 2018.</t>
  </si>
  <si>
    <r>
      <t xml:space="preserve">Defensa Pública San José </t>
    </r>
    <r>
      <rPr>
        <vertAlign val="superscript"/>
        <sz val="12"/>
        <rFont val="Times New Roman"/>
        <family val="1"/>
      </rPr>
      <t>(1)</t>
    </r>
  </si>
  <si>
    <r>
      <t xml:space="preserve">Defensa Pública III Circuito Judicial San José (Desamparados)  </t>
    </r>
    <r>
      <rPr>
        <vertAlign val="superscript"/>
        <sz val="12"/>
        <rFont val="Times New Roman"/>
        <family val="1"/>
      </rPr>
      <t xml:space="preserve">(1) </t>
    </r>
  </si>
  <si>
    <r>
      <t xml:space="preserve">Defensa Pública Hatillo   </t>
    </r>
    <r>
      <rPr>
        <vertAlign val="superscript"/>
        <sz val="12"/>
        <rFont val="Times New Roman"/>
        <family val="1"/>
      </rPr>
      <t xml:space="preserve"> (1)</t>
    </r>
  </si>
  <si>
    <r>
      <t xml:space="preserve">Defensa Pública Puriscal </t>
    </r>
    <r>
      <rPr>
        <vertAlign val="superscript"/>
        <sz val="12"/>
        <rFont val="Times New Roman"/>
        <family val="1"/>
      </rPr>
      <t xml:space="preserve">(1)  </t>
    </r>
  </si>
  <si>
    <r>
      <t>Defensa Pública II Circuito Judicial San José</t>
    </r>
    <r>
      <rPr>
        <vertAlign val="superscript"/>
        <sz val="12"/>
        <rFont val="Times New Roman"/>
        <family val="1"/>
      </rPr>
      <t xml:space="preserve"> (1)</t>
    </r>
  </si>
  <si>
    <r>
      <t xml:space="preserve">Defensa Pública I Circuito Judicial Zona Sur  </t>
    </r>
    <r>
      <rPr>
        <vertAlign val="superscript"/>
        <sz val="12"/>
        <rFont val="Times New Roman"/>
        <family val="1"/>
      </rPr>
      <t xml:space="preserve">(1) </t>
    </r>
  </si>
  <si>
    <r>
      <t xml:space="preserve">Defensa Pública Osa </t>
    </r>
    <r>
      <rPr>
        <vertAlign val="superscript"/>
        <sz val="12"/>
        <rFont val="Times New Roman"/>
        <family val="1"/>
      </rPr>
      <t>(1)</t>
    </r>
  </si>
  <si>
    <r>
      <t>Defensa Pública Golfito</t>
    </r>
    <r>
      <rPr>
        <vertAlign val="superscript"/>
        <sz val="12"/>
        <rFont val="Times New Roman"/>
        <family val="1"/>
      </rPr>
      <t xml:space="preserve"> (1)</t>
    </r>
  </si>
  <si>
    <r>
      <t>Defensa Pública II Circuito Judicial Zona Sur (Corredores)</t>
    </r>
    <r>
      <rPr>
        <vertAlign val="superscript"/>
        <sz val="12"/>
        <rFont val="Times New Roman"/>
        <family val="1"/>
      </rPr>
      <t xml:space="preserve"> (1)</t>
    </r>
  </si>
  <si>
    <r>
      <t xml:space="preserve">Defensa Pública Coto Brus </t>
    </r>
    <r>
      <rPr>
        <vertAlign val="superscript"/>
        <sz val="12"/>
        <rFont val="Times New Roman"/>
        <family val="1"/>
      </rPr>
      <t>(1)</t>
    </r>
  </si>
  <si>
    <r>
      <t xml:space="preserve">Defensa Pública I Circuito Judicial Alajuela </t>
    </r>
    <r>
      <rPr>
        <vertAlign val="superscript"/>
        <sz val="12"/>
        <rFont val="Times New Roman"/>
        <family val="1"/>
      </rPr>
      <t>(1)</t>
    </r>
  </si>
  <si>
    <r>
      <t xml:space="preserve">Defensa Pública Grecia </t>
    </r>
    <r>
      <rPr>
        <vertAlign val="superscript"/>
        <sz val="12"/>
        <rFont val="Times New Roman"/>
        <family val="1"/>
      </rPr>
      <t>(1)</t>
    </r>
  </si>
  <si>
    <r>
      <t xml:space="preserve">Defensa Pública III Circuito Judicial Alajuela (San Ramón) </t>
    </r>
    <r>
      <rPr>
        <vertAlign val="superscript"/>
        <sz val="12"/>
        <rFont val="Times New Roman"/>
        <family val="1"/>
      </rPr>
      <t>(1)</t>
    </r>
  </si>
  <si>
    <r>
      <t xml:space="preserve">Defensa Pública II Circuito Judicial Alajuela </t>
    </r>
    <r>
      <rPr>
        <vertAlign val="superscript"/>
        <sz val="12"/>
        <rFont val="Times New Roman"/>
        <family val="1"/>
      </rPr>
      <t>(1)</t>
    </r>
  </si>
  <si>
    <r>
      <t xml:space="preserve">Defensa Pública Upala  </t>
    </r>
    <r>
      <rPr>
        <vertAlign val="superscript"/>
        <sz val="12"/>
        <color rgb="FF000000"/>
        <rFont val="Times New Roman"/>
        <family val="1"/>
      </rPr>
      <t xml:space="preserve">(1) </t>
    </r>
  </si>
  <si>
    <r>
      <t>Defensa Pública Guatuso</t>
    </r>
    <r>
      <rPr>
        <vertAlign val="superscript"/>
        <sz val="12"/>
        <rFont val="Times New Roman"/>
        <family val="1"/>
      </rPr>
      <t xml:space="preserve"> (1)</t>
    </r>
  </si>
  <si>
    <r>
      <t xml:space="preserve">Defensa Pública Cartago </t>
    </r>
    <r>
      <rPr>
        <vertAlign val="superscript"/>
        <sz val="12"/>
        <rFont val="Times New Roman"/>
        <family val="1"/>
      </rPr>
      <t>(1)</t>
    </r>
  </si>
  <si>
    <r>
      <t xml:space="preserve">Defensa Pública Turrialba </t>
    </r>
    <r>
      <rPr>
        <vertAlign val="superscript"/>
        <sz val="12"/>
        <rFont val="Times New Roman"/>
        <family val="1"/>
      </rPr>
      <t>(1)</t>
    </r>
  </si>
  <si>
    <r>
      <t xml:space="preserve">Defensa Pública Tarrazú </t>
    </r>
    <r>
      <rPr>
        <vertAlign val="superscript"/>
        <sz val="12"/>
        <rFont val="Times New Roman"/>
        <family val="1"/>
      </rPr>
      <t>(1)</t>
    </r>
  </si>
  <si>
    <r>
      <t xml:space="preserve">Defensa Pública Heredia </t>
    </r>
    <r>
      <rPr>
        <vertAlign val="superscript"/>
        <sz val="12"/>
        <rFont val="Times New Roman"/>
        <family val="1"/>
      </rPr>
      <t>(1)</t>
    </r>
  </si>
  <si>
    <r>
      <t xml:space="preserve">Defensa Pública I Circuito Judicial Guanacaste (Liberia) </t>
    </r>
    <r>
      <rPr>
        <vertAlign val="superscript"/>
        <sz val="12"/>
        <rFont val="Times New Roman"/>
        <family val="1"/>
      </rPr>
      <t>(1)</t>
    </r>
  </si>
  <si>
    <r>
      <t>Defensa Pública Santa Cruz</t>
    </r>
    <r>
      <rPr>
        <vertAlign val="superscript"/>
        <sz val="12"/>
        <rFont val="Times New Roman"/>
        <family val="1"/>
      </rPr>
      <t xml:space="preserve"> (1)</t>
    </r>
  </si>
  <si>
    <r>
      <t xml:space="preserve">Defensa Pública II Circuito Judicial Guanacaste (Nicoya) </t>
    </r>
    <r>
      <rPr>
        <vertAlign val="superscript"/>
        <sz val="12"/>
        <rFont val="Times New Roman"/>
        <family val="1"/>
      </rPr>
      <t>(1)</t>
    </r>
  </si>
  <si>
    <r>
      <t xml:space="preserve">Defensa Pública Puntarenas </t>
    </r>
    <r>
      <rPr>
        <vertAlign val="superscript"/>
        <sz val="12"/>
        <rFont val="Times New Roman"/>
        <family val="1"/>
      </rPr>
      <t>(1)</t>
    </r>
  </si>
  <si>
    <r>
      <t xml:space="preserve">Defensa Pública Aguirre - Parrita </t>
    </r>
    <r>
      <rPr>
        <vertAlign val="superscript"/>
        <sz val="12"/>
        <rFont val="Times New Roman"/>
        <family val="1"/>
      </rPr>
      <t>(1)</t>
    </r>
  </si>
  <si>
    <r>
      <t xml:space="preserve">Defensa Pública Garabito </t>
    </r>
    <r>
      <rPr>
        <vertAlign val="superscript"/>
        <sz val="12"/>
        <rFont val="Times New Roman"/>
        <family val="1"/>
      </rPr>
      <t>(1)</t>
    </r>
  </si>
  <si>
    <r>
      <t xml:space="preserve">Defensa Pública I Circuito Judicial Zona Atlántica (Limón) </t>
    </r>
    <r>
      <rPr>
        <vertAlign val="superscript"/>
        <sz val="12"/>
        <rFont val="Times New Roman"/>
        <family val="1"/>
      </rPr>
      <t>(1)</t>
    </r>
  </si>
  <si>
    <r>
      <t xml:space="preserve">Defensa Pública II Circuito Judicial Zona Atlántica (Pococí) </t>
    </r>
    <r>
      <rPr>
        <vertAlign val="superscript"/>
        <sz val="12"/>
        <rFont val="Times New Roman"/>
        <family val="1"/>
      </rPr>
      <t>(1)</t>
    </r>
  </si>
  <si>
    <r>
      <t xml:space="preserve">Defensa Pública Siquirres </t>
    </r>
    <r>
      <rPr>
        <vertAlign val="superscript"/>
        <sz val="12"/>
        <rFont val="Times New Roman"/>
        <family val="1"/>
      </rPr>
      <t>(1)</t>
    </r>
  </si>
  <si>
    <t>-</t>
  </si>
  <si>
    <t>Número</t>
  </si>
  <si>
    <t>Nombre del cuadro</t>
  </si>
  <si>
    <t>Personas usuarias en la Sección Especializada de Asistencia Social en materia Laboral según oficina por tipo de procedimiento con ingreso durante el año 2018.</t>
  </si>
  <si>
    <t xml:space="preserve"> SECCIÓN ESPECIALIZADA DE ASISTENCIA SOCIAL EN MATERIA LABORAL: PERSONAS USUARIAS QUE PERTENECEN A ALGÚN GRUPO INDÍGENA</t>
  </si>
  <si>
    <r>
      <rPr>
        <vertAlign val="superscript"/>
        <sz val="12"/>
        <color rgb="FF000000"/>
        <rFont val="Times New Roman"/>
        <family val="1"/>
      </rPr>
      <t>(1)</t>
    </r>
    <r>
      <rPr>
        <sz val="12"/>
        <color indexed="8"/>
        <rFont val="Times New Roman"/>
        <family val="1"/>
      </rPr>
      <t xml:space="preserve"> Las diferencias en los circulantes con respecto al año anterior se debe a movimientos de plazas de defensores y causas realizadas.</t>
    </r>
  </si>
  <si>
    <t>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</si>
</sst>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_);_(* \(#,##0\);_(* &quot;-&quot;??_);_(@_)"/>
    <numFmt numFmtId="166" formatCode="dd\-mm\-yy;@"/>
    <numFmt numFmtId="167" formatCode="0.000"/>
    <numFmt numFmtId="168" formatCode="0.0"/>
    <numFmt numFmtId="169" formatCode="#,##0.0"/>
    <numFmt numFmtId="170" formatCode="_([$€]* #,##0.00_);_([$€]* \(#,##0.00\);_([$€]* \-??_);_(@_)"/>
    <numFmt numFmtId="171" formatCode="0.0000000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2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perscript"/>
      <sz val="12"/>
      <name val="Times New Roman"/>
      <family val="1"/>
    </font>
    <font>
      <sz val="1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6" fillId="21" borderId="2" applyNumberFormat="0" applyAlignment="0" applyProtection="0"/>
    <xf numFmtId="170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3" applyNumberFormat="0" applyFill="0" applyAlignment="0" applyProtection="0"/>
    <xf numFmtId="16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23" fillId="0" borderId="0" xfId="0" applyFont="1"/>
    <xf numFmtId="0" fontId="23" fillId="0" borderId="11" xfId="0" applyFont="1" applyBorder="1"/>
    <xf numFmtId="0" fontId="23" fillId="0" borderId="25" xfId="0" applyFont="1" applyBorder="1"/>
    <xf numFmtId="3" fontId="23" fillId="0" borderId="26" xfId="38" applyNumberFormat="1" applyFont="1" applyBorder="1" applyAlignment="1">
      <alignment horizontal="center"/>
    </xf>
    <xf numFmtId="3" fontId="23" fillId="0" borderId="27" xfId="38" applyNumberFormat="1" applyFont="1" applyBorder="1" applyAlignment="1">
      <alignment horizontal="center"/>
    </xf>
    <xf numFmtId="3" fontId="23" fillId="0" borderId="15" xfId="38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3" fontId="24" fillId="0" borderId="19" xfId="0" applyNumberFormat="1" applyFont="1" applyBorder="1" applyAlignment="1">
      <alignment horizontal="center"/>
    </xf>
    <xf numFmtId="3" fontId="25" fillId="0" borderId="19" xfId="0" applyNumberFormat="1" applyFont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/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0" fillId="0" borderId="19" xfId="0" applyBorder="1"/>
    <xf numFmtId="3" fontId="25" fillId="0" borderId="14" xfId="0" applyNumberFormat="1" applyFont="1" applyBorder="1" applyAlignment="1">
      <alignment horizontal="center"/>
    </xf>
    <xf numFmtId="0" fontId="33" fillId="0" borderId="0" xfId="0" applyFont="1"/>
    <xf numFmtId="0" fontId="24" fillId="0" borderId="0" xfId="0" applyFont="1" applyAlignment="1">
      <alignment horizontal="centerContinuous"/>
    </xf>
    <xf numFmtId="0" fontId="25" fillId="0" borderId="21" xfId="0" applyFont="1" applyBorder="1"/>
    <xf numFmtId="0" fontId="25" fillId="0" borderId="13" xfId="0" applyFont="1" applyBorder="1"/>
    <xf numFmtId="0" fontId="24" fillId="0" borderId="0" xfId="0" applyFont="1" applyAlignment="1">
      <alignment horizontal="center" wrapText="1"/>
    </xf>
    <xf numFmtId="0" fontId="24" fillId="0" borderId="19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49" fontId="24" fillId="0" borderId="0" xfId="38" applyNumberFormat="1" applyFont="1"/>
    <xf numFmtId="0" fontId="24" fillId="0" borderId="19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3" xfId="0" applyFont="1" applyBorder="1"/>
    <xf numFmtId="0" fontId="25" fillId="0" borderId="23" xfId="0" applyFont="1" applyBorder="1" applyAlignment="1">
      <alignment wrapText="1"/>
    </xf>
    <xf numFmtId="0" fontId="25" fillId="0" borderId="28" xfId="0" applyFont="1" applyBorder="1"/>
    <xf numFmtId="0" fontId="25" fillId="0" borderId="14" xfId="0" applyFont="1" applyBorder="1"/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5" fillId="0" borderId="12" xfId="0" applyFont="1" applyBorder="1"/>
    <xf numFmtId="0" fontId="24" fillId="0" borderId="0" xfId="0" applyFont="1" applyAlignment="1">
      <alignment horizontal="left" wrapText="1"/>
    </xf>
    <xf numFmtId="3" fontId="24" fillId="0" borderId="15" xfId="0" applyNumberFormat="1" applyFont="1" applyBorder="1" applyAlignment="1">
      <alignment horizontal="center"/>
    </xf>
    <xf numFmtId="3" fontId="24" fillId="0" borderId="23" xfId="0" applyNumberFormat="1" applyFont="1" applyBorder="1" applyAlignment="1">
      <alignment horizontal="center"/>
    </xf>
    <xf numFmtId="168" fontId="24" fillId="0" borderId="19" xfId="0" applyNumberFormat="1" applyFont="1" applyBorder="1" applyAlignment="1">
      <alignment horizontal="center"/>
    </xf>
    <xf numFmtId="168" fontId="24" fillId="0" borderId="15" xfId="0" applyNumberFormat="1" applyFont="1" applyBorder="1" applyAlignment="1">
      <alignment horizontal="center"/>
    </xf>
    <xf numFmtId="168" fontId="24" fillId="0" borderId="0" xfId="0" applyNumberFormat="1" applyFont="1" applyAlignment="1">
      <alignment horizontal="center"/>
    </xf>
    <xf numFmtId="3" fontId="25" fillId="0" borderId="15" xfId="0" applyNumberFormat="1" applyFont="1" applyBorder="1" applyAlignment="1">
      <alignment horizontal="center"/>
    </xf>
    <xf numFmtId="3" fontId="25" fillId="0" borderId="23" xfId="0" applyNumberFormat="1" applyFont="1" applyBorder="1" applyAlignment="1">
      <alignment horizontal="center"/>
    </xf>
    <xf numFmtId="168" fontId="25" fillId="0" borderId="19" xfId="0" applyNumberFormat="1" applyFont="1" applyBorder="1" applyAlignment="1">
      <alignment horizontal="center"/>
    </xf>
    <xf numFmtId="168" fontId="25" fillId="0" borderId="15" xfId="0" applyNumberFormat="1" applyFont="1" applyBorder="1" applyAlignment="1">
      <alignment horizontal="center"/>
    </xf>
    <xf numFmtId="168" fontId="25" fillId="0" borderId="0" xfId="0" applyNumberFormat="1" applyFont="1" applyAlignment="1">
      <alignment horizontal="center"/>
    </xf>
    <xf numFmtId="168" fontId="25" fillId="0" borderId="0" xfId="0" applyNumberFormat="1" applyFont="1"/>
    <xf numFmtId="3" fontId="25" fillId="0" borderId="15" xfId="0" applyNumberFormat="1" applyFont="1" applyBorder="1" applyAlignment="1">
      <alignment horizontal="center" wrapText="1"/>
    </xf>
    <xf numFmtId="0" fontId="25" fillId="0" borderId="11" xfId="0" applyFont="1" applyBorder="1" applyAlignment="1">
      <alignment wrapText="1"/>
    </xf>
    <xf numFmtId="0" fontId="25" fillId="0" borderId="16" xfId="0" applyFont="1" applyBorder="1"/>
    <xf numFmtId="0" fontId="25" fillId="0" borderId="11" xfId="0" applyFont="1" applyBorder="1"/>
    <xf numFmtId="167" fontId="25" fillId="0" borderId="0" xfId="0" applyNumberFormat="1" applyFont="1" applyAlignment="1">
      <alignment horizontal="center"/>
    </xf>
    <xf numFmtId="0" fontId="24" fillId="0" borderId="2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Continuous"/>
    </xf>
    <xf numFmtId="0" fontId="24" fillId="0" borderId="12" xfId="0" applyFont="1" applyBorder="1" applyAlignment="1">
      <alignment horizontal="center"/>
    </xf>
    <xf numFmtId="0" fontId="24" fillId="0" borderId="18" xfId="0" applyFont="1" applyBorder="1" applyAlignment="1">
      <alignment horizontal="centerContinuous"/>
    </xf>
    <xf numFmtId="0" fontId="24" fillId="0" borderId="10" xfId="0" applyFont="1" applyBorder="1" applyAlignment="1">
      <alignment horizontal="centerContinuous"/>
    </xf>
    <xf numFmtId="0" fontId="24" fillId="0" borderId="28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Continuous" wrapText="1"/>
    </xf>
    <xf numFmtId="0" fontId="24" fillId="0" borderId="15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4" fillId="0" borderId="0" xfId="0" applyFont="1" applyAlignment="1">
      <alignment horizontal="left"/>
    </xf>
    <xf numFmtId="169" fontId="24" fillId="0" borderId="0" xfId="0" applyNumberFormat="1" applyFont="1" applyAlignment="1">
      <alignment horizontal="center"/>
    </xf>
    <xf numFmtId="168" fontId="25" fillId="0" borderId="11" xfId="0" applyNumberFormat="1" applyFont="1" applyBorder="1" applyAlignment="1">
      <alignment horizontal="center"/>
    </xf>
    <xf numFmtId="3" fontId="29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9" fillId="0" borderId="0" xfId="0" applyFont="1"/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Continuous"/>
    </xf>
    <xf numFmtId="0" fontId="30" fillId="0" borderId="18" xfId="0" applyFont="1" applyBorder="1" applyAlignment="1">
      <alignment horizontal="centerContinuous"/>
    </xf>
    <xf numFmtId="0" fontId="30" fillId="0" borderId="10" xfId="0" applyFont="1" applyBorder="1" applyAlignment="1">
      <alignment horizontal="centerContinuous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2" xfId="0" applyFont="1" applyBorder="1" applyAlignment="1">
      <alignment horizontal="center"/>
    </xf>
    <xf numFmtId="168" fontId="30" fillId="0" borderId="0" xfId="0" applyNumberFormat="1" applyFont="1" applyAlignment="1">
      <alignment horizontal="center"/>
    </xf>
    <xf numFmtId="168" fontId="30" fillId="0" borderId="15" xfId="0" applyNumberFormat="1" applyFont="1" applyBorder="1" applyAlignment="1">
      <alignment horizontal="center"/>
    </xf>
    <xf numFmtId="168" fontId="29" fillId="0" borderId="0" xfId="0" applyNumberFormat="1" applyFont="1" applyAlignment="1">
      <alignment horizontal="center"/>
    </xf>
    <xf numFmtId="168" fontId="29" fillId="0" borderId="15" xfId="0" applyNumberFormat="1" applyFont="1" applyBorder="1" applyAlignment="1">
      <alignment horizontal="center"/>
    </xf>
    <xf numFmtId="171" fontId="25" fillId="0" borderId="0" xfId="0" applyNumberFormat="1" applyFont="1"/>
    <xf numFmtId="3" fontId="25" fillId="0" borderId="16" xfId="0" applyNumberFormat="1" applyFont="1" applyBorder="1" applyAlignment="1">
      <alignment horizontal="center"/>
    </xf>
    <xf numFmtId="3" fontId="25" fillId="0" borderId="24" xfId="0" applyNumberFormat="1" applyFont="1" applyBorder="1" applyAlignment="1">
      <alignment horizontal="center"/>
    </xf>
    <xf numFmtId="168" fontId="29" fillId="0" borderId="11" xfId="0" applyNumberFormat="1" applyFont="1" applyBorder="1" applyAlignment="1">
      <alignment horizontal="center"/>
    </xf>
    <xf numFmtId="168" fontId="29" fillId="0" borderId="16" xfId="0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Continuous"/>
    </xf>
    <xf numFmtId="0" fontId="22" fillId="0" borderId="10" xfId="0" applyFont="1" applyBorder="1" applyAlignment="1">
      <alignment horizontal="centerContinuous"/>
    </xf>
    <xf numFmtId="0" fontId="22" fillId="0" borderId="17" xfId="0" applyFont="1" applyBorder="1" applyAlignment="1">
      <alignment horizontal="centerContinuous"/>
    </xf>
    <xf numFmtId="0" fontId="22" fillId="0" borderId="2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3" fontId="24" fillId="0" borderId="15" xfId="0" applyNumberFormat="1" applyFont="1" applyBorder="1" applyAlignment="1">
      <alignment horizontal="center" wrapText="1"/>
    </xf>
    <xf numFmtId="3" fontId="24" fillId="0" borderId="23" xfId="0" applyNumberFormat="1" applyFont="1" applyBorder="1" applyAlignment="1">
      <alignment horizontal="center" wrapText="1"/>
    </xf>
    <xf numFmtId="3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left" wrapText="1"/>
    </xf>
    <xf numFmtId="3" fontId="24" fillId="0" borderId="16" xfId="0" applyNumberFormat="1" applyFont="1" applyBorder="1" applyAlignment="1">
      <alignment horizontal="center"/>
    </xf>
    <xf numFmtId="0" fontId="25" fillId="0" borderId="0" xfId="0" applyFont="1" applyAlignment="1">
      <alignment horizontal="right" wrapText="1"/>
    </xf>
    <xf numFmtId="0" fontId="24" fillId="0" borderId="13" xfId="0" applyFont="1" applyBorder="1" applyAlignment="1">
      <alignment horizontal="center" wrapText="1"/>
    </xf>
    <xf numFmtId="0" fontId="24" fillId="0" borderId="0" xfId="0" applyFont="1" applyAlignment="1">
      <alignment horizontal="right" wrapText="1"/>
    </xf>
    <xf numFmtId="3" fontId="25" fillId="0" borderId="19" xfId="38" applyNumberFormat="1" applyFont="1" applyBorder="1" applyAlignment="1">
      <alignment horizontal="center"/>
    </xf>
    <xf numFmtId="0" fontId="25" fillId="0" borderId="11" xfId="0" applyFont="1" applyBorder="1" applyAlignment="1">
      <alignment horizontal="right" wrapText="1"/>
    </xf>
    <xf numFmtId="165" fontId="24" fillId="0" borderId="0" xfId="38" applyNumberFormat="1" applyFont="1" applyAlignment="1">
      <alignment wrapText="1"/>
    </xf>
    <xf numFmtId="3" fontId="23" fillId="0" borderId="19" xfId="0" applyNumberFormat="1" applyFont="1" applyBorder="1" applyAlignment="1">
      <alignment horizontal="center"/>
    </xf>
    <xf numFmtId="3" fontId="23" fillId="0" borderId="19" xfId="38" applyNumberFormat="1" applyFont="1" applyBorder="1" applyAlignment="1">
      <alignment horizontal="center"/>
    </xf>
    <xf numFmtId="165" fontId="24" fillId="0" borderId="13" xfId="38" applyNumberFormat="1" applyFont="1" applyBorder="1"/>
    <xf numFmtId="0" fontId="25" fillId="0" borderId="11" xfId="0" applyFont="1" applyBorder="1" applyAlignment="1">
      <alignment horizontal="left" wrapText="1"/>
    </xf>
    <xf numFmtId="3" fontId="24" fillId="0" borderId="0" xfId="0" applyNumberFormat="1" applyFont="1" applyAlignment="1">
      <alignment horizontal="center"/>
    </xf>
    <xf numFmtId="0" fontId="24" fillId="0" borderId="17" xfId="0" applyFont="1" applyBorder="1" applyAlignment="1">
      <alignment horizontal="center" vertical="center" wrapText="1"/>
    </xf>
    <xf numFmtId="165" fontId="24" fillId="0" borderId="20" xfId="38" applyNumberFormat="1" applyFont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3" fontId="24" fillId="0" borderId="0" xfId="0" applyNumberFormat="1" applyFont="1" applyAlignment="1">
      <alignment horizontal="center" wrapText="1"/>
    </xf>
    <xf numFmtId="14" fontId="26" fillId="0" borderId="12" xfId="0" applyNumberFormat="1" applyFont="1" applyBorder="1" applyAlignment="1">
      <alignment horizontal="center" vertical="center" wrapText="1"/>
    </xf>
    <xf numFmtId="165" fontId="24" fillId="0" borderId="0" xfId="38" applyNumberFormat="1" applyFont="1" applyAlignment="1">
      <alignment horizontal="center" vertical="center" wrapText="1"/>
    </xf>
    <xf numFmtId="165" fontId="24" fillId="0" borderId="12" xfId="38" applyNumberFormat="1" applyFont="1" applyBorder="1" applyAlignment="1">
      <alignment horizontal="center" vertical="center" wrapText="1"/>
    </xf>
    <xf numFmtId="14" fontId="26" fillId="0" borderId="0" xfId="0" applyNumberFormat="1" applyFont="1" applyAlignment="1">
      <alignment horizontal="center" vertical="center" wrapText="1"/>
    </xf>
    <xf numFmtId="0" fontId="25" fillId="0" borderId="15" xfId="0" applyFont="1" applyBorder="1" applyAlignment="1">
      <alignment horizontal="center"/>
    </xf>
    <xf numFmtId="0" fontId="24" fillId="0" borderId="11" xfId="0" applyFont="1" applyBorder="1" applyAlignment="1">
      <alignment horizontal="right" wrapText="1"/>
    </xf>
    <xf numFmtId="0" fontId="24" fillId="0" borderId="16" xfId="0" applyFont="1" applyBorder="1"/>
    <xf numFmtId="0" fontId="25" fillId="0" borderId="21" xfId="0" applyFont="1" applyBorder="1" applyAlignment="1">
      <alignment horizontal="left" wrapText="1"/>
    </xf>
    <xf numFmtId="0" fontId="23" fillId="0" borderId="0" xfId="52" applyFont="1"/>
    <xf numFmtId="0" fontId="23" fillId="0" borderId="11" xfId="52" applyFont="1" applyBorder="1"/>
    <xf numFmtId="0" fontId="23" fillId="0" borderId="0" xfId="52" applyFont="1" applyAlignment="1">
      <alignment horizontal="center"/>
    </xf>
    <xf numFmtId="0" fontId="22" fillId="0" borderId="0" xfId="52" applyFont="1" applyAlignment="1">
      <alignment horizontal="center"/>
    </xf>
    <xf numFmtId="0" fontId="22" fillId="24" borderId="10" xfId="52" applyFont="1" applyFill="1" applyBorder="1" applyAlignment="1">
      <alignment horizontal="center"/>
    </xf>
    <xf numFmtId="0" fontId="22" fillId="0" borderId="0" xfId="52" applyFont="1" applyAlignment="1">
      <alignment horizontal="center"/>
    </xf>
  </cellXfs>
  <cellStyles count="5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ategoría del Piloto de Datos" xfId="27" xr:uid="{00000000-0005-0000-0000-00001A000000}"/>
    <cellStyle name="Check Cell" xfId="28" xr:uid="{00000000-0005-0000-0000-00001B000000}"/>
    <cellStyle name="Euro" xfId="29" xr:uid="{00000000-0005-0000-0000-00001C000000}"/>
    <cellStyle name="Explanatory Text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Millares" xfId="38" builtinId="3"/>
    <cellStyle name="Neutral" xfId="39" builtinId="28" customBuiltin="1"/>
    <cellStyle name="Normal" xfId="0" builtinId="0"/>
    <cellStyle name="Normal 2" xfId="40" xr:uid="{00000000-0005-0000-0000-000028000000}"/>
    <cellStyle name="Normal 2 2" xfId="52" xr:uid="{064AF8CD-4E62-4B35-B641-86C9F8DF366D}"/>
    <cellStyle name="Normal 3" xfId="41" xr:uid="{00000000-0005-0000-0000-000029000000}"/>
    <cellStyle name="Note" xfId="42" xr:uid="{00000000-0005-0000-0000-00002A000000}"/>
    <cellStyle name="Output" xfId="43" xr:uid="{00000000-0005-0000-0000-00002B000000}"/>
    <cellStyle name="Piloto de Datos Ángulo" xfId="44" xr:uid="{00000000-0005-0000-0000-00002C000000}"/>
    <cellStyle name="Piloto de Datos Campo" xfId="45" xr:uid="{00000000-0005-0000-0000-00002D000000}"/>
    <cellStyle name="Piloto de Datos Resultado" xfId="46" xr:uid="{00000000-0005-0000-0000-00002E000000}"/>
    <cellStyle name="Piloto de Datos Título" xfId="47" xr:uid="{00000000-0005-0000-0000-00002F000000}"/>
    <cellStyle name="Piloto de Datos Valor" xfId="48" xr:uid="{00000000-0005-0000-0000-000030000000}"/>
    <cellStyle name="Title" xfId="49" xr:uid="{00000000-0005-0000-0000-000031000000}"/>
    <cellStyle name="Total" xfId="50" builtinId="25" customBuiltin="1"/>
    <cellStyle name="Warning Text" xfId="5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B06A-0F9F-46A5-9023-EE61198CBE82}">
  <dimension ref="A1:C27"/>
  <sheetViews>
    <sheetView workbookViewId="0">
      <selection activeCell="B4" sqref="B4"/>
    </sheetView>
  </sheetViews>
  <sheetFormatPr baseColWidth="10" defaultColWidth="0" defaultRowHeight="15.75" zeroHeight="1" x14ac:dyDescent="0.25"/>
  <cols>
    <col min="1" max="1" width="11.140625" style="151" customWidth="1"/>
    <col min="2" max="2" width="148.85546875" style="151" bestFit="1" customWidth="1"/>
    <col min="3" max="16384" width="0" style="151" hidden="1"/>
  </cols>
  <sheetData>
    <row r="1" spans="1:3" x14ac:dyDescent="0.25">
      <c r="A1" s="156" t="s">
        <v>96</v>
      </c>
      <c r="B1" s="156"/>
      <c r="C1" s="156"/>
    </row>
    <row r="2" spans="1:3" x14ac:dyDescent="0.25">
      <c r="A2" s="156" t="s">
        <v>129</v>
      </c>
      <c r="B2" s="156"/>
      <c r="C2" s="156"/>
    </row>
    <row r="3" spans="1:3" x14ac:dyDescent="0.25">
      <c r="B3" s="154"/>
      <c r="C3" s="154"/>
    </row>
    <row r="4" spans="1:3" x14ac:dyDescent="0.25">
      <c r="A4" s="155" t="s">
        <v>170</v>
      </c>
      <c r="B4" s="155" t="s">
        <v>171</v>
      </c>
    </row>
    <row r="5" spans="1:3" x14ac:dyDescent="0.25">
      <c r="A5" s="154"/>
      <c r="B5" s="154"/>
    </row>
    <row r="6" spans="1:3" x14ac:dyDescent="0.25">
      <c r="A6" s="153">
        <v>1</v>
      </c>
      <c r="B6" s="151" t="s">
        <v>130</v>
      </c>
    </row>
    <row r="7" spans="1:3" x14ac:dyDescent="0.25">
      <c r="A7" s="153"/>
    </row>
    <row r="8" spans="1:3" x14ac:dyDescent="0.25">
      <c r="A8" s="153">
        <v>2</v>
      </c>
      <c r="B8" s="151" t="s">
        <v>131</v>
      </c>
    </row>
    <row r="9" spans="1:3" x14ac:dyDescent="0.25">
      <c r="A9" s="153"/>
    </row>
    <row r="10" spans="1:3" x14ac:dyDescent="0.25">
      <c r="A10" s="153">
        <v>3</v>
      </c>
      <c r="B10" s="151" t="s">
        <v>132</v>
      </c>
    </row>
    <row r="11" spans="1:3" x14ac:dyDescent="0.25">
      <c r="A11" s="153"/>
    </row>
    <row r="12" spans="1:3" x14ac:dyDescent="0.25">
      <c r="A12" s="153">
        <v>4</v>
      </c>
      <c r="B12" s="151" t="s">
        <v>133</v>
      </c>
    </row>
    <row r="13" spans="1:3" x14ac:dyDescent="0.25"/>
    <row r="14" spans="1:3" x14ac:dyDescent="0.25">
      <c r="A14" s="153">
        <v>5</v>
      </c>
      <c r="B14" s="151" t="s">
        <v>172</v>
      </c>
    </row>
    <row r="15" spans="1:3" x14ac:dyDescent="0.25"/>
    <row r="16" spans="1:3" x14ac:dyDescent="0.25">
      <c r="A16" s="153">
        <v>6</v>
      </c>
      <c r="B16" s="151" t="s">
        <v>134</v>
      </c>
    </row>
    <row r="17" spans="1:2" x14ac:dyDescent="0.25"/>
    <row r="18" spans="1:2" x14ac:dyDescent="0.25">
      <c r="A18" s="153">
        <v>7</v>
      </c>
      <c r="B18" s="151" t="s">
        <v>135</v>
      </c>
    </row>
    <row r="19" spans="1:2" x14ac:dyDescent="0.25"/>
    <row r="20" spans="1:2" x14ac:dyDescent="0.25">
      <c r="A20" s="153">
        <v>8</v>
      </c>
      <c r="B20" s="151" t="s">
        <v>136</v>
      </c>
    </row>
    <row r="21" spans="1:2" x14ac:dyDescent="0.25"/>
    <row r="22" spans="1:2" x14ac:dyDescent="0.25">
      <c r="A22" s="153">
        <v>9</v>
      </c>
      <c r="B22" s="151" t="s">
        <v>137</v>
      </c>
    </row>
    <row r="23" spans="1:2" x14ac:dyDescent="0.25"/>
    <row r="24" spans="1:2" x14ac:dyDescent="0.25">
      <c r="A24" s="153">
        <v>10</v>
      </c>
      <c r="B24" s="151" t="s">
        <v>138</v>
      </c>
    </row>
    <row r="25" spans="1:2" x14ac:dyDescent="0.25"/>
    <row r="26" spans="1:2" x14ac:dyDescent="0.25">
      <c r="A26" s="153">
        <v>11</v>
      </c>
      <c r="B26" s="151" t="s">
        <v>139</v>
      </c>
    </row>
    <row r="27" spans="1:2" x14ac:dyDescent="0.25">
      <c r="A27" s="152"/>
      <c r="B27" s="152"/>
    </row>
  </sheetData>
  <mergeCells count="2">
    <mergeCell ref="A1:C1"/>
    <mergeCell ref="A2:C2"/>
  </mergeCells>
  <printOptions horizontalCentered="1" verticalCentered="1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2EC8-1D37-408F-8FF9-896239C8B3B3}">
  <dimension ref="A1:M44"/>
  <sheetViews>
    <sheetView workbookViewId="0"/>
  </sheetViews>
  <sheetFormatPr baseColWidth="10" defaultColWidth="0" defaultRowHeight="0" zeroHeight="1" x14ac:dyDescent="0.25"/>
  <cols>
    <col min="1" max="1" width="61.28515625" style="37" customWidth="1"/>
    <col min="2" max="2" width="14.140625" style="15" customWidth="1"/>
    <col min="3" max="3" width="20" style="15" customWidth="1"/>
    <col min="4" max="4" width="20.42578125" style="15" customWidth="1"/>
    <col min="5" max="5" width="16.140625" style="15" customWidth="1"/>
    <col min="6" max="6" width="2.85546875" style="15" customWidth="1"/>
    <col min="7" max="7" width="19.5703125" style="15" customWidth="1"/>
    <col min="8" max="8" width="20" style="15" customWidth="1"/>
    <col min="9" max="9" width="16.140625" style="15" customWidth="1"/>
    <col min="10" max="11" width="16.140625" style="15" hidden="1"/>
    <col min="12" max="13" width="0" style="15" hidden="1"/>
    <col min="14" max="16384" width="16.140625" style="15" hidden="1"/>
  </cols>
  <sheetData>
    <row r="1" spans="1:10" ht="15.75" x14ac:dyDescent="0.25">
      <c r="A1" s="38" t="s">
        <v>58</v>
      </c>
      <c r="B1" s="11"/>
      <c r="C1" s="11"/>
      <c r="D1" s="11"/>
      <c r="E1" s="11"/>
    </row>
    <row r="2" spans="1:10" ht="15.75" x14ac:dyDescent="0.25">
      <c r="A2" s="38"/>
      <c r="B2" s="12"/>
      <c r="C2" s="12"/>
      <c r="D2" s="12"/>
      <c r="E2" s="12"/>
    </row>
    <row r="3" spans="1:10" ht="15.75" x14ac:dyDescent="0.25">
      <c r="A3" s="13" t="s">
        <v>104</v>
      </c>
      <c r="B3" s="13"/>
      <c r="C3" s="13"/>
      <c r="D3" s="13"/>
      <c r="E3" s="13"/>
      <c r="F3" s="13"/>
      <c r="G3" s="13"/>
      <c r="H3" s="13"/>
      <c r="I3" s="13"/>
    </row>
    <row r="4" spans="1:10" s="10" customFormat="1" ht="15.75" x14ac:dyDescent="0.25">
      <c r="A4" s="14" t="s">
        <v>110</v>
      </c>
      <c r="B4" s="14"/>
      <c r="C4" s="14"/>
      <c r="D4" s="14"/>
      <c r="E4" s="14"/>
      <c r="F4" s="14"/>
      <c r="G4" s="14"/>
      <c r="H4" s="14"/>
      <c r="I4" s="14"/>
    </row>
    <row r="5" spans="1:10" ht="15.75" x14ac:dyDescent="0.25"/>
    <row r="6" spans="1:10" ht="31.5" x14ac:dyDescent="0.25">
      <c r="A6" s="39" t="s">
        <v>0</v>
      </c>
      <c r="B6" s="40" t="s">
        <v>4</v>
      </c>
      <c r="C6" s="40" t="s">
        <v>18</v>
      </c>
      <c r="D6" s="40" t="s">
        <v>19</v>
      </c>
      <c r="E6" s="41" t="s">
        <v>63</v>
      </c>
      <c r="F6" s="42"/>
      <c r="G6" s="40" t="s">
        <v>18</v>
      </c>
      <c r="H6" s="40" t="s">
        <v>19</v>
      </c>
      <c r="I6" s="41" t="s">
        <v>63</v>
      </c>
    </row>
    <row r="7" spans="1:10" ht="15.75" x14ac:dyDescent="0.25">
      <c r="A7" s="26"/>
      <c r="B7" s="43"/>
      <c r="C7" s="43"/>
      <c r="D7" s="43"/>
      <c r="E7" s="44"/>
      <c r="G7" s="25"/>
      <c r="H7" s="45"/>
    </row>
    <row r="8" spans="1:10" ht="15.75" x14ac:dyDescent="0.25">
      <c r="A8" s="46" t="s">
        <v>4</v>
      </c>
      <c r="B8" s="47">
        <f>SUM(B10:B40)</f>
        <v>18219</v>
      </c>
      <c r="C8" s="47">
        <f>SUM(C10:C40)</f>
        <v>17489</v>
      </c>
      <c r="D8" s="47">
        <f>SUM(D10:D40)</f>
        <v>729</v>
      </c>
      <c r="E8" s="48">
        <f>SUM(E10:E40)</f>
        <v>1</v>
      </c>
      <c r="G8" s="49">
        <f>(C8/B8)*100</f>
        <v>95.993193918436788</v>
      </c>
      <c r="H8" s="50">
        <f>(D8/B8)*100</f>
        <v>4.0013173061090068</v>
      </c>
      <c r="I8" s="51">
        <f>(E8/B8)*100</f>
        <v>5.4887754541961689E-3</v>
      </c>
    </row>
    <row r="9" spans="1:10" ht="15.75" x14ac:dyDescent="0.25">
      <c r="A9" s="26"/>
      <c r="B9" s="52"/>
      <c r="C9" s="52"/>
      <c r="D9" s="52"/>
      <c r="E9" s="53"/>
      <c r="G9" s="54"/>
      <c r="H9" s="55"/>
      <c r="I9" s="56"/>
    </row>
    <row r="10" spans="1:10" ht="15.75" x14ac:dyDescent="0.25">
      <c r="A10" s="1" t="s">
        <v>56</v>
      </c>
      <c r="B10" s="52">
        <f t="shared" ref="B10:B40" si="0">SUM(C10:E10)</f>
        <v>3677</v>
      </c>
      <c r="C10" s="52">
        <v>3476</v>
      </c>
      <c r="D10" s="52">
        <v>201</v>
      </c>
      <c r="E10" s="52">
        <v>0</v>
      </c>
      <c r="G10" s="54">
        <f>IF(ISERROR((C10/$B10)*100),"",((C10/$B10)*100))</f>
        <v>94.533587163448459</v>
      </c>
      <c r="H10" s="55">
        <f>IF(ISERROR((D10/$B10)*100),"",((D10/$B10)*100))</f>
        <v>5.4664128365515365</v>
      </c>
      <c r="I10" s="56">
        <f>IF(ISERROR((E10/$B10)*100),"",((E10/$B10)*100))</f>
        <v>0</v>
      </c>
      <c r="J10" s="57"/>
    </row>
    <row r="11" spans="1:10" ht="15.75" x14ac:dyDescent="0.25">
      <c r="A11" s="1" t="s">
        <v>23</v>
      </c>
      <c r="B11" s="52">
        <f t="shared" si="0"/>
        <v>668</v>
      </c>
      <c r="C11" s="52">
        <v>635</v>
      </c>
      <c r="D11" s="52">
        <v>33</v>
      </c>
      <c r="E11" s="52">
        <v>0</v>
      </c>
      <c r="G11" s="54">
        <f t="shared" ref="G11:I40" si="1">IF(ISERROR((C11/$B11)*100),"",((C11/$B11)*100))</f>
        <v>95.05988023952095</v>
      </c>
      <c r="H11" s="55">
        <f t="shared" si="1"/>
        <v>4.9401197604790417</v>
      </c>
      <c r="I11" s="56">
        <f t="shared" si="1"/>
        <v>0</v>
      </c>
      <c r="J11" s="57"/>
    </row>
    <row r="12" spans="1:10" ht="15.75" x14ac:dyDescent="0.25">
      <c r="A12" s="1" t="s">
        <v>24</v>
      </c>
      <c r="B12" s="52">
        <f t="shared" si="0"/>
        <v>56</v>
      </c>
      <c r="C12" s="52">
        <v>56</v>
      </c>
      <c r="D12" s="58">
        <v>0</v>
      </c>
      <c r="E12" s="52">
        <v>0</v>
      </c>
      <c r="G12" s="54">
        <f t="shared" si="1"/>
        <v>100</v>
      </c>
      <c r="H12" s="55">
        <f t="shared" si="1"/>
        <v>0</v>
      </c>
      <c r="I12" s="56">
        <f t="shared" si="1"/>
        <v>0</v>
      </c>
      <c r="J12" s="57"/>
    </row>
    <row r="13" spans="1:10" ht="15.75" x14ac:dyDescent="0.25">
      <c r="A13" s="1" t="s">
        <v>25</v>
      </c>
      <c r="B13" s="52">
        <f t="shared" si="0"/>
        <v>65</v>
      </c>
      <c r="C13" s="52">
        <v>65</v>
      </c>
      <c r="D13" s="52">
        <v>0</v>
      </c>
      <c r="E13" s="52">
        <v>0</v>
      </c>
      <c r="G13" s="54">
        <f t="shared" si="1"/>
        <v>100</v>
      </c>
      <c r="H13" s="55">
        <f t="shared" si="1"/>
        <v>0</v>
      </c>
      <c r="I13" s="56">
        <f t="shared" si="1"/>
        <v>0</v>
      </c>
      <c r="J13" s="57"/>
    </row>
    <row r="14" spans="1:10" ht="15.75" x14ac:dyDescent="0.25">
      <c r="A14" s="1" t="s">
        <v>62</v>
      </c>
      <c r="B14" s="52">
        <f t="shared" si="0"/>
        <v>1239</v>
      </c>
      <c r="C14" s="52">
        <v>1226</v>
      </c>
      <c r="D14" s="52">
        <v>13</v>
      </c>
      <c r="E14" s="52">
        <v>0</v>
      </c>
      <c r="G14" s="54">
        <f t="shared" si="1"/>
        <v>98.950766747376917</v>
      </c>
      <c r="H14" s="55">
        <f t="shared" si="1"/>
        <v>1.0492332526230832</v>
      </c>
      <c r="I14" s="56">
        <f t="shared" si="1"/>
        <v>0</v>
      </c>
      <c r="J14" s="57"/>
    </row>
    <row r="15" spans="1:10" ht="15.75" x14ac:dyDescent="0.25">
      <c r="A15" s="1" t="s">
        <v>26</v>
      </c>
      <c r="B15" s="52">
        <f t="shared" si="0"/>
        <v>382</v>
      </c>
      <c r="C15" s="52">
        <v>352</v>
      </c>
      <c r="D15" s="52">
        <v>30</v>
      </c>
      <c r="E15" s="52">
        <v>0</v>
      </c>
      <c r="G15" s="54">
        <f t="shared" si="1"/>
        <v>92.146596858638745</v>
      </c>
      <c r="H15" s="55">
        <f t="shared" si="1"/>
        <v>7.8534031413612562</v>
      </c>
      <c r="I15" s="56">
        <f t="shared" si="1"/>
        <v>0</v>
      </c>
      <c r="J15" s="57"/>
    </row>
    <row r="16" spans="1:10" ht="15.75" x14ac:dyDescent="0.25">
      <c r="A16" s="1" t="s">
        <v>27</v>
      </c>
      <c r="B16" s="52">
        <f t="shared" si="0"/>
        <v>153</v>
      </c>
      <c r="C16" s="52">
        <v>152</v>
      </c>
      <c r="D16" s="52">
        <v>1</v>
      </c>
      <c r="E16" s="52">
        <v>0</v>
      </c>
      <c r="G16" s="54">
        <f t="shared" si="1"/>
        <v>99.346405228758172</v>
      </c>
      <c r="H16" s="55">
        <f t="shared" si="1"/>
        <v>0.65359477124183007</v>
      </c>
      <c r="I16" s="56">
        <f t="shared" si="1"/>
        <v>0</v>
      </c>
      <c r="J16" s="57"/>
    </row>
    <row r="17" spans="1:10" ht="15.75" x14ac:dyDescent="0.25">
      <c r="A17" s="1" t="s">
        <v>28</v>
      </c>
      <c r="B17" s="52">
        <f t="shared" si="0"/>
        <v>82</v>
      </c>
      <c r="C17" s="52">
        <v>82</v>
      </c>
      <c r="D17" s="52">
        <v>0</v>
      </c>
      <c r="E17" s="52">
        <v>0</v>
      </c>
      <c r="G17" s="54">
        <f t="shared" si="1"/>
        <v>100</v>
      </c>
      <c r="H17" s="55">
        <f t="shared" si="1"/>
        <v>0</v>
      </c>
      <c r="I17" s="56">
        <f t="shared" si="1"/>
        <v>0</v>
      </c>
      <c r="J17" s="57"/>
    </row>
    <row r="18" spans="1:10" ht="15.75" x14ac:dyDescent="0.25">
      <c r="A18" s="1" t="s">
        <v>29</v>
      </c>
      <c r="B18" s="52">
        <f t="shared" si="0"/>
        <v>249</v>
      </c>
      <c r="C18" s="52">
        <v>244</v>
      </c>
      <c r="D18" s="52">
        <v>5</v>
      </c>
      <c r="E18" s="52">
        <v>0</v>
      </c>
      <c r="G18" s="54">
        <f t="shared" si="1"/>
        <v>97.99196787148594</v>
      </c>
      <c r="H18" s="55">
        <f t="shared" si="1"/>
        <v>2.0080321285140563</v>
      </c>
      <c r="I18" s="56">
        <f t="shared" si="1"/>
        <v>0</v>
      </c>
      <c r="J18" s="57"/>
    </row>
    <row r="19" spans="1:10" ht="15.75" x14ac:dyDescent="0.25">
      <c r="A19" s="1" t="s">
        <v>30</v>
      </c>
      <c r="B19" s="52">
        <f t="shared" si="0"/>
        <v>49</v>
      </c>
      <c r="C19" s="52">
        <v>48</v>
      </c>
      <c r="D19" s="52">
        <v>1</v>
      </c>
      <c r="E19" s="52">
        <v>0</v>
      </c>
      <c r="G19" s="54">
        <f t="shared" si="1"/>
        <v>97.959183673469383</v>
      </c>
      <c r="H19" s="55">
        <f t="shared" si="1"/>
        <v>2.0408163265306123</v>
      </c>
      <c r="I19" s="56">
        <f t="shared" si="1"/>
        <v>0</v>
      </c>
      <c r="J19" s="57"/>
    </row>
    <row r="20" spans="1:10" ht="15.75" x14ac:dyDescent="0.25">
      <c r="A20" s="1" t="s">
        <v>31</v>
      </c>
      <c r="B20" s="52">
        <f t="shared" si="0"/>
        <v>1593</v>
      </c>
      <c r="C20" s="52">
        <v>1510</v>
      </c>
      <c r="D20" s="52">
        <v>83</v>
      </c>
      <c r="E20" s="52">
        <v>0</v>
      </c>
      <c r="G20" s="54">
        <f t="shared" si="1"/>
        <v>94.789704959196484</v>
      </c>
      <c r="H20" s="55">
        <f t="shared" si="1"/>
        <v>5.2102950408035156</v>
      </c>
      <c r="I20" s="56">
        <f t="shared" si="1"/>
        <v>0</v>
      </c>
      <c r="J20" s="57"/>
    </row>
    <row r="21" spans="1:10" ht="15.75" x14ac:dyDescent="0.25">
      <c r="A21" s="1" t="s">
        <v>32</v>
      </c>
      <c r="B21" s="52">
        <f t="shared" si="0"/>
        <v>504</v>
      </c>
      <c r="C21" s="52">
        <v>485</v>
      </c>
      <c r="D21" s="52">
        <v>19</v>
      </c>
      <c r="E21" s="52">
        <v>0</v>
      </c>
      <c r="G21" s="54">
        <f t="shared" si="1"/>
        <v>96.230158730158735</v>
      </c>
      <c r="H21" s="55">
        <f t="shared" si="1"/>
        <v>3.7698412698412698</v>
      </c>
      <c r="I21" s="56">
        <f t="shared" si="1"/>
        <v>0</v>
      </c>
      <c r="J21" s="57"/>
    </row>
    <row r="22" spans="1:10" ht="15.75" x14ac:dyDescent="0.25">
      <c r="A22" s="1" t="s">
        <v>61</v>
      </c>
      <c r="B22" s="52">
        <f t="shared" si="0"/>
        <v>310</v>
      </c>
      <c r="C22" s="52">
        <v>300</v>
      </c>
      <c r="D22" s="52">
        <v>10</v>
      </c>
      <c r="E22" s="52">
        <v>0</v>
      </c>
      <c r="G22" s="54">
        <f t="shared" si="1"/>
        <v>96.774193548387103</v>
      </c>
      <c r="H22" s="55">
        <f t="shared" si="1"/>
        <v>3.225806451612903</v>
      </c>
      <c r="I22" s="56">
        <f t="shared" si="1"/>
        <v>0</v>
      </c>
      <c r="J22" s="57"/>
    </row>
    <row r="23" spans="1:10" ht="15.75" x14ac:dyDescent="0.25">
      <c r="A23" s="1" t="s">
        <v>33</v>
      </c>
      <c r="B23" s="52">
        <f t="shared" si="0"/>
        <v>607</v>
      </c>
      <c r="C23" s="52">
        <v>602</v>
      </c>
      <c r="D23" s="52">
        <v>5</v>
      </c>
      <c r="E23" s="52">
        <v>0</v>
      </c>
      <c r="G23" s="54">
        <f t="shared" si="1"/>
        <v>99.17627677100495</v>
      </c>
      <c r="H23" s="55">
        <f t="shared" si="1"/>
        <v>0.82372322899505768</v>
      </c>
      <c r="I23" s="56">
        <f t="shared" si="1"/>
        <v>0</v>
      </c>
      <c r="J23" s="57"/>
    </row>
    <row r="24" spans="1:10" ht="15.75" x14ac:dyDescent="0.25">
      <c r="A24" s="37" t="s">
        <v>34</v>
      </c>
      <c r="B24" s="52">
        <f t="shared" si="0"/>
        <v>104</v>
      </c>
      <c r="C24" s="52">
        <v>96</v>
      </c>
      <c r="D24" s="52">
        <v>8</v>
      </c>
      <c r="E24" s="52">
        <v>0</v>
      </c>
      <c r="G24" s="54">
        <f t="shared" si="1"/>
        <v>92.307692307692307</v>
      </c>
      <c r="H24" s="55">
        <f t="shared" si="1"/>
        <v>7.6923076923076925</v>
      </c>
      <c r="I24" s="56">
        <f t="shared" si="1"/>
        <v>0</v>
      </c>
      <c r="J24" s="57"/>
    </row>
    <row r="25" spans="1:10" ht="15.75" x14ac:dyDescent="0.25">
      <c r="A25" s="1" t="s">
        <v>35</v>
      </c>
      <c r="B25" s="52">
        <f t="shared" si="0"/>
        <v>25</v>
      </c>
      <c r="C25" s="52">
        <v>24</v>
      </c>
      <c r="D25" s="52">
        <v>1</v>
      </c>
      <c r="E25" s="52">
        <v>0</v>
      </c>
      <c r="G25" s="54">
        <f t="shared" si="1"/>
        <v>96</v>
      </c>
      <c r="H25" s="55">
        <f t="shared" si="1"/>
        <v>4</v>
      </c>
      <c r="I25" s="56">
        <f t="shared" si="1"/>
        <v>0</v>
      </c>
      <c r="J25" s="57"/>
    </row>
    <row r="26" spans="1:10" ht="15.75" x14ac:dyDescent="0.25">
      <c r="A26" s="1" t="s">
        <v>36</v>
      </c>
      <c r="B26" s="52">
        <f t="shared" si="0"/>
        <v>1513</v>
      </c>
      <c r="C26" s="52">
        <v>1408</v>
      </c>
      <c r="D26" s="52">
        <v>105</v>
      </c>
      <c r="E26" s="52">
        <v>0</v>
      </c>
      <c r="G26" s="54">
        <f t="shared" si="1"/>
        <v>93.060145406477204</v>
      </c>
      <c r="H26" s="55">
        <f t="shared" si="1"/>
        <v>6.9398545935228029</v>
      </c>
      <c r="I26" s="56">
        <f t="shared" si="1"/>
        <v>0</v>
      </c>
      <c r="J26" s="57"/>
    </row>
    <row r="27" spans="1:10" ht="15.75" x14ac:dyDescent="0.25">
      <c r="A27" s="1" t="s">
        <v>37</v>
      </c>
      <c r="B27" s="52">
        <f t="shared" si="0"/>
        <v>266</v>
      </c>
      <c r="C27" s="52">
        <v>264</v>
      </c>
      <c r="D27" s="52">
        <v>2</v>
      </c>
      <c r="E27" s="52">
        <v>0</v>
      </c>
      <c r="G27" s="54">
        <f t="shared" si="1"/>
        <v>99.248120300751879</v>
      </c>
      <c r="H27" s="55">
        <f t="shared" si="1"/>
        <v>0.75187969924812026</v>
      </c>
      <c r="I27" s="56">
        <f t="shared" si="1"/>
        <v>0</v>
      </c>
      <c r="J27" s="57"/>
    </row>
    <row r="28" spans="1:10" ht="15.75" x14ac:dyDescent="0.25">
      <c r="A28" s="1" t="s">
        <v>38</v>
      </c>
      <c r="B28" s="52">
        <f t="shared" si="0"/>
        <v>74</v>
      </c>
      <c r="C28" s="52">
        <v>74</v>
      </c>
      <c r="D28" s="52">
        <v>0</v>
      </c>
      <c r="E28" s="52">
        <v>0</v>
      </c>
      <c r="G28" s="54">
        <f t="shared" si="1"/>
        <v>100</v>
      </c>
      <c r="H28" s="55">
        <f t="shared" si="1"/>
        <v>0</v>
      </c>
      <c r="I28" s="56">
        <f t="shared" si="1"/>
        <v>0</v>
      </c>
      <c r="J28" s="57"/>
    </row>
    <row r="29" spans="1:10" ht="15.75" x14ac:dyDescent="0.25">
      <c r="A29" s="1" t="s">
        <v>39</v>
      </c>
      <c r="B29" s="52">
        <f t="shared" si="0"/>
        <v>1446</v>
      </c>
      <c r="C29" s="52">
        <v>1399</v>
      </c>
      <c r="D29" s="52">
        <v>46</v>
      </c>
      <c r="E29" s="52">
        <v>1</v>
      </c>
      <c r="G29" s="54">
        <f t="shared" si="1"/>
        <v>96.749654218533891</v>
      </c>
      <c r="H29" s="55">
        <f t="shared" si="1"/>
        <v>3.18118948824343</v>
      </c>
      <c r="I29" s="56">
        <f t="shared" si="1"/>
        <v>6.9156293222683268E-2</v>
      </c>
      <c r="J29" s="57"/>
    </row>
    <row r="30" spans="1:10" ht="15.75" x14ac:dyDescent="0.25">
      <c r="A30" s="1" t="s">
        <v>40</v>
      </c>
      <c r="B30" s="52">
        <f t="shared" si="0"/>
        <v>439</v>
      </c>
      <c r="C30" s="52">
        <v>438</v>
      </c>
      <c r="D30" s="52">
        <v>1</v>
      </c>
      <c r="E30" s="52">
        <v>0</v>
      </c>
      <c r="G30" s="54">
        <f t="shared" si="1"/>
        <v>99.772209567198175</v>
      </c>
      <c r="H30" s="55">
        <f t="shared" si="1"/>
        <v>0.22779043280182232</v>
      </c>
      <c r="I30" s="56">
        <f t="shared" si="1"/>
        <v>0</v>
      </c>
      <c r="J30" s="57"/>
    </row>
    <row r="31" spans="1:10" ht="15.75" x14ac:dyDescent="0.25">
      <c r="A31" s="1" t="s">
        <v>41</v>
      </c>
      <c r="B31" s="52">
        <f t="shared" si="0"/>
        <v>516</v>
      </c>
      <c r="C31" s="52">
        <v>510</v>
      </c>
      <c r="D31" s="52">
        <v>6</v>
      </c>
      <c r="E31" s="52">
        <v>0</v>
      </c>
      <c r="G31" s="54">
        <f t="shared" si="1"/>
        <v>98.837209302325576</v>
      </c>
      <c r="H31" s="55">
        <f t="shared" si="1"/>
        <v>1.1627906976744187</v>
      </c>
      <c r="I31" s="56">
        <f t="shared" si="1"/>
        <v>0</v>
      </c>
      <c r="J31" s="57"/>
    </row>
    <row r="32" spans="1:10" ht="15.75" x14ac:dyDescent="0.25">
      <c r="A32" s="1" t="s">
        <v>42</v>
      </c>
      <c r="B32" s="52">
        <f t="shared" si="0"/>
        <v>257</v>
      </c>
      <c r="C32" s="52">
        <v>215</v>
      </c>
      <c r="D32" s="52">
        <v>42</v>
      </c>
      <c r="E32" s="52">
        <v>0</v>
      </c>
      <c r="G32" s="54">
        <f t="shared" si="1"/>
        <v>83.657587548638134</v>
      </c>
      <c r="H32" s="55">
        <f t="shared" si="1"/>
        <v>16.342412451361866</v>
      </c>
      <c r="I32" s="56">
        <f t="shared" si="1"/>
        <v>0</v>
      </c>
      <c r="J32" s="57"/>
    </row>
    <row r="33" spans="1:10" ht="15.75" x14ac:dyDescent="0.25">
      <c r="A33" s="1" t="s">
        <v>43</v>
      </c>
      <c r="B33" s="52">
        <f t="shared" si="0"/>
        <v>387</v>
      </c>
      <c r="C33" s="52">
        <v>381</v>
      </c>
      <c r="D33" s="52">
        <v>6</v>
      </c>
      <c r="E33" s="52">
        <v>0</v>
      </c>
      <c r="G33" s="54">
        <f t="shared" si="1"/>
        <v>98.449612403100772</v>
      </c>
      <c r="H33" s="55">
        <f t="shared" si="1"/>
        <v>1.5503875968992249</v>
      </c>
      <c r="I33" s="56">
        <f t="shared" si="1"/>
        <v>0</v>
      </c>
      <c r="J33" s="57"/>
    </row>
    <row r="34" spans="1:10" ht="15.75" x14ac:dyDescent="0.25">
      <c r="A34" s="1" t="s">
        <v>44</v>
      </c>
      <c r="B34" s="52">
        <f t="shared" si="0"/>
        <v>942</v>
      </c>
      <c r="C34" s="52">
        <v>900</v>
      </c>
      <c r="D34" s="52">
        <v>42</v>
      </c>
      <c r="E34" s="52">
        <v>0</v>
      </c>
      <c r="G34" s="54">
        <f t="shared" si="1"/>
        <v>95.541401273885356</v>
      </c>
      <c r="H34" s="55">
        <f t="shared" si="1"/>
        <v>4.4585987261146496</v>
      </c>
      <c r="I34" s="56">
        <f t="shared" si="1"/>
        <v>0</v>
      </c>
      <c r="J34" s="57"/>
    </row>
    <row r="35" spans="1:10" ht="15.75" x14ac:dyDescent="0.25">
      <c r="A35" s="1" t="s">
        <v>45</v>
      </c>
      <c r="B35" s="52">
        <f t="shared" si="0"/>
        <v>294</v>
      </c>
      <c r="C35" s="52">
        <v>284</v>
      </c>
      <c r="D35" s="52">
        <v>10</v>
      </c>
      <c r="E35" s="52">
        <v>0</v>
      </c>
      <c r="G35" s="54">
        <f t="shared" si="1"/>
        <v>96.598639455782305</v>
      </c>
      <c r="H35" s="55">
        <f t="shared" si="1"/>
        <v>3.4013605442176873</v>
      </c>
      <c r="I35" s="56">
        <f t="shared" si="1"/>
        <v>0</v>
      </c>
      <c r="J35" s="57"/>
    </row>
    <row r="36" spans="1:10" ht="15.75" x14ac:dyDescent="0.25">
      <c r="A36" s="1" t="s">
        <v>46</v>
      </c>
      <c r="B36" s="52">
        <f t="shared" si="0"/>
        <v>134</v>
      </c>
      <c r="C36" s="52">
        <v>131</v>
      </c>
      <c r="D36" s="52">
        <v>3</v>
      </c>
      <c r="E36" s="52">
        <v>0</v>
      </c>
      <c r="G36" s="54">
        <f t="shared" si="1"/>
        <v>97.761194029850756</v>
      </c>
      <c r="H36" s="55">
        <f t="shared" si="1"/>
        <v>2.2388059701492535</v>
      </c>
      <c r="I36" s="56">
        <f t="shared" si="1"/>
        <v>0</v>
      </c>
      <c r="J36" s="57"/>
    </row>
    <row r="37" spans="1:10" ht="15.75" x14ac:dyDescent="0.25">
      <c r="A37" s="1" t="s">
        <v>47</v>
      </c>
      <c r="B37" s="52">
        <f t="shared" si="0"/>
        <v>748</v>
      </c>
      <c r="C37" s="52">
        <v>731</v>
      </c>
      <c r="D37" s="52">
        <v>17</v>
      </c>
      <c r="E37" s="52">
        <v>0</v>
      </c>
      <c r="G37" s="54">
        <f t="shared" si="1"/>
        <v>97.727272727272734</v>
      </c>
      <c r="H37" s="55">
        <f t="shared" si="1"/>
        <v>2.2727272727272729</v>
      </c>
      <c r="I37" s="56">
        <f t="shared" si="1"/>
        <v>0</v>
      </c>
      <c r="J37" s="57"/>
    </row>
    <row r="38" spans="1:10" ht="15.75" x14ac:dyDescent="0.25">
      <c r="A38" s="1" t="s">
        <v>48</v>
      </c>
      <c r="B38" s="52">
        <f t="shared" si="0"/>
        <v>1107</v>
      </c>
      <c r="C38" s="52">
        <v>1073</v>
      </c>
      <c r="D38" s="52">
        <v>34</v>
      </c>
      <c r="E38" s="52">
        <v>0</v>
      </c>
      <c r="G38" s="54">
        <f t="shared" si="1"/>
        <v>96.928635953026202</v>
      </c>
      <c r="H38" s="55">
        <f t="shared" si="1"/>
        <v>3.0713640469738031</v>
      </c>
      <c r="I38" s="56">
        <f t="shared" si="1"/>
        <v>0</v>
      </c>
      <c r="J38" s="57"/>
    </row>
    <row r="39" spans="1:10" ht="15.75" x14ac:dyDescent="0.25">
      <c r="A39" s="1" t="s">
        <v>49</v>
      </c>
      <c r="B39" s="52">
        <f t="shared" si="0"/>
        <v>287</v>
      </c>
      <c r="C39" s="52">
        <v>282</v>
      </c>
      <c r="D39" s="52">
        <v>5</v>
      </c>
      <c r="E39" s="52">
        <v>0</v>
      </c>
      <c r="G39" s="54">
        <f t="shared" si="1"/>
        <v>98.257839721254356</v>
      </c>
      <c r="H39" s="55">
        <f t="shared" si="1"/>
        <v>1.7421602787456445</v>
      </c>
      <c r="I39" s="56">
        <f t="shared" si="1"/>
        <v>0</v>
      </c>
      <c r="J39" s="57"/>
    </row>
    <row r="40" spans="1:10" ht="15.75" x14ac:dyDescent="0.25">
      <c r="A40" s="1" t="s">
        <v>50</v>
      </c>
      <c r="B40" s="52">
        <f t="shared" si="0"/>
        <v>46</v>
      </c>
      <c r="C40" s="52">
        <v>46</v>
      </c>
      <c r="D40" s="52">
        <v>0</v>
      </c>
      <c r="E40" s="52">
        <v>0</v>
      </c>
      <c r="G40" s="54">
        <f t="shared" si="1"/>
        <v>100</v>
      </c>
      <c r="H40" s="55">
        <f t="shared" si="1"/>
        <v>0</v>
      </c>
      <c r="I40" s="56">
        <f t="shared" si="1"/>
        <v>0</v>
      </c>
      <c r="J40" s="57"/>
    </row>
    <row r="41" spans="1:10" ht="15.75" x14ac:dyDescent="0.25">
      <c r="A41" s="59"/>
      <c r="B41" s="60"/>
      <c r="C41" s="36"/>
      <c r="D41" s="60"/>
      <c r="E41" s="35"/>
      <c r="F41" s="61"/>
      <c r="G41" s="36"/>
      <c r="H41" s="60"/>
      <c r="I41" s="61"/>
    </row>
    <row r="42" spans="1:10" ht="15.75" x14ac:dyDescent="0.25">
      <c r="A42" s="37" t="s">
        <v>22</v>
      </c>
    </row>
    <row r="43" spans="1:10" ht="15.75" hidden="1" x14ac:dyDescent="0.25"/>
    <row r="44" spans="1:10" ht="15.75" hidden="1" x14ac:dyDescent="0.25"/>
  </sheetData>
  <mergeCells count="2">
    <mergeCell ref="A3:I3"/>
    <mergeCell ref="A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8919-A1CD-47A4-A6A5-9AAB3366ACC3}">
  <dimension ref="A1:B29"/>
  <sheetViews>
    <sheetView workbookViewId="0">
      <selection activeCell="A10" sqref="A10"/>
    </sheetView>
  </sheetViews>
  <sheetFormatPr baseColWidth="10" defaultColWidth="0" defaultRowHeight="15.75" zeroHeight="1" x14ac:dyDescent="0.25"/>
  <cols>
    <col min="1" max="1" width="62" style="15" customWidth="1"/>
    <col min="2" max="2" width="21.85546875" style="15" customWidth="1"/>
    <col min="3" max="16384" width="11.42578125" hidden="1"/>
  </cols>
  <sheetData>
    <row r="1" spans="1:2" x14ac:dyDescent="0.25">
      <c r="A1" s="10" t="s">
        <v>59</v>
      </c>
    </row>
    <row r="2" spans="1:2" x14ac:dyDescent="0.25">
      <c r="A2" s="23"/>
      <c r="B2" s="23"/>
    </row>
    <row r="3" spans="1:2" ht="45.75" customHeight="1" x14ac:dyDescent="0.25">
      <c r="A3" s="13" t="s">
        <v>173</v>
      </c>
      <c r="B3" s="13"/>
    </row>
    <row r="4" spans="1:2" x14ac:dyDescent="0.25">
      <c r="A4" s="14" t="s">
        <v>110</v>
      </c>
      <c r="B4" s="14"/>
    </row>
    <row r="5" spans="1:2" x14ac:dyDescent="0.25"/>
    <row r="6" spans="1:2" x14ac:dyDescent="0.25">
      <c r="A6" s="24"/>
      <c r="B6" s="25"/>
    </row>
    <row r="7" spans="1:2" x14ac:dyDescent="0.25">
      <c r="A7" s="26" t="s">
        <v>0</v>
      </c>
      <c r="B7" s="27" t="s">
        <v>4</v>
      </c>
    </row>
    <row r="8" spans="1:2" x14ac:dyDescent="0.25">
      <c r="A8" s="28"/>
      <c r="B8" s="29"/>
    </row>
    <row r="9" spans="1:2" x14ac:dyDescent="0.25">
      <c r="A9" s="26"/>
      <c r="B9" s="27"/>
    </row>
    <row r="10" spans="1:2" x14ac:dyDescent="0.25">
      <c r="A10" s="30" t="s">
        <v>4</v>
      </c>
      <c r="B10" s="31">
        <f>SUM(B12:B27)</f>
        <v>59</v>
      </c>
    </row>
    <row r="11" spans="1:2" x14ac:dyDescent="0.25">
      <c r="A11" s="26"/>
      <c r="B11" s="32"/>
    </row>
    <row r="12" spans="1:2" x14ac:dyDescent="0.25">
      <c r="A12" s="1" t="s">
        <v>56</v>
      </c>
      <c r="B12" s="32">
        <v>2</v>
      </c>
    </row>
    <row r="13" spans="1:2" x14ac:dyDescent="0.25">
      <c r="A13" s="1" t="s">
        <v>62</v>
      </c>
      <c r="B13" s="32">
        <v>2</v>
      </c>
    </row>
    <row r="14" spans="1:2" x14ac:dyDescent="0.25">
      <c r="A14" s="1" t="s">
        <v>26</v>
      </c>
      <c r="B14" s="32">
        <v>25</v>
      </c>
    </row>
    <row r="15" spans="1:2" x14ac:dyDescent="0.25">
      <c r="A15" s="1" t="s">
        <v>27</v>
      </c>
      <c r="B15" s="32">
        <v>1</v>
      </c>
    </row>
    <row r="16" spans="1:2" x14ac:dyDescent="0.25">
      <c r="A16" s="33" t="s">
        <v>29</v>
      </c>
      <c r="B16" s="32">
        <v>1</v>
      </c>
    </row>
    <row r="17" spans="1:2" x14ac:dyDescent="0.25">
      <c r="A17" s="34" t="s">
        <v>30</v>
      </c>
      <c r="B17" s="32">
        <v>2</v>
      </c>
    </row>
    <row r="18" spans="1:2" x14ac:dyDescent="0.25">
      <c r="A18" s="33" t="s">
        <v>31</v>
      </c>
      <c r="B18" s="32">
        <v>1</v>
      </c>
    </row>
    <row r="19" spans="1:2" x14ac:dyDescent="0.25">
      <c r="A19" s="33" t="s">
        <v>32</v>
      </c>
      <c r="B19" s="32">
        <v>1</v>
      </c>
    </row>
    <row r="20" spans="1:2" x14ac:dyDescent="0.25">
      <c r="A20" s="33" t="s">
        <v>38</v>
      </c>
      <c r="B20" s="32">
        <v>1</v>
      </c>
    </row>
    <row r="21" spans="1:2" x14ac:dyDescent="0.25">
      <c r="A21" s="33" t="s">
        <v>41</v>
      </c>
      <c r="B21" s="32">
        <v>1</v>
      </c>
    </row>
    <row r="22" spans="1:2" x14ac:dyDescent="0.25">
      <c r="A22" s="33" t="s">
        <v>43</v>
      </c>
      <c r="B22" s="32">
        <v>4</v>
      </c>
    </row>
    <row r="23" spans="1:2" x14ac:dyDescent="0.25">
      <c r="A23" s="33" t="s">
        <v>44</v>
      </c>
      <c r="B23" s="32">
        <v>1</v>
      </c>
    </row>
    <row r="24" spans="1:2" x14ac:dyDescent="0.25">
      <c r="A24" s="33" t="s">
        <v>47</v>
      </c>
      <c r="B24" s="32">
        <v>4</v>
      </c>
    </row>
    <row r="25" spans="1:2" x14ac:dyDescent="0.25">
      <c r="A25" s="33" t="s">
        <v>48</v>
      </c>
      <c r="B25" s="32">
        <v>3</v>
      </c>
    </row>
    <row r="26" spans="1:2" x14ac:dyDescent="0.25">
      <c r="A26" s="33" t="s">
        <v>49</v>
      </c>
      <c r="B26" s="32">
        <v>1</v>
      </c>
    </row>
    <row r="27" spans="1:2" x14ac:dyDescent="0.25">
      <c r="A27" s="33" t="s">
        <v>50</v>
      </c>
      <c r="B27" s="32">
        <v>9</v>
      </c>
    </row>
    <row r="28" spans="1:2" x14ac:dyDescent="0.25">
      <c r="A28" s="35"/>
      <c r="B28" s="36"/>
    </row>
    <row r="29" spans="1:2" x14ac:dyDescent="0.25">
      <c r="A29" s="37" t="s">
        <v>22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975A-DB96-44EE-9091-FEF76A7E6888}">
  <dimension ref="A1:B36"/>
  <sheetViews>
    <sheetView workbookViewId="0"/>
  </sheetViews>
  <sheetFormatPr baseColWidth="10" defaultColWidth="0" defaultRowHeight="12.75" zeroHeight="1" x14ac:dyDescent="0.2"/>
  <cols>
    <col min="1" max="1" width="80.42578125" customWidth="1"/>
    <col min="2" max="2" width="13.140625" customWidth="1"/>
    <col min="3" max="16384" width="11.42578125" hidden="1"/>
  </cols>
  <sheetData>
    <row r="1" spans="1:2" ht="15.75" x14ac:dyDescent="0.25">
      <c r="A1" s="10" t="s">
        <v>60</v>
      </c>
      <c r="B1" s="11"/>
    </row>
    <row r="2" spans="1:2" ht="15.75" x14ac:dyDescent="0.25">
      <c r="A2" s="10"/>
      <c r="B2" s="12"/>
    </row>
    <row r="3" spans="1:2" ht="33" customHeight="1" x14ac:dyDescent="0.25">
      <c r="A3" s="13" t="s">
        <v>105</v>
      </c>
      <c r="B3" s="13"/>
    </row>
    <row r="4" spans="1:2" ht="15.75" x14ac:dyDescent="0.25">
      <c r="A4" s="13" t="s">
        <v>106</v>
      </c>
      <c r="B4" s="13"/>
    </row>
    <row r="5" spans="1:2" ht="15.75" x14ac:dyDescent="0.25">
      <c r="A5" s="14" t="s">
        <v>110</v>
      </c>
      <c r="B5" s="14"/>
    </row>
    <row r="6" spans="1:2" ht="15.75" x14ac:dyDescent="0.25">
      <c r="A6" s="15"/>
      <c r="B6" s="15"/>
    </row>
    <row r="7" spans="1:2" ht="15.75" x14ac:dyDescent="0.2">
      <c r="A7" s="16" t="s">
        <v>20</v>
      </c>
      <c r="B7" s="17" t="s">
        <v>4</v>
      </c>
    </row>
    <row r="8" spans="1:2" ht="15.75" x14ac:dyDescent="0.25">
      <c r="A8" s="18"/>
      <c r="B8" s="19"/>
    </row>
    <row r="9" spans="1:2" ht="15.75" x14ac:dyDescent="0.25">
      <c r="A9" s="7" t="s">
        <v>4</v>
      </c>
      <c r="B9" s="8">
        <f>SUM(B11:XFD35)</f>
        <v>5901</v>
      </c>
    </row>
    <row r="10" spans="1:2" x14ac:dyDescent="0.2">
      <c r="B10" s="20"/>
    </row>
    <row r="11" spans="1:2" ht="15.75" x14ac:dyDescent="0.25">
      <c r="A11" s="1" t="s">
        <v>175</v>
      </c>
      <c r="B11" s="9">
        <v>2084</v>
      </c>
    </row>
    <row r="12" spans="1:2" ht="15.75" x14ac:dyDescent="0.25">
      <c r="A12" s="1" t="s">
        <v>87</v>
      </c>
      <c r="B12" s="9">
        <v>787</v>
      </c>
    </row>
    <row r="13" spans="1:2" ht="15.75" x14ac:dyDescent="0.25">
      <c r="A13" s="1" t="s">
        <v>91</v>
      </c>
      <c r="B13" s="9">
        <v>708</v>
      </c>
    </row>
    <row r="14" spans="1:2" ht="15.75" x14ac:dyDescent="0.25">
      <c r="A14" s="1" t="s">
        <v>73</v>
      </c>
      <c r="B14" s="9">
        <v>443</v>
      </c>
    </row>
    <row r="15" spans="1:2" ht="15.75" x14ac:dyDescent="0.25">
      <c r="A15" s="1" t="s">
        <v>89</v>
      </c>
      <c r="B15" s="9">
        <v>330</v>
      </c>
    </row>
    <row r="16" spans="1:2" ht="15.75" x14ac:dyDescent="0.25">
      <c r="A16" s="1" t="s">
        <v>93</v>
      </c>
      <c r="B16" s="9">
        <v>321</v>
      </c>
    </row>
    <row r="17" spans="1:2" ht="15.75" x14ac:dyDescent="0.25">
      <c r="A17" s="1" t="s">
        <v>118</v>
      </c>
      <c r="B17" s="9">
        <v>254</v>
      </c>
    </row>
    <row r="18" spans="1:2" ht="15.75" x14ac:dyDescent="0.25">
      <c r="A18" s="1" t="s">
        <v>74</v>
      </c>
      <c r="B18" s="9">
        <v>180</v>
      </c>
    </row>
    <row r="19" spans="1:2" ht="15.75" x14ac:dyDescent="0.25">
      <c r="A19" s="1" t="s">
        <v>88</v>
      </c>
      <c r="B19" s="9">
        <v>162</v>
      </c>
    </row>
    <row r="20" spans="1:2" ht="15.75" x14ac:dyDescent="0.25">
      <c r="A20" s="1" t="s">
        <v>90</v>
      </c>
      <c r="B20" s="9">
        <v>150</v>
      </c>
    </row>
    <row r="21" spans="1:2" ht="15.75" x14ac:dyDescent="0.25">
      <c r="A21" s="1" t="s">
        <v>119</v>
      </c>
      <c r="B21" s="9">
        <v>128</v>
      </c>
    </row>
    <row r="22" spans="1:2" ht="15.75" x14ac:dyDescent="0.25">
      <c r="A22" s="1" t="s">
        <v>120</v>
      </c>
      <c r="B22" s="9">
        <v>82</v>
      </c>
    </row>
    <row r="23" spans="1:2" ht="15.75" x14ac:dyDescent="0.25">
      <c r="A23" s="1" t="s">
        <v>94</v>
      </c>
      <c r="B23" s="9">
        <v>45</v>
      </c>
    </row>
    <row r="24" spans="1:2" ht="15.75" x14ac:dyDescent="0.25">
      <c r="A24" s="1" t="s">
        <v>121</v>
      </c>
      <c r="B24" s="9">
        <v>42</v>
      </c>
    </row>
    <row r="25" spans="1:2" ht="15.75" x14ac:dyDescent="0.25">
      <c r="A25" s="1" t="s">
        <v>122</v>
      </c>
      <c r="B25" s="9">
        <v>36</v>
      </c>
    </row>
    <row r="26" spans="1:2" ht="15.75" x14ac:dyDescent="0.25">
      <c r="A26" s="1" t="s">
        <v>76</v>
      </c>
      <c r="B26" s="9">
        <v>34</v>
      </c>
    </row>
    <row r="27" spans="1:2" ht="15.75" x14ac:dyDescent="0.25">
      <c r="A27" s="1" t="s">
        <v>92</v>
      </c>
      <c r="B27" s="9">
        <v>31</v>
      </c>
    </row>
    <row r="28" spans="1:2" ht="15.75" x14ac:dyDescent="0.25">
      <c r="A28" s="1" t="s">
        <v>75</v>
      </c>
      <c r="B28" s="9">
        <v>23</v>
      </c>
    </row>
    <row r="29" spans="1:2" ht="15.75" x14ac:dyDescent="0.25">
      <c r="A29" s="1" t="s">
        <v>123</v>
      </c>
      <c r="B29" s="9">
        <v>18</v>
      </c>
    </row>
    <row r="30" spans="1:2" ht="15.75" x14ac:dyDescent="0.25">
      <c r="A30" s="1" t="s">
        <v>124</v>
      </c>
      <c r="B30" s="9">
        <v>15</v>
      </c>
    </row>
    <row r="31" spans="1:2" ht="15.75" x14ac:dyDescent="0.25">
      <c r="A31" s="1" t="s">
        <v>125</v>
      </c>
      <c r="B31" s="9">
        <v>10</v>
      </c>
    </row>
    <row r="32" spans="1:2" ht="15.75" x14ac:dyDescent="0.25">
      <c r="A32" s="1" t="s">
        <v>126</v>
      </c>
      <c r="B32" s="9">
        <v>7</v>
      </c>
    </row>
    <row r="33" spans="1:2" ht="15.75" x14ac:dyDescent="0.25">
      <c r="A33" s="1" t="s">
        <v>127</v>
      </c>
      <c r="B33" s="9">
        <v>6</v>
      </c>
    </row>
    <row r="34" spans="1:2" ht="15.75" x14ac:dyDescent="0.25">
      <c r="A34" s="1" t="s">
        <v>128</v>
      </c>
      <c r="B34" s="9">
        <v>5</v>
      </c>
    </row>
    <row r="35" spans="1:2" ht="15.75" x14ac:dyDescent="0.25">
      <c r="A35" s="2"/>
      <c r="B35" s="21"/>
    </row>
    <row r="36" spans="1:2" ht="15" x14ac:dyDescent="0.25">
      <c r="A36" s="22" t="s">
        <v>22</v>
      </c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16EA-71DB-4511-ADD0-03E346207345}">
  <dimension ref="A1:E45"/>
  <sheetViews>
    <sheetView workbookViewId="0">
      <selection activeCell="A3" sqref="A3:E3"/>
    </sheetView>
  </sheetViews>
  <sheetFormatPr baseColWidth="10" defaultColWidth="0" defaultRowHeight="0" zeroHeight="1" x14ac:dyDescent="0.25"/>
  <cols>
    <col min="1" max="1" width="64.7109375" style="37" bestFit="1" customWidth="1"/>
    <col min="2" max="2" width="12.85546875" style="11" customWidth="1"/>
    <col min="3" max="3" width="13.85546875" style="11" customWidth="1"/>
    <col min="4" max="5" width="14.7109375" style="11" customWidth="1"/>
    <col min="6" max="16384" width="11.42578125" style="15" hidden="1"/>
  </cols>
  <sheetData>
    <row r="1" spans="1:5" ht="15.75" x14ac:dyDescent="0.25">
      <c r="A1" s="38" t="s">
        <v>21</v>
      </c>
      <c r="B1" s="12"/>
      <c r="C1" s="12"/>
      <c r="D1" s="12"/>
      <c r="E1" s="12"/>
    </row>
    <row r="2" spans="1:5" ht="15.75" x14ac:dyDescent="0.25">
      <c r="A2" s="38"/>
      <c r="B2" s="12"/>
      <c r="C2" s="12"/>
      <c r="D2" s="12"/>
      <c r="E2" s="12"/>
    </row>
    <row r="3" spans="1:5" s="10" customFormat="1" ht="15.75" x14ac:dyDescent="0.25">
      <c r="A3" s="14" t="s">
        <v>97</v>
      </c>
      <c r="B3" s="14"/>
      <c r="C3" s="14"/>
      <c r="D3" s="14"/>
      <c r="E3" s="14"/>
    </row>
    <row r="4" spans="1:5" ht="15.75" x14ac:dyDescent="0.25">
      <c r="A4" s="14" t="s">
        <v>99</v>
      </c>
      <c r="B4" s="14"/>
      <c r="C4" s="14"/>
      <c r="D4" s="14"/>
      <c r="E4" s="14"/>
    </row>
    <row r="5" spans="1:5" s="38" customFormat="1" ht="15.75" x14ac:dyDescent="0.25">
      <c r="A5" s="13" t="s">
        <v>110</v>
      </c>
      <c r="B5" s="13"/>
      <c r="C5" s="13"/>
      <c r="D5" s="13"/>
      <c r="E5" s="13"/>
    </row>
    <row r="6" spans="1:5" ht="15.75" x14ac:dyDescent="0.25">
      <c r="A6" s="26"/>
      <c r="B6" s="7"/>
      <c r="C6" s="7"/>
      <c r="D6" s="138"/>
      <c r="E6" s="138"/>
    </row>
    <row r="7" spans="1:5" ht="31.5" x14ac:dyDescent="0.25">
      <c r="A7" s="139" t="s">
        <v>0</v>
      </c>
      <c r="B7" s="72" t="s">
        <v>1</v>
      </c>
      <c r="C7" s="140" t="s">
        <v>2</v>
      </c>
      <c r="D7" s="140" t="s">
        <v>3</v>
      </c>
      <c r="E7" s="73" t="s">
        <v>1</v>
      </c>
    </row>
    <row r="8" spans="1:5" ht="15.75" x14ac:dyDescent="0.25">
      <c r="A8" s="139"/>
      <c r="B8" s="141">
        <v>43101</v>
      </c>
      <c r="C8" s="140"/>
      <c r="D8" s="140"/>
      <c r="E8" s="141">
        <v>43465</v>
      </c>
    </row>
    <row r="9" spans="1:5" ht="15.75" x14ac:dyDescent="0.25">
      <c r="A9" s="142"/>
      <c r="B9" s="143"/>
      <c r="C9" s="144"/>
      <c r="D9" s="145"/>
      <c r="E9" s="146"/>
    </row>
    <row r="10" spans="1:5" ht="15.75" x14ac:dyDescent="0.25">
      <c r="A10" s="26" t="s">
        <v>4</v>
      </c>
      <c r="B10" s="47">
        <f>SUM(B12:B42)</f>
        <v>6411</v>
      </c>
      <c r="C10" s="138">
        <f>SUM(C12:C42)</f>
        <v>18219</v>
      </c>
      <c r="D10" s="47">
        <f>SUM(D12:D42)</f>
        <v>5901</v>
      </c>
      <c r="E10" s="138">
        <f>SUM(E12:E42)</f>
        <v>18445</v>
      </c>
    </row>
    <row r="11" spans="1:5" ht="15.75" x14ac:dyDescent="0.25">
      <c r="A11" s="26"/>
      <c r="B11" s="52"/>
      <c r="C11" s="12"/>
      <c r="D11" s="52"/>
      <c r="E11" s="12"/>
    </row>
    <row r="12" spans="1:5" ht="18.75" x14ac:dyDescent="0.25">
      <c r="A12" s="1" t="s">
        <v>140</v>
      </c>
      <c r="B12" s="52">
        <v>1455</v>
      </c>
      <c r="C12" s="12">
        <v>3677</v>
      </c>
      <c r="D12" s="52">
        <v>982</v>
      </c>
      <c r="E12" s="12">
        <v>4539</v>
      </c>
    </row>
    <row r="13" spans="1:5" ht="18.75" x14ac:dyDescent="0.25">
      <c r="A13" s="1" t="s">
        <v>141</v>
      </c>
      <c r="B13" s="52">
        <v>147</v>
      </c>
      <c r="C13" s="12">
        <v>668</v>
      </c>
      <c r="D13" s="52">
        <v>205</v>
      </c>
      <c r="E13" s="12">
        <v>611</v>
      </c>
    </row>
    <row r="14" spans="1:5" ht="18.75" x14ac:dyDescent="0.25">
      <c r="A14" s="1" t="s">
        <v>142</v>
      </c>
      <c r="B14" s="52" t="s">
        <v>169</v>
      </c>
      <c r="C14" s="12">
        <v>56</v>
      </c>
      <c r="D14" s="52">
        <v>3</v>
      </c>
      <c r="E14" s="12">
        <v>58</v>
      </c>
    </row>
    <row r="15" spans="1:5" ht="18.75" x14ac:dyDescent="0.25">
      <c r="A15" s="1" t="s">
        <v>143</v>
      </c>
      <c r="B15" s="52">
        <v>7</v>
      </c>
      <c r="C15" s="12">
        <v>65</v>
      </c>
      <c r="D15" s="52">
        <v>10</v>
      </c>
      <c r="E15" s="12">
        <v>55</v>
      </c>
    </row>
    <row r="16" spans="1:5" ht="18.75" x14ac:dyDescent="0.25">
      <c r="A16" s="1" t="s">
        <v>144</v>
      </c>
      <c r="B16" s="52">
        <v>469</v>
      </c>
      <c r="C16" s="12">
        <v>1239</v>
      </c>
      <c r="D16" s="52">
        <v>414</v>
      </c>
      <c r="E16" s="12">
        <v>1102</v>
      </c>
    </row>
    <row r="17" spans="1:5" ht="18.75" x14ac:dyDescent="0.25">
      <c r="A17" s="1" t="s">
        <v>145</v>
      </c>
      <c r="B17" s="52">
        <v>145</v>
      </c>
      <c r="C17" s="12">
        <v>382</v>
      </c>
      <c r="D17" s="52">
        <v>87</v>
      </c>
      <c r="E17" s="12">
        <v>441</v>
      </c>
    </row>
    <row r="18" spans="1:5" ht="18.75" x14ac:dyDescent="0.25">
      <c r="A18" s="1" t="s">
        <v>146</v>
      </c>
      <c r="B18" s="52">
        <v>57</v>
      </c>
      <c r="C18" s="12">
        <v>153</v>
      </c>
      <c r="D18" s="52">
        <v>67</v>
      </c>
      <c r="E18" s="12">
        <v>142</v>
      </c>
    </row>
    <row r="19" spans="1:5" ht="18.75" x14ac:dyDescent="0.25">
      <c r="A19" s="1" t="s">
        <v>147</v>
      </c>
      <c r="B19" s="52" t="s">
        <v>169</v>
      </c>
      <c r="C19" s="12">
        <v>82</v>
      </c>
      <c r="D19" s="52">
        <v>22</v>
      </c>
      <c r="E19" s="12">
        <v>74</v>
      </c>
    </row>
    <row r="20" spans="1:5" ht="18.75" x14ac:dyDescent="0.25">
      <c r="A20" s="1" t="s">
        <v>148</v>
      </c>
      <c r="B20" s="52">
        <v>76</v>
      </c>
      <c r="C20" s="12">
        <v>249</v>
      </c>
      <c r="D20" s="52">
        <v>35</v>
      </c>
      <c r="E20" s="12">
        <v>264</v>
      </c>
    </row>
    <row r="21" spans="1:5" ht="18.75" x14ac:dyDescent="0.25">
      <c r="A21" s="1" t="s">
        <v>149</v>
      </c>
      <c r="B21" s="52" t="s">
        <v>169</v>
      </c>
      <c r="C21" s="12">
        <v>49</v>
      </c>
      <c r="D21" s="52">
        <v>27</v>
      </c>
      <c r="E21" s="12">
        <v>33</v>
      </c>
    </row>
    <row r="22" spans="1:5" ht="18.75" x14ac:dyDescent="0.25">
      <c r="A22" s="1" t="s">
        <v>150</v>
      </c>
      <c r="B22" s="52">
        <v>523</v>
      </c>
      <c r="C22" s="12">
        <v>1593</v>
      </c>
      <c r="D22" s="52">
        <v>384</v>
      </c>
      <c r="E22" s="12">
        <v>1633</v>
      </c>
    </row>
    <row r="23" spans="1:5" ht="18.75" x14ac:dyDescent="0.25">
      <c r="A23" s="1" t="s">
        <v>151</v>
      </c>
      <c r="B23" s="52">
        <v>240</v>
      </c>
      <c r="C23" s="12">
        <v>504</v>
      </c>
      <c r="D23" s="52">
        <v>315</v>
      </c>
      <c r="E23" s="12">
        <v>424</v>
      </c>
    </row>
    <row r="24" spans="1:5" ht="18.75" x14ac:dyDescent="0.25">
      <c r="A24" s="1" t="s">
        <v>152</v>
      </c>
      <c r="B24" s="52">
        <v>82</v>
      </c>
      <c r="C24" s="12">
        <v>310</v>
      </c>
      <c r="D24" s="52">
        <v>98</v>
      </c>
      <c r="E24" s="12">
        <v>296</v>
      </c>
    </row>
    <row r="25" spans="1:5" ht="18.75" x14ac:dyDescent="0.25">
      <c r="A25" s="1" t="s">
        <v>153</v>
      </c>
      <c r="B25" s="52">
        <v>254</v>
      </c>
      <c r="C25" s="12">
        <v>607</v>
      </c>
      <c r="D25" s="52">
        <v>39</v>
      </c>
      <c r="E25" s="12">
        <v>690</v>
      </c>
    </row>
    <row r="26" spans="1:5" ht="18.75" x14ac:dyDescent="0.25">
      <c r="A26" s="37" t="s">
        <v>154</v>
      </c>
      <c r="B26" s="52">
        <v>13</v>
      </c>
      <c r="C26" s="12">
        <v>104</v>
      </c>
      <c r="D26" s="52">
        <v>51</v>
      </c>
      <c r="E26" s="12">
        <v>104</v>
      </c>
    </row>
    <row r="27" spans="1:5" ht="18.75" x14ac:dyDescent="0.25">
      <c r="A27" s="1" t="s">
        <v>155</v>
      </c>
      <c r="B27" s="52" t="s">
        <v>169</v>
      </c>
      <c r="C27" s="12">
        <v>25</v>
      </c>
      <c r="D27" s="52">
        <v>11</v>
      </c>
      <c r="E27" s="12">
        <v>16</v>
      </c>
    </row>
    <row r="28" spans="1:5" ht="18.75" x14ac:dyDescent="0.25">
      <c r="A28" s="1" t="s">
        <v>156</v>
      </c>
      <c r="B28" s="52">
        <v>484</v>
      </c>
      <c r="C28" s="12">
        <v>1513</v>
      </c>
      <c r="D28" s="52">
        <v>633</v>
      </c>
      <c r="E28" s="12">
        <v>1176</v>
      </c>
    </row>
    <row r="29" spans="1:5" ht="18.75" x14ac:dyDescent="0.25">
      <c r="A29" s="1" t="s">
        <v>157</v>
      </c>
      <c r="B29" s="52">
        <v>97</v>
      </c>
      <c r="C29" s="12">
        <v>266</v>
      </c>
      <c r="D29" s="52">
        <v>192</v>
      </c>
      <c r="E29" s="12">
        <v>170</v>
      </c>
    </row>
    <row r="30" spans="1:5" ht="18.75" x14ac:dyDescent="0.25">
      <c r="A30" s="1" t="s">
        <v>158</v>
      </c>
      <c r="B30" s="52" t="s">
        <v>169</v>
      </c>
      <c r="C30" s="12">
        <v>74</v>
      </c>
      <c r="D30" s="52">
        <v>32</v>
      </c>
      <c r="E30" s="12">
        <v>40</v>
      </c>
    </row>
    <row r="31" spans="1:5" ht="18.75" x14ac:dyDescent="0.25">
      <c r="A31" s="1" t="s">
        <v>159</v>
      </c>
      <c r="B31" s="52">
        <v>481</v>
      </c>
      <c r="C31" s="12">
        <v>1446</v>
      </c>
      <c r="D31" s="52">
        <v>585</v>
      </c>
      <c r="E31" s="12">
        <v>1309</v>
      </c>
    </row>
    <row r="32" spans="1:5" ht="18.75" x14ac:dyDescent="0.25">
      <c r="A32" s="1" t="s">
        <v>160</v>
      </c>
      <c r="B32" s="52">
        <v>125</v>
      </c>
      <c r="C32" s="12">
        <v>439</v>
      </c>
      <c r="D32" s="52">
        <v>129</v>
      </c>
      <c r="E32" s="12">
        <v>448</v>
      </c>
    </row>
    <row r="33" spans="1:5" ht="18.75" x14ac:dyDescent="0.25">
      <c r="A33" s="1" t="s">
        <v>161</v>
      </c>
      <c r="B33" s="52">
        <v>190</v>
      </c>
      <c r="C33" s="12">
        <v>516</v>
      </c>
      <c r="D33" s="52">
        <v>272</v>
      </c>
      <c r="E33" s="12">
        <v>416</v>
      </c>
    </row>
    <row r="34" spans="1:5" ht="15.75" x14ac:dyDescent="0.25">
      <c r="A34" s="1" t="s">
        <v>42</v>
      </c>
      <c r="B34" s="52">
        <v>49</v>
      </c>
      <c r="C34" s="12">
        <v>257</v>
      </c>
      <c r="D34" s="52">
        <v>132</v>
      </c>
      <c r="E34" s="12">
        <v>174</v>
      </c>
    </row>
    <row r="35" spans="1:5" ht="18.75" x14ac:dyDescent="0.25">
      <c r="A35" s="1" t="s">
        <v>162</v>
      </c>
      <c r="B35" s="52">
        <v>71</v>
      </c>
      <c r="C35" s="12">
        <v>387</v>
      </c>
      <c r="D35" s="52">
        <v>192</v>
      </c>
      <c r="E35" s="12">
        <v>349</v>
      </c>
    </row>
    <row r="36" spans="1:5" ht="18.75" x14ac:dyDescent="0.25">
      <c r="A36" s="1" t="s">
        <v>163</v>
      </c>
      <c r="B36" s="52">
        <v>380</v>
      </c>
      <c r="C36" s="12">
        <v>942</v>
      </c>
      <c r="D36" s="52">
        <v>200</v>
      </c>
      <c r="E36" s="12">
        <v>1048</v>
      </c>
    </row>
    <row r="37" spans="1:5" ht="18.75" x14ac:dyDescent="0.25">
      <c r="A37" s="1" t="s">
        <v>164</v>
      </c>
      <c r="B37" s="52">
        <v>93</v>
      </c>
      <c r="C37" s="12">
        <v>294</v>
      </c>
      <c r="D37" s="52">
        <v>180</v>
      </c>
      <c r="E37" s="12">
        <v>208</v>
      </c>
    </row>
    <row r="38" spans="1:5" ht="18.75" x14ac:dyDescent="0.25">
      <c r="A38" s="1" t="s">
        <v>165</v>
      </c>
      <c r="B38" s="52" t="s">
        <v>169</v>
      </c>
      <c r="C38" s="12">
        <v>134</v>
      </c>
      <c r="D38" s="52">
        <v>35</v>
      </c>
      <c r="E38" s="12">
        <v>120</v>
      </c>
    </row>
    <row r="39" spans="1:5" ht="18.75" x14ac:dyDescent="0.25">
      <c r="A39" s="1" t="s">
        <v>166</v>
      </c>
      <c r="B39" s="52">
        <v>481</v>
      </c>
      <c r="C39" s="12">
        <v>748</v>
      </c>
      <c r="D39" s="52">
        <v>129</v>
      </c>
      <c r="E39" s="12">
        <v>1034</v>
      </c>
    </row>
    <row r="40" spans="1:5" ht="18.75" x14ac:dyDescent="0.25">
      <c r="A40" s="1" t="s">
        <v>167</v>
      </c>
      <c r="B40" s="52">
        <v>383</v>
      </c>
      <c r="C40" s="12">
        <v>1107</v>
      </c>
      <c r="D40" s="52">
        <v>278</v>
      </c>
      <c r="E40" s="12">
        <v>1183</v>
      </c>
    </row>
    <row r="41" spans="1:5" ht="18.75" x14ac:dyDescent="0.25">
      <c r="A41" s="1" t="s">
        <v>168</v>
      </c>
      <c r="B41" s="52">
        <v>109</v>
      </c>
      <c r="C41" s="12">
        <v>287</v>
      </c>
      <c r="D41" s="52">
        <v>161</v>
      </c>
      <c r="E41" s="12">
        <v>243</v>
      </c>
    </row>
    <row r="42" spans="1:5" ht="15.75" x14ac:dyDescent="0.25">
      <c r="A42" s="1" t="s">
        <v>50</v>
      </c>
      <c r="B42" s="147" t="s">
        <v>169</v>
      </c>
      <c r="C42" s="11">
        <v>46</v>
      </c>
      <c r="D42" s="147">
        <v>1</v>
      </c>
      <c r="E42" s="11">
        <v>45</v>
      </c>
    </row>
    <row r="43" spans="1:5" ht="15.75" x14ac:dyDescent="0.25">
      <c r="A43" s="148"/>
      <c r="B43" s="149"/>
      <c r="C43" s="61"/>
      <c r="D43" s="60"/>
      <c r="E43" s="61"/>
    </row>
    <row r="44" spans="1:5" ht="15.75" x14ac:dyDescent="0.25">
      <c r="A44" s="150" t="s">
        <v>174</v>
      </c>
      <c r="B44" s="150"/>
      <c r="C44" s="150"/>
      <c r="D44" s="150"/>
      <c r="E44" s="150"/>
    </row>
    <row r="45" spans="1:5" ht="15.75" x14ac:dyDescent="0.25">
      <c r="A45" s="37" t="s">
        <v>22</v>
      </c>
    </row>
  </sheetData>
  <mergeCells count="7">
    <mergeCell ref="A44:E44"/>
    <mergeCell ref="A3:E3"/>
    <mergeCell ref="A4:E4"/>
    <mergeCell ref="A5:E5"/>
    <mergeCell ref="A7:A8"/>
    <mergeCell ref="C7:C8"/>
    <mergeCell ref="D7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18BD-2806-46CE-A36B-B3DC926D78AE}">
  <dimension ref="A1:B43"/>
  <sheetViews>
    <sheetView tabSelected="1" workbookViewId="0">
      <selection activeCell="A3" sqref="A3:B3"/>
    </sheetView>
  </sheetViews>
  <sheetFormatPr baseColWidth="10" defaultColWidth="0" defaultRowHeight="15.75" zeroHeight="1" x14ac:dyDescent="0.25"/>
  <cols>
    <col min="1" max="1" width="72.140625" style="126" customWidth="1"/>
    <col min="2" max="2" width="20.85546875" style="15" customWidth="1"/>
    <col min="3" max="16384" width="11.42578125" hidden="1"/>
  </cols>
  <sheetData>
    <row r="1" spans="1:2" x14ac:dyDescent="0.25">
      <c r="A1" s="46" t="s">
        <v>51</v>
      </c>
      <c r="B1" s="12"/>
    </row>
    <row r="2" spans="1:2" x14ac:dyDescent="0.25">
      <c r="B2" s="12"/>
    </row>
    <row r="3" spans="1:2" ht="30.75" customHeight="1" x14ac:dyDescent="0.25">
      <c r="A3" s="13" t="s">
        <v>98</v>
      </c>
      <c r="B3" s="13"/>
    </row>
    <row r="4" spans="1:2" x14ac:dyDescent="0.25">
      <c r="A4" s="14" t="s">
        <v>99</v>
      </c>
      <c r="B4" s="14"/>
    </row>
    <row r="5" spans="1:2" x14ac:dyDescent="0.25">
      <c r="A5" s="13" t="s">
        <v>110</v>
      </c>
      <c r="B5" s="13"/>
    </row>
    <row r="6" spans="1:2" x14ac:dyDescent="0.25"/>
    <row r="7" spans="1:2" x14ac:dyDescent="0.2">
      <c r="A7" s="16" t="s">
        <v>0</v>
      </c>
      <c r="B7" s="17" t="s">
        <v>4</v>
      </c>
    </row>
    <row r="8" spans="1:2" x14ac:dyDescent="0.25">
      <c r="B8" s="136"/>
    </row>
    <row r="9" spans="1:2" x14ac:dyDescent="0.25">
      <c r="A9" s="46" t="s">
        <v>4</v>
      </c>
      <c r="B9" s="8">
        <f>SUM(B11:B41)</f>
        <v>18219</v>
      </c>
    </row>
    <row r="10" spans="1:2" x14ac:dyDescent="0.25">
      <c r="B10" s="8"/>
    </row>
    <row r="11" spans="1:2" x14ac:dyDescent="0.25">
      <c r="A11" s="1" t="s">
        <v>56</v>
      </c>
      <c r="B11" s="131">
        <v>3677</v>
      </c>
    </row>
    <row r="12" spans="1:2" x14ac:dyDescent="0.25">
      <c r="A12" s="1" t="s">
        <v>23</v>
      </c>
      <c r="B12" s="131">
        <v>668</v>
      </c>
    </row>
    <row r="13" spans="1:2" x14ac:dyDescent="0.25">
      <c r="A13" s="1" t="s">
        <v>24</v>
      </c>
      <c r="B13" s="131">
        <v>56</v>
      </c>
    </row>
    <row r="14" spans="1:2" x14ac:dyDescent="0.25">
      <c r="A14" s="1" t="s">
        <v>25</v>
      </c>
      <c r="B14" s="131">
        <v>65</v>
      </c>
    </row>
    <row r="15" spans="1:2" x14ac:dyDescent="0.25">
      <c r="A15" s="1" t="s">
        <v>62</v>
      </c>
      <c r="B15" s="131">
        <v>1239</v>
      </c>
    </row>
    <row r="16" spans="1:2" x14ac:dyDescent="0.25">
      <c r="A16" s="1" t="s">
        <v>26</v>
      </c>
      <c r="B16" s="131">
        <v>382</v>
      </c>
    </row>
    <row r="17" spans="1:2" x14ac:dyDescent="0.25">
      <c r="A17" s="1" t="s">
        <v>27</v>
      </c>
      <c r="B17" s="131">
        <v>153</v>
      </c>
    </row>
    <row r="18" spans="1:2" x14ac:dyDescent="0.25">
      <c r="A18" s="1" t="s">
        <v>28</v>
      </c>
      <c r="B18" s="131">
        <v>82</v>
      </c>
    </row>
    <row r="19" spans="1:2" x14ac:dyDescent="0.25">
      <c r="A19" s="1" t="s">
        <v>29</v>
      </c>
      <c r="B19" s="131">
        <v>249</v>
      </c>
    </row>
    <row r="20" spans="1:2" x14ac:dyDescent="0.25">
      <c r="A20" s="1" t="s">
        <v>30</v>
      </c>
      <c r="B20" s="131">
        <v>49</v>
      </c>
    </row>
    <row r="21" spans="1:2" x14ac:dyDescent="0.25">
      <c r="A21" s="1" t="s">
        <v>31</v>
      </c>
      <c r="B21" s="131">
        <v>1593</v>
      </c>
    </row>
    <row r="22" spans="1:2" x14ac:dyDescent="0.25">
      <c r="A22" s="1" t="s">
        <v>32</v>
      </c>
      <c r="B22" s="131">
        <v>504</v>
      </c>
    </row>
    <row r="23" spans="1:2" x14ac:dyDescent="0.25">
      <c r="A23" s="1" t="s">
        <v>61</v>
      </c>
      <c r="B23" s="131">
        <v>310</v>
      </c>
    </row>
    <row r="24" spans="1:2" x14ac:dyDescent="0.25">
      <c r="A24" s="1" t="s">
        <v>33</v>
      </c>
      <c r="B24" s="131">
        <v>607</v>
      </c>
    </row>
    <row r="25" spans="1:2" x14ac:dyDescent="0.25">
      <c r="A25" s="126" t="s">
        <v>34</v>
      </c>
      <c r="B25" s="131">
        <v>104</v>
      </c>
    </row>
    <row r="26" spans="1:2" x14ac:dyDescent="0.25">
      <c r="A26" s="1" t="s">
        <v>35</v>
      </c>
      <c r="B26" s="131">
        <v>25</v>
      </c>
    </row>
    <row r="27" spans="1:2" x14ac:dyDescent="0.25">
      <c r="A27" s="1" t="s">
        <v>36</v>
      </c>
      <c r="B27" s="131">
        <v>1513</v>
      </c>
    </row>
    <row r="28" spans="1:2" x14ac:dyDescent="0.25">
      <c r="A28" s="1" t="s">
        <v>37</v>
      </c>
      <c r="B28" s="131">
        <v>266</v>
      </c>
    </row>
    <row r="29" spans="1:2" x14ac:dyDescent="0.25">
      <c r="A29" s="1" t="s">
        <v>38</v>
      </c>
      <c r="B29" s="131">
        <v>74</v>
      </c>
    </row>
    <row r="30" spans="1:2" x14ac:dyDescent="0.25">
      <c r="A30" s="1" t="s">
        <v>39</v>
      </c>
      <c r="B30" s="131">
        <v>1446</v>
      </c>
    </row>
    <row r="31" spans="1:2" x14ac:dyDescent="0.25">
      <c r="A31" s="1" t="s">
        <v>40</v>
      </c>
      <c r="B31" s="131">
        <v>439</v>
      </c>
    </row>
    <row r="32" spans="1:2" x14ac:dyDescent="0.25">
      <c r="A32" s="1" t="s">
        <v>41</v>
      </c>
      <c r="B32" s="131">
        <v>516</v>
      </c>
    </row>
    <row r="33" spans="1:2" x14ac:dyDescent="0.25">
      <c r="A33" s="1" t="s">
        <v>42</v>
      </c>
      <c r="B33" s="131">
        <v>257</v>
      </c>
    </row>
    <row r="34" spans="1:2" x14ac:dyDescent="0.25">
      <c r="A34" s="1" t="s">
        <v>43</v>
      </c>
      <c r="B34" s="131">
        <v>387</v>
      </c>
    </row>
    <row r="35" spans="1:2" x14ac:dyDescent="0.25">
      <c r="A35" s="1" t="s">
        <v>44</v>
      </c>
      <c r="B35" s="131">
        <v>942</v>
      </c>
    </row>
    <row r="36" spans="1:2" x14ac:dyDescent="0.25">
      <c r="A36" s="1" t="s">
        <v>45</v>
      </c>
      <c r="B36" s="131">
        <v>294</v>
      </c>
    </row>
    <row r="37" spans="1:2" x14ac:dyDescent="0.25">
      <c r="A37" s="1" t="s">
        <v>46</v>
      </c>
      <c r="B37" s="131">
        <v>134</v>
      </c>
    </row>
    <row r="38" spans="1:2" x14ac:dyDescent="0.25">
      <c r="A38" s="1" t="s">
        <v>47</v>
      </c>
      <c r="B38" s="131">
        <v>748</v>
      </c>
    </row>
    <row r="39" spans="1:2" x14ac:dyDescent="0.25">
      <c r="A39" s="1" t="s">
        <v>48</v>
      </c>
      <c r="B39" s="131">
        <v>1107</v>
      </c>
    </row>
    <row r="40" spans="1:2" x14ac:dyDescent="0.25">
      <c r="A40" s="1" t="s">
        <v>49</v>
      </c>
      <c r="B40" s="131">
        <v>287</v>
      </c>
    </row>
    <row r="41" spans="1:2" x14ac:dyDescent="0.25">
      <c r="A41" s="1" t="s">
        <v>50</v>
      </c>
      <c r="B41" s="131">
        <v>46</v>
      </c>
    </row>
    <row r="42" spans="1:2" x14ac:dyDescent="0.25">
      <c r="A42" s="137"/>
      <c r="B42" s="36"/>
    </row>
    <row r="43" spans="1:2" x14ac:dyDescent="0.25">
      <c r="A43" s="126" t="s">
        <v>22</v>
      </c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E971-721E-4B56-A0EF-263FD95334BC}">
  <dimension ref="A1:B7041"/>
  <sheetViews>
    <sheetView workbookViewId="0">
      <selection activeCell="A3" sqref="A3:B3"/>
    </sheetView>
  </sheetViews>
  <sheetFormatPr baseColWidth="10" defaultColWidth="0" defaultRowHeight="15.75" zeroHeight="1" x14ac:dyDescent="0.25"/>
  <cols>
    <col min="1" max="1" width="74.85546875" style="126" customWidth="1"/>
    <col min="2" max="2" width="20.28515625" style="15" customWidth="1"/>
    <col min="3" max="16384" width="11.42578125" hidden="1"/>
  </cols>
  <sheetData>
    <row r="1" spans="1:2" x14ac:dyDescent="0.25">
      <c r="A1" s="46" t="s">
        <v>52</v>
      </c>
      <c r="B1" s="12"/>
    </row>
    <row r="2" spans="1:2" x14ac:dyDescent="0.25">
      <c r="B2" s="12"/>
    </row>
    <row r="3" spans="1:2" ht="29.25" customHeight="1" x14ac:dyDescent="0.25">
      <c r="A3" s="13" t="s">
        <v>100</v>
      </c>
      <c r="B3" s="13"/>
    </row>
    <row r="4" spans="1:2" x14ac:dyDescent="0.25">
      <c r="A4" s="14" t="s">
        <v>99</v>
      </c>
      <c r="B4" s="14"/>
    </row>
    <row r="5" spans="1:2" x14ac:dyDescent="0.25">
      <c r="A5" s="13" t="s">
        <v>110</v>
      </c>
      <c r="B5" s="13"/>
    </row>
    <row r="6" spans="1:2" x14ac:dyDescent="0.25"/>
    <row r="7" spans="1:2" x14ac:dyDescent="0.2">
      <c r="A7" s="16" t="s">
        <v>5</v>
      </c>
      <c r="B7" s="17" t="s">
        <v>4</v>
      </c>
    </row>
    <row r="8" spans="1:2" x14ac:dyDescent="0.25">
      <c r="A8" s="130"/>
      <c r="B8" s="25"/>
    </row>
    <row r="9" spans="1:2" x14ac:dyDescent="0.25">
      <c r="A9" s="133" t="s">
        <v>4</v>
      </c>
      <c r="B9" s="8">
        <f>SUM(B11:B41)</f>
        <v>5901</v>
      </c>
    </row>
    <row r="10" spans="1:2" x14ac:dyDescent="0.25">
      <c r="A10" s="128"/>
      <c r="B10" s="134"/>
    </row>
    <row r="11" spans="1:2" x14ac:dyDescent="0.25">
      <c r="A11" s="1" t="s">
        <v>56</v>
      </c>
      <c r="B11" s="135">
        <v>982</v>
      </c>
    </row>
    <row r="12" spans="1:2" x14ac:dyDescent="0.25">
      <c r="A12" s="1" t="s">
        <v>23</v>
      </c>
      <c r="B12" s="135">
        <v>205</v>
      </c>
    </row>
    <row r="13" spans="1:2" x14ac:dyDescent="0.25">
      <c r="A13" s="1" t="s">
        <v>24</v>
      </c>
      <c r="B13" s="135">
        <v>3</v>
      </c>
    </row>
    <row r="14" spans="1:2" x14ac:dyDescent="0.25">
      <c r="A14" s="1" t="s">
        <v>25</v>
      </c>
      <c r="B14" s="135">
        <v>10</v>
      </c>
    </row>
    <row r="15" spans="1:2" x14ac:dyDescent="0.25">
      <c r="A15" s="1" t="s">
        <v>62</v>
      </c>
      <c r="B15" s="135">
        <v>414</v>
      </c>
    </row>
    <row r="16" spans="1:2" x14ac:dyDescent="0.25">
      <c r="A16" s="1" t="s">
        <v>26</v>
      </c>
      <c r="B16" s="135">
        <v>87</v>
      </c>
    </row>
    <row r="17" spans="1:2" x14ac:dyDescent="0.25">
      <c r="A17" s="1" t="s">
        <v>27</v>
      </c>
      <c r="B17" s="135">
        <v>67</v>
      </c>
    </row>
    <row r="18" spans="1:2" x14ac:dyDescent="0.25">
      <c r="A18" s="1" t="s">
        <v>28</v>
      </c>
      <c r="B18" s="135">
        <v>22</v>
      </c>
    </row>
    <row r="19" spans="1:2" x14ac:dyDescent="0.25">
      <c r="A19" s="1" t="s">
        <v>29</v>
      </c>
      <c r="B19" s="135">
        <v>35</v>
      </c>
    </row>
    <row r="20" spans="1:2" x14ac:dyDescent="0.25">
      <c r="A20" s="1" t="s">
        <v>30</v>
      </c>
      <c r="B20" s="135">
        <v>27</v>
      </c>
    </row>
    <row r="21" spans="1:2" x14ac:dyDescent="0.25">
      <c r="A21" s="1" t="s">
        <v>31</v>
      </c>
      <c r="B21" s="135">
        <v>384</v>
      </c>
    </row>
    <row r="22" spans="1:2" x14ac:dyDescent="0.25">
      <c r="A22" s="1" t="s">
        <v>32</v>
      </c>
      <c r="B22" s="135">
        <v>315</v>
      </c>
    </row>
    <row r="23" spans="1:2" x14ac:dyDescent="0.25">
      <c r="A23" s="1" t="s">
        <v>61</v>
      </c>
      <c r="B23" s="135">
        <v>98</v>
      </c>
    </row>
    <row r="24" spans="1:2" x14ac:dyDescent="0.25">
      <c r="A24" s="1" t="s">
        <v>33</v>
      </c>
      <c r="B24" s="135">
        <v>39</v>
      </c>
    </row>
    <row r="25" spans="1:2" x14ac:dyDescent="0.25">
      <c r="A25" s="15" t="s">
        <v>34</v>
      </c>
      <c r="B25" s="135">
        <v>51</v>
      </c>
    </row>
    <row r="26" spans="1:2" x14ac:dyDescent="0.25">
      <c r="A26" s="1" t="s">
        <v>35</v>
      </c>
      <c r="B26" s="135">
        <v>11</v>
      </c>
    </row>
    <row r="27" spans="1:2" x14ac:dyDescent="0.25">
      <c r="A27" s="1" t="s">
        <v>36</v>
      </c>
      <c r="B27" s="135">
        <v>633</v>
      </c>
    </row>
    <row r="28" spans="1:2" x14ac:dyDescent="0.25">
      <c r="A28" s="1" t="s">
        <v>37</v>
      </c>
      <c r="B28" s="135">
        <v>192</v>
      </c>
    </row>
    <row r="29" spans="1:2" x14ac:dyDescent="0.25">
      <c r="A29" s="1" t="s">
        <v>38</v>
      </c>
      <c r="B29" s="135">
        <v>32</v>
      </c>
    </row>
    <row r="30" spans="1:2" x14ac:dyDescent="0.25">
      <c r="A30" s="1" t="s">
        <v>39</v>
      </c>
      <c r="B30" s="135">
        <v>585</v>
      </c>
    </row>
    <row r="31" spans="1:2" x14ac:dyDescent="0.25">
      <c r="A31" s="1" t="s">
        <v>40</v>
      </c>
      <c r="B31" s="135">
        <v>129</v>
      </c>
    </row>
    <row r="32" spans="1:2" x14ac:dyDescent="0.25">
      <c r="A32" s="1" t="s">
        <v>41</v>
      </c>
      <c r="B32" s="135">
        <v>272</v>
      </c>
    </row>
    <row r="33" spans="1:2" x14ac:dyDescent="0.25">
      <c r="A33" s="1" t="s">
        <v>42</v>
      </c>
      <c r="B33" s="135">
        <v>132</v>
      </c>
    </row>
    <row r="34" spans="1:2" x14ac:dyDescent="0.25">
      <c r="A34" s="1" t="s">
        <v>43</v>
      </c>
      <c r="B34" s="135">
        <v>192</v>
      </c>
    </row>
    <row r="35" spans="1:2" x14ac:dyDescent="0.25">
      <c r="A35" s="1" t="s">
        <v>44</v>
      </c>
      <c r="B35" s="135">
        <v>200</v>
      </c>
    </row>
    <row r="36" spans="1:2" x14ac:dyDescent="0.25">
      <c r="A36" s="1" t="s">
        <v>45</v>
      </c>
      <c r="B36" s="135">
        <v>180</v>
      </c>
    </row>
    <row r="37" spans="1:2" x14ac:dyDescent="0.25">
      <c r="A37" s="1" t="s">
        <v>46</v>
      </c>
      <c r="B37" s="135">
        <v>35</v>
      </c>
    </row>
    <row r="38" spans="1:2" x14ac:dyDescent="0.25">
      <c r="A38" s="1" t="s">
        <v>47</v>
      </c>
      <c r="B38" s="135">
        <v>129</v>
      </c>
    </row>
    <row r="39" spans="1:2" x14ac:dyDescent="0.25">
      <c r="A39" s="1" t="s">
        <v>48</v>
      </c>
      <c r="B39" s="135">
        <v>278</v>
      </c>
    </row>
    <row r="40" spans="1:2" x14ac:dyDescent="0.25">
      <c r="A40" s="1" t="s">
        <v>49</v>
      </c>
      <c r="B40" s="135">
        <v>161</v>
      </c>
    </row>
    <row r="41" spans="1:2" x14ac:dyDescent="0.25">
      <c r="A41" s="1" t="s">
        <v>50</v>
      </c>
      <c r="B41" s="135">
        <v>1</v>
      </c>
    </row>
    <row r="42" spans="1:2" x14ac:dyDescent="0.25">
      <c r="A42" s="132"/>
      <c r="B42" s="36"/>
    </row>
    <row r="43" spans="1:2" x14ac:dyDescent="0.25">
      <c r="A43" s="126" t="s">
        <v>22</v>
      </c>
    </row>
    <row r="44" spans="1:2" hidden="1" x14ac:dyDescent="0.25">
      <c r="A44" s="37"/>
    </row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5DC1B-4AD2-4AB0-9647-EF93EDF14CCD}">
  <dimension ref="A1:B44"/>
  <sheetViews>
    <sheetView workbookViewId="0"/>
  </sheetViews>
  <sheetFormatPr baseColWidth="10" defaultColWidth="0" defaultRowHeight="15.75" zeroHeight="1" x14ac:dyDescent="0.25"/>
  <cols>
    <col min="1" max="1" width="67.5703125" style="126" customWidth="1"/>
    <col min="2" max="2" width="20.42578125" style="15" customWidth="1"/>
    <col min="3" max="16384" width="11.42578125" hidden="1"/>
  </cols>
  <sheetData>
    <row r="1" spans="1:2" x14ac:dyDescent="0.25">
      <c r="A1" s="46" t="s">
        <v>53</v>
      </c>
      <c r="B1" s="12"/>
    </row>
    <row r="2" spans="1:2" x14ac:dyDescent="0.25">
      <c r="B2" s="12"/>
    </row>
    <row r="3" spans="1:2" ht="31.5" customHeight="1" x14ac:dyDescent="0.25">
      <c r="A3" s="13" t="s">
        <v>101</v>
      </c>
      <c r="B3" s="13"/>
    </row>
    <row r="4" spans="1:2" x14ac:dyDescent="0.25">
      <c r="A4" s="14" t="s">
        <v>99</v>
      </c>
      <c r="B4" s="14"/>
    </row>
    <row r="5" spans="1:2" x14ac:dyDescent="0.25">
      <c r="A5" s="13" t="s">
        <v>110</v>
      </c>
      <c r="B5" s="13"/>
    </row>
    <row r="6" spans="1:2" x14ac:dyDescent="0.25">
      <c r="A6" s="128"/>
    </row>
    <row r="7" spans="1:2" x14ac:dyDescent="0.2">
      <c r="A7" s="39" t="s">
        <v>0</v>
      </c>
      <c r="B7" s="41" t="s">
        <v>4</v>
      </c>
    </row>
    <row r="8" spans="1:2" x14ac:dyDescent="0.25">
      <c r="A8" s="26"/>
      <c r="B8" s="129"/>
    </row>
    <row r="9" spans="1:2" x14ac:dyDescent="0.25">
      <c r="A9" s="38" t="s">
        <v>4</v>
      </c>
      <c r="B9" s="8">
        <f>SUM(B11:B41)</f>
        <v>18445</v>
      </c>
    </row>
    <row r="10" spans="1:2" x14ac:dyDescent="0.25">
      <c r="A10" s="130"/>
      <c r="B10" s="9"/>
    </row>
    <row r="11" spans="1:2" x14ac:dyDescent="0.25">
      <c r="A11" s="1" t="s">
        <v>56</v>
      </c>
      <c r="B11" s="131">
        <v>4539</v>
      </c>
    </row>
    <row r="12" spans="1:2" x14ac:dyDescent="0.25">
      <c r="A12" s="1" t="s">
        <v>23</v>
      </c>
      <c r="B12" s="131">
        <v>611</v>
      </c>
    </row>
    <row r="13" spans="1:2" x14ac:dyDescent="0.25">
      <c r="A13" s="1" t="s">
        <v>24</v>
      </c>
      <c r="B13" s="131">
        <v>58</v>
      </c>
    </row>
    <row r="14" spans="1:2" x14ac:dyDescent="0.25">
      <c r="A14" s="1" t="s">
        <v>25</v>
      </c>
      <c r="B14" s="131">
        <v>55</v>
      </c>
    </row>
    <row r="15" spans="1:2" x14ac:dyDescent="0.25">
      <c r="A15" s="1" t="s">
        <v>62</v>
      </c>
      <c r="B15" s="131">
        <v>1102</v>
      </c>
    </row>
    <row r="16" spans="1:2" x14ac:dyDescent="0.25">
      <c r="A16" s="1" t="s">
        <v>26</v>
      </c>
      <c r="B16" s="131">
        <v>441</v>
      </c>
    </row>
    <row r="17" spans="1:2" x14ac:dyDescent="0.25">
      <c r="A17" s="1" t="s">
        <v>27</v>
      </c>
      <c r="B17" s="131">
        <v>142</v>
      </c>
    </row>
    <row r="18" spans="1:2" x14ac:dyDescent="0.25">
      <c r="A18" s="1" t="s">
        <v>28</v>
      </c>
      <c r="B18" s="131">
        <v>74</v>
      </c>
    </row>
    <row r="19" spans="1:2" x14ac:dyDescent="0.25">
      <c r="A19" s="1" t="s">
        <v>29</v>
      </c>
      <c r="B19" s="131">
        <v>264</v>
      </c>
    </row>
    <row r="20" spans="1:2" x14ac:dyDescent="0.25">
      <c r="A20" s="1" t="s">
        <v>30</v>
      </c>
      <c r="B20" s="131">
        <v>33</v>
      </c>
    </row>
    <row r="21" spans="1:2" x14ac:dyDescent="0.25">
      <c r="A21" s="1" t="s">
        <v>31</v>
      </c>
      <c r="B21" s="131">
        <v>1633</v>
      </c>
    </row>
    <row r="22" spans="1:2" x14ac:dyDescent="0.25">
      <c r="A22" s="1" t="s">
        <v>32</v>
      </c>
      <c r="B22" s="131">
        <v>424</v>
      </c>
    </row>
    <row r="23" spans="1:2" x14ac:dyDescent="0.25">
      <c r="A23" s="1" t="s">
        <v>61</v>
      </c>
      <c r="B23" s="131">
        <v>296</v>
      </c>
    </row>
    <row r="24" spans="1:2" x14ac:dyDescent="0.25">
      <c r="A24" s="1" t="s">
        <v>33</v>
      </c>
      <c r="B24" s="131">
        <v>690</v>
      </c>
    </row>
    <row r="25" spans="1:2" x14ac:dyDescent="0.25">
      <c r="A25" s="126" t="s">
        <v>34</v>
      </c>
      <c r="B25" s="131">
        <v>104</v>
      </c>
    </row>
    <row r="26" spans="1:2" x14ac:dyDescent="0.25">
      <c r="A26" s="1" t="s">
        <v>35</v>
      </c>
      <c r="B26" s="131">
        <v>16</v>
      </c>
    </row>
    <row r="27" spans="1:2" x14ac:dyDescent="0.25">
      <c r="A27" s="1" t="s">
        <v>36</v>
      </c>
      <c r="B27" s="131">
        <v>1176</v>
      </c>
    </row>
    <row r="28" spans="1:2" x14ac:dyDescent="0.25">
      <c r="A28" s="1" t="s">
        <v>37</v>
      </c>
      <c r="B28" s="131">
        <v>170</v>
      </c>
    </row>
    <row r="29" spans="1:2" x14ac:dyDescent="0.25">
      <c r="A29" s="1" t="s">
        <v>38</v>
      </c>
      <c r="B29" s="131">
        <v>40</v>
      </c>
    </row>
    <row r="30" spans="1:2" x14ac:dyDescent="0.25">
      <c r="A30" s="1" t="s">
        <v>39</v>
      </c>
      <c r="B30" s="131">
        <v>1309</v>
      </c>
    </row>
    <row r="31" spans="1:2" x14ac:dyDescent="0.25">
      <c r="A31" s="1" t="s">
        <v>40</v>
      </c>
      <c r="B31" s="131">
        <v>448</v>
      </c>
    </row>
    <row r="32" spans="1:2" x14ac:dyDescent="0.25">
      <c r="A32" s="1" t="s">
        <v>41</v>
      </c>
      <c r="B32" s="131">
        <v>416</v>
      </c>
    </row>
    <row r="33" spans="1:2" x14ac:dyDescent="0.25">
      <c r="A33" s="1" t="s">
        <v>42</v>
      </c>
      <c r="B33" s="131">
        <v>174</v>
      </c>
    </row>
    <row r="34" spans="1:2" x14ac:dyDescent="0.25">
      <c r="A34" s="1" t="s">
        <v>43</v>
      </c>
      <c r="B34" s="131">
        <v>349</v>
      </c>
    </row>
    <row r="35" spans="1:2" x14ac:dyDescent="0.25">
      <c r="A35" s="1" t="s">
        <v>44</v>
      </c>
      <c r="B35" s="131">
        <v>1048</v>
      </c>
    </row>
    <row r="36" spans="1:2" x14ac:dyDescent="0.25">
      <c r="A36" s="1" t="s">
        <v>45</v>
      </c>
      <c r="B36" s="131">
        <v>208</v>
      </c>
    </row>
    <row r="37" spans="1:2" x14ac:dyDescent="0.25">
      <c r="A37" s="1" t="s">
        <v>46</v>
      </c>
      <c r="B37" s="131">
        <v>120</v>
      </c>
    </row>
    <row r="38" spans="1:2" x14ac:dyDescent="0.25">
      <c r="A38" s="1" t="s">
        <v>47</v>
      </c>
      <c r="B38" s="131">
        <v>1034</v>
      </c>
    </row>
    <row r="39" spans="1:2" x14ac:dyDescent="0.25">
      <c r="A39" s="1" t="s">
        <v>48</v>
      </c>
      <c r="B39" s="131">
        <v>1183</v>
      </c>
    </row>
    <row r="40" spans="1:2" x14ac:dyDescent="0.25">
      <c r="A40" s="1" t="s">
        <v>49</v>
      </c>
      <c r="B40" s="131">
        <v>243</v>
      </c>
    </row>
    <row r="41" spans="1:2" x14ac:dyDescent="0.25">
      <c r="A41" s="1" t="s">
        <v>50</v>
      </c>
      <c r="B41" s="131">
        <v>45</v>
      </c>
    </row>
    <row r="42" spans="1:2" x14ac:dyDescent="0.25">
      <c r="A42" s="132"/>
      <c r="B42" s="36"/>
    </row>
    <row r="43" spans="1:2" x14ac:dyDescent="0.25">
      <c r="A43" s="15" t="s">
        <v>22</v>
      </c>
    </row>
    <row r="44" spans="1:2" hidden="1" x14ac:dyDescent="0.25">
      <c r="A44" s="37"/>
    </row>
  </sheetData>
  <mergeCells count="3">
    <mergeCell ref="A3:B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4D2D-665B-4C9A-85FB-51A018A7385A}">
  <dimension ref="A1:F45"/>
  <sheetViews>
    <sheetView workbookViewId="0"/>
  </sheetViews>
  <sheetFormatPr baseColWidth="10" defaultColWidth="0" defaultRowHeight="15.75" zeroHeight="1" x14ac:dyDescent="0.25"/>
  <cols>
    <col min="1" max="1" width="64.7109375" style="15" bestFit="1" customWidth="1"/>
    <col min="2" max="2" width="12.7109375" style="15" customWidth="1"/>
    <col min="3" max="5" width="18.42578125" style="15" customWidth="1"/>
    <col min="6" max="6" width="20.42578125" style="15" customWidth="1"/>
    <col min="7" max="16384" width="11.42578125" hidden="1"/>
  </cols>
  <sheetData>
    <row r="1" spans="1:6" x14ac:dyDescent="0.25">
      <c r="A1" s="10" t="s">
        <v>54</v>
      </c>
      <c r="B1" s="12"/>
      <c r="C1" s="12"/>
      <c r="D1" s="12"/>
      <c r="E1" s="12"/>
      <c r="F1" s="12"/>
    </row>
    <row r="2" spans="1:6" x14ac:dyDescent="0.25">
      <c r="B2" s="12"/>
      <c r="C2" s="12"/>
      <c r="D2" s="12"/>
      <c r="E2" s="12"/>
      <c r="F2" s="12"/>
    </row>
    <row r="3" spans="1:6" x14ac:dyDescent="0.25">
      <c r="A3" s="14" t="s">
        <v>107</v>
      </c>
      <c r="B3" s="14"/>
      <c r="C3" s="14"/>
      <c r="D3" s="14"/>
      <c r="E3" s="14"/>
      <c r="F3" s="14"/>
    </row>
    <row r="4" spans="1:6" x14ac:dyDescent="0.25">
      <c r="A4" s="14" t="s">
        <v>109</v>
      </c>
      <c r="B4" s="14"/>
      <c r="C4" s="14"/>
      <c r="D4" s="14"/>
      <c r="E4" s="14"/>
      <c r="F4" s="14"/>
    </row>
    <row r="5" spans="1:6" x14ac:dyDescent="0.25">
      <c r="A5" s="14" t="s">
        <v>99</v>
      </c>
      <c r="B5" s="14"/>
      <c r="C5" s="14"/>
      <c r="D5" s="14"/>
      <c r="E5" s="14"/>
      <c r="F5" s="14"/>
    </row>
    <row r="6" spans="1:6" x14ac:dyDescent="0.25">
      <c r="A6" s="13" t="s">
        <v>110</v>
      </c>
      <c r="B6" s="13"/>
      <c r="C6" s="13"/>
      <c r="D6" s="13"/>
      <c r="E6" s="13"/>
      <c r="F6" s="13"/>
    </row>
    <row r="7" spans="1:6" x14ac:dyDescent="0.25"/>
    <row r="8" spans="1:6" x14ac:dyDescent="0.25">
      <c r="A8" s="110" t="s">
        <v>0</v>
      </c>
      <c r="B8" s="111" t="s">
        <v>4</v>
      </c>
      <c r="C8" s="112" t="s">
        <v>6</v>
      </c>
      <c r="D8" s="113"/>
      <c r="E8" s="113"/>
      <c r="F8" s="114"/>
    </row>
    <row r="9" spans="1:6" ht="63" x14ac:dyDescent="0.2">
      <c r="A9" s="115"/>
      <c r="B9" s="116"/>
      <c r="C9" s="117" t="s">
        <v>77</v>
      </c>
      <c r="D9" s="117" t="s">
        <v>78</v>
      </c>
      <c r="E9" s="17" t="s">
        <v>79</v>
      </c>
      <c r="F9" s="117" t="s">
        <v>80</v>
      </c>
    </row>
    <row r="10" spans="1:6" x14ac:dyDescent="0.25">
      <c r="A10" s="118"/>
      <c r="B10" s="119"/>
      <c r="C10" s="120"/>
      <c r="D10" s="121"/>
      <c r="E10" s="120"/>
      <c r="F10" s="122"/>
    </row>
    <row r="11" spans="1:6" x14ac:dyDescent="0.25">
      <c r="A11" s="78" t="s">
        <v>4</v>
      </c>
      <c r="B11" s="123">
        <f>SUM(B13:B43)</f>
        <v>18219</v>
      </c>
      <c r="C11" s="123">
        <f>SUM(C13:C43)</f>
        <v>12794</v>
      </c>
      <c r="D11" s="124">
        <f t="shared" ref="D11:F11" si="0">SUM(D13:D43)</f>
        <v>3125</v>
      </c>
      <c r="E11" s="123">
        <f t="shared" si="0"/>
        <v>1858</v>
      </c>
      <c r="F11" s="123">
        <f t="shared" si="0"/>
        <v>442</v>
      </c>
    </row>
    <row r="12" spans="1:6" x14ac:dyDescent="0.25">
      <c r="A12" s="118"/>
      <c r="B12" s="58"/>
      <c r="C12" s="125"/>
      <c r="D12" s="58"/>
      <c r="E12" s="125"/>
      <c r="F12" s="58"/>
    </row>
    <row r="13" spans="1:6" x14ac:dyDescent="0.25">
      <c r="A13" s="1" t="s">
        <v>56</v>
      </c>
      <c r="B13" s="47">
        <f>SUM(C13:F13)</f>
        <v>3677</v>
      </c>
      <c r="C13" s="12">
        <v>2687</v>
      </c>
      <c r="D13" s="52">
        <v>550</v>
      </c>
      <c r="E13" s="12">
        <v>339</v>
      </c>
      <c r="F13" s="52">
        <v>101</v>
      </c>
    </row>
    <row r="14" spans="1:6" x14ac:dyDescent="0.25">
      <c r="A14" s="1" t="s">
        <v>23</v>
      </c>
      <c r="B14" s="47">
        <f t="shared" ref="B14:B43" si="1">SUM(C14:F14)</f>
        <v>668</v>
      </c>
      <c r="C14" s="12">
        <v>473</v>
      </c>
      <c r="D14" s="52">
        <v>85</v>
      </c>
      <c r="E14" s="12">
        <v>103</v>
      </c>
      <c r="F14" s="52">
        <v>7</v>
      </c>
    </row>
    <row r="15" spans="1:6" x14ac:dyDescent="0.25">
      <c r="A15" s="1" t="s">
        <v>24</v>
      </c>
      <c r="B15" s="47">
        <f t="shared" si="1"/>
        <v>56</v>
      </c>
      <c r="C15" s="12">
        <v>31</v>
      </c>
      <c r="D15" s="52">
        <v>1</v>
      </c>
      <c r="E15" s="12">
        <v>23</v>
      </c>
      <c r="F15" s="52">
        <v>1</v>
      </c>
    </row>
    <row r="16" spans="1:6" x14ac:dyDescent="0.25">
      <c r="A16" s="1" t="s">
        <v>25</v>
      </c>
      <c r="B16" s="47">
        <f t="shared" si="1"/>
        <v>65</v>
      </c>
      <c r="C16" s="12">
        <v>65</v>
      </c>
      <c r="D16" s="52">
        <v>0</v>
      </c>
      <c r="E16" s="12">
        <v>0</v>
      </c>
      <c r="F16" s="52">
        <v>0</v>
      </c>
    </row>
    <row r="17" spans="1:6" x14ac:dyDescent="0.25">
      <c r="A17" s="1" t="s">
        <v>62</v>
      </c>
      <c r="B17" s="47">
        <f t="shared" si="1"/>
        <v>1239</v>
      </c>
      <c r="C17" s="12">
        <v>1064</v>
      </c>
      <c r="D17" s="52">
        <v>3</v>
      </c>
      <c r="E17" s="12">
        <v>165</v>
      </c>
      <c r="F17" s="52">
        <v>7</v>
      </c>
    </row>
    <row r="18" spans="1:6" x14ac:dyDescent="0.25">
      <c r="A18" s="1" t="s">
        <v>26</v>
      </c>
      <c r="B18" s="47">
        <f t="shared" si="1"/>
        <v>382</v>
      </c>
      <c r="C18" s="12">
        <v>228</v>
      </c>
      <c r="D18" s="52">
        <v>115</v>
      </c>
      <c r="E18" s="12">
        <v>39</v>
      </c>
      <c r="F18" s="52">
        <v>0</v>
      </c>
    </row>
    <row r="19" spans="1:6" x14ac:dyDescent="0.25">
      <c r="A19" s="1" t="s">
        <v>27</v>
      </c>
      <c r="B19" s="47">
        <f t="shared" si="1"/>
        <v>153</v>
      </c>
      <c r="C19" s="12">
        <v>108</v>
      </c>
      <c r="D19" s="52">
        <v>21</v>
      </c>
      <c r="E19" s="12">
        <v>22</v>
      </c>
      <c r="F19" s="52">
        <v>2</v>
      </c>
    </row>
    <row r="20" spans="1:6" x14ac:dyDescent="0.25">
      <c r="A20" s="1" t="s">
        <v>28</v>
      </c>
      <c r="B20" s="47">
        <f t="shared" si="1"/>
        <v>82</v>
      </c>
      <c r="C20" s="12">
        <v>55</v>
      </c>
      <c r="D20" s="52">
        <v>17</v>
      </c>
      <c r="E20" s="12">
        <v>10</v>
      </c>
      <c r="F20" s="52">
        <v>0</v>
      </c>
    </row>
    <row r="21" spans="1:6" x14ac:dyDescent="0.25">
      <c r="A21" s="1" t="s">
        <v>29</v>
      </c>
      <c r="B21" s="47">
        <f t="shared" si="1"/>
        <v>249</v>
      </c>
      <c r="C21" s="12">
        <v>123</v>
      </c>
      <c r="D21" s="52">
        <v>102</v>
      </c>
      <c r="E21" s="12">
        <v>22</v>
      </c>
      <c r="F21" s="52">
        <v>2</v>
      </c>
    </row>
    <row r="22" spans="1:6" x14ac:dyDescent="0.25">
      <c r="A22" s="1" t="s">
        <v>30</v>
      </c>
      <c r="B22" s="47">
        <f t="shared" si="1"/>
        <v>49</v>
      </c>
      <c r="C22" s="12">
        <v>38</v>
      </c>
      <c r="D22" s="52">
        <v>6</v>
      </c>
      <c r="E22" s="12">
        <v>4</v>
      </c>
      <c r="F22" s="52">
        <v>1</v>
      </c>
    </row>
    <row r="23" spans="1:6" x14ac:dyDescent="0.25">
      <c r="A23" s="1" t="s">
        <v>31</v>
      </c>
      <c r="B23" s="47">
        <f t="shared" si="1"/>
        <v>1593</v>
      </c>
      <c r="C23" s="12">
        <v>1171</v>
      </c>
      <c r="D23" s="52">
        <v>249</v>
      </c>
      <c r="E23" s="12">
        <v>164</v>
      </c>
      <c r="F23" s="52">
        <v>9</v>
      </c>
    </row>
    <row r="24" spans="1:6" x14ac:dyDescent="0.25">
      <c r="A24" s="1" t="s">
        <v>32</v>
      </c>
      <c r="B24" s="47">
        <f t="shared" si="1"/>
        <v>504</v>
      </c>
      <c r="C24" s="12">
        <v>365</v>
      </c>
      <c r="D24" s="52">
        <v>96</v>
      </c>
      <c r="E24" s="12">
        <v>43</v>
      </c>
      <c r="F24" s="52">
        <v>0</v>
      </c>
    </row>
    <row r="25" spans="1:6" x14ac:dyDescent="0.25">
      <c r="A25" s="1" t="s">
        <v>61</v>
      </c>
      <c r="B25" s="47">
        <f t="shared" si="1"/>
        <v>310</v>
      </c>
      <c r="C25" s="12">
        <v>206</v>
      </c>
      <c r="D25" s="52">
        <v>54</v>
      </c>
      <c r="E25" s="12">
        <v>47</v>
      </c>
      <c r="F25" s="52">
        <v>3</v>
      </c>
    </row>
    <row r="26" spans="1:6" x14ac:dyDescent="0.25">
      <c r="A26" s="1" t="s">
        <v>33</v>
      </c>
      <c r="B26" s="47">
        <f t="shared" si="1"/>
        <v>607</v>
      </c>
      <c r="C26" s="12">
        <v>424</v>
      </c>
      <c r="D26" s="52">
        <v>132</v>
      </c>
      <c r="E26" s="12">
        <v>37</v>
      </c>
      <c r="F26" s="52">
        <v>14</v>
      </c>
    </row>
    <row r="27" spans="1:6" x14ac:dyDescent="0.25">
      <c r="A27" s="126" t="s">
        <v>34</v>
      </c>
      <c r="B27" s="47">
        <f t="shared" si="1"/>
        <v>104</v>
      </c>
      <c r="C27" s="12">
        <v>75</v>
      </c>
      <c r="D27" s="52">
        <v>17</v>
      </c>
      <c r="E27" s="12">
        <v>12</v>
      </c>
      <c r="F27" s="52">
        <v>0</v>
      </c>
    </row>
    <row r="28" spans="1:6" x14ac:dyDescent="0.25">
      <c r="A28" s="1" t="s">
        <v>35</v>
      </c>
      <c r="B28" s="47">
        <f t="shared" si="1"/>
        <v>25</v>
      </c>
      <c r="C28" s="12">
        <v>18</v>
      </c>
      <c r="D28" s="52">
        <v>4</v>
      </c>
      <c r="E28" s="12">
        <v>2</v>
      </c>
      <c r="F28" s="52">
        <v>1</v>
      </c>
    </row>
    <row r="29" spans="1:6" x14ac:dyDescent="0.25">
      <c r="A29" s="1" t="s">
        <v>36</v>
      </c>
      <c r="B29" s="47">
        <f t="shared" si="1"/>
        <v>1513</v>
      </c>
      <c r="C29" s="12">
        <v>990</v>
      </c>
      <c r="D29" s="52">
        <v>308</v>
      </c>
      <c r="E29" s="12">
        <v>194</v>
      </c>
      <c r="F29" s="52">
        <v>21</v>
      </c>
    </row>
    <row r="30" spans="1:6" x14ac:dyDescent="0.25">
      <c r="A30" s="1" t="s">
        <v>37</v>
      </c>
      <c r="B30" s="47">
        <f t="shared" si="1"/>
        <v>266</v>
      </c>
      <c r="C30" s="12">
        <v>129</v>
      </c>
      <c r="D30" s="52">
        <v>116</v>
      </c>
      <c r="E30" s="12">
        <v>21</v>
      </c>
      <c r="F30" s="52">
        <v>0</v>
      </c>
    </row>
    <row r="31" spans="1:6" x14ac:dyDescent="0.25">
      <c r="A31" s="1" t="s">
        <v>38</v>
      </c>
      <c r="B31" s="47">
        <f t="shared" si="1"/>
        <v>74</v>
      </c>
      <c r="C31" s="12">
        <v>53</v>
      </c>
      <c r="D31" s="52">
        <v>11</v>
      </c>
      <c r="E31" s="12">
        <v>9</v>
      </c>
      <c r="F31" s="52">
        <v>1</v>
      </c>
    </row>
    <row r="32" spans="1:6" x14ac:dyDescent="0.25">
      <c r="A32" s="1" t="s">
        <v>39</v>
      </c>
      <c r="B32" s="47">
        <f t="shared" si="1"/>
        <v>1446</v>
      </c>
      <c r="C32" s="12">
        <v>1072</v>
      </c>
      <c r="D32" s="52">
        <v>121</v>
      </c>
      <c r="E32" s="12">
        <v>155</v>
      </c>
      <c r="F32" s="52">
        <v>98</v>
      </c>
    </row>
    <row r="33" spans="1:6" x14ac:dyDescent="0.25">
      <c r="A33" s="1" t="s">
        <v>40</v>
      </c>
      <c r="B33" s="47">
        <f t="shared" si="1"/>
        <v>439</v>
      </c>
      <c r="C33" s="12">
        <v>355</v>
      </c>
      <c r="D33" s="52">
        <v>36</v>
      </c>
      <c r="E33" s="12">
        <v>48</v>
      </c>
      <c r="F33" s="52">
        <v>0</v>
      </c>
    </row>
    <row r="34" spans="1:6" x14ac:dyDescent="0.25">
      <c r="A34" s="1" t="s">
        <v>41</v>
      </c>
      <c r="B34" s="47">
        <f t="shared" si="1"/>
        <v>516</v>
      </c>
      <c r="C34" s="12">
        <v>427</v>
      </c>
      <c r="D34" s="52">
        <v>40</v>
      </c>
      <c r="E34" s="12">
        <v>34</v>
      </c>
      <c r="F34" s="52">
        <v>15</v>
      </c>
    </row>
    <row r="35" spans="1:6" x14ac:dyDescent="0.25">
      <c r="A35" s="1" t="s">
        <v>42</v>
      </c>
      <c r="B35" s="47">
        <f t="shared" si="1"/>
        <v>257</v>
      </c>
      <c r="C35" s="12">
        <v>149</v>
      </c>
      <c r="D35" s="52">
        <v>37</v>
      </c>
      <c r="E35" s="12">
        <v>30</v>
      </c>
      <c r="F35" s="52">
        <v>41</v>
      </c>
    </row>
    <row r="36" spans="1:6" x14ac:dyDescent="0.25">
      <c r="A36" s="1" t="s">
        <v>43</v>
      </c>
      <c r="B36" s="47">
        <f t="shared" si="1"/>
        <v>387</v>
      </c>
      <c r="C36" s="12">
        <v>261</v>
      </c>
      <c r="D36" s="52">
        <v>80</v>
      </c>
      <c r="E36" s="12">
        <v>8</v>
      </c>
      <c r="F36" s="52">
        <v>38</v>
      </c>
    </row>
    <row r="37" spans="1:6" x14ac:dyDescent="0.25">
      <c r="A37" s="1" t="s">
        <v>44</v>
      </c>
      <c r="B37" s="47">
        <f t="shared" si="1"/>
        <v>942</v>
      </c>
      <c r="C37" s="12">
        <v>642</v>
      </c>
      <c r="D37" s="52">
        <v>190</v>
      </c>
      <c r="E37" s="12">
        <v>71</v>
      </c>
      <c r="F37" s="52">
        <v>39</v>
      </c>
    </row>
    <row r="38" spans="1:6" x14ac:dyDescent="0.25">
      <c r="A38" s="1" t="s">
        <v>45</v>
      </c>
      <c r="B38" s="47">
        <f t="shared" si="1"/>
        <v>294</v>
      </c>
      <c r="C38" s="12">
        <v>224</v>
      </c>
      <c r="D38" s="52">
        <v>39</v>
      </c>
      <c r="E38" s="12">
        <v>28</v>
      </c>
      <c r="F38" s="52">
        <v>3</v>
      </c>
    </row>
    <row r="39" spans="1:6" x14ac:dyDescent="0.25">
      <c r="A39" s="1" t="s">
        <v>46</v>
      </c>
      <c r="B39" s="47">
        <f t="shared" si="1"/>
        <v>134</v>
      </c>
      <c r="C39" s="12">
        <v>101</v>
      </c>
      <c r="D39" s="52">
        <v>8</v>
      </c>
      <c r="E39" s="12">
        <v>11</v>
      </c>
      <c r="F39" s="52">
        <v>14</v>
      </c>
    </row>
    <row r="40" spans="1:6" x14ac:dyDescent="0.25">
      <c r="A40" s="1" t="s">
        <v>47</v>
      </c>
      <c r="B40" s="47">
        <f t="shared" si="1"/>
        <v>748</v>
      </c>
      <c r="C40" s="12">
        <v>451</v>
      </c>
      <c r="D40" s="52">
        <v>216</v>
      </c>
      <c r="E40" s="12">
        <v>69</v>
      </c>
      <c r="F40" s="52">
        <v>12</v>
      </c>
    </row>
    <row r="41" spans="1:6" x14ac:dyDescent="0.25">
      <c r="A41" s="1" t="s">
        <v>48</v>
      </c>
      <c r="B41" s="47">
        <f t="shared" si="1"/>
        <v>1107</v>
      </c>
      <c r="C41" s="12">
        <v>611</v>
      </c>
      <c r="D41" s="52">
        <v>391</v>
      </c>
      <c r="E41" s="12">
        <v>97</v>
      </c>
      <c r="F41" s="52">
        <v>8</v>
      </c>
    </row>
    <row r="42" spans="1:6" x14ac:dyDescent="0.25">
      <c r="A42" s="1" t="s">
        <v>49</v>
      </c>
      <c r="B42" s="47">
        <f t="shared" si="1"/>
        <v>287</v>
      </c>
      <c r="C42" s="12">
        <v>160</v>
      </c>
      <c r="D42" s="52">
        <v>74</v>
      </c>
      <c r="E42" s="12">
        <v>49</v>
      </c>
      <c r="F42" s="52">
        <v>4</v>
      </c>
    </row>
    <row r="43" spans="1:6" x14ac:dyDescent="0.25">
      <c r="A43" s="1" t="s">
        <v>50</v>
      </c>
      <c r="B43" s="47">
        <f t="shared" si="1"/>
        <v>46</v>
      </c>
      <c r="C43" s="12">
        <v>38</v>
      </c>
      <c r="D43" s="52">
        <v>6</v>
      </c>
      <c r="E43" s="12">
        <v>2</v>
      </c>
      <c r="F43" s="52">
        <v>0</v>
      </c>
    </row>
    <row r="44" spans="1:6" x14ac:dyDescent="0.25">
      <c r="A44" s="61"/>
      <c r="B44" s="127"/>
      <c r="C44" s="60"/>
      <c r="D44" s="60"/>
      <c r="E44" s="36"/>
      <c r="F44" s="60"/>
    </row>
    <row r="45" spans="1:6" x14ac:dyDescent="0.25">
      <c r="A45" s="15" t="s">
        <v>22</v>
      </c>
    </row>
  </sheetData>
  <mergeCells count="6">
    <mergeCell ref="A3:F3"/>
    <mergeCell ref="A4:F4"/>
    <mergeCell ref="A5:F5"/>
    <mergeCell ref="A6:F6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A447-FC88-4490-B6CB-DA5B6379A30B}">
  <dimension ref="A1:I44"/>
  <sheetViews>
    <sheetView workbookViewId="0">
      <selection activeCell="A26" sqref="A26"/>
    </sheetView>
  </sheetViews>
  <sheetFormatPr baseColWidth="10" defaultColWidth="0" defaultRowHeight="0" zeroHeight="1" x14ac:dyDescent="0.25"/>
  <cols>
    <col min="1" max="1" width="63" style="84" customWidth="1"/>
    <col min="2" max="2" width="13.85546875" style="84" customWidth="1"/>
    <col min="3" max="4" width="15.140625" style="15" customWidth="1"/>
    <col min="5" max="5" width="14.5703125" style="15" customWidth="1"/>
    <col min="6" max="8" width="15.140625" style="85" customWidth="1"/>
    <col min="9" max="16384" width="14.85546875" style="15" hidden="1"/>
  </cols>
  <sheetData>
    <row r="1" spans="1:9" ht="15.75" x14ac:dyDescent="0.25">
      <c r="A1" s="10" t="s">
        <v>55</v>
      </c>
      <c r="B1" s="12"/>
      <c r="C1" s="12"/>
      <c r="D1" s="12"/>
      <c r="E1" s="12"/>
      <c r="F1" s="81"/>
      <c r="G1" s="81"/>
      <c r="H1" s="81"/>
    </row>
    <row r="2" spans="1:9" ht="15.75" x14ac:dyDescent="0.25">
      <c r="A2" s="10"/>
      <c r="B2" s="12"/>
      <c r="C2" s="12"/>
      <c r="D2" s="12"/>
      <c r="E2" s="12"/>
      <c r="F2" s="81"/>
      <c r="G2" s="81"/>
      <c r="H2" s="81"/>
    </row>
    <row r="3" spans="1:9" ht="15.75" x14ac:dyDescent="0.25">
      <c r="A3" s="82" t="s">
        <v>107</v>
      </c>
      <c r="B3" s="82"/>
      <c r="C3" s="82"/>
      <c r="D3" s="82"/>
      <c r="E3" s="82"/>
      <c r="F3" s="82"/>
      <c r="G3" s="82"/>
      <c r="H3" s="82"/>
    </row>
    <row r="4" spans="1:9" ht="15.75" x14ac:dyDescent="0.25">
      <c r="A4" s="82" t="s">
        <v>102</v>
      </c>
      <c r="B4" s="82"/>
      <c r="C4" s="82"/>
      <c r="D4" s="82"/>
      <c r="E4" s="82"/>
      <c r="F4" s="82"/>
      <c r="G4" s="82"/>
      <c r="H4" s="82"/>
    </row>
    <row r="5" spans="1:9" ht="15.75" x14ac:dyDescent="0.25">
      <c r="A5" s="13" t="s">
        <v>110</v>
      </c>
      <c r="B5" s="82"/>
      <c r="C5" s="82"/>
      <c r="D5" s="82"/>
      <c r="E5" s="82"/>
      <c r="F5" s="83"/>
      <c r="G5" s="83"/>
      <c r="H5" s="83"/>
    </row>
    <row r="6" spans="1:9" ht="15.75" x14ac:dyDescent="0.25"/>
    <row r="7" spans="1:9" ht="15.75" x14ac:dyDescent="0.25">
      <c r="A7" s="86" t="s">
        <v>0</v>
      </c>
      <c r="B7" s="87" t="s">
        <v>4</v>
      </c>
      <c r="C7" s="88" t="s">
        <v>7</v>
      </c>
      <c r="D7" s="65"/>
      <c r="E7" s="65"/>
      <c r="F7" s="89" t="s">
        <v>8</v>
      </c>
      <c r="G7" s="90"/>
      <c r="H7" s="90"/>
    </row>
    <row r="8" spans="1:9" ht="15.75" x14ac:dyDescent="0.25">
      <c r="A8" s="86"/>
      <c r="B8" s="91"/>
      <c r="C8" s="92" t="s">
        <v>9</v>
      </c>
      <c r="D8" s="93" t="s">
        <v>10</v>
      </c>
      <c r="E8" s="93" t="s">
        <v>63</v>
      </c>
      <c r="F8" s="94" t="s">
        <v>9</v>
      </c>
      <c r="G8" s="95" t="s">
        <v>10</v>
      </c>
      <c r="H8" s="95" t="s">
        <v>63</v>
      </c>
    </row>
    <row r="9" spans="1:9" ht="15.75" x14ac:dyDescent="0.25">
      <c r="A9" s="7"/>
      <c r="B9" s="66"/>
      <c r="C9" s="96"/>
      <c r="D9" s="66"/>
      <c r="E9" s="97"/>
      <c r="F9" s="98"/>
      <c r="G9" s="99"/>
    </row>
    <row r="10" spans="1:9" ht="15.75" x14ac:dyDescent="0.25">
      <c r="A10" s="10" t="s">
        <v>4</v>
      </c>
      <c r="B10" s="47">
        <f>SUM(B12:B42)</f>
        <v>18219</v>
      </c>
      <c r="C10" s="8">
        <f>SUM(C12:C42)</f>
        <v>11336</v>
      </c>
      <c r="D10" s="47">
        <f>SUM(D12:D42)</f>
        <v>6882</v>
      </c>
      <c r="E10" s="48">
        <f>SUM(E12:E42)</f>
        <v>1</v>
      </c>
      <c r="F10" s="100">
        <f>(C10/B10)*100</f>
        <v>62.220758548767776</v>
      </c>
      <c r="G10" s="101">
        <f>(D10/B10)*100</f>
        <v>37.773752675778034</v>
      </c>
      <c r="H10" s="100">
        <f>(E10/B10)*100</f>
        <v>5.4887754541961689E-3</v>
      </c>
      <c r="I10" s="57"/>
    </row>
    <row r="11" spans="1:9" ht="15.75" x14ac:dyDescent="0.25">
      <c r="A11" s="7"/>
      <c r="B11" s="52"/>
      <c r="C11" s="9"/>
      <c r="D11" s="52"/>
      <c r="E11" s="53"/>
      <c r="F11" s="102"/>
      <c r="G11" s="103"/>
      <c r="H11" s="102"/>
      <c r="I11" s="57"/>
    </row>
    <row r="12" spans="1:9" ht="15.75" x14ac:dyDescent="0.25">
      <c r="A12" s="1" t="s">
        <v>56</v>
      </c>
      <c r="B12" s="52">
        <f>SUM(C12:E12)</f>
        <v>3677</v>
      </c>
      <c r="C12" s="9">
        <v>2181</v>
      </c>
      <c r="D12" s="52">
        <v>1496</v>
      </c>
      <c r="E12" s="53">
        <v>0</v>
      </c>
      <c r="F12" s="102">
        <f>IF(ISERROR((C12/B12)*100),"",((C12/B12)*100))</f>
        <v>59.314658689148757</v>
      </c>
      <c r="G12" s="103">
        <f>IF(ISERROR((D12/B12)*100),"",((D12/B12)*100))</f>
        <v>40.685341310851236</v>
      </c>
      <c r="H12" s="102">
        <f>IF(ISERROR((E12/B12)*100),"",((E12/B12)*100))</f>
        <v>0</v>
      </c>
      <c r="I12" s="57"/>
    </row>
    <row r="13" spans="1:9" ht="15.75" x14ac:dyDescent="0.25">
      <c r="A13" s="1" t="s">
        <v>23</v>
      </c>
      <c r="B13" s="52">
        <f t="shared" ref="B13:B42" si="0">SUM(C13:E13)</f>
        <v>668</v>
      </c>
      <c r="C13" s="9">
        <v>371</v>
      </c>
      <c r="D13" s="52">
        <v>297</v>
      </c>
      <c r="E13" s="53">
        <v>0</v>
      </c>
      <c r="F13" s="102">
        <f t="shared" ref="F13:F42" si="1">IF(ISERROR((C13/B13)*100),"",((C13/B13)*100))</f>
        <v>55.538922155688617</v>
      </c>
      <c r="G13" s="103">
        <f t="shared" ref="G13:G42" si="2">IF(ISERROR((D13/B13)*100),"",((D13/B13)*100))</f>
        <v>44.461077844311376</v>
      </c>
      <c r="H13" s="102">
        <f t="shared" ref="H13:H42" si="3">IF(ISERROR((E13/B13)*100),"",((E13/B13)*100))</f>
        <v>0</v>
      </c>
      <c r="I13" s="57"/>
    </row>
    <row r="14" spans="1:9" ht="15.75" x14ac:dyDescent="0.25">
      <c r="A14" s="1" t="s">
        <v>24</v>
      </c>
      <c r="B14" s="52">
        <f t="shared" si="0"/>
        <v>56</v>
      </c>
      <c r="C14" s="9">
        <v>27</v>
      </c>
      <c r="D14" s="52">
        <v>29</v>
      </c>
      <c r="E14" s="53">
        <v>0</v>
      </c>
      <c r="F14" s="102">
        <f>IF(ISERROR((C14/B14)*100),"",((C14/B14)*100))</f>
        <v>48.214285714285715</v>
      </c>
      <c r="G14" s="103">
        <f>IF(ISERROR((D14/B14)*100),"",((D14/B14)*100))</f>
        <v>51.785714285714292</v>
      </c>
      <c r="H14" s="102">
        <f>IF(ISERROR((E14/B14)*100),"",((E14/B14)*100))</f>
        <v>0</v>
      </c>
      <c r="I14" s="57"/>
    </row>
    <row r="15" spans="1:9" ht="15.75" x14ac:dyDescent="0.25">
      <c r="A15" s="1" t="s">
        <v>25</v>
      </c>
      <c r="B15" s="52">
        <f t="shared" si="0"/>
        <v>65</v>
      </c>
      <c r="C15" s="9">
        <v>48</v>
      </c>
      <c r="D15" s="52">
        <v>17</v>
      </c>
      <c r="E15" s="53">
        <v>0</v>
      </c>
      <c r="F15" s="102">
        <f t="shared" si="1"/>
        <v>73.846153846153854</v>
      </c>
      <c r="G15" s="103">
        <f t="shared" si="2"/>
        <v>26.153846153846157</v>
      </c>
      <c r="H15" s="102">
        <f t="shared" si="3"/>
        <v>0</v>
      </c>
      <c r="I15" s="57"/>
    </row>
    <row r="16" spans="1:9" ht="15.75" x14ac:dyDescent="0.25">
      <c r="A16" s="1" t="s">
        <v>62</v>
      </c>
      <c r="B16" s="52">
        <f t="shared" si="0"/>
        <v>1239</v>
      </c>
      <c r="C16" s="9">
        <v>657</v>
      </c>
      <c r="D16" s="52">
        <v>582</v>
      </c>
      <c r="E16" s="53">
        <v>0</v>
      </c>
      <c r="F16" s="102">
        <f t="shared" si="1"/>
        <v>53.026634382566584</v>
      </c>
      <c r="G16" s="103">
        <f t="shared" si="2"/>
        <v>46.973365617433416</v>
      </c>
      <c r="H16" s="102">
        <f t="shared" si="3"/>
        <v>0</v>
      </c>
      <c r="I16" s="57"/>
    </row>
    <row r="17" spans="1:9" ht="15.75" x14ac:dyDescent="0.25">
      <c r="A17" s="1" t="s">
        <v>26</v>
      </c>
      <c r="B17" s="52">
        <f t="shared" si="0"/>
        <v>382</v>
      </c>
      <c r="C17" s="9">
        <v>260</v>
      </c>
      <c r="D17" s="52">
        <v>122</v>
      </c>
      <c r="E17" s="53">
        <v>0</v>
      </c>
      <c r="F17" s="102">
        <f t="shared" si="1"/>
        <v>68.062827225130889</v>
      </c>
      <c r="G17" s="103">
        <f t="shared" si="2"/>
        <v>31.937172774869111</v>
      </c>
      <c r="H17" s="102">
        <f t="shared" si="3"/>
        <v>0</v>
      </c>
      <c r="I17" s="57"/>
    </row>
    <row r="18" spans="1:9" ht="15.75" x14ac:dyDescent="0.25">
      <c r="A18" s="1" t="s">
        <v>27</v>
      </c>
      <c r="B18" s="52">
        <f t="shared" si="0"/>
        <v>153</v>
      </c>
      <c r="C18" s="9">
        <v>117</v>
      </c>
      <c r="D18" s="52">
        <v>36</v>
      </c>
      <c r="E18" s="53">
        <v>0</v>
      </c>
      <c r="F18" s="102">
        <f t="shared" si="1"/>
        <v>76.470588235294116</v>
      </c>
      <c r="G18" s="103">
        <f t="shared" si="2"/>
        <v>23.52941176470588</v>
      </c>
      <c r="H18" s="102">
        <f t="shared" si="3"/>
        <v>0</v>
      </c>
      <c r="I18" s="57"/>
    </row>
    <row r="19" spans="1:9" ht="15.75" x14ac:dyDescent="0.25">
      <c r="A19" s="1" t="s">
        <v>28</v>
      </c>
      <c r="B19" s="52">
        <f t="shared" si="0"/>
        <v>82</v>
      </c>
      <c r="C19" s="9">
        <v>53</v>
      </c>
      <c r="D19" s="52">
        <v>29</v>
      </c>
      <c r="E19" s="53">
        <v>0</v>
      </c>
      <c r="F19" s="102">
        <f t="shared" si="1"/>
        <v>64.634146341463421</v>
      </c>
      <c r="G19" s="103">
        <f t="shared" si="2"/>
        <v>35.365853658536587</v>
      </c>
      <c r="H19" s="102">
        <f t="shared" si="3"/>
        <v>0</v>
      </c>
      <c r="I19" s="57"/>
    </row>
    <row r="20" spans="1:9" ht="15.75" x14ac:dyDescent="0.25">
      <c r="A20" s="1" t="s">
        <v>29</v>
      </c>
      <c r="B20" s="52">
        <f t="shared" si="0"/>
        <v>249</v>
      </c>
      <c r="C20" s="9">
        <v>146</v>
      </c>
      <c r="D20" s="52">
        <v>103</v>
      </c>
      <c r="E20" s="53">
        <v>0</v>
      </c>
      <c r="F20" s="102">
        <f t="shared" si="1"/>
        <v>58.634538152610439</v>
      </c>
      <c r="G20" s="103">
        <f t="shared" si="2"/>
        <v>41.365461847389554</v>
      </c>
      <c r="H20" s="102">
        <f t="shared" si="3"/>
        <v>0</v>
      </c>
      <c r="I20" s="57"/>
    </row>
    <row r="21" spans="1:9" ht="15.75" x14ac:dyDescent="0.25">
      <c r="A21" s="1" t="s">
        <v>30</v>
      </c>
      <c r="B21" s="52">
        <f t="shared" si="0"/>
        <v>49</v>
      </c>
      <c r="C21" s="9">
        <v>21</v>
      </c>
      <c r="D21" s="52">
        <v>28</v>
      </c>
      <c r="E21" s="53">
        <v>0</v>
      </c>
      <c r="F21" s="102">
        <f t="shared" si="1"/>
        <v>42.857142857142854</v>
      </c>
      <c r="G21" s="103">
        <f t="shared" si="2"/>
        <v>57.142857142857139</v>
      </c>
      <c r="H21" s="102">
        <f t="shared" si="3"/>
        <v>0</v>
      </c>
      <c r="I21" s="57"/>
    </row>
    <row r="22" spans="1:9" ht="15.75" x14ac:dyDescent="0.25">
      <c r="A22" s="1" t="s">
        <v>31</v>
      </c>
      <c r="B22" s="52">
        <f t="shared" si="0"/>
        <v>1593</v>
      </c>
      <c r="C22" s="9">
        <v>1032</v>
      </c>
      <c r="D22" s="52">
        <v>561</v>
      </c>
      <c r="E22" s="53">
        <v>0</v>
      </c>
      <c r="F22" s="102">
        <f t="shared" si="1"/>
        <v>64.783427495291903</v>
      </c>
      <c r="G22" s="103">
        <f t="shared" si="2"/>
        <v>35.216572504708097</v>
      </c>
      <c r="H22" s="102">
        <f t="shared" si="3"/>
        <v>0</v>
      </c>
      <c r="I22" s="57"/>
    </row>
    <row r="23" spans="1:9" ht="15.75" x14ac:dyDescent="0.25">
      <c r="A23" s="1" t="s">
        <v>32</v>
      </c>
      <c r="B23" s="52">
        <f t="shared" si="0"/>
        <v>504</v>
      </c>
      <c r="C23" s="9">
        <v>309</v>
      </c>
      <c r="D23" s="52">
        <v>195</v>
      </c>
      <c r="E23" s="53">
        <v>0</v>
      </c>
      <c r="F23" s="102">
        <f t="shared" si="1"/>
        <v>61.30952380952381</v>
      </c>
      <c r="G23" s="103">
        <f t="shared" si="2"/>
        <v>38.69047619047619</v>
      </c>
      <c r="H23" s="102">
        <f t="shared" si="3"/>
        <v>0</v>
      </c>
      <c r="I23" s="57"/>
    </row>
    <row r="24" spans="1:9" ht="15.75" x14ac:dyDescent="0.25">
      <c r="A24" s="1" t="s">
        <v>61</v>
      </c>
      <c r="B24" s="52">
        <f t="shared" si="0"/>
        <v>310</v>
      </c>
      <c r="C24" s="9">
        <v>185</v>
      </c>
      <c r="D24" s="52">
        <v>125</v>
      </c>
      <c r="E24" s="53">
        <v>0</v>
      </c>
      <c r="F24" s="102">
        <f t="shared" si="1"/>
        <v>59.677419354838712</v>
      </c>
      <c r="G24" s="103">
        <f t="shared" si="2"/>
        <v>40.322580645161288</v>
      </c>
      <c r="H24" s="102">
        <f t="shared" si="3"/>
        <v>0</v>
      </c>
      <c r="I24" s="57"/>
    </row>
    <row r="25" spans="1:9" ht="15.75" x14ac:dyDescent="0.25">
      <c r="A25" s="1" t="s">
        <v>33</v>
      </c>
      <c r="B25" s="52">
        <f t="shared" si="0"/>
        <v>607</v>
      </c>
      <c r="C25" s="9">
        <v>368</v>
      </c>
      <c r="D25" s="52">
        <v>239</v>
      </c>
      <c r="E25" s="53">
        <v>0</v>
      </c>
      <c r="F25" s="102">
        <f t="shared" si="1"/>
        <v>60.626029654036238</v>
      </c>
      <c r="G25" s="103">
        <f t="shared" si="2"/>
        <v>39.373970345963755</v>
      </c>
      <c r="H25" s="102">
        <f t="shared" si="3"/>
        <v>0</v>
      </c>
      <c r="I25" s="57"/>
    </row>
    <row r="26" spans="1:9" ht="15.75" x14ac:dyDescent="0.25">
      <c r="A26" s="1" t="s">
        <v>34</v>
      </c>
      <c r="B26" s="52">
        <f t="shared" si="0"/>
        <v>104</v>
      </c>
      <c r="C26" s="9">
        <v>68</v>
      </c>
      <c r="D26" s="52">
        <v>36</v>
      </c>
      <c r="E26" s="53">
        <v>0</v>
      </c>
      <c r="F26" s="102">
        <f t="shared" si="1"/>
        <v>65.384615384615387</v>
      </c>
      <c r="G26" s="103">
        <f t="shared" si="2"/>
        <v>34.615384615384613</v>
      </c>
      <c r="H26" s="102">
        <f t="shared" si="3"/>
        <v>0</v>
      </c>
      <c r="I26" s="57"/>
    </row>
    <row r="27" spans="1:9" ht="15.75" x14ac:dyDescent="0.25">
      <c r="A27" s="1" t="s">
        <v>35</v>
      </c>
      <c r="B27" s="52">
        <f t="shared" si="0"/>
        <v>25</v>
      </c>
      <c r="C27" s="9">
        <v>18</v>
      </c>
      <c r="D27" s="52">
        <v>7</v>
      </c>
      <c r="E27" s="53">
        <v>0</v>
      </c>
      <c r="F27" s="102">
        <f t="shared" si="1"/>
        <v>72</v>
      </c>
      <c r="G27" s="103">
        <f t="shared" si="2"/>
        <v>28.000000000000004</v>
      </c>
      <c r="H27" s="102">
        <f t="shared" si="3"/>
        <v>0</v>
      </c>
      <c r="I27" s="57"/>
    </row>
    <row r="28" spans="1:9" ht="15.75" x14ac:dyDescent="0.25">
      <c r="A28" s="1" t="s">
        <v>36</v>
      </c>
      <c r="B28" s="52">
        <f t="shared" si="0"/>
        <v>1513</v>
      </c>
      <c r="C28" s="9">
        <v>896</v>
      </c>
      <c r="D28" s="52">
        <v>617</v>
      </c>
      <c r="E28" s="53">
        <v>0</v>
      </c>
      <c r="F28" s="102">
        <f t="shared" si="1"/>
        <v>59.220092531394585</v>
      </c>
      <c r="G28" s="103">
        <f t="shared" si="2"/>
        <v>40.779907468605423</v>
      </c>
      <c r="H28" s="102">
        <f t="shared" si="3"/>
        <v>0</v>
      </c>
      <c r="I28" s="57"/>
    </row>
    <row r="29" spans="1:9" ht="15.75" x14ac:dyDescent="0.25">
      <c r="A29" s="1" t="s">
        <v>37</v>
      </c>
      <c r="B29" s="52">
        <f t="shared" si="0"/>
        <v>266</v>
      </c>
      <c r="C29" s="9">
        <v>180</v>
      </c>
      <c r="D29" s="52">
        <v>86</v>
      </c>
      <c r="E29" s="53">
        <v>0</v>
      </c>
      <c r="F29" s="102">
        <f t="shared" si="1"/>
        <v>67.669172932330824</v>
      </c>
      <c r="G29" s="103">
        <f t="shared" si="2"/>
        <v>32.330827067669169</v>
      </c>
      <c r="H29" s="102">
        <f t="shared" si="3"/>
        <v>0</v>
      </c>
      <c r="I29" s="57"/>
    </row>
    <row r="30" spans="1:9" ht="15.75" x14ac:dyDescent="0.25">
      <c r="A30" s="1" t="s">
        <v>38</v>
      </c>
      <c r="B30" s="52">
        <f t="shared" si="0"/>
        <v>74</v>
      </c>
      <c r="C30" s="9">
        <v>43</v>
      </c>
      <c r="D30" s="52">
        <v>31</v>
      </c>
      <c r="E30" s="53">
        <v>0</v>
      </c>
      <c r="F30" s="102">
        <f t="shared" si="1"/>
        <v>58.108108108108105</v>
      </c>
      <c r="G30" s="103">
        <f t="shared" si="2"/>
        <v>41.891891891891895</v>
      </c>
      <c r="H30" s="102">
        <f t="shared" si="3"/>
        <v>0</v>
      </c>
      <c r="I30" s="57"/>
    </row>
    <row r="31" spans="1:9" ht="15.75" x14ac:dyDescent="0.25">
      <c r="A31" s="1" t="s">
        <v>39</v>
      </c>
      <c r="B31" s="52">
        <f t="shared" si="0"/>
        <v>1446</v>
      </c>
      <c r="C31" s="9">
        <v>834</v>
      </c>
      <c r="D31" s="52">
        <v>611</v>
      </c>
      <c r="E31" s="53">
        <v>1</v>
      </c>
      <c r="F31" s="102">
        <f t="shared" si="1"/>
        <v>57.676348547717836</v>
      </c>
      <c r="G31" s="103">
        <f t="shared" si="2"/>
        <v>42.254495159059474</v>
      </c>
      <c r="H31" s="102">
        <f t="shared" si="3"/>
        <v>6.9156293222683268E-2</v>
      </c>
      <c r="I31" s="104"/>
    </row>
    <row r="32" spans="1:9" ht="15.75" x14ac:dyDescent="0.25">
      <c r="A32" s="1" t="s">
        <v>40</v>
      </c>
      <c r="B32" s="52">
        <f t="shared" si="0"/>
        <v>439</v>
      </c>
      <c r="C32" s="9">
        <v>296</v>
      </c>
      <c r="D32" s="52">
        <v>143</v>
      </c>
      <c r="E32" s="53">
        <v>0</v>
      </c>
      <c r="F32" s="102">
        <f t="shared" si="1"/>
        <v>67.425968109339408</v>
      </c>
      <c r="G32" s="103">
        <f t="shared" si="2"/>
        <v>32.574031890660592</v>
      </c>
      <c r="H32" s="102">
        <f t="shared" si="3"/>
        <v>0</v>
      </c>
      <c r="I32" s="57"/>
    </row>
    <row r="33" spans="1:9" ht="15.75" x14ac:dyDescent="0.25">
      <c r="A33" s="1" t="s">
        <v>41</v>
      </c>
      <c r="B33" s="52">
        <f t="shared" si="0"/>
        <v>516</v>
      </c>
      <c r="C33" s="9">
        <v>315</v>
      </c>
      <c r="D33" s="52">
        <v>201</v>
      </c>
      <c r="E33" s="53">
        <v>0</v>
      </c>
      <c r="F33" s="102">
        <f t="shared" si="1"/>
        <v>61.046511627906973</v>
      </c>
      <c r="G33" s="103">
        <f t="shared" si="2"/>
        <v>38.953488372093027</v>
      </c>
      <c r="H33" s="102">
        <f t="shared" si="3"/>
        <v>0</v>
      </c>
      <c r="I33" s="57"/>
    </row>
    <row r="34" spans="1:9" ht="15.75" x14ac:dyDescent="0.25">
      <c r="A34" s="1" t="s">
        <v>42</v>
      </c>
      <c r="B34" s="52">
        <f t="shared" si="0"/>
        <v>257</v>
      </c>
      <c r="C34" s="9">
        <v>155</v>
      </c>
      <c r="D34" s="52">
        <v>102</v>
      </c>
      <c r="E34" s="53">
        <v>0</v>
      </c>
      <c r="F34" s="102">
        <f t="shared" si="1"/>
        <v>60.311284046692606</v>
      </c>
      <c r="G34" s="103">
        <f t="shared" si="2"/>
        <v>39.688715953307394</v>
      </c>
      <c r="H34" s="102">
        <f t="shared" si="3"/>
        <v>0</v>
      </c>
      <c r="I34" s="57"/>
    </row>
    <row r="35" spans="1:9" ht="15.75" x14ac:dyDescent="0.25">
      <c r="A35" s="1" t="s">
        <v>43</v>
      </c>
      <c r="B35" s="52">
        <f t="shared" si="0"/>
        <v>387</v>
      </c>
      <c r="C35" s="9">
        <v>236</v>
      </c>
      <c r="D35" s="52">
        <v>151</v>
      </c>
      <c r="E35" s="53">
        <v>0</v>
      </c>
      <c r="F35" s="102">
        <f t="shared" si="1"/>
        <v>60.981912144702846</v>
      </c>
      <c r="G35" s="103">
        <f t="shared" si="2"/>
        <v>39.018087855297154</v>
      </c>
      <c r="H35" s="102">
        <f t="shared" si="3"/>
        <v>0</v>
      </c>
      <c r="I35" s="57"/>
    </row>
    <row r="36" spans="1:9" ht="15.75" x14ac:dyDescent="0.25">
      <c r="A36" s="1" t="s">
        <v>44</v>
      </c>
      <c r="B36" s="52">
        <f t="shared" si="0"/>
        <v>942</v>
      </c>
      <c r="C36" s="9">
        <v>683</v>
      </c>
      <c r="D36" s="52">
        <v>259</v>
      </c>
      <c r="E36" s="53">
        <v>0</v>
      </c>
      <c r="F36" s="102">
        <f t="shared" si="1"/>
        <v>72.505307855626327</v>
      </c>
      <c r="G36" s="103">
        <f t="shared" si="2"/>
        <v>27.494692144373673</v>
      </c>
      <c r="H36" s="102">
        <f t="shared" si="3"/>
        <v>0</v>
      </c>
      <c r="I36" s="57"/>
    </row>
    <row r="37" spans="1:9" ht="15.75" x14ac:dyDescent="0.25">
      <c r="A37" s="1" t="s">
        <v>45</v>
      </c>
      <c r="B37" s="52">
        <f t="shared" si="0"/>
        <v>294</v>
      </c>
      <c r="C37" s="9">
        <v>213</v>
      </c>
      <c r="D37" s="52">
        <v>81</v>
      </c>
      <c r="E37" s="53">
        <v>0</v>
      </c>
      <c r="F37" s="102">
        <f t="shared" si="1"/>
        <v>72.448979591836732</v>
      </c>
      <c r="G37" s="103">
        <f t="shared" si="2"/>
        <v>27.551020408163261</v>
      </c>
      <c r="H37" s="102">
        <f t="shared" si="3"/>
        <v>0</v>
      </c>
      <c r="I37" s="57"/>
    </row>
    <row r="38" spans="1:9" ht="15.75" x14ac:dyDescent="0.25">
      <c r="A38" s="1" t="s">
        <v>46</v>
      </c>
      <c r="B38" s="52">
        <f t="shared" si="0"/>
        <v>134</v>
      </c>
      <c r="C38" s="9">
        <v>81</v>
      </c>
      <c r="D38" s="52">
        <v>53</v>
      </c>
      <c r="E38" s="53">
        <v>0</v>
      </c>
      <c r="F38" s="102">
        <f t="shared" si="1"/>
        <v>60.447761194029844</v>
      </c>
      <c r="G38" s="103">
        <f t="shared" si="2"/>
        <v>39.552238805970148</v>
      </c>
      <c r="H38" s="102">
        <f t="shared" si="3"/>
        <v>0</v>
      </c>
      <c r="I38" s="57"/>
    </row>
    <row r="39" spans="1:9" ht="15.75" x14ac:dyDescent="0.25">
      <c r="A39" s="1" t="s">
        <v>47</v>
      </c>
      <c r="B39" s="52">
        <f t="shared" si="0"/>
        <v>748</v>
      </c>
      <c r="C39" s="9">
        <v>511</v>
      </c>
      <c r="D39" s="52">
        <v>237</v>
      </c>
      <c r="E39" s="53">
        <v>0</v>
      </c>
      <c r="F39" s="102">
        <f t="shared" si="1"/>
        <v>68.315508021390372</v>
      </c>
      <c r="G39" s="103">
        <f t="shared" si="2"/>
        <v>31.684491978609625</v>
      </c>
      <c r="H39" s="102">
        <f t="shared" si="3"/>
        <v>0</v>
      </c>
      <c r="I39" s="57"/>
    </row>
    <row r="40" spans="1:9" ht="15.75" x14ac:dyDescent="0.25">
      <c r="A40" s="1" t="s">
        <v>48</v>
      </c>
      <c r="B40" s="52">
        <f t="shared" si="0"/>
        <v>1107</v>
      </c>
      <c r="C40" s="9">
        <v>799</v>
      </c>
      <c r="D40" s="52">
        <v>308</v>
      </c>
      <c r="E40" s="53">
        <v>0</v>
      </c>
      <c r="F40" s="102">
        <f t="shared" si="1"/>
        <v>72.177055103884371</v>
      </c>
      <c r="G40" s="103">
        <f t="shared" si="2"/>
        <v>27.822944896115626</v>
      </c>
      <c r="H40" s="102">
        <f t="shared" si="3"/>
        <v>0</v>
      </c>
      <c r="I40" s="57"/>
    </row>
    <row r="41" spans="1:9" ht="15.75" x14ac:dyDescent="0.25">
      <c r="A41" s="1" t="s">
        <v>49</v>
      </c>
      <c r="B41" s="52">
        <f t="shared" si="0"/>
        <v>287</v>
      </c>
      <c r="C41" s="9">
        <v>201</v>
      </c>
      <c r="D41" s="52">
        <v>86</v>
      </c>
      <c r="E41" s="53">
        <v>0</v>
      </c>
      <c r="F41" s="102">
        <f t="shared" si="1"/>
        <v>70.034843205574916</v>
      </c>
      <c r="G41" s="103">
        <f t="shared" si="2"/>
        <v>29.965156794425084</v>
      </c>
      <c r="H41" s="102">
        <f t="shared" si="3"/>
        <v>0</v>
      </c>
      <c r="I41" s="57"/>
    </row>
    <row r="42" spans="1:9" ht="15.75" x14ac:dyDescent="0.25">
      <c r="A42" s="1" t="s">
        <v>50</v>
      </c>
      <c r="B42" s="52">
        <f t="shared" si="0"/>
        <v>46</v>
      </c>
      <c r="C42" s="9">
        <v>32</v>
      </c>
      <c r="D42" s="52">
        <v>14</v>
      </c>
      <c r="E42" s="53">
        <v>0</v>
      </c>
      <c r="F42" s="102">
        <f t="shared" si="1"/>
        <v>69.565217391304344</v>
      </c>
      <c r="G42" s="103">
        <f t="shared" si="2"/>
        <v>30.434782608695656</v>
      </c>
      <c r="H42" s="102">
        <f t="shared" si="3"/>
        <v>0</v>
      </c>
      <c r="I42" s="57"/>
    </row>
    <row r="43" spans="1:9" ht="15.75" x14ac:dyDescent="0.25">
      <c r="A43" s="2"/>
      <c r="B43" s="105"/>
      <c r="C43" s="21"/>
      <c r="D43" s="105"/>
      <c r="E43" s="106"/>
      <c r="F43" s="107"/>
      <c r="G43" s="108"/>
      <c r="H43" s="107"/>
    </row>
    <row r="44" spans="1:9" ht="15.75" x14ac:dyDescent="0.25">
      <c r="A44" s="1" t="s">
        <v>22</v>
      </c>
      <c r="B44" s="109"/>
    </row>
  </sheetData>
  <mergeCells count="5">
    <mergeCell ref="A3:H3"/>
    <mergeCell ref="A4:H4"/>
    <mergeCell ref="A5:H5"/>
    <mergeCell ref="A7:A8"/>
    <mergeCell ref="B7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728-D3D5-47B4-8B09-3B1DDBC5DE96}">
  <dimension ref="A1:C35"/>
  <sheetViews>
    <sheetView workbookViewId="0"/>
  </sheetViews>
  <sheetFormatPr baseColWidth="10" defaultColWidth="0" defaultRowHeight="12.75" zeroHeight="1" x14ac:dyDescent="0.2"/>
  <cols>
    <col min="1" max="1" width="36.85546875" bestFit="1" customWidth="1"/>
    <col min="2" max="2" width="19.5703125" customWidth="1"/>
    <col min="3" max="3" width="21.28515625" customWidth="1"/>
    <col min="4" max="16384" width="11.42578125" hidden="1"/>
  </cols>
  <sheetData>
    <row r="1" spans="1:3" ht="15.75" x14ac:dyDescent="0.25">
      <c r="A1" s="10" t="s">
        <v>95</v>
      </c>
      <c r="B1" s="15"/>
      <c r="C1" s="15"/>
    </row>
    <row r="2" spans="1:3" ht="15.75" x14ac:dyDescent="0.25">
      <c r="A2" s="15"/>
      <c r="B2" s="15"/>
      <c r="C2" s="15"/>
    </row>
    <row r="3" spans="1:3" ht="51.75" customHeight="1" x14ac:dyDescent="0.25">
      <c r="A3" s="75" t="s">
        <v>103</v>
      </c>
      <c r="B3" s="23"/>
      <c r="C3" s="23"/>
    </row>
    <row r="4" spans="1:3" ht="15.75" x14ac:dyDescent="0.25">
      <c r="A4" s="13" t="s">
        <v>110</v>
      </c>
      <c r="B4" s="13"/>
      <c r="C4" s="13"/>
    </row>
    <row r="5" spans="1:3" ht="15.75" x14ac:dyDescent="0.25">
      <c r="A5" s="15"/>
      <c r="B5" s="15"/>
      <c r="C5" s="15"/>
    </row>
    <row r="6" spans="1:3" ht="15.75" x14ac:dyDescent="0.25">
      <c r="A6" s="24"/>
      <c r="B6" s="45"/>
      <c r="C6" s="24"/>
    </row>
    <row r="7" spans="1:3" ht="15.75" x14ac:dyDescent="0.25">
      <c r="A7" s="26" t="s">
        <v>11</v>
      </c>
      <c r="B7" s="76" t="s">
        <v>4</v>
      </c>
      <c r="C7" s="26" t="s">
        <v>12</v>
      </c>
    </row>
    <row r="8" spans="1:3" ht="15.75" x14ac:dyDescent="0.25">
      <c r="A8" s="28"/>
      <c r="B8" s="77"/>
      <c r="C8" s="28"/>
    </row>
    <row r="9" spans="1:3" ht="15.75" x14ac:dyDescent="0.25">
      <c r="A9" s="26"/>
      <c r="B9" s="76"/>
      <c r="C9" s="26"/>
    </row>
    <row r="10" spans="1:3" ht="15.75" x14ac:dyDescent="0.25">
      <c r="A10" s="78" t="s">
        <v>4</v>
      </c>
      <c r="B10" s="47">
        <f>SUM(B12:B33)</f>
        <v>18219</v>
      </c>
      <c r="C10" s="79">
        <f>SUM(C12:XFD33)</f>
        <v>100.00000000000004</v>
      </c>
    </row>
    <row r="11" spans="1:3" ht="15.75" x14ac:dyDescent="0.25">
      <c r="A11" s="78"/>
      <c r="B11" s="47"/>
      <c r="C11" s="79"/>
    </row>
    <row r="12" spans="1:3" ht="15.75" x14ac:dyDescent="0.25">
      <c r="A12" s="1" t="s">
        <v>65</v>
      </c>
      <c r="B12" s="4">
        <v>15557</v>
      </c>
      <c r="C12" s="56">
        <f>B12/$B$10*100</f>
        <v>85.388879740929795</v>
      </c>
    </row>
    <row r="13" spans="1:3" ht="15.75" x14ac:dyDescent="0.25">
      <c r="A13" s="1" t="s">
        <v>66</v>
      </c>
      <c r="B13" s="4">
        <v>2419</v>
      </c>
      <c r="C13" s="56">
        <f t="shared" ref="C13:C33" si="0">B13/$B$10*100</f>
        <v>13.277347823700532</v>
      </c>
    </row>
    <row r="14" spans="1:3" ht="15.75" x14ac:dyDescent="0.25">
      <c r="A14" s="1" t="s">
        <v>67</v>
      </c>
      <c r="B14" s="4">
        <v>52</v>
      </c>
      <c r="C14" s="56">
        <f t="shared" si="0"/>
        <v>0.2854163236182008</v>
      </c>
    </row>
    <row r="15" spans="1:3" ht="15.75" x14ac:dyDescent="0.25">
      <c r="A15" s="1" t="s">
        <v>81</v>
      </c>
      <c r="B15" s="4">
        <v>51</v>
      </c>
      <c r="C15" s="56">
        <f t="shared" si="0"/>
        <v>0.27992754816400461</v>
      </c>
    </row>
    <row r="16" spans="1:3" ht="15.75" x14ac:dyDescent="0.25">
      <c r="A16" s="1" t="s">
        <v>69</v>
      </c>
      <c r="B16" s="4">
        <v>29</v>
      </c>
      <c r="C16" s="56">
        <f t="shared" si="0"/>
        <v>0.15917448817168889</v>
      </c>
    </row>
    <row r="17" spans="1:3" ht="15.75" x14ac:dyDescent="0.25">
      <c r="A17" s="1" t="s">
        <v>72</v>
      </c>
      <c r="B17" s="4">
        <v>19</v>
      </c>
      <c r="C17" s="56">
        <f t="shared" si="0"/>
        <v>0.10428673362972719</v>
      </c>
    </row>
    <row r="18" spans="1:3" ht="15.75" x14ac:dyDescent="0.25">
      <c r="A18" s="1" t="s">
        <v>70</v>
      </c>
      <c r="B18" s="4">
        <v>17</v>
      </c>
      <c r="C18" s="56">
        <f t="shared" si="0"/>
        <v>9.3309182721334871E-2</v>
      </c>
    </row>
    <row r="19" spans="1:3" ht="15.75" x14ac:dyDescent="0.25">
      <c r="A19" s="1" t="s">
        <v>68</v>
      </c>
      <c r="B19" s="4">
        <v>16</v>
      </c>
      <c r="C19" s="56">
        <f t="shared" si="0"/>
        <v>8.7820407267138703E-2</v>
      </c>
    </row>
    <row r="20" spans="1:3" ht="15.75" x14ac:dyDescent="0.25">
      <c r="A20" s="1" t="s">
        <v>71</v>
      </c>
      <c r="B20" s="4">
        <v>11</v>
      </c>
      <c r="C20" s="56">
        <f t="shared" si="0"/>
        <v>6.0376529996157863E-2</v>
      </c>
    </row>
    <row r="21" spans="1:3" ht="15.75" x14ac:dyDescent="0.25">
      <c r="A21" s="1" t="s">
        <v>111</v>
      </c>
      <c r="B21" s="4">
        <v>6</v>
      </c>
      <c r="C21" s="56">
        <f t="shared" si="0"/>
        <v>3.2932652725177015E-2</v>
      </c>
    </row>
    <row r="22" spans="1:3" ht="15.75" x14ac:dyDescent="0.25">
      <c r="A22" s="1" t="s">
        <v>86</v>
      </c>
      <c r="B22" s="4">
        <v>5</v>
      </c>
      <c r="C22" s="56">
        <f t="shared" si="0"/>
        <v>2.744387727098084E-2</v>
      </c>
    </row>
    <row r="23" spans="1:3" ht="15.75" x14ac:dyDescent="0.25">
      <c r="A23" s="1" t="s">
        <v>112</v>
      </c>
      <c r="B23" s="4">
        <v>5</v>
      </c>
      <c r="C23" s="56">
        <f t="shared" si="0"/>
        <v>2.744387727098084E-2</v>
      </c>
    </row>
    <row r="24" spans="1:3" ht="15.75" x14ac:dyDescent="0.25">
      <c r="A24" s="1" t="s">
        <v>84</v>
      </c>
      <c r="B24" s="4">
        <v>5</v>
      </c>
      <c r="C24" s="56">
        <f t="shared" si="0"/>
        <v>2.744387727098084E-2</v>
      </c>
    </row>
    <row r="25" spans="1:3" ht="15.75" x14ac:dyDescent="0.25">
      <c r="A25" s="1" t="s">
        <v>113</v>
      </c>
      <c r="B25" s="4">
        <v>5</v>
      </c>
      <c r="C25" s="56">
        <f t="shared" si="0"/>
        <v>2.744387727098084E-2</v>
      </c>
    </row>
    <row r="26" spans="1:3" ht="15.75" x14ac:dyDescent="0.25">
      <c r="A26" s="1" t="s">
        <v>82</v>
      </c>
      <c r="B26" s="4">
        <v>5</v>
      </c>
      <c r="C26" s="56">
        <f t="shared" si="0"/>
        <v>2.744387727098084E-2</v>
      </c>
    </row>
    <row r="27" spans="1:3" ht="15.75" x14ac:dyDescent="0.25">
      <c r="A27" s="1" t="s">
        <v>83</v>
      </c>
      <c r="B27" s="4">
        <v>4</v>
      </c>
      <c r="C27" s="56">
        <f t="shared" si="0"/>
        <v>2.1955101816784676E-2</v>
      </c>
    </row>
    <row r="28" spans="1:3" ht="15.75" x14ac:dyDescent="0.25">
      <c r="A28" s="1" t="s">
        <v>114</v>
      </c>
      <c r="B28" s="4">
        <v>4</v>
      </c>
      <c r="C28" s="56">
        <f t="shared" si="0"/>
        <v>2.1955101816784676E-2</v>
      </c>
    </row>
    <row r="29" spans="1:3" ht="15.75" x14ac:dyDescent="0.25">
      <c r="A29" s="1" t="s">
        <v>85</v>
      </c>
      <c r="B29" s="4">
        <v>3</v>
      </c>
      <c r="C29" s="56">
        <f t="shared" si="0"/>
        <v>1.6466326362588508E-2</v>
      </c>
    </row>
    <row r="30" spans="1:3" ht="15.75" x14ac:dyDescent="0.25">
      <c r="A30" s="1" t="s">
        <v>115</v>
      </c>
      <c r="B30" s="4">
        <v>2</v>
      </c>
      <c r="C30" s="56">
        <f t="shared" si="0"/>
        <v>1.0977550908392338E-2</v>
      </c>
    </row>
    <row r="31" spans="1:3" ht="15.75" x14ac:dyDescent="0.25">
      <c r="A31" s="1" t="s">
        <v>116</v>
      </c>
      <c r="B31" s="4">
        <v>2</v>
      </c>
      <c r="C31" s="56">
        <f t="shared" si="0"/>
        <v>1.0977550908392338E-2</v>
      </c>
    </row>
    <row r="32" spans="1:3" ht="15.75" x14ac:dyDescent="0.25">
      <c r="A32" s="1" t="s">
        <v>64</v>
      </c>
      <c r="B32" s="4">
        <v>1</v>
      </c>
      <c r="C32" s="56">
        <f t="shared" si="0"/>
        <v>5.4887754541961689E-3</v>
      </c>
    </row>
    <row r="33" spans="1:3" ht="15.75" x14ac:dyDescent="0.25">
      <c r="A33" s="1" t="s">
        <v>117</v>
      </c>
      <c r="B33" s="6">
        <v>1</v>
      </c>
      <c r="C33" s="56">
        <f t="shared" si="0"/>
        <v>5.4887754541961689E-3</v>
      </c>
    </row>
    <row r="34" spans="1:3" ht="15.75" x14ac:dyDescent="0.25">
      <c r="A34" s="3"/>
      <c r="B34" s="5"/>
      <c r="C34" s="80"/>
    </row>
    <row r="35" spans="1:3" ht="15.75" x14ac:dyDescent="0.25">
      <c r="A35" s="1" t="s">
        <v>22</v>
      </c>
      <c r="B35" s="15"/>
      <c r="C35" s="15"/>
    </row>
  </sheetData>
  <mergeCells count="1"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C768-2E22-4D47-825E-B77F6822D693}">
  <dimension ref="A1:K44"/>
  <sheetViews>
    <sheetView workbookViewId="0"/>
  </sheetViews>
  <sheetFormatPr baseColWidth="10" defaultColWidth="0" defaultRowHeight="15.75" zeroHeight="1" x14ac:dyDescent="0.25"/>
  <cols>
    <col min="1" max="1" width="58.140625" style="15" bestFit="1" customWidth="1"/>
    <col min="2" max="2" width="12.85546875" style="15" customWidth="1"/>
    <col min="3" max="6" width="14.85546875" style="15" customWidth="1"/>
    <col min="7" max="7" width="4" style="15" customWidth="1"/>
    <col min="8" max="11" width="14.85546875" style="15" customWidth="1"/>
    <col min="12" max="16384" width="11.42578125" hidden="1"/>
  </cols>
  <sheetData>
    <row r="1" spans="1:11" x14ac:dyDescent="0.25">
      <c r="A1" s="10" t="s">
        <v>57</v>
      </c>
      <c r="B1" s="12"/>
      <c r="C1" s="12"/>
      <c r="D1" s="12"/>
      <c r="E1" s="12"/>
      <c r="F1" s="12"/>
      <c r="G1" s="11"/>
      <c r="H1" s="62"/>
      <c r="I1" s="62"/>
      <c r="J1" s="62"/>
    </row>
    <row r="2" spans="1:11" x14ac:dyDescent="0.25">
      <c r="B2" s="12"/>
      <c r="C2" s="12"/>
      <c r="D2" s="12"/>
      <c r="E2" s="12"/>
      <c r="F2" s="12"/>
    </row>
    <row r="3" spans="1:11" x14ac:dyDescent="0.25">
      <c r="A3" s="14" t="s">
        <v>107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 t="s">
        <v>108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3" t="s">
        <v>110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/>
    <row r="7" spans="1:11" x14ac:dyDescent="0.25">
      <c r="A7" s="63" t="s">
        <v>0</v>
      </c>
      <c r="B7" s="64" t="s">
        <v>4</v>
      </c>
      <c r="C7" s="65" t="s">
        <v>13</v>
      </c>
      <c r="D7" s="65"/>
      <c r="E7" s="65"/>
      <c r="F7" s="65"/>
      <c r="G7" s="66"/>
      <c r="H7" s="67" t="s">
        <v>14</v>
      </c>
      <c r="I7" s="68"/>
      <c r="J7" s="68"/>
      <c r="K7" s="68"/>
    </row>
    <row r="8" spans="1:11" ht="31.5" x14ac:dyDescent="0.2">
      <c r="A8" s="69"/>
      <c r="B8" s="64"/>
      <c r="C8" s="40" t="s">
        <v>15</v>
      </c>
      <c r="D8" s="40" t="s">
        <v>16</v>
      </c>
      <c r="E8" s="40" t="s">
        <v>17</v>
      </c>
      <c r="F8" s="40" t="s">
        <v>63</v>
      </c>
      <c r="G8" s="70"/>
      <c r="H8" s="40" t="s">
        <v>15</v>
      </c>
      <c r="I8" s="40" t="s">
        <v>16</v>
      </c>
      <c r="J8" s="41" t="s">
        <v>17</v>
      </c>
      <c r="K8" s="41" t="s">
        <v>63</v>
      </c>
    </row>
    <row r="9" spans="1:11" x14ac:dyDescent="0.25">
      <c r="A9" s="71"/>
      <c r="B9" s="72"/>
      <c r="C9" s="73"/>
      <c r="D9" s="72"/>
      <c r="E9" s="72"/>
      <c r="F9" s="74"/>
      <c r="G9" s="71"/>
      <c r="H9" s="73"/>
      <c r="I9" s="72"/>
      <c r="J9" s="72"/>
    </row>
    <row r="10" spans="1:11" x14ac:dyDescent="0.25">
      <c r="A10" s="10" t="s">
        <v>4</v>
      </c>
      <c r="B10" s="47">
        <f>SUM(B12:B42)</f>
        <v>18219</v>
      </c>
      <c r="C10" s="8">
        <f>SUM(C12:C42)</f>
        <v>74</v>
      </c>
      <c r="D10" s="47">
        <f>SUM(D12:D42)</f>
        <v>17318</v>
      </c>
      <c r="E10" s="47">
        <f>SUM(E12:E42)</f>
        <v>818</v>
      </c>
      <c r="F10" s="48">
        <f>SUM(F12:F42)</f>
        <v>9</v>
      </c>
      <c r="G10" s="7"/>
      <c r="H10" s="49">
        <f>(C10/B10)*100</f>
        <v>0.40616938361051652</v>
      </c>
      <c r="I10" s="50">
        <f>(D10/B10)*100</f>
        <v>95.054613315769259</v>
      </c>
      <c r="J10" s="50">
        <f>(E10/B10)*100</f>
        <v>4.4898183215324661</v>
      </c>
      <c r="K10" s="51">
        <f>(F10/B10)*100</f>
        <v>4.9398979087765513E-2</v>
      </c>
    </row>
    <row r="11" spans="1:11" x14ac:dyDescent="0.25">
      <c r="A11" s="71"/>
      <c r="B11" s="52"/>
      <c r="C11" s="9"/>
      <c r="D11" s="52"/>
      <c r="E11" s="52"/>
      <c r="F11" s="53"/>
      <c r="G11" s="11"/>
      <c r="H11" s="54"/>
      <c r="I11" s="55"/>
      <c r="J11" s="55"/>
      <c r="K11" s="56"/>
    </row>
    <row r="12" spans="1:11" x14ac:dyDescent="0.25">
      <c r="A12" s="1" t="s">
        <v>56</v>
      </c>
      <c r="B12" s="52">
        <f>SUM(C12:F12)</f>
        <v>3677</v>
      </c>
      <c r="C12" s="9">
        <v>9</v>
      </c>
      <c r="D12" s="52">
        <v>3521</v>
      </c>
      <c r="E12" s="52">
        <v>146</v>
      </c>
      <c r="F12" s="53">
        <v>1</v>
      </c>
      <c r="G12" s="11"/>
      <c r="H12" s="54">
        <f>IF(ISERROR((C12/B12)*100),"",((C12/B12)*100))</f>
        <v>0.24476475387544194</v>
      </c>
      <c r="I12" s="55">
        <f>IF(ISERROR((D12/B12)*100),"",((D12/B12)*100))</f>
        <v>95.757410932825664</v>
      </c>
      <c r="J12" s="55">
        <f>IF(ISERROR((E12/B12)*100),"",((E12/B12)*100))</f>
        <v>3.9706282295349471</v>
      </c>
      <c r="K12" s="56">
        <f>IF(ISERROR((F12/B12)*100),"",((F12/B12)*100))</f>
        <v>2.7196083763937992E-2</v>
      </c>
    </row>
    <row r="13" spans="1:11" x14ac:dyDescent="0.25">
      <c r="A13" s="1" t="s">
        <v>23</v>
      </c>
      <c r="B13" s="52">
        <f t="shared" ref="B13:B42" si="0">SUM(C13:F13)</f>
        <v>668</v>
      </c>
      <c r="C13" s="9">
        <v>2</v>
      </c>
      <c r="D13" s="52">
        <v>632</v>
      </c>
      <c r="E13" s="52">
        <v>33</v>
      </c>
      <c r="F13" s="53">
        <v>1</v>
      </c>
      <c r="G13" s="11"/>
      <c r="H13" s="54">
        <f t="shared" ref="H13:H42" si="1">IF(ISERROR((C13/B13)*100),"",((C13/B13)*100))</f>
        <v>0.29940119760479045</v>
      </c>
      <c r="I13" s="55">
        <f t="shared" ref="I13:I42" si="2">IF(ISERROR((D13/B13)*100),"",((D13/B13)*100))</f>
        <v>94.610778443113773</v>
      </c>
      <c r="J13" s="55">
        <f t="shared" ref="J13:J42" si="3">IF(ISERROR((E13/B13)*100),"",((E13/B13)*100))</f>
        <v>4.9401197604790417</v>
      </c>
      <c r="K13" s="56">
        <f t="shared" ref="K13:K42" si="4">IF(ISERROR((F13/B13)*100),"",((F13/B13)*100))</f>
        <v>0.14970059880239522</v>
      </c>
    </row>
    <row r="14" spans="1:11" x14ac:dyDescent="0.25">
      <c r="A14" s="1" t="s">
        <v>24</v>
      </c>
      <c r="B14" s="52">
        <f t="shared" si="0"/>
        <v>56</v>
      </c>
      <c r="C14" s="9">
        <v>2</v>
      </c>
      <c r="D14" s="52">
        <v>46</v>
      </c>
      <c r="E14" s="52">
        <v>8</v>
      </c>
      <c r="F14" s="53">
        <v>0</v>
      </c>
      <c r="G14" s="11"/>
      <c r="H14" s="54">
        <f t="shared" si="1"/>
        <v>3.5714285714285712</v>
      </c>
      <c r="I14" s="55">
        <f t="shared" si="2"/>
        <v>82.142857142857139</v>
      </c>
      <c r="J14" s="55">
        <f t="shared" si="3"/>
        <v>14.285714285714285</v>
      </c>
      <c r="K14" s="56">
        <f t="shared" si="4"/>
        <v>0</v>
      </c>
    </row>
    <row r="15" spans="1:11" x14ac:dyDescent="0.25">
      <c r="A15" s="1" t="s">
        <v>25</v>
      </c>
      <c r="B15" s="52">
        <f t="shared" si="0"/>
        <v>65</v>
      </c>
      <c r="C15" s="9">
        <v>0</v>
      </c>
      <c r="D15" s="52">
        <v>65</v>
      </c>
      <c r="E15" s="52">
        <v>0</v>
      </c>
      <c r="F15" s="53">
        <v>0</v>
      </c>
      <c r="G15" s="11"/>
      <c r="H15" s="54">
        <f t="shared" si="1"/>
        <v>0</v>
      </c>
      <c r="I15" s="55">
        <f t="shared" si="2"/>
        <v>100</v>
      </c>
      <c r="J15" s="55">
        <f t="shared" si="3"/>
        <v>0</v>
      </c>
      <c r="K15" s="56">
        <f t="shared" si="4"/>
        <v>0</v>
      </c>
    </row>
    <row r="16" spans="1:11" x14ac:dyDescent="0.25">
      <c r="A16" s="1" t="s">
        <v>62</v>
      </c>
      <c r="B16" s="52">
        <f t="shared" si="0"/>
        <v>1239</v>
      </c>
      <c r="C16" s="9">
        <v>0</v>
      </c>
      <c r="D16" s="52">
        <v>1185</v>
      </c>
      <c r="E16" s="52">
        <v>54</v>
      </c>
      <c r="F16" s="53">
        <v>0</v>
      </c>
      <c r="G16" s="11"/>
      <c r="H16" s="54">
        <f t="shared" si="1"/>
        <v>0</v>
      </c>
      <c r="I16" s="55">
        <f t="shared" si="2"/>
        <v>95.641646489104119</v>
      </c>
      <c r="J16" s="55">
        <f t="shared" si="3"/>
        <v>4.3583535108958831</v>
      </c>
      <c r="K16" s="56">
        <f t="shared" si="4"/>
        <v>0</v>
      </c>
    </row>
    <row r="17" spans="1:11" x14ac:dyDescent="0.25">
      <c r="A17" s="1" t="s">
        <v>26</v>
      </c>
      <c r="B17" s="52">
        <f t="shared" si="0"/>
        <v>382</v>
      </c>
      <c r="C17" s="9">
        <v>1</v>
      </c>
      <c r="D17" s="52">
        <v>337</v>
      </c>
      <c r="E17" s="52">
        <v>43</v>
      </c>
      <c r="F17" s="53">
        <v>1</v>
      </c>
      <c r="G17" s="11"/>
      <c r="H17" s="54">
        <f t="shared" si="1"/>
        <v>0.26178010471204188</v>
      </c>
      <c r="I17" s="55">
        <f t="shared" si="2"/>
        <v>88.21989528795811</v>
      </c>
      <c r="J17" s="55">
        <f t="shared" si="3"/>
        <v>11.2565445026178</v>
      </c>
      <c r="K17" s="56">
        <f t="shared" si="4"/>
        <v>0.26178010471204188</v>
      </c>
    </row>
    <row r="18" spans="1:11" x14ac:dyDescent="0.25">
      <c r="A18" s="1" t="s">
        <v>27</v>
      </c>
      <c r="B18" s="52">
        <f t="shared" si="0"/>
        <v>153</v>
      </c>
      <c r="C18" s="9">
        <v>1</v>
      </c>
      <c r="D18" s="52">
        <v>148</v>
      </c>
      <c r="E18" s="52">
        <v>4</v>
      </c>
      <c r="F18" s="53">
        <v>0</v>
      </c>
      <c r="G18" s="11"/>
      <c r="H18" s="54">
        <f t="shared" si="1"/>
        <v>0.65359477124183007</v>
      </c>
      <c r="I18" s="55">
        <f t="shared" si="2"/>
        <v>96.732026143790847</v>
      </c>
      <c r="J18" s="55">
        <f t="shared" si="3"/>
        <v>2.6143790849673203</v>
      </c>
      <c r="K18" s="56">
        <f t="shared" si="4"/>
        <v>0</v>
      </c>
    </row>
    <row r="19" spans="1:11" x14ac:dyDescent="0.25">
      <c r="A19" s="1" t="s">
        <v>28</v>
      </c>
      <c r="B19" s="52">
        <f t="shared" si="0"/>
        <v>82</v>
      </c>
      <c r="C19" s="9">
        <v>0</v>
      </c>
      <c r="D19" s="52">
        <v>75</v>
      </c>
      <c r="E19" s="52">
        <v>7</v>
      </c>
      <c r="F19" s="53">
        <v>0</v>
      </c>
      <c r="G19" s="11"/>
      <c r="H19" s="54">
        <f t="shared" si="1"/>
        <v>0</v>
      </c>
      <c r="I19" s="55">
        <f t="shared" si="2"/>
        <v>91.463414634146346</v>
      </c>
      <c r="J19" s="55">
        <f t="shared" si="3"/>
        <v>8.536585365853659</v>
      </c>
      <c r="K19" s="56">
        <f t="shared" si="4"/>
        <v>0</v>
      </c>
    </row>
    <row r="20" spans="1:11" x14ac:dyDescent="0.25">
      <c r="A20" s="1" t="s">
        <v>29</v>
      </c>
      <c r="B20" s="52">
        <f t="shared" si="0"/>
        <v>249</v>
      </c>
      <c r="C20" s="9">
        <v>0</v>
      </c>
      <c r="D20" s="52">
        <v>228</v>
      </c>
      <c r="E20" s="52">
        <v>21</v>
      </c>
      <c r="F20" s="53">
        <v>0</v>
      </c>
      <c r="G20" s="11"/>
      <c r="H20" s="54">
        <f t="shared" si="1"/>
        <v>0</v>
      </c>
      <c r="I20" s="55">
        <f t="shared" si="2"/>
        <v>91.566265060240966</v>
      </c>
      <c r="J20" s="55">
        <f t="shared" si="3"/>
        <v>8.4337349397590362</v>
      </c>
      <c r="K20" s="56">
        <f t="shared" si="4"/>
        <v>0</v>
      </c>
    </row>
    <row r="21" spans="1:11" x14ac:dyDescent="0.25">
      <c r="A21" s="1" t="s">
        <v>30</v>
      </c>
      <c r="B21" s="52">
        <f t="shared" si="0"/>
        <v>49</v>
      </c>
      <c r="C21" s="9">
        <v>0</v>
      </c>
      <c r="D21" s="52">
        <v>48</v>
      </c>
      <c r="E21" s="52">
        <v>1</v>
      </c>
      <c r="F21" s="53">
        <v>0</v>
      </c>
      <c r="G21" s="11"/>
      <c r="H21" s="54">
        <f t="shared" si="1"/>
        <v>0</v>
      </c>
      <c r="I21" s="55">
        <f t="shared" si="2"/>
        <v>97.959183673469383</v>
      </c>
      <c r="J21" s="55">
        <f t="shared" si="3"/>
        <v>2.0408163265306123</v>
      </c>
      <c r="K21" s="56">
        <f t="shared" si="4"/>
        <v>0</v>
      </c>
    </row>
    <row r="22" spans="1:11" x14ac:dyDescent="0.25">
      <c r="A22" s="1" t="s">
        <v>31</v>
      </c>
      <c r="B22" s="52">
        <f t="shared" si="0"/>
        <v>1593</v>
      </c>
      <c r="C22" s="9">
        <v>2</v>
      </c>
      <c r="D22" s="52">
        <v>1517</v>
      </c>
      <c r="E22" s="52">
        <v>73</v>
      </c>
      <c r="F22" s="53">
        <v>1</v>
      </c>
      <c r="G22" s="11"/>
      <c r="H22" s="54">
        <f t="shared" si="1"/>
        <v>0.12554927809165098</v>
      </c>
      <c r="I22" s="55">
        <f t="shared" si="2"/>
        <v>95.229127432517259</v>
      </c>
      <c r="J22" s="55">
        <f t="shared" si="3"/>
        <v>4.5825486503452604</v>
      </c>
      <c r="K22" s="56">
        <f t="shared" si="4"/>
        <v>6.2774639045825489E-2</v>
      </c>
    </row>
    <row r="23" spans="1:11" x14ac:dyDescent="0.25">
      <c r="A23" s="1" t="s">
        <v>32</v>
      </c>
      <c r="B23" s="52">
        <f t="shared" si="0"/>
        <v>504</v>
      </c>
      <c r="C23" s="9">
        <v>3</v>
      </c>
      <c r="D23" s="52">
        <v>476</v>
      </c>
      <c r="E23" s="52">
        <v>25</v>
      </c>
      <c r="F23" s="53">
        <v>0</v>
      </c>
      <c r="G23" s="11"/>
      <c r="H23" s="54">
        <f t="shared" si="1"/>
        <v>0.59523809523809523</v>
      </c>
      <c r="I23" s="55">
        <f t="shared" si="2"/>
        <v>94.444444444444443</v>
      </c>
      <c r="J23" s="55">
        <f t="shared" si="3"/>
        <v>4.9603174603174605</v>
      </c>
      <c r="K23" s="56">
        <f t="shared" si="4"/>
        <v>0</v>
      </c>
    </row>
    <row r="24" spans="1:11" x14ac:dyDescent="0.25">
      <c r="A24" s="1" t="s">
        <v>61</v>
      </c>
      <c r="B24" s="52">
        <f t="shared" si="0"/>
        <v>310</v>
      </c>
      <c r="C24" s="9">
        <v>4</v>
      </c>
      <c r="D24" s="52">
        <v>289</v>
      </c>
      <c r="E24" s="52">
        <v>16</v>
      </c>
      <c r="F24" s="53">
        <v>1</v>
      </c>
      <c r="G24" s="11"/>
      <c r="H24" s="54">
        <f t="shared" si="1"/>
        <v>1.2903225806451613</v>
      </c>
      <c r="I24" s="55">
        <f t="shared" si="2"/>
        <v>93.225806451612897</v>
      </c>
      <c r="J24" s="55">
        <f t="shared" si="3"/>
        <v>5.161290322580645</v>
      </c>
      <c r="K24" s="56">
        <f t="shared" si="4"/>
        <v>0.32258064516129031</v>
      </c>
    </row>
    <row r="25" spans="1:11" x14ac:dyDescent="0.25">
      <c r="A25" s="1" t="s">
        <v>33</v>
      </c>
      <c r="B25" s="52">
        <f t="shared" si="0"/>
        <v>607</v>
      </c>
      <c r="C25" s="9">
        <v>5</v>
      </c>
      <c r="D25" s="52">
        <v>581</v>
      </c>
      <c r="E25" s="52">
        <v>21</v>
      </c>
      <c r="F25" s="53">
        <v>0</v>
      </c>
      <c r="G25" s="11"/>
      <c r="H25" s="54">
        <f t="shared" si="1"/>
        <v>0.82372322899505768</v>
      </c>
      <c r="I25" s="55">
        <f t="shared" si="2"/>
        <v>95.71663920922569</v>
      </c>
      <c r="J25" s="55">
        <f t="shared" si="3"/>
        <v>3.4596375617792421</v>
      </c>
      <c r="K25" s="56">
        <f t="shared" si="4"/>
        <v>0</v>
      </c>
    </row>
    <row r="26" spans="1:11" x14ac:dyDescent="0.25">
      <c r="A26" s="15" t="s">
        <v>34</v>
      </c>
      <c r="B26" s="52">
        <f t="shared" si="0"/>
        <v>104</v>
      </c>
      <c r="C26" s="9">
        <v>0</v>
      </c>
      <c r="D26" s="52">
        <v>99</v>
      </c>
      <c r="E26" s="52">
        <v>5</v>
      </c>
      <c r="F26" s="53">
        <v>0</v>
      </c>
      <c r="G26" s="11"/>
      <c r="H26" s="54">
        <f t="shared" si="1"/>
        <v>0</v>
      </c>
      <c r="I26" s="55">
        <f t="shared" si="2"/>
        <v>95.192307692307693</v>
      </c>
      <c r="J26" s="55">
        <f t="shared" si="3"/>
        <v>4.8076923076923084</v>
      </c>
      <c r="K26" s="56">
        <f t="shared" si="4"/>
        <v>0</v>
      </c>
    </row>
    <row r="27" spans="1:11" x14ac:dyDescent="0.25">
      <c r="A27" s="1" t="s">
        <v>35</v>
      </c>
      <c r="B27" s="52">
        <f t="shared" si="0"/>
        <v>25</v>
      </c>
      <c r="C27" s="9">
        <v>0</v>
      </c>
      <c r="D27" s="52">
        <v>23</v>
      </c>
      <c r="E27" s="52">
        <v>2</v>
      </c>
      <c r="F27" s="53">
        <v>0</v>
      </c>
      <c r="G27" s="11"/>
      <c r="H27" s="54">
        <f t="shared" si="1"/>
        <v>0</v>
      </c>
      <c r="I27" s="55">
        <f t="shared" si="2"/>
        <v>92</v>
      </c>
      <c r="J27" s="55">
        <f t="shared" si="3"/>
        <v>8</v>
      </c>
      <c r="K27" s="56">
        <f t="shared" si="4"/>
        <v>0</v>
      </c>
    </row>
    <row r="28" spans="1:11" x14ac:dyDescent="0.25">
      <c r="A28" s="1" t="s">
        <v>36</v>
      </c>
      <c r="B28" s="52">
        <f t="shared" si="0"/>
        <v>1513</v>
      </c>
      <c r="C28" s="9">
        <v>6</v>
      </c>
      <c r="D28" s="52">
        <v>1420</v>
      </c>
      <c r="E28" s="52">
        <v>87</v>
      </c>
      <c r="F28" s="53">
        <v>0</v>
      </c>
      <c r="G28" s="11"/>
      <c r="H28" s="54">
        <f t="shared" si="1"/>
        <v>0.39656311962987445</v>
      </c>
      <c r="I28" s="55">
        <f t="shared" si="2"/>
        <v>93.853271645736953</v>
      </c>
      <c r="J28" s="55">
        <f t="shared" si="3"/>
        <v>5.7501652346331786</v>
      </c>
      <c r="K28" s="56">
        <f t="shared" si="4"/>
        <v>0</v>
      </c>
    </row>
    <row r="29" spans="1:11" x14ac:dyDescent="0.25">
      <c r="A29" s="1" t="s">
        <v>37</v>
      </c>
      <c r="B29" s="52">
        <f t="shared" si="0"/>
        <v>266</v>
      </c>
      <c r="C29" s="9">
        <v>2</v>
      </c>
      <c r="D29" s="52">
        <v>246</v>
      </c>
      <c r="E29" s="52">
        <v>18</v>
      </c>
      <c r="F29" s="53">
        <v>0</v>
      </c>
      <c r="G29" s="11"/>
      <c r="H29" s="54">
        <f t="shared" si="1"/>
        <v>0.75187969924812026</v>
      </c>
      <c r="I29" s="55">
        <f t="shared" si="2"/>
        <v>92.481203007518801</v>
      </c>
      <c r="J29" s="55">
        <f t="shared" si="3"/>
        <v>6.7669172932330826</v>
      </c>
      <c r="K29" s="56">
        <f t="shared" si="4"/>
        <v>0</v>
      </c>
    </row>
    <row r="30" spans="1:11" x14ac:dyDescent="0.25">
      <c r="A30" s="1" t="s">
        <v>38</v>
      </c>
      <c r="B30" s="52">
        <f t="shared" si="0"/>
        <v>74</v>
      </c>
      <c r="C30" s="9">
        <v>1</v>
      </c>
      <c r="D30" s="52">
        <v>69</v>
      </c>
      <c r="E30" s="52">
        <v>4</v>
      </c>
      <c r="F30" s="53">
        <v>0</v>
      </c>
      <c r="G30" s="11"/>
      <c r="H30" s="54">
        <f t="shared" si="1"/>
        <v>1.3513513513513513</v>
      </c>
      <c r="I30" s="55">
        <f t="shared" si="2"/>
        <v>93.243243243243242</v>
      </c>
      <c r="J30" s="55">
        <f t="shared" si="3"/>
        <v>5.4054054054054053</v>
      </c>
      <c r="K30" s="56">
        <f t="shared" si="4"/>
        <v>0</v>
      </c>
    </row>
    <row r="31" spans="1:11" x14ac:dyDescent="0.25">
      <c r="A31" s="1" t="s">
        <v>39</v>
      </c>
      <c r="B31" s="52">
        <f t="shared" si="0"/>
        <v>1446</v>
      </c>
      <c r="C31" s="9">
        <v>10</v>
      </c>
      <c r="D31" s="52">
        <v>1389</v>
      </c>
      <c r="E31" s="52">
        <v>46</v>
      </c>
      <c r="F31" s="53">
        <v>1</v>
      </c>
      <c r="G31" s="11"/>
      <c r="H31" s="54">
        <f t="shared" si="1"/>
        <v>0.69156293222683263</v>
      </c>
      <c r="I31" s="55">
        <f t="shared" si="2"/>
        <v>96.058091286307061</v>
      </c>
      <c r="J31" s="55">
        <f t="shared" si="3"/>
        <v>3.18118948824343</v>
      </c>
      <c r="K31" s="56">
        <f t="shared" si="4"/>
        <v>6.9156293222683268E-2</v>
      </c>
    </row>
    <row r="32" spans="1:11" x14ac:dyDescent="0.25">
      <c r="A32" s="1" t="s">
        <v>40</v>
      </c>
      <c r="B32" s="52">
        <f t="shared" si="0"/>
        <v>439</v>
      </c>
      <c r="C32" s="9">
        <v>2</v>
      </c>
      <c r="D32" s="52">
        <v>421</v>
      </c>
      <c r="E32" s="52">
        <v>16</v>
      </c>
      <c r="F32" s="53">
        <v>0</v>
      </c>
      <c r="G32" s="11"/>
      <c r="H32" s="54">
        <f t="shared" si="1"/>
        <v>0.45558086560364464</v>
      </c>
      <c r="I32" s="55">
        <f t="shared" si="2"/>
        <v>95.899772209567203</v>
      </c>
      <c r="J32" s="55">
        <f t="shared" si="3"/>
        <v>3.6446469248291571</v>
      </c>
      <c r="K32" s="56">
        <f t="shared" si="4"/>
        <v>0</v>
      </c>
    </row>
    <row r="33" spans="1:11" x14ac:dyDescent="0.25">
      <c r="A33" s="1" t="s">
        <v>41</v>
      </c>
      <c r="B33" s="52">
        <f t="shared" si="0"/>
        <v>516</v>
      </c>
      <c r="C33" s="9">
        <v>1</v>
      </c>
      <c r="D33" s="52">
        <v>499</v>
      </c>
      <c r="E33" s="52">
        <v>16</v>
      </c>
      <c r="F33" s="53">
        <v>0</v>
      </c>
      <c r="G33" s="11"/>
      <c r="H33" s="54">
        <f t="shared" si="1"/>
        <v>0.19379844961240311</v>
      </c>
      <c r="I33" s="55">
        <f t="shared" si="2"/>
        <v>96.705426356589157</v>
      </c>
      <c r="J33" s="55">
        <f t="shared" si="3"/>
        <v>3.1007751937984498</v>
      </c>
      <c r="K33" s="56">
        <f t="shared" si="4"/>
        <v>0</v>
      </c>
    </row>
    <row r="34" spans="1:11" x14ac:dyDescent="0.25">
      <c r="A34" s="1" t="s">
        <v>42</v>
      </c>
      <c r="B34" s="52">
        <f t="shared" si="0"/>
        <v>257</v>
      </c>
      <c r="C34" s="9">
        <v>0</v>
      </c>
      <c r="D34" s="52">
        <v>233</v>
      </c>
      <c r="E34" s="52">
        <v>24</v>
      </c>
      <c r="F34" s="53">
        <v>0</v>
      </c>
      <c r="G34" s="11"/>
      <c r="H34" s="54">
        <f t="shared" si="1"/>
        <v>0</v>
      </c>
      <c r="I34" s="55">
        <f t="shared" si="2"/>
        <v>90.661478599221795</v>
      </c>
      <c r="J34" s="55">
        <f t="shared" si="3"/>
        <v>9.3385214007782107</v>
      </c>
      <c r="K34" s="56">
        <f t="shared" si="4"/>
        <v>0</v>
      </c>
    </row>
    <row r="35" spans="1:11" x14ac:dyDescent="0.25">
      <c r="A35" s="1" t="s">
        <v>43</v>
      </c>
      <c r="B35" s="52">
        <f t="shared" si="0"/>
        <v>387</v>
      </c>
      <c r="C35" s="9">
        <v>0</v>
      </c>
      <c r="D35" s="52">
        <v>364</v>
      </c>
      <c r="E35" s="52">
        <v>23</v>
      </c>
      <c r="F35" s="53">
        <v>0</v>
      </c>
      <c r="G35" s="11"/>
      <c r="H35" s="54">
        <f t="shared" si="1"/>
        <v>0</v>
      </c>
      <c r="I35" s="55">
        <f t="shared" si="2"/>
        <v>94.05684754521964</v>
      </c>
      <c r="J35" s="55">
        <f t="shared" si="3"/>
        <v>5.9431524547803614</v>
      </c>
      <c r="K35" s="56">
        <f t="shared" si="4"/>
        <v>0</v>
      </c>
    </row>
    <row r="36" spans="1:11" x14ac:dyDescent="0.25">
      <c r="A36" s="1" t="s">
        <v>44</v>
      </c>
      <c r="B36" s="52">
        <f t="shared" si="0"/>
        <v>942</v>
      </c>
      <c r="C36" s="9">
        <v>5</v>
      </c>
      <c r="D36" s="52">
        <v>905</v>
      </c>
      <c r="E36" s="52">
        <v>32</v>
      </c>
      <c r="F36" s="53">
        <v>0</v>
      </c>
      <c r="G36" s="11"/>
      <c r="H36" s="54">
        <f t="shared" si="1"/>
        <v>0.53078556263269638</v>
      </c>
      <c r="I36" s="55">
        <f t="shared" si="2"/>
        <v>96.072186836518043</v>
      </c>
      <c r="J36" s="55">
        <f t="shared" si="3"/>
        <v>3.397027600849257</v>
      </c>
      <c r="K36" s="56">
        <f t="shared" si="4"/>
        <v>0</v>
      </c>
    </row>
    <row r="37" spans="1:11" x14ac:dyDescent="0.25">
      <c r="A37" s="1" t="s">
        <v>45</v>
      </c>
      <c r="B37" s="52">
        <f t="shared" si="0"/>
        <v>294</v>
      </c>
      <c r="C37" s="9">
        <v>1</v>
      </c>
      <c r="D37" s="52">
        <v>284</v>
      </c>
      <c r="E37" s="52">
        <v>9</v>
      </c>
      <c r="F37" s="53">
        <v>0</v>
      </c>
      <c r="G37" s="11"/>
      <c r="H37" s="54">
        <f t="shared" si="1"/>
        <v>0.3401360544217687</v>
      </c>
      <c r="I37" s="55">
        <f t="shared" si="2"/>
        <v>96.598639455782305</v>
      </c>
      <c r="J37" s="55">
        <f t="shared" si="3"/>
        <v>3.0612244897959182</v>
      </c>
      <c r="K37" s="56">
        <f t="shared" si="4"/>
        <v>0</v>
      </c>
    </row>
    <row r="38" spans="1:11" x14ac:dyDescent="0.25">
      <c r="A38" s="1" t="s">
        <v>46</v>
      </c>
      <c r="B38" s="52">
        <f t="shared" si="0"/>
        <v>134</v>
      </c>
      <c r="C38" s="9">
        <v>0</v>
      </c>
      <c r="D38" s="52">
        <v>133</v>
      </c>
      <c r="E38" s="52">
        <v>1</v>
      </c>
      <c r="F38" s="53">
        <v>0</v>
      </c>
      <c r="G38" s="11"/>
      <c r="H38" s="54">
        <f t="shared" si="1"/>
        <v>0</v>
      </c>
      <c r="I38" s="55">
        <f t="shared" si="2"/>
        <v>99.253731343283576</v>
      </c>
      <c r="J38" s="55">
        <f t="shared" si="3"/>
        <v>0.74626865671641784</v>
      </c>
      <c r="K38" s="56">
        <f t="shared" si="4"/>
        <v>0</v>
      </c>
    </row>
    <row r="39" spans="1:11" x14ac:dyDescent="0.25">
      <c r="A39" s="1" t="s">
        <v>47</v>
      </c>
      <c r="B39" s="52">
        <f t="shared" si="0"/>
        <v>748</v>
      </c>
      <c r="C39" s="9">
        <v>9</v>
      </c>
      <c r="D39" s="52">
        <v>708</v>
      </c>
      <c r="E39" s="52">
        <v>28</v>
      </c>
      <c r="F39" s="53">
        <v>3</v>
      </c>
      <c r="G39" s="11"/>
      <c r="H39" s="54">
        <f t="shared" si="1"/>
        <v>1.2032085561497325</v>
      </c>
      <c r="I39" s="55">
        <f t="shared" si="2"/>
        <v>94.652406417112303</v>
      </c>
      <c r="J39" s="55">
        <f t="shared" si="3"/>
        <v>3.7433155080213902</v>
      </c>
      <c r="K39" s="56">
        <f t="shared" si="4"/>
        <v>0.40106951871657759</v>
      </c>
    </row>
    <row r="40" spans="1:11" x14ac:dyDescent="0.25">
      <c r="A40" s="1" t="s">
        <v>48</v>
      </c>
      <c r="B40" s="52">
        <f t="shared" si="0"/>
        <v>1107</v>
      </c>
      <c r="C40" s="9">
        <v>7</v>
      </c>
      <c r="D40" s="52">
        <v>1054</v>
      </c>
      <c r="E40" s="52">
        <v>46</v>
      </c>
      <c r="F40" s="53">
        <v>0</v>
      </c>
      <c r="G40" s="11"/>
      <c r="H40" s="54">
        <f t="shared" si="1"/>
        <v>0.63233965672990067</v>
      </c>
      <c r="I40" s="55">
        <f t="shared" si="2"/>
        <v>95.2122854561879</v>
      </c>
      <c r="J40" s="55">
        <f t="shared" si="3"/>
        <v>4.1553748870822043</v>
      </c>
      <c r="K40" s="56">
        <f t="shared" si="4"/>
        <v>0</v>
      </c>
    </row>
    <row r="41" spans="1:11" x14ac:dyDescent="0.25">
      <c r="A41" s="1" t="s">
        <v>49</v>
      </c>
      <c r="B41" s="52">
        <f t="shared" si="0"/>
        <v>287</v>
      </c>
      <c r="C41" s="9">
        <v>0</v>
      </c>
      <c r="D41" s="52">
        <v>278</v>
      </c>
      <c r="E41" s="52">
        <v>9</v>
      </c>
      <c r="F41" s="53">
        <v>0</v>
      </c>
      <c r="G41" s="11"/>
      <c r="H41" s="54">
        <f t="shared" si="1"/>
        <v>0</v>
      </c>
      <c r="I41" s="55">
        <f t="shared" si="2"/>
        <v>96.864111498257842</v>
      </c>
      <c r="J41" s="55">
        <f t="shared" si="3"/>
        <v>3.1358885017421603</v>
      </c>
      <c r="K41" s="56">
        <f t="shared" si="4"/>
        <v>0</v>
      </c>
    </row>
    <row r="42" spans="1:11" x14ac:dyDescent="0.25">
      <c r="A42" s="1" t="s">
        <v>50</v>
      </c>
      <c r="B42" s="52">
        <f t="shared" si="0"/>
        <v>46</v>
      </c>
      <c r="C42" s="9">
        <v>1</v>
      </c>
      <c r="D42" s="52">
        <v>45</v>
      </c>
      <c r="E42" s="52">
        <v>0</v>
      </c>
      <c r="F42" s="53">
        <v>0</v>
      </c>
      <c r="G42" s="11"/>
      <c r="H42" s="54">
        <f t="shared" si="1"/>
        <v>2.1739130434782608</v>
      </c>
      <c r="I42" s="55">
        <f t="shared" si="2"/>
        <v>97.826086956521735</v>
      </c>
      <c r="J42" s="55">
        <f t="shared" si="3"/>
        <v>0</v>
      </c>
      <c r="K42" s="56">
        <f t="shared" si="4"/>
        <v>0</v>
      </c>
    </row>
    <row r="43" spans="1:11" x14ac:dyDescent="0.25">
      <c r="A43" s="61"/>
      <c r="B43" s="60"/>
      <c r="C43" s="36"/>
      <c r="D43" s="60"/>
      <c r="E43" s="60"/>
      <c r="F43" s="35"/>
      <c r="G43" s="61"/>
      <c r="H43" s="36"/>
      <c r="I43" s="60"/>
      <c r="J43" s="60"/>
      <c r="K43" s="61"/>
    </row>
    <row r="44" spans="1:11" x14ac:dyDescent="0.25">
      <c r="A44" s="15" t="s">
        <v>22</v>
      </c>
    </row>
  </sheetData>
  <mergeCells count="5">
    <mergeCell ref="A3:K3"/>
    <mergeCell ref="A4:K4"/>
    <mergeCell ref="A5:K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Johana Castillo Rojas</cp:lastModifiedBy>
  <cp:lastPrinted>2012-11-28T16:34:18Z</cp:lastPrinted>
  <dcterms:created xsi:type="dcterms:W3CDTF">2012-11-27T17:38:01Z</dcterms:created>
  <dcterms:modified xsi:type="dcterms:W3CDTF">2020-03-10T22:13:05Z</dcterms:modified>
</cp:coreProperties>
</file>