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VB\Producción\Pagina Web\Anuarios Judiciales\Anuario 2018\"/>
    </mc:Choice>
  </mc:AlternateContent>
  <xr:revisionPtr revIDLastSave="0" documentId="8_{D27EBB1E-94F9-4C6B-A8BB-A92A642CB40D}" xr6:coauthVersionLast="45" xr6:coauthVersionMax="45" xr10:uidLastSave="{00000000-0000-0000-0000-000000000000}"/>
  <bookViews>
    <workbookView xWindow="-110" yWindow="-110" windowWidth="19420" windowHeight="10420" tabRatio="528" activeTab="6" xr2:uid="{00000000-000D-0000-FFFF-FFFF00000000}"/>
  </bookViews>
  <sheets>
    <sheet name="Índice" sheetId="1" r:id="rId1"/>
    <sheet name="c1" sheetId="2" r:id="rId2"/>
    <sheet name="c2" sheetId="3" r:id="rId3"/>
    <sheet name="c3" sheetId="4" r:id="rId4"/>
    <sheet name="c4" sheetId="5" r:id="rId5"/>
    <sheet name="c5" sheetId="6" r:id="rId6"/>
    <sheet name="c6" sheetId="7" r:id="rId7"/>
    <sheet name="c7" sheetId="8" r:id="rId8"/>
    <sheet name="c8" sheetId="9" r:id="rId9"/>
    <sheet name="c9" sheetId="15" r:id="rId10"/>
    <sheet name="c10" sheetId="10" r:id="rId11"/>
    <sheet name="c11" sheetId="11" r:id="rId12"/>
    <sheet name="c12" sheetId="12" r:id="rId13"/>
    <sheet name="c13" sheetId="13" r:id="rId14"/>
    <sheet name="c14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8" i="14" l="1"/>
  <c r="C17" i="14"/>
  <c r="C16" i="14"/>
  <c r="C14" i="14"/>
  <c r="C13" i="14"/>
  <c r="B11" i="14"/>
  <c r="C15" i="14" s="1"/>
  <c r="C11" i="14" s="1"/>
  <c r="B12" i="13"/>
  <c r="B12" i="12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D11" i="11"/>
  <c r="C11" i="11"/>
  <c r="B11" i="11"/>
  <c r="B78" i="10"/>
  <c r="B74" i="10"/>
  <c r="B68" i="10"/>
  <c r="B64" i="10"/>
  <c r="B59" i="10"/>
  <c r="B54" i="10"/>
  <c r="B49" i="10"/>
  <c r="B44" i="10"/>
  <c r="B39" i="10"/>
  <c r="B34" i="10"/>
  <c r="B30" i="10"/>
  <c r="B26" i="10"/>
  <c r="B22" i="10"/>
  <c r="B18" i="10"/>
  <c r="B14" i="10"/>
  <c r="B12" i="10"/>
  <c r="B64" i="15"/>
  <c r="B63" i="15"/>
  <c r="B62" i="15"/>
  <c r="B61" i="15"/>
  <c r="B60" i="15"/>
  <c r="B59" i="15"/>
  <c r="B58" i="15"/>
  <c r="B57" i="15"/>
  <c r="B56" i="15"/>
  <c r="B55" i="15"/>
  <c r="B54" i="15"/>
  <c r="B53" i="15"/>
  <c r="B52" i="15"/>
  <c r="B51" i="15"/>
  <c r="B50" i="15"/>
  <c r="B49" i="15"/>
  <c r="B48" i="15"/>
  <c r="B47" i="15"/>
  <c r="B46" i="15"/>
  <c r="B45" i="15"/>
  <c r="B43" i="15" s="1"/>
  <c r="B44" i="15"/>
  <c r="F43" i="15"/>
  <c r="E43" i="15"/>
  <c r="D43" i="15"/>
  <c r="D11" i="15" s="1"/>
  <c r="C43" i="15"/>
  <c r="B41" i="15"/>
  <c r="B40" i="15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 s="1"/>
  <c r="B11" i="15" s="1"/>
  <c r="F13" i="15"/>
  <c r="E13" i="15"/>
  <c r="E11" i="15" s="1"/>
  <c r="D13" i="15"/>
  <c r="C13" i="15"/>
  <c r="C11" i="15" s="1"/>
  <c r="F11" i="15"/>
  <c r="B17" i="9"/>
  <c r="B16" i="9"/>
  <c r="B15" i="9"/>
  <c r="B14" i="9"/>
  <c r="B12" i="9" s="1"/>
  <c r="D12" i="9"/>
  <c r="C12" i="9"/>
  <c r="B37" i="8"/>
  <c r="B12" i="8" s="1"/>
  <c r="B14" i="8"/>
  <c r="B12" i="7"/>
  <c r="B46" i="6"/>
  <c r="B31" i="6"/>
  <c r="B16" i="6"/>
  <c r="B13" i="6"/>
  <c r="B11" i="6"/>
  <c r="B119" i="5"/>
  <c r="B116" i="5"/>
  <c r="B113" i="5"/>
  <c r="B103" i="5"/>
  <c r="B99" i="5"/>
  <c r="B96" i="5"/>
  <c r="B83" i="5"/>
  <c r="B80" i="5"/>
  <c r="B75" i="5"/>
  <c r="B71" i="5"/>
  <c r="B68" i="5"/>
  <c r="B61" i="5"/>
  <c r="B58" i="5"/>
  <c r="B43" i="5"/>
  <c r="B40" i="5"/>
  <c r="B36" i="5"/>
  <c r="B33" i="5"/>
  <c r="B24" i="5"/>
  <c r="B14" i="5"/>
  <c r="B12" i="5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2" i="4" s="1"/>
  <c r="B16" i="4"/>
  <c r="B15" i="4"/>
  <c r="B14" i="4"/>
  <c r="D12" i="4"/>
  <c r="C12" i="4"/>
  <c r="B78" i="3"/>
  <c r="B73" i="3"/>
  <c r="B67" i="3"/>
  <c r="B63" i="3"/>
  <c r="B57" i="3"/>
  <c r="B53" i="3"/>
  <c r="B49" i="3"/>
  <c r="B44" i="3"/>
  <c r="B39" i="3"/>
  <c r="B35" i="3"/>
  <c r="B29" i="3"/>
  <c r="B25" i="3"/>
  <c r="B20" i="3"/>
  <c r="B17" i="3"/>
  <c r="B11" i="3" s="1"/>
  <c r="B13" i="3"/>
  <c r="B77" i="2"/>
  <c r="B73" i="2"/>
  <c r="B67" i="2"/>
  <c r="B63" i="2"/>
  <c r="B58" i="2"/>
  <c r="B53" i="2"/>
  <c r="B48" i="2"/>
  <c r="B43" i="2"/>
  <c r="B38" i="2"/>
  <c r="B33" i="2"/>
  <c r="B29" i="2"/>
  <c r="B25" i="2"/>
  <c r="B21" i="2"/>
  <c r="B17" i="2"/>
  <c r="B11" i="2" s="1"/>
  <c r="B13" i="2"/>
</calcChain>
</file>

<file path=xl/sharedStrings.xml><?xml version="1.0" encoding="utf-8"?>
<sst xmlns="http://schemas.openxmlformats.org/spreadsheetml/2006/main" count="715" uniqueCount="415">
  <si>
    <t>SEGÚN: CIRCUITO JUDICIAL Y TRIBUNAL PENAL</t>
  </si>
  <si>
    <t>SEGÚN: CIRCUITO JUDICIAL Y JUZGADO PENAL</t>
  </si>
  <si>
    <t>SEGÚN: NACIONALIDAD</t>
  </si>
  <si>
    <t>POR: SEXO</t>
  </si>
  <si>
    <t>SEGÚN: DELITO QUE SE LES IMPUTA</t>
  </si>
  <si>
    <t>SEGÚN: AÑO Y MES DE ENCARCELACIÓN</t>
  </si>
  <si>
    <t>SEGÚN: TIEMPO DE DETENCIÓN</t>
  </si>
  <si>
    <t>PERSONAS DETENIDAS: SIN SENTENCIA EN LOS JUZGADOS Y TRIBUNALES PENALES</t>
  </si>
  <si>
    <t>CON MÁS DE NUEVE MESES DE PRISIÓN</t>
  </si>
  <si>
    <t>SEGÚN: DESPACHO</t>
  </si>
  <si>
    <t>SEGÚN: INTERVALO DE TIEMPO EN PRISIÓN PREVENTIVA</t>
  </si>
  <si>
    <t>POR: TIPO DE DESPACHO</t>
  </si>
  <si>
    <t>SEGÚN: NACIONALIDAD Y SEXO</t>
  </si>
  <si>
    <t>SEGÚN: TRIBUNAL PENAL</t>
  </si>
  <si>
    <t>CUADRO N° 1</t>
  </si>
  <si>
    <t>PERSONAS DETENIDAS:  SIN SENTENCIA</t>
  </si>
  <si>
    <t>CIRCUITO JUDICIAL Y TRIBUNAL PENAL</t>
  </si>
  <si>
    <t>PERSONAS DETENIDAS</t>
  </si>
  <si>
    <t>TOTAL</t>
  </si>
  <si>
    <t>Primer Circuito Judicial de San José</t>
  </si>
  <si>
    <t>Tribunal Penal del I Circ. Jud. San José</t>
  </si>
  <si>
    <t>Tribunal de Flagrancia del I Circ. Jud. San José</t>
  </si>
  <si>
    <t>Segundo Circuito Judicial de San José</t>
  </si>
  <si>
    <t>Tribunal de Flagrancia del II Circ. Jud. San José</t>
  </si>
  <si>
    <t>Tercer Circuito Judicial de San José</t>
  </si>
  <si>
    <t>Tribunal Penal de III Circuito Judicial de San José, sede Suroeste</t>
  </si>
  <si>
    <t>Tribunal Penal del III Circ. Jud. de San José</t>
  </si>
  <si>
    <t>Primer Circuito Judicial de Alajuela</t>
  </si>
  <si>
    <t>Tribunal del I Circ. Jud de Alajuela</t>
  </si>
  <si>
    <t>Segundo Circuito Judicial de Alajuela</t>
  </si>
  <si>
    <t>Tribunal del II Circ. Jud de Alajuela</t>
  </si>
  <si>
    <t>Tercer Circuito Judicial de Alajuela</t>
  </si>
  <si>
    <t>Tribunal del III Circ. Jud de Alajuela (San Ramón)</t>
  </si>
  <si>
    <t>Tribunal de Grecia</t>
  </si>
  <si>
    <t>Circuito Judicial de Cartago</t>
  </si>
  <si>
    <t>Tribunal de Cartago</t>
  </si>
  <si>
    <t>Tribunal de Cartago, sede Turrialba</t>
  </si>
  <si>
    <t>Circuito Judicial de Heredia</t>
  </si>
  <si>
    <t>Tribunal de Heredia</t>
  </si>
  <si>
    <t>Tribunal de Flagrancia de Heredia</t>
  </si>
  <si>
    <t>Tribunal de Heredia, sede Sarapiquí</t>
  </si>
  <si>
    <t>Primer Circuito Judicial de Guanacaste</t>
  </si>
  <si>
    <t>Tribunal I Circ. Jud. Guanacaste</t>
  </si>
  <si>
    <t>Tribunal I Circ. Jud. Guanacaste, sede Cañas</t>
  </si>
  <si>
    <t>Segundo Circuito Judicial de Guanacaste</t>
  </si>
  <si>
    <t>Tribunal del II Circuito Judicial de Guanacaste</t>
  </si>
  <si>
    <t>Tribunal del II Circ. Jud. Guanacaste, sede Santa Cruz</t>
  </si>
  <si>
    <t>Circuito Judicial de Puntarenas</t>
  </si>
  <si>
    <t>Tribunal de Puntarenas</t>
  </si>
  <si>
    <t>Tribunal de Flagrancia de Puntarenas</t>
  </si>
  <si>
    <t>Primer Circuito Judicial de la Zona Sur</t>
  </si>
  <si>
    <t>Tribunal I Circ. Jud. Zona Sur</t>
  </si>
  <si>
    <t>Tribunal de Flagrancia de I Circ. Jud. Zona Sur</t>
  </si>
  <si>
    <t>Segundo Circuito Judicial de la Zona Sur</t>
  </si>
  <si>
    <t>Tribunal II Circ. Jud. Zona Sur, sede Golfito</t>
  </si>
  <si>
    <t>Tribunal II Circ. Jud. Zona Sur, sede Osa</t>
  </si>
  <si>
    <t>Tribunal II Circ. Jud. Zona Sur, sede Corredores</t>
  </si>
  <si>
    <t>Tribunal de Flagrancia del II Circ. Jud. Zona Sur, sede Corredores</t>
  </si>
  <si>
    <t>Primer Circuito Judicial de la Zona Atlántica</t>
  </si>
  <si>
    <t>Tribunal del I Circ. Jud de la Zona Atlántica</t>
  </si>
  <si>
    <t>Tribunal de Flagrancia I Circuito Zona Atlántica</t>
  </si>
  <si>
    <t>Segundo Circuito Judicial de la Zona Atlántica</t>
  </si>
  <si>
    <t>Tribunal del II Circ. Jud de la Zona Atlántica</t>
  </si>
  <si>
    <t>Tribunal de Flagrancia del II Circ. Jud de la Zona Atlántica</t>
  </si>
  <si>
    <t>CUADRO N° 2</t>
  </si>
  <si>
    <t>PERSONAS DETENIDAS: SIN SENTENCIA</t>
  </si>
  <si>
    <t>CIRCUITO JUDICIAL Y JUZGADO PENAL</t>
  </si>
  <si>
    <t>Total</t>
  </si>
  <si>
    <t>Juzgado Penal del I Circuito Judicial de San José</t>
  </si>
  <si>
    <t>Juzgado Penal de Puriscal</t>
  </si>
  <si>
    <t>Juzgado Penal II Circuito Judicial de San José</t>
  </si>
  <si>
    <t>Juzgado Penal de Hatillo</t>
  </si>
  <si>
    <t>Juzgado Penal del III Circ. Jud. De San José</t>
  </si>
  <si>
    <t>Juzgado Penal de Pavas</t>
  </si>
  <si>
    <t>Juzgado Penal del I Circuito Judicial de Alajuela</t>
  </si>
  <si>
    <t>Juzgado Penal del I Circuito Judicial de Alajuela (Sección de Atenas)</t>
  </si>
  <si>
    <t>Juzgado Penal del II Circuito Judicial de Alajuela</t>
  </si>
  <si>
    <t>Juzgado Penal de Upala</t>
  </si>
  <si>
    <t>Juzgado Penal de La Fortuna</t>
  </si>
  <si>
    <t>Juzgado Penal de Los Chiles</t>
  </si>
  <si>
    <t>Juzgado Penal de Grecia</t>
  </si>
  <si>
    <t>Juzgado Penal III Circ. Jud. de Alajuela (San Ramón)</t>
  </si>
  <si>
    <t>Juzgado Penal de Cartago</t>
  </si>
  <si>
    <t>Juzgado Penal de Turrialba</t>
  </si>
  <si>
    <t>Juzgado Penal de La Unión</t>
  </si>
  <si>
    <t>Juzgado Penal de Heredia</t>
  </si>
  <si>
    <t>Juzgado Penal de San Joaquín de Flores</t>
  </si>
  <si>
    <t>Juzgado Penal de Sarapiquí</t>
  </si>
  <si>
    <t>Juzgado Penal I Circuito Judicial de Guanacaste</t>
  </si>
  <si>
    <t>Juzgado Penal de Cañas</t>
  </si>
  <si>
    <t>Segundo  Circuito Judicial de Guanacaste</t>
  </si>
  <si>
    <t>Juzgado Penal II Circ. Jud. Guanacaste</t>
  </si>
  <si>
    <t>Juzgado Penal Santa Cruz</t>
  </si>
  <si>
    <t>Juzgado Penal de Puntarenas</t>
  </si>
  <si>
    <t>Juzgado Penal de Garabito</t>
  </si>
  <si>
    <t>Juzgado de Cóbano</t>
  </si>
  <si>
    <t>Juzgado Penal I Circ. Jud. Zona Sur</t>
  </si>
  <si>
    <t>Juzgado Penal de Buenos Aires</t>
  </si>
  <si>
    <t>Juzgado Penal II Circ. Jud. Zona Sur</t>
  </si>
  <si>
    <t>Juzgado Penal de Golfito</t>
  </si>
  <si>
    <t>Juzgado Penal de Osa</t>
  </si>
  <si>
    <t>Juzgado Penal de Coto Brus</t>
  </si>
  <si>
    <t>Juzgado Penal del I Circuito Judicial de la Zona Atlántica</t>
  </si>
  <si>
    <t>Juzgado Penal de Bribrí</t>
  </si>
  <si>
    <t>Juzgado Penal de Pococí- Guácimo</t>
  </si>
  <si>
    <t>Juzgado Penal de Siquirres</t>
  </si>
  <si>
    <t>CUADRO N° 3</t>
  </si>
  <si>
    <t>PERSONAS DETENIDAS: SIN SENTENCIA A LA ORDEN DE LOS</t>
  </si>
  <si>
    <t>JUZGADOS Y TRIBUNALES PENALES</t>
  </si>
  <si>
    <t>NACIONALIDAD</t>
  </si>
  <si>
    <t>SEXO</t>
  </si>
  <si>
    <t>Masculino</t>
  </si>
  <si>
    <t>Femenino</t>
  </si>
  <si>
    <t>Colombia</t>
  </si>
  <si>
    <t>Costa Rica</t>
  </si>
  <si>
    <t>Cuba</t>
  </si>
  <si>
    <t>Ecuador</t>
  </si>
  <si>
    <t>El Salvador</t>
  </si>
  <si>
    <t>Estados Unidos</t>
  </si>
  <si>
    <t>España</t>
  </si>
  <si>
    <t>Guatemala</t>
  </si>
  <si>
    <t>Honduras</t>
  </si>
  <si>
    <t>Holanda</t>
  </si>
  <si>
    <t>Italia</t>
  </si>
  <si>
    <t>Jamaica</t>
  </si>
  <si>
    <t>México</t>
  </si>
  <si>
    <t>Nicaragua</t>
  </si>
  <si>
    <t>Panamá</t>
  </si>
  <si>
    <t>Perú</t>
  </si>
  <si>
    <t>Rumania</t>
  </si>
  <si>
    <t>República Dominicana</t>
  </si>
  <si>
    <t>CUADRO N° 4</t>
  </si>
  <si>
    <t>DELITO Y TÍTULO DEL CÓDIGO PENAL</t>
  </si>
  <si>
    <t>CONTRA LA VIDA</t>
  </si>
  <si>
    <t>Agresión con arma</t>
  </si>
  <si>
    <t>Agresión calificada</t>
  </si>
  <si>
    <t>Homicidio simple (tentativa de)</t>
  </si>
  <si>
    <t>Homicidio calificado</t>
  </si>
  <si>
    <t>Homicidio calificado (tentativa de)</t>
  </si>
  <si>
    <t>Lesiones graves</t>
  </si>
  <si>
    <t>SEXUALES</t>
  </si>
  <si>
    <t>Abusos sexuales contra personas menores de edad e incapaces</t>
  </si>
  <si>
    <t>Abusos sexuales contra personas mayores de edad</t>
  </si>
  <si>
    <t>Violación</t>
  </si>
  <si>
    <t>Violación (tentativa)</t>
  </si>
  <si>
    <t>Violación calificada</t>
  </si>
  <si>
    <t>CONTRA LA LIBERTAD</t>
  </si>
  <si>
    <t>Amenazas Agravadas</t>
  </si>
  <si>
    <t>Privación de libertad sin ánimo de lucro</t>
  </si>
  <si>
    <t>CONTRA EL ÁMBITO DE LA INTIMIDAD</t>
  </si>
  <si>
    <t>Violación de domicilio</t>
  </si>
  <si>
    <t>CONTRA LA PROPIEDAD</t>
  </si>
  <si>
    <t>Administración fraudulenta</t>
  </si>
  <si>
    <t>Daños</t>
  </si>
  <si>
    <t>Estafa</t>
  </si>
  <si>
    <t>Extorsión simple</t>
  </si>
  <si>
    <t>Fraude informático</t>
  </si>
  <si>
    <t>Hurto agravado</t>
  </si>
  <si>
    <t>Robo simple</t>
  </si>
  <si>
    <t>Robo simple (tentativa)</t>
  </si>
  <si>
    <t>Robo agravado</t>
  </si>
  <si>
    <t>Robo agravado (tentativa de)</t>
  </si>
  <si>
    <t>Secuestro extorsivo</t>
  </si>
  <si>
    <t>CONTRA LA SEGURIDAD COMÚN</t>
  </si>
  <si>
    <t>Incendio o explosión</t>
  </si>
  <si>
    <t>CONTRA LA AUTORIDAD PÚBLICA</t>
  </si>
  <si>
    <t>Desobediencia a la autoridad pública</t>
  </si>
  <si>
    <t>Resistencia Agravada</t>
  </si>
  <si>
    <t>CONTRA LA FE PÚBLICA</t>
  </si>
  <si>
    <t>Falsedad ideológica</t>
  </si>
  <si>
    <t>Falsificación de moneda</t>
  </si>
  <si>
    <t>CONTRA LOS DERECHOS HUMANOS</t>
  </si>
  <si>
    <t>Tráfico de personas menores de edad</t>
  </si>
  <si>
    <t>Comercio de droga y sustancias sin autorización legal</t>
  </si>
  <si>
    <t>Introducción de droga en un centro penitenciario</t>
  </si>
  <si>
    <t>Legitimación de capital</t>
  </si>
  <si>
    <t>Tenencia de droga</t>
  </si>
  <si>
    <t>Tráfico internacional de droga</t>
  </si>
  <si>
    <t>Venta de droga</t>
  </si>
  <si>
    <t>INFRACCIÓN LEY ADULTO MAYOR</t>
  </si>
  <si>
    <t>Agresión psicológica</t>
  </si>
  <si>
    <t>INFRACCIÓN LEY DE ARMAS Y EXPLOSIVOS</t>
  </si>
  <si>
    <t>Portación ilícita de arma permitida</t>
  </si>
  <si>
    <t>INFRACCIÓN LEY DE PENALIZACIÓN DE LA</t>
  </si>
  <si>
    <t>VIOLENCIA CONTRA LA MUJER</t>
  </si>
  <si>
    <t>Amenazas contra una mujer</t>
  </si>
  <si>
    <t>Femicidio</t>
  </si>
  <si>
    <t>Femicidio (tentativa de)</t>
  </si>
  <si>
    <t>Incumplimiento de una medida de protección</t>
  </si>
  <si>
    <t>Maltrato</t>
  </si>
  <si>
    <t>Ofensas a la dignidad</t>
  </si>
  <si>
    <t>INFRACCIÓN LEYES ESPECIALES</t>
  </si>
  <si>
    <t>Infracción Ley de Extradición</t>
  </si>
  <si>
    <t>CUADRO N° 5</t>
  </si>
  <si>
    <t>PERSONAS DETENIDAS: SIN SENTENCIA A LA ORDEN</t>
  </si>
  <si>
    <t>DE LOS JUZGADOS Y TRIBUNALES PENALES</t>
  </si>
  <si>
    <t>AÑO Y MES DE ENCARCELACIÓN</t>
  </si>
  <si>
    <t>PERSONAS</t>
  </si>
  <si>
    <t>DETENIDAS</t>
  </si>
  <si>
    <t>Enero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</si>
  <si>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</si>
  <si>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</si>
  <si>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</si>
  <si>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</si>
  <si>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</si>
  <si>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</si>
  <si>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</si>
  <si>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</si>
  <si>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</si>
  <si>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Febrero</t>
  </si>
  <si>
    <t>CUADRO Nº 6</t>
  </si>
  <si>
    <t>TIEMPO DE DETENCIÓN</t>
  </si>
  <si>
    <t>Hasta 1 mes</t>
  </si>
  <si>
    <t>Más de 1 a 2 meses</t>
  </si>
  <si>
    <t>Más de 2 a 3 meses</t>
  </si>
  <si>
    <t>Más de 3 a 6 meses</t>
  </si>
  <si>
    <t>Más de 6 a 9 meses</t>
  </si>
  <si>
    <t>Más de 9 meses a 1 año</t>
  </si>
  <si>
    <t>Más de 1 año a 1 año y 6 meses</t>
  </si>
  <si>
    <t>Más de 1 año y 6 meses a 2 años</t>
  </si>
  <si>
    <t>Más de 2 años a 2 años y 6 meses</t>
  </si>
  <si>
    <t>PERSONAS DETENIDAS: SIN SENTENCIA EN LOS JUZGADOS Y TRIBUNALES PENALES</t>
  </si>
  <si>
    <t>DESPACHO</t>
  </si>
  <si>
    <t>Tribunales Penales</t>
  </si>
  <si>
    <t>Tribunal II Circ. Jud. Guanacaste, sede Santa Cruz</t>
  </si>
  <si>
    <t>Tribunal II Circ. Jud. Zona Sur, Sede Golfito</t>
  </si>
  <si>
    <t>Juzgados Penales</t>
  </si>
  <si>
    <t>Juzgado Penal del II Circuito Judicial de San José</t>
  </si>
  <si>
    <t>Juzgado Penal del I Circuito Judicial de Alajuela</t>
  </si>
  <si>
    <t>Juzgado Penal  Los Chiles</t>
  </si>
  <si>
    <t>Juzgado Penal de Heredia</t>
  </si>
  <si>
    <t>CUADRO N° 8</t>
  </si>
  <si>
    <t>INTERVALO DE TIEMPO EN PRISIÓN PREVENTIVA</t>
  </si>
  <si>
    <t>TIPO DE DESPACHO</t>
  </si>
  <si>
    <t>Juzgados penales</t>
  </si>
  <si>
    <t>Tribunales penales</t>
  </si>
  <si>
    <t>Más de 9 meses a 1 año</t>
  </si>
  <si>
    <t>Más de 1 año a 1 año y 6 meses</t>
  </si>
  <si>
    <t>Más de 1 año y 6 meses a 2 años</t>
  </si>
  <si>
    <t>PERSONAS DETENIDAS: CON SENTENCIA QUE AÚN NO HAN SIDO PUESTAS A LA</t>
  </si>
  <si>
    <t>ORDEN  DEL INSTITUTO NACIONAL DE CRIMINOLOGÍA</t>
  </si>
  <si>
    <t>Tribunal de Flagrancia del II Circ. Jud de Alajuela</t>
  </si>
  <si>
    <t>Tribunal de Flagrancia de Cartago</t>
  </si>
  <si>
    <t>Tribunal de Flagrancia I Circ. Jud. Guanacaste</t>
  </si>
  <si>
    <t>1-/ No reporta personas detenidas a este corte.</t>
  </si>
  <si>
    <t>CUADRO N° 10</t>
  </si>
  <si>
    <t>PERSONAS DETENIDAS: CON SENTENCIA QUE AÚN NO HAN SIDO</t>
  </si>
  <si>
    <t>PUESTAS A LA ORDEN DEL INSTITUTO NACIONAL DE CRIMINOLOGÍA</t>
  </si>
  <si>
    <t>Panamá</t>
  </si>
  <si>
    <t>CUADRO N° 11</t>
  </si>
  <si>
    <t>SEGÚN: TIEMPO EN PRISIÓN PREVENTIVA</t>
  </si>
  <si>
    <t>TIEMPO EN PRISIÓN PREVENTIVA</t>
  </si>
  <si>
    <t>Hasta 16 días</t>
  </si>
  <si>
    <t>Más de 16 días a 1 mes</t>
  </si>
  <si>
    <t>Más de 1 a 3 meses</t>
  </si>
  <si>
    <t>Más de 3 a 6 meses</t>
  </si>
  <si>
    <t>Más de 6 a 9 meses</t>
  </si>
  <si>
    <t>CUADRO N° 12</t>
  </si>
  <si>
    <t>PERSONAS DETENIDAS: TIEMPO PROMEDIO TRANSCURRIDO SIN PONER A LA PERSONA</t>
  </si>
  <si>
    <t>SENTENCIADA A LA ORDEN DEL INSTITUTO NACIONAL DE CRIMINOLOGÍA</t>
  </si>
  <si>
    <t>TRIBUNAL PENAL</t>
  </si>
  <si>
    <t>TIEMPO PROMEDIO</t>
  </si>
  <si>
    <t>Meses</t>
  </si>
  <si>
    <t>Semanas</t>
  </si>
  <si>
    <t>Tribunal del I Circ. Jud. de Alajuela</t>
  </si>
  <si>
    <t>Tribunal del II Circ. Jud. de Alajuela</t>
  </si>
  <si>
    <t>Tribunal de Flagrancia del II Circ. Jud. de Alajuela</t>
  </si>
  <si>
    <t>Tribunal del III Circ. Jud. de Alajuela (San Ramón)</t>
  </si>
  <si>
    <t>Tribunal del I Circ. Jud. de la Zona Atlántica</t>
  </si>
  <si>
    <t>Tribunal del II Circ. Jud. de la Zona Atlántica</t>
  </si>
  <si>
    <t>CUADRO N° 13</t>
  </si>
  <si>
    <t>SEGÚN: MOTIVO DE NO REMISIÓN</t>
  </si>
  <si>
    <t>MOTIVO DE NO REMISIÓN</t>
  </si>
  <si>
    <t>PORCENTAJES</t>
  </si>
  <si>
    <t>En espera de la firmeza de la sentencia</t>
  </si>
  <si>
    <t>En espera del resultado del recurso de casación</t>
  </si>
  <si>
    <t>En espera del resultado del recurso de apelación</t>
  </si>
  <si>
    <t>Extradición</t>
  </si>
  <si>
    <t xml:space="preserve">Tribunal del II Circ. Jud de la Zona Atlántica </t>
  </si>
  <si>
    <t>Elaborado por: Subproceso Estadística, Dirección de Planificación.</t>
  </si>
  <si>
    <t xml:space="preserve">Tribunal de Flagrancia de Alajuela </t>
  </si>
  <si>
    <t xml:space="preserve">Tribunal II Circ. Jud. Zona Sur, sede Osa </t>
  </si>
  <si>
    <t>Tribunal de Puntarenas, sede Quepos</t>
  </si>
  <si>
    <t>Juzgado Penal de Quepos</t>
  </si>
  <si>
    <t xml:space="preserve">Tribunal de Flagrancia del II Circ. Jud de la Zona Atlántica </t>
  </si>
  <si>
    <t xml:space="preserve">Tribunal de Puntarenas </t>
  </si>
  <si>
    <t xml:space="preserve">Juzgado Penal II Circuito Judicial de San José </t>
  </si>
  <si>
    <t>Amenaza a un Funcionario Público</t>
  </si>
  <si>
    <t>Difusión de Pornografía</t>
  </si>
  <si>
    <t>DELITOS INFORMÁTICOS</t>
  </si>
  <si>
    <t>Estafa informática</t>
  </si>
  <si>
    <t xml:space="preserve"> LEY SOBRE ESTUPEFACIENTES, SUSTANCIAS PSICOTRÓPICAS, DROGA DE UNO NO AUTORIZADO Y ACTIVIDADES CONEXAS</t>
  </si>
  <si>
    <t>Relaciones Sexuales Personas Menores de Edad</t>
  </si>
  <si>
    <t>CONTRA LA FAMILIA</t>
  </si>
  <si>
    <t>Sustracción de Menor o Incapaz</t>
  </si>
  <si>
    <t>Transporte de droga</t>
  </si>
  <si>
    <t xml:space="preserve">Tráfico de droga </t>
  </si>
  <si>
    <t>LEY DE CORRUPCIÓN Y EL ENRIQUECIMIENTO ILICITO EN LA FUNCIÓN PÚBLICA</t>
  </si>
  <si>
    <t>Tráfico de influencias</t>
  </si>
  <si>
    <t>TRATA DE PERSONAS</t>
  </si>
  <si>
    <t>Trata de personas con fines de explotación laboral</t>
  </si>
  <si>
    <t>Venezuela</t>
  </si>
  <si>
    <t>Sala Tercera</t>
  </si>
  <si>
    <t>Tribunal de Flagrancia del II Circ. Jud. de la Zona Atlántica</t>
  </si>
  <si>
    <t xml:space="preserve">Tribunal Penal de Siquirres </t>
  </si>
  <si>
    <r>
      <t xml:space="preserve">Más de 2 año a 2 años y 7 meses </t>
    </r>
    <r>
      <rPr>
        <vertAlign val="superscript"/>
        <sz val="12"/>
        <rFont val="Times New Roman"/>
        <family val="1"/>
      </rPr>
      <t>(1)</t>
    </r>
  </si>
  <si>
    <t/>
  </si>
  <si>
    <t>Índice de Cuadros Estadísticos</t>
  </si>
  <si>
    <t>Número</t>
  </si>
  <si>
    <t>Nombre del cuadro</t>
  </si>
  <si>
    <t>Personas Detenidas: Sin Sentenca</t>
  </si>
  <si>
    <t>Según: Circuito judicial y Tribunal Penal</t>
  </si>
  <si>
    <t>Según: Circuito Judicial y Juzgado Penal</t>
  </si>
  <si>
    <t>Personas Detenidas: Sin Sentencia a la orden de los Juzgados y Tribunales Penales</t>
  </si>
  <si>
    <t>Según: Nacionalidad</t>
  </si>
  <si>
    <t>Por: Sexo</t>
  </si>
  <si>
    <t>Según: Delito que se les imputa</t>
  </si>
  <si>
    <t>Según: Año y Mes de encarcelación</t>
  </si>
  <si>
    <t>Personas Detenidas: Sin Sentencia en los Juzgados y Tribunales Penales</t>
  </si>
  <si>
    <t>Con más de nueve meses de prisión</t>
  </si>
  <si>
    <t>Según: Despacho</t>
  </si>
  <si>
    <t>Según: Intervalo de tiempo en Prisión Preventiva</t>
  </si>
  <si>
    <t>Por: Tipo de Despacho</t>
  </si>
  <si>
    <t>Personas Detenidas: Con Sentencia que aún no han sido puestas a la orden</t>
  </si>
  <si>
    <t>Del Instituto Nacional de Criminología</t>
  </si>
  <si>
    <t>Según: Circuito Judicial y Tribunal Penal</t>
  </si>
  <si>
    <t>Según: Nacionalidad y Sexo</t>
  </si>
  <si>
    <t>Según: Tiempo en Prisión Preventiva</t>
  </si>
  <si>
    <t>Personas Detenidas: Tiempo promedio transcurrido sin poner a la persona sentenciada</t>
  </si>
  <si>
    <t>A la orden del Instituto Nacional de Criminología</t>
  </si>
  <si>
    <t>Según: Tribunal Penal</t>
  </si>
  <si>
    <t>Según: Motivo de la No Remisión</t>
  </si>
  <si>
    <t>1-/A este periodo continuan esperando juicio.</t>
  </si>
  <si>
    <t>1-/ A este periodo continuan esperando juicio.</t>
  </si>
  <si>
    <t>1-/ A este periodo se está a la espera de la firmeza.</t>
  </si>
  <si>
    <t>JUZGADOS/TRIBUNALES</t>
  </si>
  <si>
    <t>Más de 2 años</t>
  </si>
  <si>
    <t>JUZGADOS</t>
  </si>
  <si>
    <t>Juzgado Penal del I Circuito Judicial de La Zona Atlántica</t>
  </si>
  <si>
    <t>Juzgado Penal del III Circ. Jud. de San José</t>
  </si>
  <si>
    <t>Juzgado Penal II C.J. Alajuela ( Los Chiles )</t>
  </si>
  <si>
    <t>TRIBUNALES</t>
  </si>
  <si>
    <t xml:space="preserve">Tribunal de Cartago </t>
  </si>
  <si>
    <t>Tribunal de Cartago, Sede Turrialba</t>
  </si>
  <si>
    <t xml:space="preserve">Tribunal de Flagrancia de Heredia </t>
  </si>
  <si>
    <t>Tribunal de Heredia, Sede Sarapiquí</t>
  </si>
  <si>
    <t>Tribunal de Puntarenas, Sede Aguirre Y Parrita</t>
  </si>
  <si>
    <t>Tribunal del I Circ. Jud de La Zona Atlántica</t>
  </si>
  <si>
    <t>Tribunal del II Circ. Jud de La Zona Atlántica</t>
  </si>
  <si>
    <t>Tribunal del II Circ. Jud. Guanacaste, Sede Santa Cruz</t>
  </si>
  <si>
    <t xml:space="preserve">Tribunal Penal de III Circuito Judicial de San José, Sede Suroeste </t>
  </si>
  <si>
    <t>Elaborado por: Subproceso de Estadística: Dirección de Planificación</t>
  </si>
  <si>
    <t xml:space="preserve">Tribunal de Flagrancia II Circ. Jud. Guanacaste, sede Santa Cruz </t>
  </si>
  <si>
    <t>Juzgado Penal de Batan</t>
  </si>
  <si>
    <t>Alemania</t>
  </si>
  <si>
    <t>Nigeria</t>
  </si>
  <si>
    <t>Infracción a Ley Forestal</t>
  </si>
  <si>
    <t xml:space="preserve">Hurto </t>
  </si>
  <si>
    <t>Hurto (tentativa de)</t>
  </si>
  <si>
    <t>Infracción Ley de Minería</t>
  </si>
  <si>
    <t>CONTRA LA ADMINISTRACIÓN DE LA JUSTICIA</t>
  </si>
  <si>
    <t>Receptación</t>
  </si>
  <si>
    <t>Restricción a la libertad de tránsito</t>
  </si>
  <si>
    <r>
      <t xml:space="preserve">2012 </t>
    </r>
    <r>
      <rPr>
        <b/>
        <vertAlign val="superscript"/>
        <sz val="12"/>
        <rFont val="Times New Roman"/>
        <family val="1"/>
      </rPr>
      <t>(1)</t>
    </r>
  </si>
  <si>
    <r>
      <t xml:space="preserve">Más de 2 años y 6 meses </t>
    </r>
    <r>
      <rPr>
        <vertAlign val="superscript"/>
        <sz val="12"/>
        <rFont val="Times New Roman"/>
        <family val="1"/>
      </rPr>
      <t>(1)</t>
    </r>
  </si>
  <si>
    <t>CUADRO Nº 7</t>
  </si>
  <si>
    <t>Tribunal II Circ. Jud. Guanacaste</t>
  </si>
  <si>
    <t>Juzgado Penal de Batán</t>
  </si>
  <si>
    <t>Juzgado Penal II Circuito Judicial de Guanacaste</t>
  </si>
  <si>
    <r>
      <t xml:space="preserve">Más de 2 años a 4  años </t>
    </r>
    <r>
      <rPr>
        <vertAlign val="superscript"/>
        <sz val="12"/>
        <rFont val="Times New Roman"/>
        <family val="1"/>
      </rPr>
      <t>(1)</t>
    </r>
  </si>
  <si>
    <t>POR: INTERVALO DE TIEMPO EN PRISIÓN PREVENTIVA</t>
  </si>
  <si>
    <t>Por: Intervalo de tiempo en Prisión Preventiva</t>
  </si>
  <si>
    <t xml:space="preserve">Tribunal de Flagrancia del II Circ. Jud. Zona Sur, sede Corredores </t>
  </si>
  <si>
    <r>
      <t xml:space="preserve">Tribunal Penal de Siquirres  </t>
    </r>
    <r>
      <rPr>
        <vertAlign val="superscript"/>
        <sz val="12"/>
        <rFont val="Times New Roman"/>
        <family val="1"/>
      </rPr>
      <t>(1)</t>
    </r>
  </si>
  <si>
    <t>CUADRO N° 14</t>
  </si>
  <si>
    <t>Según: tiempo de detención</t>
  </si>
  <si>
    <t>Personas Detenidas al 31 de diciembre del 2018</t>
  </si>
  <si>
    <t>al 31 de diciembre del 2018</t>
  </si>
  <si>
    <t>Canadá</t>
  </si>
  <si>
    <t>China</t>
  </si>
  <si>
    <t>Francia</t>
  </si>
  <si>
    <t>República de Sudafrica</t>
  </si>
  <si>
    <t>AL 31 DE DICIEMBRE DEL 2018</t>
  </si>
  <si>
    <t>Daño patrimonial</t>
  </si>
  <si>
    <t>Desobediencia</t>
  </si>
  <si>
    <t>Enriquecimiento Ilícito</t>
  </si>
  <si>
    <t>Falsificación de Documentos Privados</t>
  </si>
  <si>
    <t>Infracción Ley de Psicotrópicos-otros</t>
  </si>
  <si>
    <t>Homicidio imple</t>
  </si>
  <si>
    <t>Lesiones gravísimas</t>
  </si>
  <si>
    <t>Almacenamiento de Drogas, Sustancias o Productos sin Autorización Legal</t>
  </si>
  <si>
    <t>Posesión de Drogas, Sustancias o Productos</t>
  </si>
  <si>
    <t>Resistencia</t>
  </si>
  <si>
    <t xml:space="preserve">Infracción Ley General de Salud </t>
  </si>
  <si>
    <t xml:space="preserve">1-/ A este periodo se encuentra en prisión preventiva por extradición. </t>
  </si>
  <si>
    <t>Setiembre</t>
  </si>
  <si>
    <t>Tribunal Penal de Grecia</t>
  </si>
  <si>
    <t xml:space="preserve">Tribunal de Flagrancia de Puntarenas </t>
  </si>
  <si>
    <r>
      <t xml:space="preserve">Tribunal de Flagrancia del III Circ. Jud de Alajuela (San Ramón) </t>
    </r>
    <r>
      <rPr>
        <vertAlign val="superscript"/>
        <sz val="12"/>
        <rFont val="Times New Roman"/>
        <family val="1"/>
      </rPr>
      <t>(1)</t>
    </r>
  </si>
  <si>
    <r>
      <t>Tribunal de Flagrancia II Circ. Jud. Guanacaste, sede Santa Cruz</t>
    </r>
    <r>
      <rPr>
        <vertAlign val="superscript"/>
        <sz val="12"/>
        <rFont val="Times New Roman"/>
        <family val="1"/>
      </rPr>
      <t xml:space="preserve"> (1) </t>
    </r>
  </si>
  <si>
    <r>
      <t>Tribunal II Circ. Jud. Zona Sur, sede Golfito</t>
    </r>
    <r>
      <rPr>
        <vertAlign val="superscript"/>
        <sz val="12"/>
        <rFont val="Times New Roman"/>
        <family val="1"/>
      </rPr>
      <t xml:space="preserve"> (1)</t>
    </r>
  </si>
  <si>
    <t>Líbano</t>
  </si>
  <si>
    <r>
      <t>Tribunal de Flagrancia del III Circ. Jud. de Alajuela (San Ramón)</t>
    </r>
    <r>
      <rPr>
        <vertAlign val="superscript"/>
        <sz val="12"/>
        <rFont val="Times New Roman"/>
        <family val="1"/>
      </rPr>
      <t>(1)</t>
    </r>
  </si>
  <si>
    <r>
      <t>Tribunal de Flagrancia II Circ. Jud. Guanacaste, sede Santa Cruz</t>
    </r>
    <r>
      <rPr>
        <vertAlign val="superscript"/>
        <sz val="12"/>
        <rFont val="Times New Roman"/>
        <family val="1"/>
      </rPr>
      <t>(1)</t>
    </r>
  </si>
  <si>
    <r>
      <t>Tribunal II Circ. Jud. Zona Sur, sede Golfito</t>
    </r>
    <r>
      <rPr>
        <vertAlign val="superscript"/>
        <sz val="12"/>
        <rFont val="Times New Roman"/>
        <family val="1"/>
      </rPr>
      <t>(1)</t>
    </r>
  </si>
  <si>
    <r>
      <t>Tribunal Penal de Siquirres</t>
    </r>
    <r>
      <rPr>
        <vertAlign val="superscript"/>
        <sz val="12"/>
        <rFont val="Times New Roman"/>
        <family val="1"/>
      </rPr>
      <t>(1)</t>
    </r>
  </si>
  <si>
    <t>Otros motivos</t>
  </si>
  <si>
    <t>2-/ La Oficina Judicial no remitió el Informe de prisión preventiva a este corte.</t>
  </si>
  <si>
    <r>
      <t xml:space="preserve">Tribunal Penal del II Circ. Jud. San José </t>
    </r>
    <r>
      <rPr>
        <vertAlign val="superscript"/>
        <sz val="12"/>
        <rFont val="Times New Roman"/>
        <family val="1"/>
      </rPr>
      <t>(2)</t>
    </r>
  </si>
  <si>
    <r>
      <t xml:space="preserve">Tribunal de Flagrancia de Cartago </t>
    </r>
    <r>
      <rPr>
        <vertAlign val="superscript"/>
        <sz val="12"/>
        <rFont val="Times New Roman"/>
        <family val="1"/>
      </rPr>
      <t>(1)</t>
    </r>
  </si>
  <si>
    <r>
      <t xml:space="preserve">Tribunal de Flagrancia I Circuito Zona Atlántica </t>
    </r>
    <r>
      <rPr>
        <vertAlign val="superscript"/>
        <sz val="12"/>
        <rFont val="Times New Roman"/>
        <family val="1"/>
      </rPr>
      <t>(1)</t>
    </r>
  </si>
  <si>
    <t>CUADRO N° 9</t>
  </si>
  <si>
    <r>
      <t xml:space="preserve">Tribunal Penal del II Circ. Jud. San José  </t>
    </r>
    <r>
      <rPr>
        <vertAlign val="superscript"/>
        <sz val="12"/>
        <rFont val="Times New Roman"/>
        <family val="1"/>
      </rPr>
      <t>(2)</t>
    </r>
  </si>
  <si>
    <t>2-/ La Oficina Judicial no remitió el Informe de personas detenidas a este corte.</t>
  </si>
  <si>
    <t xml:space="preserve">Tribunal de Cartago, Sede Turrialba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</si>
</sst>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20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2"/>
      <name val="Times New Roman"/>
      <family val="1"/>
      <charset val="1"/>
    </font>
    <font>
      <sz val="11"/>
      <color rgb="FF000000"/>
      <name val="Calibri"/>
      <family val="2"/>
      <charset val="1"/>
    </font>
    <font>
      <b/>
      <sz val="12"/>
      <name val="Times New Roman"/>
      <family val="1"/>
      <charset val="1"/>
    </font>
    <font>
      <vertAlign val="superscript"/>
      <sz val="12"/>
      <name val="Times New Roman"/>
      <family val="1"/>
    </font>
    <font>
      <sz val="12"/>
      <color rgb="FF000000"/>
      <name val="Calibri"/>
      <family val="2"/>
      <charset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rgb="FF000000"/>
      <name val="Times New Roman"/>
      <family val="1"/>
    </font>
    <font>
      <sz val="11"/>
      <name val="Times New Roman"/>
      <family val="1"/>
      <charset val="1"/>
    </font>
    <font>
      <sz val="12"/>
      <color theme="1"/>
      <name val="Times New Roman"/>
      <family val="1"/>
      <charset val="1"/>
    </font>
    <font>
      <b/>
      <sz val="12"/>
      <color rgb="FFFF0000"/>
      <name val="Times New Roman"/>
      <family val="1"/>
      <charset val="1"/>
    </font>
    <font>
      <b/>
      <vertAlign val="superscript"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u/>
      <sz val="12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9" fontId="4" fillId="0" borderId="0" applyBorder="0" applyProtection="0"/>
    <xf numFmtId="0" fontId="2" fillId="0" borderId="0"/>
    <xf numFmtId="0" fontId="1" fillId="0" borderId="0"/>
  </cellStyleXfs>
  <cellXfs count="314">
    <xf numFmtId="0" fontId="0" fillId="0" borderId="0" xfId="0"/>
    <xf numFmtId="0" fontId="5" fillId="0" borderId="0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/>
    <xf numFmtId="0" fontId="5" fillId="0" borderId="3" xfId="0" applyFont="1" applyFill="1" applyBorder="1" applyAlignment="1">
      <alignment horizontal="center"/>
    </xf>
    <xf numFmtId="3" fontId="5" fillId="0" borderId="4" xfId="0" applyNumberFormat="1" applyFont="1" applyFill="1" applyBorder="1" applyAlignment="1">
      <alignment horizontal="center"/>
    </xf>
    <xf numFmtId="3" fontId="3" fillId="0" borderId="4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Font="1" applyFill="1" applyBorder="1" applyAlignment="1"/>
    <xf numFmtId="0" fontId="3" fillId="0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5" fillId="0" borderId="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3" fontId="5" fillId="0" borderId="9" xfId="0" applyNumberFormat="1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3" fontId="3" fillId="0" borderId="9" xfId="0" applyNumberFormat="1" applyFont="1" applyBorder="1" applyAlignment="1">
      <alignment horizontal="center"/>
    </xf>
    <xf numFmtId="3" fontId="3" fillId="0" borderId="16" xfId="0" applyNumberFormat="1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3" fontId="3" fillId="0" borderId="16" xfId="0" applyNumberFormat="1" applyFont="1" applyFill="1" applyBorder="1" applyAlignment="1">
      <alignment horizontal="center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5" fillId="0" borderId="3" xfId="0" applyFont="1" applyBorder="1" applyAlignment="1" applyProtection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7" fillId="0" borderId="0" xfId="0" applyFont="1"/>
    <xf numFmtId="0" fontId="8" fillId="0" borderId="16" xfId="0" quotePrefix="1" applyFont="1" applyFill="1" applyBorder="1" applyAlignment="1" applyProtection="1">
      <alignment horizontal="center"/>
    </xf>
    <xf numFmtId="0" fontId="7" fillId="0" borderId="0" xfId="0" applyFont="1" applyFill="1"/>
    <xf numFmtId="3" fontId="3" fillId="0" borderId="0" xfId="0" applyNumberFormat="1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8" fillId="0" borderId="0" xfId="0" applyFont="1"/>
    <xf numFmtId="0" fontId="10" fillId="0" borderId="0" xfId="0" applyFont="1"/>
    <xf numFmtId="0" fontId="8" fillId="2" borderId="0" xfId="0" applyFont="1" applyFill="1" applyBorder="1" applyAlignment="1" applyProtection="1">
      <protection locked="0"/>
    </xf>
    <xf numFmtId="0" fontId="8" fillId="2" borderId="0" xfId="0" applyFont="1" applyFill="1" applyAlignment="1"/>
    <xf numFmtId="0" fontId="8" fillId="2" borderId="0" xfId="0" applyFont="1" applyFill="1" applyBorder="1" applyAlignment="1" applyProtection="1">
      <alignment vertical="center"/>
      <protection locked="0"/>
    </xf>
    <xf numFmtId="0" fontId="8" fillId="2" borderId="0" xfId="0" applyFont="1" applyFill="1" applyBorder="1" applyAlignment="1"/>
    <xf numFmtId="0" fontId="9" fillId="2" borderId="0" xfId="0" applyFont="1" applyFill="1" applyBorder="1" applyAlignment="1" applyProtection="1"/>
    <xf numFmtId="0" fontId="9" fillId="2" borderId="0" xfId="0" applyFont="1" applyFill="1" applyBorder="1" applyAlignment="1">
      <alignment vertical="center"/>
    </xf>
    <xf numFmtId="0" fontId="9" fillId="2" borderId="0" xfId="2" applyFont="1" applyFill="1" applyBorder="1" applyAlignment="1"/>
    <xf numFmtId="0" fontId="9" fillId="2" borderId="0" xfId="2" applyFont="1" applyFill="1" applyBorder="1" applyAlignment="1" applyProtection="1"/>
    <xf numFmtId="0" fontId="8" fillId="0" borderId="13" xfId="0" applyFont="1" applyBorder="1"/>
    <xf numFmtId="0" fontId="8" fillId="0" borderId="0" xfId="0" applyFont="1" applyBorder="1"/>
    <xf numFmtId="0" fontId="8" fillId="0" borderId="5" xfId="0" applyFont="1" applyBorder="1"/>
    <xf numFmtId="0" fontId="5" fillId="0" borderId="0" xfId="0" applyFont="1" applyAlignment="1" applyProtection="1">
      <alignment horizontal="left"/>
    </xf>
    <xf numFmtId="3" fontId="5" fillId="0" borderId="4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3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3" fontId="5" fillId="0" borderId="0" xfId="0" applyNumberFormat="1" applyFont="1" applyFill="1" applyBorder="1" applyAlignment="1" applyProtection="1">
      <alignment horizontal="center"/>
    </xf>
    <xf numFmtId="3" fontId="5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3" fontId="9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 applyProtection="1">
      <alignment horizontal="center"/>
    </xf>
    <xf numFmtId="3" fontId="8" fillId="0" borderId="0" xfId="0" applyNumberFormat="1" applyFont="1" applyFill="1" applyBorder="1" applyAlignment="1" applyProtection="1">
      <alignment horizontal="center"/>
    </xf>
    <xf numFmtId="3" fontId="3" fillId="0" borderId="0" xfId="0" applyNumberFormat="1" applyFont="1" applyFill="1" applyBorder="1"/>
    <xf numFmtId="0" fontId="3" fillId="0" borderId="5" xfId="0" applyFont="1" applyFill="1" applyBorder="1" applyAlignment="1">
      <alignment horizontal="center"/>
    </xf>
    <xf numFmtId="0" fontId="8" fillId="0" borderId="0" xfId="0" applyFont="1" applyFill="1" applyBorder="1" applyAlignment="1" applyProtection="1">
      <protection locked="0"/>
    </xf>
    <xf numFmtId="0" fontId="10" fillId="0" borderId="0" xfId="0" applyFont="1" applyFill="1"/>
    <xf numFmtId="3" fontId="3" fillId="0" borderId="0" xfId="0" applyNumberFormat="1" applyFont="1" applyFill="1" applyAlignment="1">
      <alignment horizontal="center"/>
    </xf>
    <xf numFmtId="0" fontId="5" fillId="0" borderId="0" xfId="0" applyFont="1"/>
    <xf numFmtId="0" fontId="5" fillId="0" borderId="13" xfId="0" applyFont="1" applyFill="1" applyBorder="1" applyAlignment="1">
      <alignment horizontal="center"/>
    </xf>
    <xf numFmtId="0" fontId="5" fillId="0" borderId="10" xfId="0" applyFont="1" applyFill="1" applyBorder="1" applyAlignment="1" applyProtection="1">
      <alignment horizontal="center"/>
    </xf>
    <xf numFmtId="3" fontId="5" fillId="0" borderId="4" xfId="0" applyNumberFormat="1" applyFont="1" applyFill="1" applyBorder="1" applyAlignment="1" applyProtection="1">
      <alignment horizontal="center"/>
    </xf>
    <xf numFmtId="3" fontId="5" fillId="0" borderId="16" xfId="0" applyNumberFormat="1" applyFont="1" applyFill="1" applyBorder="1" applyAlignment="1" applyProtection="1">
      <alignment horizontal="center"/>
    </xf>
    <xf numFmtId="3" fontId="8" fillId="0" borderId="16" xfId="0" applyNumberFormat="1" applyFont="1" applyFill="1" applyBorder="1" applyAlignment="1" applyProtection="1">
      <alignment horizontal="center"/>
    </xf>
    <xf numFmtId="0" fontId="11" fillId="0" borderId="0" xfId="0" applyFont="1" applyFill="1"/>
    <xf numFmtId="3" fontId="9" fillId="0" borderId="16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15" fillId="0" borderId="0" xfId="3" applyFont="1" applyAlignment="1">
      <alignment horizontal="center"/>
    </xf>
    <xf numFmtId="0" fontId="15" fillId="0" borderId="0" xfId="3" applyFont="1"/>
    <xf numFmtId="0" fontId="9" fillId="0" borderId="14" xfId="3" applyFont="1" applyFill="1" applyBorder="1" applyAlignment="1">
      <alignment horizontal="center" vertical="center"/>
    </xf>
    <xf numFmtId="0" fontId="9" fillId="0" borderId="15" xfId="3" applyFont="1" applyFill="1" applyBorder="1" applyAlignment="1">
      <alignment horizontal="center" vertical="center"/>
    </xf>
    <xf numFmtId="0" fontId="9" fillId="0" borderId="2" xfId="3" applyFont="1" applyFill="1" applyBorder="1" applyAlignment="1">
      <alignment horizontal="center" wrapText="1"/>
    </xf>
    <xf numFmtId="0" fontId="16" fillId="0" borderId="2" xfId="3" applyFont="1" applyBorder="1" applyAlignment="1">
      <alignment horizontal="center" wrapText="1"/>
    </xf>
    <xf numFmtId="0" fontId="9" fillId="0" borderId="0" xfId="3" applyFont="1" applyFill="1" applyBorder="1"/>
    <xf numFmtId="0" fontId="15" fillId="0" borderId="0" xfId="3" applyFont="1" applyAlignment="1">
      <alignment wrapText="1"/>
    </xf>
    <xf numFmtId="0" fontId="9" fillId="0" borderId="0" xfId="3" applyFont="1" applyFill="1" applyBorder="1" applyAlignment="1">
      <alignment horizontal="center"/>
    </xf>
    <xf numFmtId="0" fontId="16" fillId="0" borderId="0" xfId="3" applyFont="1" applyFill="1" applyBorder="1" applyAlignment="1">
      <alignment horizontal="center"/>
    </xf>
    <xf numFmtId="0" fontId="16" fillId="0" borderId="0" xfId="3" applyNumberFormat="1" applyFont="1" applyFill="1" applyBorder="1" applyAlignment="1">
      <alignment horizontal="center"/>
    </xf>
    <xf numFmtId="0" fontId="15" fillId="0" borderId="0" xfId="3" applyFont="1" applyFill="1" applyAlignment="1">
      <alignment horizontal="left"/>
    </xf>
    <xf numFmtId="0" fontId="15" fillId="0" borderId="0" xfId="3" applyFont="1" applyFill="1" applyAlignment="1">
      <alignment horizontal="center"/>
    </xf>
    <xf numFmtId="0" fontId="15" fillId="0" borderId="0" xfId="3" applyFont="1" applyFill="1"/>
    <xf numFmtId="0" fontId="16" fillId="0" borderId="0" xfId="3" applyFont="1" applyFill="1" applyAlignment="1">
      <alignment horizontal="center"/>
    </xf>
    <xf numFmtId="0" fontId="16" fillId="0" borderId="0" xfId="3" applyNumberFormat="1" applyFont="1" applyFill="1" applyAlignment="1">
      <alignment horizontal="center"/>
    </xf>
    <xf numFmtId="0" fontId="15" fillId="0" borderId="0" xfId="3" applyFont="1" applyAlignment="1">
      <alignment horizontal="left"/>
    </xf>
    <xf numFmtId="0" fontId="15" fillId="0" borderId="0" xfId="3" applyNumberFormat="1" applyFont="1" applyAlignment="1">
      <alignment horizontal="center"/>
    </xf>
    <xf numFmtId="0" fontId="15" fillId="0" borderId="5" xfId="3" applyFont="1" applyBorder="1" applyAlignment="1">
      <alignment horizontal="left"/>
    </xf>
    <xf numFmtId="0" fontId="15" fillId="0" borderId="5" xfId="3" applyFont="1" applyBorder="1" applyAlignment="1">
      <alignment horizontal="center"/>
    </xf>
    <xf numFmtId="0" fontId="15" fillId="0" borderId="0" xfId="3" applyFont="1" applyFill="1" applyBorder="1" applyAlignment="1">
      <alignment horizontal="left"/>
    </xf>
    <xf numFmtId="0" fontId="16" fillId="0" borderId="0" xfId="3" applyNumberFormat="1" applyFont="1" applyFill="1" applyBorder="1"/>
    <xf numFmtId="0" fontId="5" fillId="0" borderId="0" xfId="0" applyFont="1" applyFill="1" applyAlignment="1" applyProtection="1">
      <alignment horizontal="left"/>
    </xf>
    <xf numFmtId="0" fontId="7" fillId="0" borderId="0" xfId="0" applyFont="1" applyBorder="1"/>
    <xf numFmtId="3" fontId="17" fillId="0" borderId="9" xfId="0" applyNumberFormat="1" applyFont="1" applyBorder="1" applyAlignment="1">
      <alignment horizontal="center"/>
    </xf>
    <xf numFmtId="0" fontId="8" fillId="0" borderId="13" xfId="0" applyFont="1" applyFill="1" applyBorder="1"/>
    <xf numFmtId="0" fontId="8" fillId="0" borderId="0" xfId="0" applyFont="1" applyFill="1" applyBorder="1"/>
    <xf numFmtId="3" fontId="17" fillId="0" borderId="8" xfId="3" applyNumberFormat="1" applyFont="1" applyFill="1" applyBorder="1" applyAlignment="1">
      <alignment horizontal="center"/>
    </xf>
    <xf numFmtId="0" fontId="9" fillId="0" borderId="9" xfId="3" applyFont="1" applyFill="1" applyBorder="1" applyAlignment="1">
      <alignment horizontal="center"/>
    </xf>
    <xf numFmtId="0" fontId="16" fillId="0" borderId="9" xfId="3" applyFont="1" applyFill="1" applyBorder="1" applyAlignment="1">
      <alignment horizontal="center"/>
    </xf>
    <xf numFmtId="0" fontId="15" fillId="0" borderId="9" xfId="3" applyNumberFormat="1" applyFont="1" applyFill="1" applyBorder="1" applyAlignment="1">
      <alignment horizontal="center"/>
    </xf>
    <xf numFmtId="0" fontId="16" fillId="0" borderId="9" xfId="3" applyNumberFormat="1" applyFont="1" applyFill="1" applyBorder="1" applyAlignment="1">
      <alignment horizontal="center"/>
    </xf>
    <xf numFmtId="0" fontId="15" fillId="0" borderId="9" xfId="3" applyFont="1" applyBorder="1" applyAlignment="1">
      <alignment horizontal="center"/>
    </xf>
    <xf numFmtId="0" fontId="15" fillId="0" borderId="12" xfId="3" applyFont="1" applyBorder="1" applyAlignment="1">
      <alignment horizontal="center"/>
    </xf>
    <xf numFmtId="0" fontId="9" fillId="0" borderId="8" xfId="3" applyFont="1" applyFill="1" applyBorder="1" applyAlignment="1">
      <alignment horizontal="center" wrapText="1"/>
    </xf>
    <xf numFmtId="0" fontId="15" fillId="0" borderId="9" xfId="3" applyNumberFormat="1" applyFont="1" applyBorder="1" applyAlignment="1">
      <alignment horizontal="center"/>
    </xf>
    <xf numFmtId="0" fontId="15" fillId="0" borderId="12" xfId="3" applyNumberFormat="1" applyFont="1" applyBorder="1" applyAlignment="1">
      <alignment horizontal="center"/>
    </xf>
    <xf numFmtId="3" fontId="17" fillId="0" borderId="9" xfId="3" applyNumberFormat="1" applyFont="1" applyFill="1" applyBorder="1" applyAlignment="1">
      <alignment horizontal="center" wrapText="1"/>
    </xf>
    <xf numFmtId="3" fontId="17" fillId="0" borderId="16" xfId="3" applyNumberFormat="1" applyFont="1" applyFill="1" applyBorder="1" applyAlignment="1">
      <alignment horizontal="center" wrapText="1"/>
    </xf>
    <xf numFmtId="0" fontId="15" fillId="0" borderId="0" xfId="3" applyFont="1" applyBorder="1"/>
    <xf numFmtId="0" fontId="9" fillId="0" borderId="0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left" vertical="center"/>
    </xf>
    <xf numFmtId="3" fontId="8" fillId="0" borderId="0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/>
    <xf numFmtId="0" fontId="9" fillId="0" borderId="0" xfId="0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/>
    <xf numFmtId="0" fontId="8" fillId="0" borderId="4" xfId="0" applyFont="1" applyFill="1" applyBorder="1"/>
    <xf numFmtId="0" fontId="9" fillId="0" borderId="3" xfId="0" applyFont="1" applyFill="1" applyBorder="1" applyAlignment="1">
      <alignment horizontal="center"/>
    </xf>
    <xf numFmtId="3" fontId="9" fillId="0" borderId="4" xfId="0" applyNumberFormat="1" applyFont="1" applyFill="1" applyBorder="1" applyAlignment="1">
      <alignment horizontal="center"/>
    </xf>
    <xf numFmtId="3" fontId="8" fillId="0" borderId="4" xfId="0" applyNumberFormat="1" applyFont="1" applyFill="1" applyBorder="1" applyAlignment="1">
      <alignment horizontal="center"/>
    </xf>
    <xf numFmtId="0" fontId="9" fillId="0" borderId="3" xfId="0" applyFont="1" applyFill="1" applyBorder="1" applyAlignment="1" applyProtection="1">
      <alignment horizontal="left"/>
    </xf>
    <xf numFmtId="0" fontId="8" fillId="0" borderId="3" xfId="0" applyFont="1" applyFill="1" applyBorder="1" applyAlignment="1" applyProtection="1">
      <alignment horizontal="left"/>
    </xf>
    <xf numFmtId="0" fontId="8" fillId="0" borderId="5" xfId="0" applyFont="1" applyFill="1" applyBorder="1" applyAlignment="1" applyProtection="1">
      <alignment horizontal="left"/>
    </xf>
    <xf numFmtId="0" fontId="8" fillId="0" borderId="6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8" fillId="0" borderId="0" xfId="0" applyFont="1" applyFill="1"/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left"/>
    </xf>
    <xf numFmtId="3" fontId="3" fillId="0" borderId="4" xfId="0" applyNumberFormat="1" applyFont="1" applyFill="1" applyBorder="1" applyAlignment="1" applyProtection="1">
      <alignment horizontal="center"/>
      <protection locked="0"/>
    </xf>
    <xf numFmtId="3" fontId="12" fillId="0" borderId="4" xfId="0" applyNumberFormat="1" applyFont="1" applyFill="1" applyBorder="1" applyAlignment="1" applyProtection="1">
      <alignment horizontal="center"/>
      <protection locked="0"/>
    </xf>
    <xf numFmtId="0" fontId="3" fillId="0" borderId="3" xfId="0" applyFont="1" applyFill="1" applyBorder="1" applyAlignment="1"/>
    <xf numFmtId="3" fontId="3" fillId="0" borderId="16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Fill="1" applyBorder="1" applyAlignment="1"/>
    <xf numFmtId="1" fontId="3" fillId="0" borderId="6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>
      <alignment horizontal="center"/>
    </xf>
    <xf numFmtId="0" fontId="3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Alignment="1">
      <alignment horizontal="left" vertical="center" wrapText="1"/>
    </xf>
    <xf numFmtId="0" fontId="3" fillId="0" borderId="7" xfId="0" applyFont="1" applyFill="1" applyBorder="1"/>
    <xf numFmtId="0" fontId="5" fillId="0" borderId="3" xfId="0" applyFont="1" applyFill="1" applyBorder="1"/>
    <xf numFmtId="0" fontId="5" fillId="0" borderId="3" xfId="0" applyFont="1" applyFill="1" applyBorder="1" applyAlignment="1">
      <alignment wrapText="1"/>
    </xf>
    <xf numFmtId="3" fontId="3" fillId="0" borderId="11" xfId="0" applyNumberFormat="1" applyFont="1" applyFill="1" applyBorder="1" applyAlignment="1">
      <alignment horizontal="left" wrapText="1"/>
    </xf>
    <xf numFmtId="0" fontId="9" fillId="0" borderId="0" xfId="0" applyFont="1" applyFill="1" applyBorder="1" applyAlignment="1" applyProtection="1">
      <alignment horizontal="left"/>
    </xf>
    <xf numFmtId="3" fontId="8" fillId="0" borderId="0" xfId="0" applyNumberFormat="1" applyFont="1" applyFill="1" applyBorder="1" applyAlignment="1">
      <alignment horizontal="center"/>
    </xf>
    <xf numFmtId="0" fontId="9" fillId="0" borderId="13" xfId="0" applyFont="1" applyFill="1" applyBorder="1" applyAlignment="1" applyProtection="1">
      <alignment horizontal="center" vertical="center" wrapText="1"/>
    </xf>
    <xf numFmtId="0" fontId="9" fillId="0" borderId="10" xfId="0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3" fontId="8" fillId="0" borderId="16" xfId="0" applyNumberFormat="1" applyFont="1" applyFill="1" applyBorder="1" applyAlignment="1">
      <alignment horizontal="center"/>
    </xf>
    <xf numFmtId="0" fontId="8" fillId="0" borderId="5" xfId="0" applyFont="1" applyFill="1" applyBorder="1"/>
    <xf numFmtId="3" fontId="8" fillId="0" borderId="0" xfId="0" applyNumberFormat="1" applyFont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 applyAlignment="1" applyProtection="1">
      <alignment horizontal="center" vertical="top" wrapText="1"/>
    </xf>
    <xf numFmtId="0" fontId="9" fillId="0" borderId="3" xfId="0" applyFont="1" applyBorder="1" applyAlignment="1" applyProtection="1">
      <alignment horizontal="center" vertical="center" wrapText="1"/>
    </xf>
    <xf numFmtId="3" fontId="17" fillId="0" borderId="4" xfId="0" applyNumberFormat="1" applyFont="1" applyBorder="1" applyAlignment="1" applyProtection="1">
      <alignment horizontal="center" vertical="center" wrapText="1"/>
    </xf>
    <xf numFmtId="0" fontId="9" fillId="0" borderId="3" xfId="0" applyFont="1" applyBorder="1" applyAlignment="1">
      <alignment horizontal="center"/>
    </xf>
    <xf numFmtId="3" fontId="9" fillId="0" borderId="4" xfId="0" applyNumberFormat="1" applyFont="1" applyBorder="1" applyAlignment="1">
      <alignment horizontal="center"/>
    </xf>
    <xf numFmtId="0" fontId="9" fillId="0" borderId="3" xfId="0" applyFont="1" applyBorder="1" applyAlignment="1"/>
    <xf numFmtId="0" fontId="8" fillId="0" borderId="3" xfId="0" applyFont="1" applyBorder="1" applyAlignment="1" applyProtection="1">
      <alignment horizontal="left"/>
    </xf>
    <xf numFmtId="3" fontId="8" fillId="0" borderId="4" xfId="0" applyNumberFormat="1" applyFont="1" applyBorder="1" applyAlignment="1">
      <alignment horizontal="center"/>
    </xf>
    <xf numFmtId="0" fontId="9" fillId="0" borderId="3" xfId="0" applyFont="1" applyBorder="1" applyAlignment="1" applyProtection="1"/>
    <xf numFmtId="0" fontId="8" fillId="0" borderId="3" xfId="0" applyFont="1" applyBorder="1" applyAlignment="1"/>
    <xf numFmtId="0" fontId="8" fillId="0" borderId="0" xfId="0" applyFont="1" applyBorder="1" applyAlignment="1"/>
    <xf numFmtId="0" fontId="8" fillId="0" borderId="5" xfId="0" applyFont="1" applyBorder="1" applyAlignment="1"/>
    <xf numFmtId="0" fontId="8" fillId="0" borderId="6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Border="1" applyAlignment="1">
      <alignment horizontal="left" wrapText="1"/>
    </xf>
    <xf numFmtId="0" fontId="9" fillId="0" borderId="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3" fontId="17" fillId="0" borderId="8" xfId="0" applyNumberFormat="1" applyFont="1" applyBorder="1" applyAlignment="1">
      <alignment horizontal="center" vertical="center" wrapText="1"/>
    </xf>
    <xf numFmtId="3" fontId="9" fillId="0" borderId="9" xfId="0" applyNumberFormat="1" applyFont="1" applyBorder="1" applyAlignment="1">
      <alignment horizontal="center"/>
    </xf>
    <xf numFmtId="0" fontId="8" fillId="0" borderId="3" xfId="0" applyFont="1" applyBorder="1"/>
    <xf numFmtId="3" fontId="8" fillId="0" borderId="9" xfId="0" applyNumberFormat="1" applyFont="1" applyBorder="1" applyAlignment="1">
      <alignment horizontal="center"/>
    </xf>
    <xf numFmtId="0" fontId="8" fillId="0" borderId="11" xfId="0" applyFont="1" applyBorder="1"/>
    <xf numFmtId="0" fontId="8" fillId="0" borderId="1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9" fillId="0" borderId="0" xfId="0" applyFont="1" applyFill="1" applyAlignment="1" applyProtection="1">
      <alignment horizontal="left"/>
    </xf>
    <xf numFmtId="3" fontId="8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9" fillId="0" borderId="13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/>
    </xf>
    <xf numFmtId="0" fontId="9" fillId="0" borderId="5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left"/>
    </xf>
    <xf numFmtId="0" fontId="8" fillId="0" borderId="5" xfId="0" applyFont="1" applyFill="1" applyBorder="1" applyAlignment="1" applyProtection="1">
      <alignment horizontal="center"/>
    </xf>
    <xf numFmtId="0" fontId="8" fillId="0" borderId="0" xfId="0" applyFont="1" applyFill="1" applyBorder="1" applyAlignment="1">
      <alignment vertical="center" wrapText="1"/>
    </xf>
    <xf numFmtId="3" fontId="15" fillId="0" borderId="4" xfId="0" applyNumberFormat="1" applyFont="1" applyFill="1" applyBorder="1" applyAlignment="1">
      <alignment horizontal="center"/>
    </xf>
    <xf numFmtId="0" fontId="5" fillId="0" borderId="0" xfId="0" applyFont="1" applyAlignment="1">
      <alignment horizontal="left" vertical="center" wrapText="1"/>
    </xf>
    <xf numFmtId="3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3" fontId="13" fillId="0" borderId="8" xfId="0" applyNumberFormat="1" applyFont="1" applyBorder="1" applyAlignment="1" applyProtection="1">
      <alignment horizontal="center" vertical="center" wrapText="1"/>
    </xf>
    <xf numFmtId="3" fontId="5" fillId="0" borderId="16" xfId="0" applyNumberFormat="1" applyFont="1" applyBorder="1" applyAlignment="1">
      <alignment horizontal="center"/>
    </xf>
    <xf numFmtId="3" fontId="3" fillId="0" borderId="9" xfId="0" applyNumberFormat="1" applyFont="1" applyBorder="1" applyAlignment="1"/>
    <xf numFmtId="3" fontId="3" fillId="0" borderId="3" xfId="0" applyNumberFormat="1" applyFont="1" applyBorder="1" applyAlignment="1"/>
    <xf numFmtId="3" fontId="3" fillId="0" borderId="0" xfId="0" applyNumberFormat="1" applyFont="1" applyBorder="1" applyAlignment="1"/>
    <xf numFmtId="3" fontId="3" fillId="0" borderId="3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9" fillId="0" borderId="0" xfId="0" applyFont="1" applyAlignment="1">
      <alignment horizontal="left" wrapText="1"/>
    </xf>
    <xf numFmtId="3" fontId="8" fillId="0" borderId="0" xfId="0" applyNumberFormat="1" applyFont="1" applyBorder="1" applyAlignment="1">
      <alignment horizontal="center" wrapText="1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center" vertical="center" wrapText="1"/>
    </xf>
    <xf numFmtId="0" fontId="9" fillId="0" borderId="13" xfId="0" applyFont="1" applyBorder="1" applyAlignment="1" applyProtection="1">
      <alignment horizontal="center" vertical="center" wrapText="1"/>
    </xf>
    <xf numFmtId="0" fontId="9" fillId="0" borderId="10" xfId="0" applyFont="1" applyBorder="1" applyAlignment="1" applyProtection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" fontId="19" fillId="0" borderId="4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 applyProtection="1">
      <alignment horizontal="left" vertical="center"/>
    </xf>
    <xf numFmtId="3" fontId="8" fillId="0" borderId="0" xfId="0" applyNumberFormat="1" applyFont="1" applyBorder="1" applyAlignment="1" applyProtection="1">
      <alignment horizontal="center" vertical="center"/>
    </xf>
    <xf numFmtId="0" fontId="10" fillId="0" borderId="0" xfId="0" applyFont="1" applyBorder="1"/>
    <xf numFmtId="0" fontId="9" fillId="0" borderId="0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center"/>
    </xf>
    <xf numFmtId="0" fontId="9" fillId="0" borderId="1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8" fillId="0" borderId="4" xfId="0" applyFont="1" applyBorder="1"/>
    <xf numFmtId="0" fontId="9" fillId="0" borderId="4" xfId="0" applyFont="1" applyBorder="1" applyAlignment="1">
      <alignment horizontal="center"/>
    </xf>
    <xf numFmtId="3" fontId="8" fillId="0" borderId="9" xfId="0" applyNumberFormat="1" applyFont="1" applyBorder="1"/>
    <xf numFmtId="0" fontId="8" fillId="0" borderId="4" xfId="0" applyFont="1" applyBorder="1" applyAlignment="1">
      <alignment horizontal="center"/>
    </xf>
    <xf numFmtId="0" fontId="8" fillId="0" borderId="4" xfId="0" applyFont="1" applyBorder="1" applyAlignment="1" applyProtection="1">
      <alignment horizontal="center"/>
    </xf>
    <xf numFmtId="0" fontId="8" fillId="0" borderId="4" xfId="0" applyFont="1" applyFill="1" applyBorder="1" applyAlignment="1" applyProtection="1">
      <alignment horizontal="center"/>
    </xf>
    <xf numFmtId="0" fontId="10" fillId="0" borderId="4" xfId="0" applyFont="1" applyBorder="1" applyAlignment="1" applyProtection="1">
      <alignment horizontal="center"/>
    </xf>
    <xf numFmtId="0" fontId="8" fillId="0" borderId="5" xfId="0" applyFont="1" applyBorder="1" applyAlignment="1" applyProtection="1">
      <alignment horizontal="left"/>
    </xf>
    <xf numFmtId="0" fontId="8" fillId="0" borderId="6" xfId="0" applyFont="1" applyBorder="1" applyAlignment="1" applyProtection="1">
      <alignment horizont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9" fillId="0" borderId="0" xfId="0" applyFont="1" applyBorder="1"/>
    <xf numFmtId="0" fontId="9" fillId="0" borderId="9" xfId="0" applyFont="1" applyBorder="1"/>
    <xf numFmtId="164" fontId="9" fillId="0" borderId="0" xfId="1" applyNumberFormat="1" applyFont="1" applyBorder="1" applyAlignment="1" applyProtection="1">
      <alignment horizontal="center"/>
    </xf>
    <xf numFmtId="0" fontId="9" fillId="0" borderId="0" xfId="0" applyFont="1" applyBorder="1" applyAlignment="1">
      <alignment horizontal="center"/>
    </xf>
    <xf numFmtId="3" fontId="9" fillId="0" borderId="9" xfId="0" applyNumberFormat="1" applyFont="1" applyBorder="1"/>
    <xf numFmtId="165" fontId="8" fillId="0" borderId="16" xfId="1" applyNumberFormat="1" applyFont="1" applyBorder="1" applyAlignment="1" applyProtection="1">
      <alignment horizontal="center"/>
    </xf>
    <xf numFmtId="165" fontId="8" fillId="0" borderId="5" xfId="1" applyNumberFormat="1" applyFont="1" applyBorder="1" applyAlignment="1" applyProtection="1">
      <alignment horizontal="center"/>
    </xf>
    <xf numFmtId="165" fontId="8" fillId="0" borderId="0" xfId="1" applyNumberFormat="1" applyFont="1" applyBorder="1" applyAlignment="1" applyProtection="1">
      <alignment horizontal="center"/>
    </xf>
    <xf numFmtId="165" fontId="9" fillId="0" borderId="16" xfId="0" applyNumberFormat="1" applyFont="1" applyBorder="1" applyAlignment="1">
      <alignment horizontal="center"/>
    </xf>
    <xf numFmtId="0" fontId="18" fillId="3" borderId="0" xfId="3" applyFont="1" applyFill="1" applyAlignment="1">
      <alignment horizontal="center" vertical="center" wrapText="1"/>
    </xf>
    <xf numFmtId="3" fontId="8" fillId="0" borderId="4" xfId="0" applyNumberFormat="1" applyFont="1" applyFill="1" applyBorder="1" applyAlignment="1">
      <alignment horizontal="center" vertical="center"/>
    </xf>
    <xf numFmtId="3" fontId="8" fillId="0" borderId="4" xfId="0" applyNumberFormat="1" applyFont="1" applyFill="1" applyBorder="1" applyAlignment="1" applyProtection="1">
      <alignment horizontal="center"/>
    </xf>
    <xf numFmtId="0" fontId="15" fillId="0" borderId="12" xfId="3" applyNumberFormat="1" applyFont="1" applyFill="1" applyBorder="1" applyAlignment="1">
      <alignment horizontal="center"/>
    </xf>
    <xf numFmtId="0" fontId="9" fillId="0" borderId="13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0" xfId="3" applyFont="1" applyFill="1" applyAlignment="1">
      <alignment horizontal="center" vertical="center" wrapText="1"/>
    </xf>
    <xf numFmtId="0" fontId="9" fillId="0" borderId="13" xfId="0" applyNumberFormat="1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2" fontId="9" fillId="0" borderId="5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7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3" fillId="0" borderId="13" xfId="0" applyFont="1" applyBorder="1" applyAlignment="1">
      <alignment horizontal="left" wrapText="1"/>
    </xf>
    <xf numFmtId="0" fontId="5" fillId="0" borderId="0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 vertical="center"/>
    </xf>
    <xf numFmtId="0" fontId="9" fillId="0" borderId="14" xfId="0" applyFont="1" applyFill="1" applyBorder="1" applyAlignment="1" applyProtection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3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/>
    </xf>
    <xf numFmtId="0" fontId="5" fillId="0" borderId="13" xfId="0" applyFont="1" applyBorder="1" applyAlignment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15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</cellXfs>
  <cellStyles count="4">
    <cellStyle name="Explanatory Text" xfId="2" builtinId="53" customBuiltin="1"/>
    <cellStyle name="Normal" xfId="0" builtinId="0"/>
    <cellStyle name="Normal 2" xfId="3" xr:uid="{8EEF52BD-0331-4594-9CEF-79C85B59F6EC}"/>
    <cellStyle name="Percent" xfId="1" builtinId="5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9933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AC090"/>
      <rgbColor rgb="FF3366FF"/>
      <rgbColor rgb="FF33CCCC"/>
      <rgbColor rgb="FF92D050"/>
      <rgbColor rgb="FFFFCC00"/>
      <rgbColor rgb="FFFF9900"/>
      <rgbColor rgb="FFFF6600"/>
      <rgbColor rgb="FF666699"/>
      <rgbColor rgb="FFA6A6A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40</xdr:row>
      <xdr:rowOff>0</xdr:rowOff>
    </xdr:to>
    <xdr:sp macro="" textlink="">
      <xdr:nvSpPr>
        <xdr:cNvPr id="1040" name="shapetype_202" hidden="1">
          <a:extLst>
            <a:ext uri="{FF2B5EF4-FFF2-40B4-BE49-F238E27FC236}">
              <a16:creationId xmlns:a16="http://schemas.microsoft.com/office/drawing/2014/main" id="{6E035B94-8C0C-4366-942C-088D9418112B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40</xdr:row>
      <xdr:rowOff>0</xdr:rowOff>
    </xdr:to>
    <xdr:sp macro="" textlink="">
      <xdr:nvSpPr>
        <xdr:cNvPr id="1038" name="Cuadro de texto 14" hidden="1">
          <a:extLst>
            <a:ext uri="{FF2B5EF4-FFF2-40B4-BE49-F238E27FC236}">
              <a16:creationId xmlns:a16="http://schemas.microsoft.com/office/drawing/2014/main" id="{8081FDDE-F9EC-48CF-954B-80440F9A59BB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40</xdr:row>
      <xdr:rowOff>0</xdr:rowOff>
    </xdr:to>
    <xdr:sp macro="" textlink="">
      <xdr:nvSpPr>
        <xdr:cNvPr id="1036" name="Cuadro de texto 12" hidden="1">
          <a:extLst>
            <a:ext uri="{FF2B5EF4-FFF2-40B4-BE49-F238E27FC236}">
              <a16:creationId xmlns:a16="http://schemas.microsoft.com/office/drawing/2014/main" id="{E27E5AD7-0BB8-4792-9D18-704056D824A7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40</xdr:row>
      <xdr:rowOff>0</xdr:rowOff>
    </xdr:to>
    <xdr:sp macro="" textlink="">
      <xdr:nvSpPr>
        <xdr:cNvPr id="1034" name="Cuadro de texto 10" hidden="1">
          <a:extLst>
            <a:ext uri="{FF2B5EF4-FFF2-40B4-BE49-F238E27FC236}">
              <a16:creationId xmlns:a16="http://schemas.microsoft.com/office/drawing/2014/main" id="{3AFC3035-A752-43DD-BADE-F0C43D56433A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40</xdr:row>
      <xdr:rowOff>0</xdr:rowOff>
    </xdr:to>
    <xdr:sp macro="" textlink="">
      <xdr:nvSpPr>
        <xdr:cNvPr id="1032" name="Cuadro de texto 8" hidden="1">
          <a:extLst>
            <a:ext uri="{FF2B5EF4-FFF2-40B4-BE49-F238E27FC236}">
              <a16:creationId xmlns:a16="http://schemas.microsoft.com/office/drawing/2014/main" id="{4ACE30F2-9633-4D23-8529-B3B8F17505B3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40</xdr:row>
      <xdr:rowOff>0</xdr:rowOff>
    </xdr:to>
    <xdr:sp macro="" textlink="">
      <xdr:nvSpPr>
        <xdr:cNvPr id="1030" name="Cuadro de texto 6" hidden="1">
          <a:extLst>
            <a:ext uri="{FF2B5EF4-FFF2-40B4-BE49-F238E27FC236}">
              <a16:creationId xmlns:a16="http://schemas.microsoft.com/office/drawing/2014/main" id="{813430F9-0E60-4C16-9E72-2839A2DAC427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40</xdr:row>
      <xdr:rowOff>0</xdr:rowOff>
    </xdr:to>
    <xdr:sp macro="" textlink="">
      <xdr:nvSpPr>
        <xdr:cNvPr id="1028" name="Cuadro de texto 4" hidden="1">
          <a:extLst>
            <a:ext uri="{FF2B5EF4-FFF2-40B4-BE49-F238E27FC236}">
              <a16:creationId xmlns:a16="http://schemas.microsoft.com/office/drawing/2014/main" id="{C151085B-F36D-48B6-B0AC-5C1486CB2102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40</xdr:row>
      <xdr:rowOff>0</xdr:rowOff>
    </xdr:to>
    <xdr:sp macro="" textlink="">
      <xdr:nvSpPr>
        <xdr:cNvPr id="1026" name="Cuadro de texto 2" hidden="1">
          <a:extLst>
            <a:ext uri="{FF2B5EF4-FFF2-40B4-BE49-F238E27FC236}">
              <a16:creationId xmlns:a16="http://schemas.microsoft.com/office/drawing/2014/main" id="{F510991F-1364-4719-90B6-FCAC25A2F24B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40</xdr:row>
      <xdr:rowOff>95250</xdr:rowOff>
    </xdr:to>
    <xdr:sp macro="" textlink="">
      <xdr:nvSpPr>
        <xdr:cNvPr id="2052" name="shapetype_202" hidden="1">
          <a:extLst>
            <a:ext uri="{FF2B5EF4-FFF2-40B4-BE49-F238E27FC236}">
              <a16:creationId xmlns:a16="http://schemas.microsoft.com/office/drawing/2014/main" id="{3EC3309F-6D84-4D0D-9023-AB0ABC36860B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40</xdr:row>
      <xdr:rowOff>95250</xdr:rowOff>
    </xdr:to>
    <xdr:sp macro="" textlink="">
      <xdr:nvSpPr>
        <xdr:cNvPr id="2050" name="Cuadro de texto 2" hidden="1">
          <a:extLst>
            <a:ext uri="{FF2B5EF4-FFF2-40B4-BE49-F238E27FC236}">
              <a16:creationId xmlns:a16="http://schemas.microsoft.com/office/drawing/2014/main" id="{2C538562-F8EB-4456-9F97-3CC07FF37D2B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0</xdr:colOff>
      <xdr:row>32</xdr:row>
      <xdr:rowOff>0</xdr:rowOff>
    </xdr:to>
    <xdr:sp macro="" textlink="">
      <xdr:nvSpPr>
        <xdr:cNvPr id="3074" name="shapetype_202" hidden="1">
          <a:extLst>
            <a:ext uri="{FF2B5EF4-FFF2-40B4-BE49-F238E27FC236}">
              <a16:creationId xmlns:a16="http://schemas.microsoft.com/office/drawing/2014/main" id="{6CF93787-36BE-45FF-ACA6-6768E97208F6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286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38</xdr:row>
      <xdr:rowOff>180975</xdr:rowOff>
    </xdr:to>
    <xdr:sp macro="" textlink="">
      <xdr:nvSpPr>
        <xdr:cNvPr id="4126" name="shapetype_202" hidden="1">
          <a:extLst>
            <a:ext uri="{FF2B5EF4-FFF2-40B4-BE49-F238E27FC236}">
              <a16:creationId xmlns:a16="http://schemas.microsoft.com/office/drawing/2014/main" id="{A4F9F831-D02F-43B0-8825-CD1AA4B0B96A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38</xdr:row>
      <xdr:rowOff>180975</xdr:rowOff>
    </xdr:to>
    <xdr:sp macro="" textlink="">
      <xdr:nvSpPr>
        <xdr:cNvPr id="4124" name="Cuadro de texto 28" hidden="1">
          <a:extLst>
            <a:ext uri="{FF2B5EF4-FFF2-40B4-BE49-F238E27FC236}">
              <a16:creationId xmlns:a16="http://schemas.microsoft.com/office/drawing/2014/main" id="{A9F47710-F86E-4894-B3BC-9A4C59A9161F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38</xdr:row>
      <xdr:rowOff>180975</xdr:rowOff>
    </xdr:to>
    <xdr:sp macro="" textlink="">
      <xdr:nvSpPr>
        <xdr:cNvPr id="4122" name="Cuadro de texto 26" hidden="1">
          <a:extLst>
            <a:ext uri="{FF2B5EF4-FFF2-40B4-BE49-F238E27FC236}">
              <a16:creationId xmlns:a16="http://schemas.microsoft.com/office/drawing/2014/main" id="{2D39842B-28D0-4CA5-ACEE-8214D87BD083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38</xdr:row>
      <xdr:rowOff>180975</xdr:rowOff>
    </xdr:to>
    <xdr:sp macro="" textlink="">
      <xdr:nvSpPr>
        <xdr:cNvPr id="4120" name="Cuadro de texto 24" hidden="1">
          <a:extLst>
            <a:ext uri="{FF2B5EF4-FFF2-40B4-BE49-F238E27FC236}">
              <a16:creationId xmlns:a16="http://schemas.microsoft.com/office/drawing/2014/main" id="{3A0E6FE5-7B6D-4268-9B4F-179A0380B1CE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38</xdr:row>
      <xdr:rowOff>180975</xdr:rowOff>
    </xdr:to>
    <xdr:sp macro="" textlink="">
      <xdr:nvSpPr>
        <xdr:cNvPr id="4118" name="Cuadro de texto 22" hidden="1">
          <a:extLst>
            <a:ext uri="{FF2B5EF4-FFF2-40B4-BE49-F238E27FC236}">
              <a16:creationId xmlns:a16="http://schemas.microsoft.com/office/drawing/2014/main" id="{5BC1398D-D3EC-4888-AD1F-1435BAC6C071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38</xdr:row>
      <xdr:rowOff>180975</xdr:rowOff>
    </xdr:to>
    <xdr:sp macro="" textlink="">
      <xdr:nvSpPr>
        <xdr:cNvPr id="4116" name="Cuadro de texto 20" hidden="1">
          <a:extLst>
            <a:ext uri="{FF2B5EF4-FFF2-40B4-BE49-F238E27FC236}">
              <a16:creationId xmlns:a16="http://schemas.microsoft.com/office/drawing/2014/main" id="{6F791758-CA14-4ECF-B0A8-AF9623ACB346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38</xdr:row>
      <xdr:rowOff>180975</xdr:rowOff>
    </xdr:to>
    <xdr:sp macro="" textlink="">
      <xdr:nvSpPr>
        <xdr:cNvPr id="4114" name="Cuadro de texto 18" hidden="1">
          <a:extLst>
            <a:ext uri="{FF2B5EF4-FFF2-40B4-BE49-F238E27FC236}">
              <a16:creationId xmlns:a16="http://schemas.microsoft.com/office/drawing/2014/main" id="{40683601-FDDE-4CCA-A777-8CD7B9EC539E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38</xdr:row>
      <xdr:rowOff>180975</xdr:rowOff>
    </xdr:to>
    <xdr:sp macro="" textlink="">
      <xdr:nvSpPr>
        <xdr:cNvPr id="4112" name="Cuadro de texto 16" hidden="1">
          <a:extLst>
            <a:ext uri="{FF2B5EF4-FFF2-40B4-BE49-F238E27FC236}">
              <a16:creationId xmlns:a16="http://schemas.microsoft.com/office/drawing/2014/main" id="{2D12C979-57DF-4653-99AF-68AB4229DB64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38</xdr:row>
      <xdr:rowOff>180975</xdr:rowOff>
    </xdr:to>
    <xdr:sp macro="" textlink="">
      <xdr:nvSpPr>
        <xdr:cNvPr id="4110" name="Cuadro de texto 14" hidden="1">
          <a:extLst>
            <a:ext uri="{FF2B5EF4-FFF2-40B4-BE49-F238E27FC236}">
              <a16:creationId xmlns:a16="http://schemas.microsoft.com/office/drawing/2014/main" id="{A4D397B7-39E5-450E-B3F1-560A83675B05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38</xdr:row>
      <xdr:rowOff>180975</xdr:rowOff>
    </xdr:to>
    <xdr:sp macro="" textlink="">
      <xdr:nvSpPr>
        <xdr:cNvPr id="4108" name="Cuadro de texto 12" hidden="1">
          <a:extLst>
            <a:ext uri="{FF2B5EF4-FFF2-40B4-BE49-F238E27FC236}">
              <a16:creationId xmlns:a16="http://schemas.microsoft.com/office/drawing/2014/main" id="{DAFEB3FA-90E3-401F-A769-5BFA0423276E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38</xdr:row>
      <xdr:rowOff>180975</xdr:rowOff>
    </xdr:to>
    <xdr:sp macro="" textlink="">
      <xdr:nvSpPr>
        <xdr:cNvPr id="4106" name="Cuadro de texto 10" hidden="1">
          <a:extLst>
            <a:ext uri="{FF2B5EF4-FFF2-40B4-BE49-F238E27FC236}">
              <a16:creationId xmlns:a16="http://schemas.microsoft.com/office/drawing/2014/main" id="{D4E0C3D2-36F3-4F6A-927F-FF98D66F8041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38</xdr:row>
      <xdr:rowOff>180975</xdr:rowOff>
    </xdr:to>
    <xdr:sp macro="" textlink="">
      <xdr:nvSpPr>
        <xdr:cNvPr id="4104" name="Cuadro de texto 8" hidden="1">
          <a:extLst>
            <a:ext uri="{FF2B5EF4-FFF2-40B4-BE49-F238E27FC236}">
              <a16:creationId xmlns:a16="http://schemas.microsoft.com/office/drawing/2014/main" id="{2A6392DD-D9CC-41FC-9585-253031A59F4D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38</xdr:row>
      <xdr:rowOff>180975</xdr:rowOff>
    </xdr:to>
    <xdr:sp macro="" textlink="">
      <xdr:nvSpPr>
        <xdr:cNvPr id="4102" name="Cuadro de texto 6" hidden="1">
          <a:extLst>
            <a:ext uri="{FF2B5EF4-FFF2-40B4-BE49-F238E27FC236}">
              <a16:creationId xmlns:a16="http://schemas.microsoft.com/office/drawing/2014/main" id="{A833103F-D803-4344-AE0D-B485051ACE96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38</xdr:row>
      <xdr:rowOff>180975</xdr:rowOff>
    </xdr:to>
    <xdr:sp macro="" textlink="">
      <xdr:nvSpPr>
        <xdr:cNvPr id="4100" name="Cuadro de texto 4" hidden="1">
          <a:extLst>
            <a:ext uri="{FF2B5EF4-FFF2-40B4-BE49-F238E27FC236}">
              <a16:creationId xmlns:a16="http://schemas.microsoft.com/office/drawing/2014/main" id="{251A2624-0C5B-41E1-A0CF-9217CFD4E7BA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38</xdr:row>
      <xdr:rowOff>180975</xdr:rowOff>
    </xdr:to>
    <xdr:sp macro="" textlink="">
      <xdr:nvSpPr>
        <xdr:cNvPr id="4098" name="Cuadro de texto 2" hidden="1">
          <a:extLst>
            <a:ext uri="{FF2B5EF4-FFF2-40B4-BE49-F238E27FC236}">
              <a16:creationId xmlns:a16="http://schemas.microsoft.com/office/drawing/2014/main" id="{13C70F38-5699-4E40-8155-5C651BCF8859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45"/>
  <sheetViews>
    <sheetView zoomScaleNormal="100" workbookViewId="0">
      <selection activeCell="B21" sqref="B21"/>
    </sheetView>
  </sheetViews>
  <sheetFormatPr defaultColWidth="0" defaultRowHeight="15.5" zeroHeight="1" x14ac:dyDescent="0.35"/>
  <cols>
    <col min="1" max="1" width="14.1796875" style="42" customWidth="1"/>
    <col min="2" max="2" width="79.453125" style="42" customWidth="1"/>
    <col min="3" max="39" width="0" style="42" hidden="1" customWidth="1"/>
    <col min="40" max="16384" width="9.1796875" style="42" hidden="1"/>
  </cols>
  <sheetData>
    <row r="1" spans="1:9" s="41" customFormat="1" ht="18.75" customHeight="1" x14ac:dyDescent="0.35">
      <c r="A1" s="276" t="s">
        <v>307</v>
      </c>
      <c r="B1" s="276"/>
    </row>
    <row r="2" spans="1:9" s="41" customFormat="1" ht="18.75" customHeight="1" x14ac:dyDescent="0.35">
      <c r="A2" s="276" t="s">
        <v>376</v>
      </c>
      <c r="B2" s="276"/>
    </row>
    <row r="3" spans="1:9" x14ac:dyDescent="0.35">
      <c r="A3" s="41" t="s">
        <v>306</v>
      </c>
      <c r="B3" s="41" t="s">
        <v>306</v>
      </c>
    </row>
    <row r="4" spans="1:9" x14ac:dyDescent="0.35">
      <c r="A4" s="269" t="s">
        <v>308</v>
      </c>
      <c r="B4" s="269" t="s">
        <v>309</v>
      </c>
    </row>
    <row r="5" spans="1:9" x14ac:dyDescent="0.35">
      <c r="A5" s="277">
        <v>1</v>
      </c>
      <c r="B5" s="51" t="s">
        <v>310</v>
      </c>
      <c r="C5" s="43"/>
      <c r="D5" s="43"/>
      <c r="E5" s="43"/>
      <c r="F5" s="43"/>
      <c r="G5" s="43"/>
    </row>
    <row r="6" spans="1:9" x14ac:dyDescent="0.35">
      <c r="A6" s="278"/>
      <c r="B6" s="52" t="s">
        <v>311</v>
      </c>
      <c r="C6" s="44"/>
      <c r="D6" s="44"/>
      <c r="E6" s="44"/>
      <c r="F6" s="44"/>
      <c r="G6" s="44"/>
    </row>
    <row r="7" spans="1:9" x14ac:dyDescent="0.35">
      <c r="A7" s="279"/>
      <c r="B7" s="53" t="s">
        <v>377</v>
      </c>
      <c r="C7" s="43"/>
      <c r="D7" s="43"/>
      <c r="E7" s="43"/>
      <c r="F7" s="43"/>
      <c r="G7" s="43"/>
    </row>
    <row r="8" spans="1:9" x14ac:dyDescent="0.35">
      <c r="A8" s="277">
        <v>2</v>
      </c>
      <c r="B8" s="51" t="s">
        <v>310</v>
      </c>
      <c r="C8" s="43"/>
      <c r="D8" s="43"/>
      <c r="E8" s="43"/>
      <c r="F8" s="43"/>
      <c r="G8" s="43"/>
    </row>
    <row r="9" spans="1:9" x14ac:dyDescent="0.35">
      <c r="A9" s="280"/>
      <c r="B9" s="52" t="s">
        <v>312</v>
      </c>
      <c r="C9" s="44"/>
      <c r="D9" s="44"/>
      <c r="E9" s="44"/>
      <c r="F9" s="44"/>
      <c r="G9" s="44"/>
    </row>
    <row r="10" spans="1:9" x14ac:dyDescent="0.35">
      <c r="A10" s="281"/>
      <c r="B10" s="53" t="s">
        <v>377</v>
      </c>
      <c r="C10" s="43"/>
      <c r="D10" s="43"/>
      <c r="E10" s="43"/>
      <c r="F10" s="43"/>
      <c r="G10" s="43"/>
    </row>
    <row r="11" spans="1:9" x14ac:dyDescent="0.35">
      <c r="A11" s="277">
        <v>3</v>
      </c>
      <c r="B11" s="51" t="s">
        <v>313</v>
      </c>
      <c r="C11" s="45"/>
      <c r="D11" s="45"/>
      <c r="E11" s="45"/>
      <c r="F11" s="45"/>
      <c r="G11" s="45"/>
      <c r="H11" s="45"/>
      <c r="I11" s="45"/>
    </row>
    <row r="12" spans="1:9" x14ac:dyDescent="0.35">
      <c r="A12" s="280"/>
      <c r="B12" s="52" t="s">
        <v>314</v>
      </c>
      <c r="C12" s="45"/>
      <c r="D12" s="45"/>
      <c r="E12" s="45"/>
      <c r="F12" s="45"/>
      <c r="G12" s="45"/>
      <c r="H12" s="45"/>
      <c r="I12" s="45"/>
    </row>
    <row r="13" spans="1:9" x14ac:dyDescent="0.35">
      <c r="A13" s="280"/>
      <c r="B13" s="52" t="s">
        <v>315</v>
      </c>
      <c r="C13" s="45"/>
      <c r="D13" s="45"/>
      <c r="E13" s="45"/>
      <c r="F13" s="45"/>
      <c r="G13" s="45"/>
      <c r="H13" s="45"/>
      <c r="I13" s="45"/>
    </row>
    <row r="14" spans="1:9" x14ac:dyDescent="0.35">
      <c r="A14" s="281"/>
      <c r="B14" s="53" t="s">
        <v>377</v>
      </c>
      <c r="C14" s="45"/>
      <c r="D14" s="45"/>
      <c r="E14" s="45"/>
      <c r="F14" s="45"/>
      <c r="G14" s="45"/>
      <c r="H14" s="45"/>
      <c r="I14" s="45"/>
    </row>
    <row r="15" spans="1:9" x14ac:dyDescent="0.35">
      <c r="A15" s="277">
        <v>4</v>
      </c>
      <c r="B15" s="51" t="s">
        <v>313</v>
      </c>
      <c r="C15" s="43"/>
      <c r="D15" s="43"/>
      <c r="E15" s="43"/>
      <c r="F15" s="43"/>
    </row>
    <row r="16" spans="1:9" x14ac:dyDescent="0.35">
      <c r="A16" s="280"/>
      <c r="B16" s="52" t="s">
        <v>316</v>
      </c>
      <c r="C16" s="46"/>
      <c r="D16" s="46"/>
      <c r="E16" s="46"/>
      <c r="F16" s="46"/>
    </row>
    <row r="17" spans="1:15" x14ac:dyDescent="0.35">
      <c r="A17" s="281"/>
      <c r="B17" s="53" t="s">
        <v>377</v>
      </c>
      <c r="C17" s="46"/>
      <c r="D17" s="46"/>
      <c r="E17" s="46"/>
      <c r="F17" s="46"/>
    </row>
    <row r="18" spans="1:15" x14ac:dyDescent="0.35">
      <c r="A18" s="277">
        <v>5</v>
      </c>
      <c r="B18" s="51" t="s">
        <v>313</v>
      </c>
      <c r="C18" s="47"/>
    </row>
    <row r="19" spans="1:15" x14ac:dyDescent="0.35">
      <c r="A19" s="280"/>
      <c r="B19" s="52" t="s">
        <v>317</v>
      </c>
      <c r="C19" s="47"/>
    </row>
    <row r="20" spans="1:15" x14ac:dyDescent="0.35">
      <c r="A20" s="281"/>
      <c r="B20" s="53" t="s">
        <v>377</v>
      </c>
      <c r="C20" s="43"/>
    </row>
    <row r="21" spans="1:15" x14ac:dyDescent="0.35">
      <c r="A21" s="277">
        <v>6</v>
      </c>
      <c r="B21" s="51" t="s">
        <v>313</v>
      </c>
      <c r="C21" s="46"/>
    </row>
    <row r="22" spans="1:15" x14ac:dyDescent="0.35">
      <c r="A22" s="280"/>
      <c r="B22" s="52" t="s">
        <v>375</v>
      </c>
      <c r="C22" s="46"/>
    </row>
    <row r="23" spans="1:15" x14ac:dyDescent="0.35">
      <c r="A23" s="281"/>
      <c r="B23" s="53" t="s">
        <v>377</v>
      </c>
      <c r="C23" s="46"/>
    </row>
    <row r="24" spans="1:15" x14ac:dyDescent="0.35">
      <c r="A24" s="277">
        <v>7</v>
      </c>
      <c r="B24" s="51" t="s">
        <v>318</v>
      </c>
      <c r="C24" s="48"/>
      <c r="D24" s="48"/>
      <c r="E24" s="48"/>
    </row>
    <row r="25" spans="1:15" x14ac:dyDescent="0.35">
      <c r="A25" s="280"/>
      <c r="B25" s="52" t="s">
        <v>319</v>
      </c>
      <c r="C25" s="48"/>
      <c r="D25" s="48"/>
      <c r="E25" s="48"/>
    </row>
    <row r="26" spans="1:15" x14ac:dyDescent="0.35">
      <c r="A26" s="280"/>
      <c r="B26" s="52" t="s">
        <v>320</v>
      </c>
      <c r="C26" s="48"/>
      <c r="D26" s="48"/>
      <c r="E26" s="48"/>
    </row>
    <row r="27" spans="1:15" x14ac:dyDescent="0.35">
      <c r="A27" s="281"/>
      <c r="B27" s="53" t="s">
        <v>377</v>
      </c>
      <c r="C27" s="44"/>
      <c r="D27" s="44"/>
      <c r="E27" s="44"/>
    </row>
    <row r="28" spans="1:15" x14ac:dyDescent="0.35">
      <c r="A28" s="277">
        <v>8</v>
      </c>
      <c r="B28" s="51" t="s">
        <v>318</v>
      </c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</row>
    <row r="29" spans="1:15" x14ac:dyDescent="0.35">
      <c r="A29" s="280"/>
      <c r="B29" s="52" t="s">
        <v>319</v>
      </c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</row>
    <row r="30" spans="1:15" x14ac:dyDescent="0.35">
      <c r="A30" s="280"/>
      <c r="B30" s="52" t="s">
        <v>321</v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</row>
    <row r="31" spans="1:15" x14ac:dyDescent="0.35">
      <c r="A31" s="280"/>
      <c r="B31" s="52" t="s">
        <v>322</v>
      </c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</row>
    <row r="32" spans="1:15" x14ac:dyDescent="0.35">
      <c r="A32" s="281"/>
      <c r="B32" s="53" t="s">
        <v>377</v>
      </c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</row>
    <row r="33" spans="1:15" s="70" customFormat="1" x14ac:dyDescent="0.35">
      <c r="A33" s="273">
        <v>9</v>
      </c>
      <c r="B33" s="106" t="s">
        <v>318</v>
      </c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</row>
    <row r="34" spans="1:15" s="70" customFormat="1" x14ac:dyDescent="0.35">
      <c r="A34" s="274"/>
      <c r="B34" s="107" t="s">
        <v>319</v>
      </c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</row>
    <row r="35" spans="1:15" s="70" customFormat="1" x14ac:dyDescent="0.35">
      <c r="A35" s="274"/>
      <c r="B35" s="107" t="s">
        <v>320</v>
      </c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</row>
    <row r="36" spans="1:15" s="70" customFormat="1" x14ac:dyDescent="0.35">
      <c r="A36" s="274"/>
      <c r="B36" s="107" t="s">
        <v>371</v>
      </c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</row>
    <row r="37" spans="1:15" s="70" customFormat="1" x14ac:dyDescent="0.35">
      <c r="A37" s="275"/>
      <c r="B37" s="53" t="s">
        <v>377</v>
      </c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</row>
    <row r="38" spans="1:15" x14ac:dyDescent="0.35">
      <c r="A38" s="282">
        <v>10</v>
      </c>
      <c r="B38" s="51" t="s">
        <v>323</v>
      </c>
      <c r="C38" s="46"/>
      <c r="D38" s="46"/>
      <c r="E38" s="46"/>
      <c r="F38" s="46"/>
      <c r="G38" s="46"/>
      <c r="H38" s="46"/>
    </row>
    <row r="39" spans="1:15" x14ac:dyDescent="0.35">
      <c r="A39" s="280"/>
      <c r="B39" s="52" t="s">
        <v>324</v>
      </c>
      <c r="C39" s="46"/>
      <c r="D39" s="46"/>
      <c r="E39" s="46"/>
      <c r="F39" s="46"/>
      <c r="G39" s="46"/>
      <c r="H39" s="46"/>
    </row>
    <row r="40" spans="1:15" x14ac:dyDescent="0.35">
      <c r="A40" s="280"/>
      <c r="B40" s="52" t="s">
        <v>325</v>
      </c>
      <c r="C40" s="46"/>
      <c r="D40" s="46"/>
      <c r="E40" s="46"/>
      <c r="F40" s="46"/>
      <c r="G40" s="46"/>
      <c r="H40" s="46"/>
    </row>
    <row r="41" spans="1:15" x14ac:dyDescent="0.35">
      <c r="A41" s="281"/>
      <c r="B41" s="53" t="s">
        <v>377</v>
      </c>
      <c r="C41" s="46"/>
      <c r="D41" s="46"/>
      <c r="E41" s="46"/>
      <c r="F41" s="46"/>
      <c r="G41" s="46"/>
      <c r="H41" s="46"/>
    </row>
    <row r="42" spans="1:15" x14ac:dyDescent="0.35">
      <c r="A42" s="282">
        <v>11</v>
      </c>
      <c r="B42" s="51" t="s">
        <v>323</v>
      </c>
      <c r="C42" s="44"/>
      <c r="D42" s="44"/>
      <c r="E42" s="44"/>
      <c r="F42" s="44"/>
    </row>
    <row r="43" spans="1:15" x14ac:dyDescent="0.35">
      <c r="A43" s="280"/>
      <c r="B43" s="52" t="s">
        <v>324</v>
      </c>
      <c r="C43" s="44"/>
      <c r="D43" s="44"/>
      <c r="E43" s="44"/>
      <c r="F43" s="44"/>
    </row>
    <row r="44" spans="1:15" x14ac:dyDescent="0.35">
      <c r="A44" s="280"/>
      <c r="B44" s="52" t="s">
        <v>326</v>
      </c>
      <c r="C44" s="44"/>
      <c r="D44" s="44"/>
      <c r="E44" s="44"/>
      <c r="F44" s="44"/>
    </row>
    <row r="45" spans="1:15" x14ac:dyDescent="0.35">
      <c r="A45" s="281"/>
      <c r="B45" s="53" t="s">
        <v>377</v>
      </c>
      <c r="C45" s="43"/>
      <c r="D45" s="43"/>
      <c r="E45" s="43"/>
      <c r="F45" s="43"/>
    </row>
    <row r="46" spans="1:15" x14ac:dyDescent="0.35">
      <c r="A46" s="282">
        <v>12</v>
      </c>
      <c r="B46" s="51" t="s">
        <v>323</v>
      </c>
      <c r="C46" s="47"/>
      <c r="D46" s="47"/>
      <c r="E46" s="47"/>
      <c r="F46" s="47"/>
      <c r="G46" s="47"/>
      <c r="H46" s="47"/>
      <c r="I46" s="47"/>
    </row>
    <row r="47" spans="1:15" x14ac:dyDescent="0.35">
      <c r="A47" s="280"/>
      <c r="B47" s="52" t="s">
        <v>324</v>
      </c>
      <c r="C47" s="47"/>
      <c r="D47" s="47"/>
      <c r="E47" s="47"/>
      <c r="F47" s="47"/>
      <c r="G47" s="47"/>
      <c r="H47" s="47"/>
      <c r="I47" s="47"/>
    </row>
    <row r="48" spans="1:15" x14ac:dyDescent="0.35">
      <c r="A48" s="280"/>
      <c r="B48" s="52" t="s">
        <v>327</v>
      </c>
      <c r="C48" s="47"/>
      <c r="D48" s="47"/>
      <c r="E48" s="47"/>
      <c r="F48" s="47"/>
      <c r="G48" s="47"/>
      <c r="H48" s="47"/>
      <c r="I48" s="47"/>
    </row>
    <row r="49" spans="1:39" x14ac:dyDescent="0.35">
      <c r="A49" s="281"/>
      <c r="B49" s="53" t="s">
        <v>377</v>
      </c>
      <c r="C49" s="43"/>
      <c r="D49" s="43"/>
      <c r="E49" s="43"/>
      <c r="F49" s="43"/>
      <c r="G49" s="43"/>
      <c r="H49" s="43"/>
      <c r="I49" s="43"/>
    </row>
    <row r="50" spans="1:39" x14ac:dyDescent="0.35">
      <c r="A50" s="282">
        <v>13</v>
      </c>
      <c r="B50" s="51" t="s">
        <v>328</v>
      </c>
      <c r="C50" s="49"/>
      <c r="D50" s="49"/>
      <c r="E50" s="49"/>
      <c r="F50" s="49"/>
      <c r="G50" s="49"/>
      <c r="H50" s="49"/>
      <c r="I50" s="49"/>
    </row>
    <row r="51" spans="1:39" x14ac:dyDescent="0.35">
      <c r="A51" s="280"/>
      <c r="B51" s="52" t="s">
        <v>329</v>
      </c>
      <c r="C51" s="49"/>
      <c r="D51" s="49"/>
      <c r="E51" s="49"/>
      <c r="F51" s="49"/>
      <c r="G51" s="49"/>
      <c r="H51" s="49"/>
      <c r="I51" s="49"/>
    </row>
    <row r="52" spans="1:39" x14ac:dyDescent="0.35">
      <c r="A52" s="280"/>
      <c r="B52" s="52" t="s">
        <v>330</v>
      </c>
      <c r="C52" s="50"/>
      <c r="D52" s="50"/>
      <c r="E52" s="50"/>
      <c r="F52" s="50"/>
      <c r="G52" s="50"/>
      <c r="H52" s="50"/>
      <c r="I52" s="50"/>
    </row>
    <row r="53" spans="1:39" x14ac:dyDescent="0.35">
      <c r="A53" s="281"/>
      <c r="B53" s="53" t="s">
        <v>377</v>
      </c>
      <c r="C53" s="50"/>
      <c r="D53" s="50"/>
      <c r="E53" s="50"/>
      <c r="F53" s="50"/>
      <c r="G53" s="50"/>
      <c r="H53" s="50"/>
      <c r="I53" s="50"/>
    </row>
    <row r="54" spans="1:39" x14ac:dyDescent="0.35">
      <c r="A54" s="282">
        <v>14</v>
      </c>
      <c r="B54" s="41" t="s">
        <v>323</v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</row>
    <row r="55" spans="1:39" x14ac:dyDescent="0.35">
      <c r="A55" s="280"/>
      <c r="B55" s="41" t="s">
        <v>324</v>
      </c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</row>
    <row r="56" spans="1:39" x14ac:dyDescent="0.35">
      <c r="A56" s="280"/>
      <c r="B56" s="41" t="s">
        <v>331</v>
      </c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</row>
    <row r="57" spans="1:39" x14ac:dyDescent="0.35">
      <c r="A57" s="281"/>
      <c r="B57" s="53" t="s">
        <v>377</v>
      </c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</row>
    <row r="58" spans="1:39" hidden="1" x14ac:dyDescent="0.35">
      <c r="A58" s="41" t="s">
        <v>306</v>
      </c>
      <c r="B58" s="41" t="s">
        <v>306</v>
      </c>
    </row>
    <row r="59" spans="1:39" ht="15.75" hidden="1" customHeight="1" x14ac:dyDescent="0.35"/>
    <row r="60" spans="1:39" ht="15.75" hidden="1" customHeight="1" x14ac:dyDescent="0.35"/>
    <row r="61" spans="1:39" ht="15.75" hidden="1" customHeight="1" x14ac:dyDescent="0.35"/>
    <row r="62" spans="1:39" ht="15.75" hidden="1" customHeight="1" x14ac:dyDescent="0.35"/>
    <row r="63" spans="1:39" ht="15.75" hidden="1" customHeight="1" x14ac:dyDescent="0.35"/>
    <row r="64" spans="1:39" ht="15.75" hidden="1" customHeight="1" x14ac:dyDescent="0.35"/>
    <row r="65" ht="15.75" hidden="1" customHeight="1" x14ac:dyDescent="0.35"/>
    <row r="66" ht="15.75" hidden="1" customHeight="1" x14ac:dyDescent="0.35"/>
    <row r="67" ht="15.75" hidden="1" customHeight="1" x14ac:dyDescent="0.35"/>
    <row r="68" ht="15.75" hidden="1" customHeight="1" x14ac:dyDescent="0.35"/>
    <row r="69" ht="15.75" hidden="1" customHeight="1" x14ac:dyDescent="0.35"/>
    <row r="70" ht="15.75" hidden="1" customHeight="1" x14ac:dyDescent="0.35"/>
    <row r="71" ht="15.75" hidden="1" customHeight="1" x14ac:dyDescent="0.35"/>
    <row r="72" ht="15.75" hidden="1" customHeight="1" x14ac:dyDescent="0.35"/>
    <row r="73" ht="15.75" hidden="1" customHeight="1" x14ac:dyDescent="0.35"/>
    <row r="74" ht="15.75" hidden="1" customHeight="1" x14ac:dyDescent="0.35"/>
    <row r="75" ht="15.75" hidden="1" customHeight="1" x14ac:dyDescent="0.35"/>
    <row r="76" ht="15.75" hidden="1" customHeight="1" x14ac:dyDescent="0.35"/>
    <row r="77" ht="15.75" hidden="1" customHeight="1" x14ac:dyDescent="0.35"/>
    <row r="78" ht="15.75" hidden="1" customHeight="1" x14ac:dyDescent="0.35"/>
    <row r="79" ht="15.75" hidden="1" customHeight="1" x14ac:dyDescent="0.35"/>
    <row r="80" ht="15.75" hidden="1" customHeight="1" x14ac:dyDescent="0.35"/>
    <row r="81" ht="15.75" hidden="1" customHeight="1" x14ac:dyDescent="0.35"/>
    <row r="82" ht="15.75" hidden="1" customHeight="1" x14ac:dyDescent="0.35"/>
    <row r="83" ht="15.75" hidden="1" customHeight="1" x14ac:dyDescent="0.35"/>
    <row r="84" ht="15.75" hidden="1" customHeight="1" x14ac:dyDescent="0.35"/>
    <row r="85" ht="15.75" hidden="1" customHeight="1" x14ac:dyDescent="0.35"/>
    <row r="86" ht="15.75" hidden="1" customHeight="1" x14ac:dyDescent="0.35"/>
    <row r="87" ht="15.75" hidden="1" customHeight="1" x14ac:dyDescent="0.35"/>
    <row r="88" ht="15.75" hidden="1" customHeight="1" x14ac:dyDescent="0.35"/>
    <row r="89" ht="15.75" hidden="1" customHeight="1" x14ac:dyDescent="0.35"/>
    <row r="90" ht="15.75" hidden="1" customHeight="1" x14ac:dyDescent="0.35"/>
    <row r="91" ht="15.75" hidden="1" customHeight="1" x14ac:dyDescent="0.35"/>
    <row r="92" ht="15.75" hidden="1" customHeight="1" x14ac:dyDescent="0.35"/>
    <row r="93" ht="15.75" hidden="1" customHeight="1" x14ac:dyDescent="0.35"/>
    <row r="94" ht="15.75" hidden="1" customHeight="1" x14ac:dyDescent="0.35"/>
    <row r="95" ht="15.75" hidden="1" customHeight="1" x14ac:dyDescent="0.35"/>
    <row r="96" ht="15.75" hidden="1" customHeight="1" x14ac:dyDescent="0.35"/>
    <row r="97" ht="15.75" hidden="1" customHeight="1" x14ac:dyDescent="0.35"/>
    <row r="98" ht="15.75" hidden="1" customHeight="1" x14ac:dyDescent="0.35"/>
    <row r="99" ht="15.75" hidden="1" customHeight="1" x14ac:dyDescent="0.35"/>
    <row r="100" ht="15.75" hidden="1" customHeight="1" x14ac:dyDescent="0.35"/>
    <row r="101" ht="15.75" hidden="1" customHeight="1" x14ac:dyDescent="0.35"/>
    <row r="102" ht="15.75" hidden="1" customHeight="1" x14ac:dyDescent="0.35"/>
    <row r="103" ht="15.75" hidden="1" customHeight="1" x14ac:dyDescent="0.35"/>
    <row r="104" ht="15.75" hidden="1" customHeight="1" x14ac:dyDescent="0.35"/>
    <row r="105" ht="15.75" hidden="1" customHeight="1" x14ac:dyDescent="0.35"/>
    <row r="106" ht="15.75" hidden="1" customHeight="1" x14ac:dyDescent="0.35"/>
    <row r="107" ht="15.75" hidden="1" customHeight="1" x14ac:dyDescent="0.35"/>
    <row r="108" ht="15.75" hidden="1" customHeight="1" x14ac:dyDescent="0.35"/>
    <row r="109" ht="15.75" hidden="1" customHeight="1" x14ac:dyDescent="0.35"/>
    <row r="110" ht="15.75" hidden="1" customHeight="1" x14ac:dyDescent="0.35"/>
    <row r="111" ht="15.75" hidden="1" customHeight="1" x14ac:dyDescent="0.35"/>
    <row r="112" ht="15.75" hidden="1" customHeight="1" x14ac:dyDescent="0.35"/>
    <row r="113" ht="15.75" hidden="1" customHeight="1" x14ac:dyDescent="0.35"/>
    <row r="114" ht="15.75" hidden="1" customHeight="1" x14ac:dyDescent="0.35"/>
    <row r="115" ht="15.75" hidden="1" customHeight="1" x14ac:dyDescent="0.35"/>
    <row r="116" ht="15.75" hidden="1" customHeight="1" x14ac:dyDescent="0.35"/>
    <row r="117" ht="15.75" hidden="1" customHeight="1" x14ac:dyDescent="0.35"/>
    <row r="118" ht="15.75" hidden="1" customHeight="1" x14ac:dyDescent="0.35"/>
    <row r="119" ht="15.75" hidden="1" customHeight="1" x14ac:dyDescent="0.35"/>
    <row r="120" ht="15.75" hidden="1" customHeight="1" x14ac:dyDescent="0.35"/>
    <row r="121" ht="15.75" hidden="1" customHeight="1" x14ac:dyDescent="0.35"/>
    <row r="122" ht="15.75" hidden="1" customHeight="1" x14ac:dyDescent="0.35"/>
    <row r="123" ht="15.75" hidden="1" customHeight="1" x14ac:dyDescent="0.35"/>
    <row r="124" ht="15.75" hidden="1" customHeight="1" x14ac:dyDescent="0.35"/>
    <row r="125" ht="15.75" hidden="1" customHeight="1" x14ac:dyDescent="0.35"/>
    <row r="126" ht="15.75" hidden="1" customHeight="1" x14ac:dyDescent="0.35"/>
    <row r="127" ht="15.75" hidden="1" customHeight="1" x14ac:dyDescent="0.35"/>
    <row r="128" ht="15.75" hidden="1" customHeight="1" x14ac:dyDescent="0.35"/>
    <row r="129" ht="15.75" hidden="1" customHeight="1" x14ac:dyDescent="0.35"/>
    <row r="130" ht="15.75" hidden="1" customHeight="1" x14ac:dyDescent="0.35"/>
    <row r="131" ht="15.75" hidden="1" customHeight="1" x14ac:dyDescent="0.35"/>
    <row r="132" ht="15.75" hidden="1" customHeight="1" x14ac:dyDescent="0.35"/>
    <row r="133" ht="15.75" hidden="1" customHeight="1" x14ac:dyDescent="0.35"/>
    <row r="134" ht="15.75" hidden="1" customHeight="1" x14ac:dyDescent="0.35"/>
    <row r="135" ht="15.75" hidden="1" customHeight="1" x14ac:dyDescent="0.35"/>
    <row r="136" ht="15.75" hidden="1" customHeight="1" x14ac:dyDescent="0.35"/>
    <row r="137" ht="15.75" hidden="1" customHeight="1" x14ac:dyDescent="0.35"/>
    <row r="138" ht="15.75" hidden="1" customHeight="1" x14ac:dyDescent="0.35"/>
    <row r="139" ht="15.75" hidden="1" customHeight="1" x14ac:dyDescent="0.35"/>
    <row r="140" ht="15.75" hidden="1" customHeight="1" x14ac:dyDescent="0.35"/>
    <row r="141" ht="15.75" hidden="1" customHeight="1" x14ac:dyDescent="0.35"/>
    <row r="142" ht="15.75" hidden="1" customHeight="1" x14ac:dyDescent="0.35"/>
    <row r="143" ht="15.75" hidden="1" customHeight="1" x14ac:dyDescent="0.35"/>
    <row r="144" ht="15.75" hidden="1" customHeight="1" x14ac:dyDescent="0.35"/>
    <row r="145" ht="15.75" hidden="1" customHeight="1" x14ac:dyDescent="0.35"/>
  </sheetData>
  <mergeCells count="16">
    <mergeCell ref="A38:A41"/>
    <mergeCell ref="A42:A45"/>
    <mergeCell ref="A50:A53"/>
    <mergeCell ref="A46:A49"/>
    <mergeCell ref="A54:A57"/>
    <mergeCell ref="A33:A37"/>
    <mergeCell ref="A1:B1"/>
    <mergeCell ref="A2:B2"/>
    <mergeCell ref="A5:A7"/>
    <mergeCell ref="A8:A10"/>
    <mergeCell ref="A11:A14"/>
    <mergeCell ref="A15:A17"/>
    <mergeCell ref="A21:A23"/>
    <mergeCell ref="A18:A20"/>
    <mergeCell ref="A24:A27"/>
    <mergeCell ref="A28:A32"/>
  </mergeCells>
  <pageMargins left="0.7" right="0.7" top="0.75" bottom="0.75" header="0.51180555555555496" footer="0.51180555555555496"/>
  <pageSetup firstPageNumber="0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B2BA4-B54C-4833-A9EF-3C412D0257E3}">
  <dimension ref="A1:G88"/>
  <sheetViews>
    <sheetView zoomScale="85" zoomScaleNormal="85" workbookViewId="0">
      <selection activeCell="D13" sqref="D13"/>
    </sheetView>
  </sheetViews>
  <sheetFormatPr defaultColWidth="0" defaultRowHeight="15.5" zeroHeight="1" x14ac:dyDescent="0.35"/>
  <cols>
    <col min="1" max="1" width="65" style="82" customWidth="1"/>
    <col min="2" max="2" width="12.26953125" style="81" customWidth="1"/>
    <col min="3" max="3" width="17.453125" style="82" customWidth="1"/>
    <col min="4" max="4" width="18" style="94" customWidth="1"/>
    <col min="5" max="5" width="19.26953125" style="82" customWidth="1"/>
    <col min="6" max="6" width="16.26953125" style="82" customWidth="1"/>
    <col min="7" max="7" width="0" style="82" hidden="1" customWidth="1"/>
    <col min="8" max="16384" width="11.453125" style="82" hidden="1"/>
  </cols>
  <sheetData>
    <row r="1" spans="1:7" x14ac:dyDescent="0.35">
      <c r="A1" s="80" t="s">
        <v>411</v>
      </c>
    </row>
    <row r="2" spans="1:7" x14ac:dyDescent="0.35"/>
    <row r="3" spans="1:7" x14ac:dyDescent="0.35">
      <c r="A3" s="299" t="s">
        <v>7</v>
      </c>
      <c r="B3" s="299"/>
      <c r="C3" s="299"/>
      <c r="D3" s="299"/>
      <c r="E3" s="299"/>
      <c r="F3" s="299"/>
    </row>
    <row r="4" spans="1:7" x14ac:dyDescent="0.35">
      <c r="A4" s="299" t="s">
        <v>8</v>
      </c>
      <c r="B4" s="299"/>
      <c r="C4" s="299"/>
      <c r="D4" s="299"/>
      <c r="E4" s="299"/>
      <c r="F4" s="299"/>
    </row>
    <row r="5" spans="1:7" x14ac:dyDescent="0.35">
      <c r="A5" s="299" t="s">
        <v>9</v>
      </c>
      <c r="B5" s="299"/>
      <c r="C5" s="299"/>
      <c r="D5" s="299"/>
      <c r="E5" s="299"/>
      <c r="F5" s="299"/>
    </row>
    <row r="6" spans="1:7" x14ac:dyDescent="0.35">
      <c r="A6" s="299" t="s">
        <v>370</v>
      </c>
      <c r="B6" s="299"/>
      <c r="C6" s="299"/>
      <c r="D6" s="299"/>
      <c r="E6" s="299"/>
      <c r="F6" s="299"/>
    </row>
    <row r="7" spans="1:7" x14ac:dyDescent="0.35">
      <c r="A7" s="304" t="s">
        <v>382</v>
      </c>
      <c r="B7" s="304"/>
      <c r="C7" s="304"/>
      <c r="D7" s="304"/>
      <c r="E7" s="304"/>
      <c r="F7" s="304"/>
    </row>
    <row r="8" spans="1:7" x14ac:dyDescent="0.35"/>
    <row r="9" spans="1:7" ht="30.5" x14ac:dyDescent="0.35">
      <c r="A9" s="83" t="s">
        <v>335</v>
      </c>
      <c r="B9" s="84" t="s">
        <v>18</v>
      </c>
      <c r="C9" s="85" t="s">
        <v>217</v>
      </c>
      <c r="D9" s="85" t="s">
        <v>218</v>
      </c>
      <c r="E9" s="85" t="s">
        <v>219</v>
      </c>
      <c r="F9" s="86" t="s">
        <v>336</v>
      </c>
    </row>
    <row r="10" spans="1:7" x14ac:dyDescent="0.35">
      <c r="A10" s="87"/>
      <c r="B10" s="108"/>
      <c r="C10" s="115"/>
      <c r="D10" s="115"/>
      <c r="E10" s="115"/>
      <c r="F10" s="88"/>
    </row>
    <row r="11" spans="1:7" x14ac:dyDescent="0.35">
      <c r="A11" s="89" t="s">
        <v>18</v>
      </c>
      <c r="B11" s="109">
        <f>B13+B43</f>
        <v>403</v>
      </c>
      <c r="C11" s="109">
        <f>C13+C43</f>
        <v>159</v>
      </c>
      <c r="D11" s="109">
        <f>D13+D43</f>
        <v>161</v>
      </c>
      <c r="E11" s="109">
        <f>E13+E43</f>
        <v>56</v>
      </c>
      <c r="F11" s="89">
        <f>F13+F43</f>
        <v>27</v>
      </c>
    </row>
    <row r="12" spans="1:7" x14ac:dyDescent="0.35">
      <c r="A12" s="87"/>
      <c r="B12" s="109"/>
      <c r="C12" s="118"/>
      <c r="D12" s="118"/>
      <c r="E12" s="118"/>
      <c r="F12" s="119"/>
      <c r="G12" s="120"/>
    </row>
    <row r="13" spans="1:7" x14ac:dyDescent="0.35">
      <c r="A13" s="90" t="s">
        <v>337</v>
      </c>
      <c r="B13" s="110">
        <f>SUM(B14:B41)</f>
        <v>251</v>
      </c>
      <c r="C13" s="112">
        <f>SUM(C14:C41)</f>
        <v>109</v>
      </c>
      <c r="D13" s="112">
        <f>SUM(D14:D41)</f>
        <v>115</v>
      </c>
      <c r="E13" s="112">
        <f>SUM(E14:E41)</f>
        <v>26</v>
      </c>
      <c r="F13" s="91">
        <f>SUM(F14:F41)</f>
        <v>1</v>
      </c>
    </row>
    <row r="14" spans="1:7" x14ac:dyDescent="0.35">
      <c r="A14" s="92" t="s">
        <v>367</v>
      </c>
      <c r="B14" s="111">
        <f t="shared" ref="B14:B41" si="0">SUM(C14:F14)</f>
        <v>1</v>
      </c>
      <c r="C14" s="111">
        <v>1</v>
      </c>
      <c r="D14" s="111">
        <v>0</v>
      </c>
      <c r="E14" s="111">
        <v>0</v>
      </c>
      <c r="F14" s="93">
        <v>0</v>
      </c>
    </row>
    <row r="15" spans="1:7" x14ac:dyDescent="0.35">
      <c r="A15" s="92" t="s">
        <v>97</v>
      </c>
      <c r="B15" s="111">
        <f t="shared" si="0"/>
        <v>16</v>
      </c>
      <c r="C15" s="111">
        <v>0</v>
      </c>
      <c r="D15" s="111">
        <v>15</v>
      </c>
      <c r="E15" s="111">
        <v>1</v>
      </c>
      <c r="F15" s="93">
        <v>0</v>
      </c>
    </row>
    <row r="16" spans="1:7" x14ac:dyDescent="0.35">
      <c r="A16" s="92" t="s">
        <v>94</v>
      </c>
      <c r="B16" s="111">
        <f t="shared" si="0"/>
        <v>9</v>
      </c>
      <c r="C16" s="111">
        <v>9</v>
      </c>
      <c r="D16" s="111">
        <v>0</v>
      </c>
      <c r="E16" s="111">
        <v>0</v>
      </c>
      <c r="F16" s="93">
        <v>0</v>
      </c>
    </row>
    <row r="17" spans="1:6" x14ac:dyDescent="0.35">
      <c r="A17" s="92" t="s">
        <v>99</v>
      </c>
      <c r="B17" s="111">
        <f t="shared" si="0"/>
        <v>7</v>
      </c>
      <c r="C17" s="111">
        <v>2</v>
      </c>
      <c r="D17" s="111">
        <v>5</v>
      </c>
      <c r="E17" s="111">
        <v>0</v>
      </c>
      <c r="F17" s="93">
        <v>0</v>
      </c>
    </row>
    <row r="18" spans="1:6" x14ac:dyDescent="0.35">
      <c r="A18" s="92" t="s">
        <v>80</v>
      </c>
      <c r="B18" s="111">
        <f t="shared" si="0"/>
        <v>1</v>
      </c>
      <c r="C18" s="111">
        <v>1</v>
      </c>
      <c r="D18" s="111">
        <v>0</v>
      </c>
      <c r="E18" s="111">
        <v>0</v>
      </c>
      <c r="F18" s="93">
        <v>0</v>
      </c>
    </row>
    <row r="19" spans="1:6" x14ac:dyDescent="0.35">
      <c r="A19" s="92" t="s">
        <v>71</v>
      </c>
      <c r="B19" s="111">
        <f t="shared" si="0"/>
        <v>14</v>
      </c>
      <c r="C19" s="111">
        <v>14</v>
      </c>
      <c r="D19" s="111">
        <v>0</v>
      </c>
      <c r="E19" s="111">
        <v>0</v>
      </c>
      <c r="F19" s="93">
        <v>0</v>
      </c>
    </row>
    <row r="20" spans="1:6" x14ac:dyDescent="0.35">
      <c r="A20" s="92" t="s">
        <v>85</v>
      </c>
      <c r="B20" s="111">
        <f t="shared" si="0"/>
        <v>10</v>
      </c>
      <c r="C20" s="111">
        <v>5</v>
      </c>
      <c r="D20" s="111">
        <v>5</v>
      </c>
      <c r="E20" s="111">
        <v>0</v>
      </c>
      <c r="F20" s="93">
        <v>0</v>
      </c>
    </row>
    <row r="21" spans="1:6" x14ac:dyDescent="0.35">
      <c r="A21" s="92" t="s">
        <v>84</v>
      </c>
      <c r="B21" s="111">
        <f t="shared" si="0"/>
        <v>2</v>
      </c>
      <c r="C21" s="111">
        <v>0</v>
      </c>
      <c r="D21" s="111">
        <v>2</v>
      </c>
      <c r="E21" s="111">
        <v>0</v>
      </c>
      <c r="F21" s="93">
        <v>0</v>
      </c>
    </row>
    <row r="22" spans="1:6" x14ac:dyDescent="0.35">
      <c r="A22" s="92" t="s">
        <v>100</v>
      </c>
      <c r="B22" s="111">
        <f t="shared" si="0"/>
        <v>1</v>
      </c>
      <c r="C22" s="111">
        <v>1</v>
      </c>
      <c r="D22" s="111">
        <v>0</v>
      </c>
      <c r="E22" s="111">
        <v>0</v>
      </c>
      <c r="F22" s="93">
        <v>0</v>
      </c>
    </row>
    <row r="23" spans="1:6" x14ac:dyDescent="0.35">
      <c r="A23" s="92" t="s">
        <v>73</v>
      </c>
      <c r="B23" s="111">
        <f t="shared" si="0"/>
        <v>12</v>
      </c>
      <c r="C23" s="111">
        <v>9</v>
      </c>
      <c r="D23" s="111">
        <v>3</v>
      </c>
      <c r="E23" s="111">
        <v>0</v>
      </c>
      <c r="F23" s="93">
        <v>0</v>
      </c>
    </row>
    <row r="24" spans="1:6" x14ac:dyDescent="0.35">
      <c r="A24" s="92" t="s">
        <v>104</v>
      </c>
      <c r="B24" s="111">
        <f t="shared" si="0"/>
        <v>2</v>
      </c>
      <c r="C24" s="111">
        <v>1</v>
      </c>
      <c r="D24" s="111">
        <v>1</v>
      </c>
      <c r="E24" s="111">
        <v>0</v>
      </c>
      <c r="F24" s="93">
        <v>0</v>
      </c>
    </row>
    <row r="25" spans="1:6" x14ac:dyDescent="0.35">
      <c r="A25" s="92" t="s">
        <v>93</v>
      </c>
      <c r="B25" s="111">
        <f t="shared" si="0"/>
        <v>4</v>
      </c>
      <c r="C25" s="111">
        <v>3</v>
      </c>
      <c r="D25" s="111">
        <v>0</v>
      </c>
      <c r="E25" s="111">
        <v>1</v>
      </c>
      <c r="F25" s="93">
        <v>0</v>
      </c>
    </row>
    <row r="26" spans="1:6" x14ac:dyDescent="0.35">
      <c r="A26" s="92" t="s">
        <v>69</v>
      </c>
      <c r="B26" s="111">
        <f t="shared" si="0"/>
        <v>3</v>
      </c>
      <c r="C26" s="111">
        <v>2</v>
      </c>
      <c r="D26" s="111">
        <v>1</v>
      </c>
      <c r="E26" s="111">
        <v>0</v>
      </c>
      <c r="F26" s="93">
        <v>0</v>
      </c>
    </row>
    <row r="27" spans="1:6" x14ac:dyDescent="0.35">
      <c r="A27" s="92" t="s">
        <v>87</v>
      </c>
      <c r="B27" s="111">
        <f t="shared" si="0"/>
        <v>4</v>
      </c>
      <c r="C27" s="111">
        <v>4</v>
      </c>
      <c r="D27" s="111">
        <v>0</v>
      </c>
      <c r="E27" s="111">
        <v>0</v>
      </c>
      <c r="F27" s="93">
        <v>0</v>
      </c>
    </row>
    <row r="28" spans="1:6" x14ac:dyDescent="0.35">
      <c r="A28" s="92" t="s">
        <v>105</v>
      </c>
      <c r="B28" s="111">
        <f t="shared" si="0"/>
        <v>8</v>
      </c>
      <c r="C28" s="111">
        <v>4</v>
      </c>
      <c r="D28" s="111">
        <v>0</v>
      </c>
      <c r="E28" s="111">
        <v>4</v>
      </c>
      <c r="F28" s="93">
        <v>0</v>
      </c>
    </row>
    <row r="29" spans="1:6" x14ac:dyDescent="0.35">
      <c r="A29" s="92" t="s">
        <v>83</v>
      </c>
      <c r="B29" s="111">
        <f t="shared" si="0"/>
        <v>12</v>
      </c>
      <c r="C29" s="111">
        <v>12</v>
      </c>
      <c r="D29" s="111">
        <v>0</v>
      </c>
      <c r="E29" s="111">
        <v>0</v>
      </c>
      <c r="F29" s="93">
        <v>0</v>
      </c>
    </row>
    <row r="30" spans="1:6" x14ac:dyDescent="0.35">
      <c r="A30" s="92" t="s">
        <v>77</v>
      </c>
      <c r="B30" s="111">
        <f t="shared" si="0"/>
        <v>1</v>
      </c>
      <c r="C30" s="111">
        <v>0</v>
      </c>
      <c r="D30" s="111">
        <v>1</v>
      </c>
      <c r="E30" s="111">
        <v>0</v>
      </c>
      <c r="F30" s="93">
        <v>0</v>
      </c>
    </row>
    <row r="31" spans="1:6" x14ac:dyDescent="0.35">
      <c r="A31" s="92" t="s">
        <v>74</v>
      </c>
      <c r="B31" s="111">
        <f t="shared" si="0"/>
        <v>1</v>
      </c>
      <c r="C31" s="111">
        <v>1</v>
      </c>
      <c r="D31" s="111">
        <v>0</v>
      </c>
      <c r="E31" s="111">
        <v>0</v>
      </c>
      <c r="F31" s="93">
        <v>0</v>
      </c>
    </row>
    <row r="32" spans="1:6" x14ac:dyDescent="0.35">
      <c r="A32" s="92" t="s">
        <v>338</v>
      </c>
      <c r="B32" s="111">
        <f t="shared" si="0"/>
        <v>23</v>
      </c>
      <c r="C32" s="111">
        <v>5</v>
      </c>
      <c r="D32" s="111">
        <v>5</v>
      </c>
      <c r="E32" s="111">
        <v>13</v>
      </c>
      <c r="F32" s="93">
        <v>0</v>
      </c>
    </row>
    <row r="33" spans="1:6" x14ac:dyDescent="0.35">
      <c r="A33" s="92" t="s">
        <v>68</v>
      </c>
      <c r="B33" s="111">
        <f t="shared" si="0"/>
        <v>34</v>
      </c>
      <c r="C33" s="111">
        <v>21</v>
      </c>
      <c r="D33" s="111">
        <v>6</v>
      </c>
      <c r="E33" s="111">
        <v>7</v>
      </c>
      <c r="F33" s="93">
        <v>0</v>
      </c>
    </row>
    <row r="34" spans="1:6" x14ac:dyDescent="0.35">
      <c r="A34" s="92" t="s">
        <v>339</v>
      </c>
      <c r="B34" s="111">
        <f t="shared" si="0"/>
        <v>3</v>
      </c>
      <c r="C34" s="111">
        <v>3</v>
      </c>
      <c r="D34" s="111">
        <v>0</v>
      </c>
      <c r="E34" s="111">
        <v>0</v>
      </c>
      <c r="F34" s="93">
        <v>0</v>
      </c>
    </row>
    <row r="35" spans="1:6" x14ac:dyDescent="0.35">
      <c r="A35" s="92" t="s">
        <v>96</v>
      </c>
      <c r="B35" s="111">
        <f t="shared" si="0"/>
        <v>0</v>
      </c>
      <c r="C35" s="111">
        <v>0</v>
      </c>
      <c r="D35" s="111">
        <v>0</v>
      </c>
      <c r="E35" s="111">
        <v>0</v>
      </c>
      <c r="F35" s="93">
        <v>0</v>
      </c>
    </row>
    <row r="36" spans="1:6" x14ac:dyDescent="0.35">
      <c r="A36" s="92" t="s">
        <v>88</v>
      </c>
      <c r="B36" s="111">
        <f t="shared" si="0"/>
        <v>2</v>
      </c>
      <c r="C36" s="111">
        <v>2</v>
      </c>
      <c r="D36" s="111">
        <v>0</v>
      </c>
      <c r="E36" s="111">
        <v>0</v>
      </c>
      <c r="F36" s="93">
        <v>0</v>
      </c>
    </row>
    <row r="37" spans="1:6" x14ac:dyDescent="0.35">
      <c r="A37" s="92" t="s">
        <v>76</v>
      </c>
      <c r="B37" s="111">
        <f t="shared" si="0"/>
        <v>43</v>
      </c>
      <c r="C37" s="111">
        <v>0</v>
      </c>
      <c r="D37" s="111">
        <v>43</v>
      </c>
      <c r="E37" s="111">
        <v>0</v>
      </c>
      <c r="F37" s="93">
        <v>0</v>
      </c>
    </row>
    <row r="38" spans="1:6" x14ac:dyDescent="0.35">
      <c r="A38" s="92" t="s">
        <v>340</v>
      </c>
      <c r="B38" s="111">
        <f t="shared" si="0"/>
        <v>1</v>
      </c>
      <c r="C38" s="111">
        <v>1</v>
      </c>
      <c r="D38" s="111">
        <v>0</v>
      </c>
      <c r="E38" s="111">
        <v>0</v>
      </c>
      <c r="F38" s="93">
        <v>0</v>
      </c>
    </row>
    <row r="39" spans="1:6" x14ac:dyDescent="0.35">
      <c r="A39" s="92" t="s">
        <v>91</v>
      </c>
      <c r="B39" s="111">
        <f t="shared" si="0"/>
        <v>7</v>
      </c>
      <c r="C39" s="111">
        <v>7</v>
      </c>
      <c r="D39" s="111">
        <v>0</v>
      </c>
      <c r="E39" s="111">
        <v>0</v>
      </c>
      <c r="F39" s="93">
        <v>0</v>
      </c>
    </row>
    <row r="40" spans="1:6" x14ac:dyDescent="0.35">
      <c r="A40" s="92" t="s">
        <v>98</v>
      </c>
      <c r="B40" s="111">
        <f t="shared" si="0"/>
        <v>8</v>
      </c>
      <c r="C40" s="111">
        <v>0</v>
      </c>
      <c r="D40" s="111">
        <v>8</v>
      </c>
      <c r="E40" s="111">
        <v>0</v>
      </c>
      <c r="F40" s="93">
        <v>0</v>
      </c>
    </row>
    <row r="41" spans="1:6" x14ac:dyDescent="0.35">
      <c r="A41" s="92" t="s">
        <v>70</v>
      </c>
      <c r="B41" s="111">
        <f t="shared" si="0"/>
        <v>22</v>
      </c>
      <c r="C41" s="111">
        <v>1</v>
      </c>
      <c r="D41" s="111">
        <v>20</v>
      </c>
      <c r="E41" s="111">
        <v>0</v>
      </c>
      <c r="F41" s="93">
        <v>1</v>
      </c>
    </row>
    <row r="42" spans="1:6" x14ac:dyDescent="0.35">
      <c r="A42" s="92"/>
      <c r="B42" s="111"/>
      <c r="C42" s="111"/>
      <c r="D42" s="111"/>
      <c r="E42" s="111"/>
      <c r="F42" s="94"/>
    </row>
    <row r="43" spans="1:6" x14ac:dyDescent="0.35">
      <c r="A43" s="95" t="s">
        <v>341</v>
      </c>
      <c r="B43" s="112">
        <f>SUM(B44:B65)</f>
        <v>152</v>
      </c>
      <c r="C43" s="112">
        <f>SUM(C44:C65)</f>
        <v>50</v>
      </c>
      <c r="D43" s="112">
        <f>SUM(D44:D65)</f>
        <v>46</v>
      </c>
      <c r="E43" s="112">
        <f>SUM(E44:E65)</f>
        <v>30</v>
      </c>
      <c r="F43" s="96">
        <f>SUM(F44:F65)</f>
        <v>26</v>
      </c>
    </row>
    <row r="44" spans="1:6" x14ac:dyDescent="0.35">
      <c r="A44" s="97" t="s">
        <v>342</v>
      </c>
      <c r="B44" s="113">
        <f t="shared" ref="B44:B64" si="1">SUM(C44:F44)</f>
        <v>9</v>
      </c>
      <c r="C44" s="111">
        <v>2</v>
      </c>
      <c r="D44" s="111">
        <v>4</v>
      </c>
      <c r="E44" s="111">
        <v>3</v>
      </c>
      <c r="F44" s="81">
        <v>0</v>
      </c>
    </row>
    <row r="45" spans="1:6" x14ac:dyDescent="0.35">
      <c r="A45" s="97" t="s">
        <v>343</v>
      </c>
      <c r="B45" s="113">
        <f t="shared" si="1"/>
        <v>1</v>
      </c>
      <c r="C45" s="111">
        <v>0</v>
      </c>
      <c r="D45" s="111">
        <v>1</v>
      </c>
      <c r="E45" s="111">
        <v>0</v>
      </c>
      <c r="F45" s="81">
        <v>0</v>
      </c>
    </row>
    <row r="46" spans="1:6" x14ac:dyDescent="0.35">
      <c r="A46" s="97" t="s">
        <v>38</v>
      </c>
      <c r="B46" s="113">
        <f t="shared" si="1"/>
        <v>1</v>
      </c>
      <c r="C46" s="111">
        <v>1</v>
      </c>
      <c r="D46" s="111">
        <v>0</v>
      </c>
      <c r="E46" s="111">
        <v>0</v>
      </c>
      <c r="F46" s="81">
        <v>0</v>
      </c>
    </row>
    <row r="47" spans="1:6" x14ac:dyDescent="0.35">
      <c r="A47" s="97" t="s">
        <v>344</v>
      </c>
      <c r="B47" s="113">
        <f t="shared" si="1"/>
        <v>9</v>
      </c>
      <c r="C47" s="111">
        <v>7</v>
      </c>
      <c r="D47" s="111">
        <v>1</v>
      </c>
      <c r="E47" s="111">
        <v>1</v>
      </c>
      <c r="F47" s="81">
        <v>0</v>
      </c>
    </row>
    <row r="48" spans="1:6" x14ac:dyDescent="0.35">
      <c r="A48" s="97" t="s">
        <v>345</v>
      </c>
      <c r="B48" s="113">
        <f t="shared" si="1"/>
        <v>4</v>
      </c>
      <c r="C48" s="111">
        <v>0</v>
      </c>
      <c r="D48" s="111">
        <v>1</v>
      </c>
      <c r="E48" s="111">
        <v>3</v>
      </c>
      <c r="F48" s="81">
        <v>0</v>
      </c>
    </row>
    <row r="49" spans="1:6" x14ac:dyDescent="0.35">
      <c r="A49" s="97" t="s">
        <v>48</v>
      </c>
      <c r="B49" s="113">
        <f t="shared" si="1"/>
        <v>1</v>
      </c>
      <c r="C49" s="111">
        <v>0</v>
      </c>
      <c r="D49" s="111">
        <v>1</v>
      </c>
      <c r="E49" s="111">
        <v>0</v>
      </c>
      <c r="F49" s="98">
        <v>0</v>
      </c>
    </row>
    <row r="50" spans="1:6" x14ac:dyDescent="0.35">
      <c r="A50" s="97" t="s">
        <v>346</v>
      </c>
      <c r="B50" s="113">
        <f t="shared" si="1"/>
        <v>5</v>
      </c>
      <c r="C50" s="111">
        <v>1</v>
      </c>
      <c r="D50" s="111">
        <v>4</v>
      </c>
      <c r="E50" s="111">
        <v>0</v>
      </c>
      <c r="F50" s="98">
        <v>0</v>
      </c>
    </row>
    <row r="51" spans="1:6" x14ac:dyDescent="0.35">
      <c r="A51" s="97" t="s">
        <v>28</v>
      </c>
      <c r="B51" s="113">
        <f t="shared" si="1"/>
        <v>10</v>
      </c>
      <c r="C51" s="111">
        <v>0</v>
      </c>
      <c r="D51" s="111">
        <v>0</v>
      </c>
      <c r="E51" s="111">
        <v>10</v>
      </c>
      <c r="F51" s="98">
        <v>0</v>
      </c>
    </row>
    <row r="52" spans="1:6" x14ac:dyDescent="0.35">
      <c r="A52" s="97" t="s">
        <v>347</v>
      </c>
      <c r="B52" s="113">
        <f t="shared" si="1"/>
        <v>24</v>
      </c>
      <c r="C52" s="111">
        <v>6</v>
      </c>
      <c r="D52" s="111">
        <v>5</v>
      </c>
      <c r="E52" s="111">
        <v>3</v>
      </c>
      <c r="F52" s="98">
        <v>10</v>
      </c>
    </row>
    <row r="53" spans="1:6" x14ac:dyDescent="0.35">
      <c r="A53" s="97" t="s">
        <v>30</v>
      </c>
      <c r="B53" s="113">
        <f t="shared" si="1"/>
        <v>6</v>
      </c>
      <c r="C53" s="111">
        <v>2</v>
      </c>
      <c r="D53" s="111">
        <v>3</v>
      </c>
      <c r="E53" s="111">
        <v>1</v>
      </c>
      <c r="F53" s="98">
        <v>0</v>
      </c>
    </row>
    <row r="54" spans="1:6" x14ac:dyDescent="0.35">
      <c r="A54" s="97" t="s">
        <v>33</v>
      </c>
      <c r="B54" s="113">
        <f t="shared" si="1"/>
        <v>2</v>
      </c>
      <c r="C54" s="111">
        <v>2</v>
      </c>
      <c r="D54" s="111">
        <v>0</v>
      </c>
      <c r="E54" s="111">
        <v>0</v>
      </c>
      <c r="F54" s="98">
        <v>0</v>
      </c>
    </row>
    <row r="55" spans="1:6" x14ac:dyDescent="0.35">
      <c r="A55" s="97" t="s">
        <v>348</v>
      </c>
      <c r="B55" s="113">
        <f t="shared" si="1"/>
        <v>9</v>
      </c>
      <c r="C55" s="111">
        <v>3</v>
      </c>
      <c r="D55" s="111">
        <v>6</v>
      </c>
      <c r="E55" s="111">
        <v>0</v>
      </c>
      <c r="F55" s="98">
        <v>0</v>
      </c>
    </row>
    <row r="56" spans="1:6" x14ac:dyDescent="0.35">
      <c r="A56" s="97" t="s">
        <v>349</v>
      </c>
      <c r="B56" s="113">
        <f t="shared" si="1"/>
        <v>1</v>
      </c>
      <c r="C56" s="111">
        <v>0</v>
      </c>
      <c r="D56" s="111">
        <v>1</v>
      </c>
      <c r="E56" s="111">
        <v>0</v>
      </c>
      <c r="F56" s="98">
        <v>0</v>
      </c>
    </row>
    <row r="57" spans="1:6" x14ac:dyDescent="0.35">
      <c r="A57" s="97" t="s">
        <v>45</v>
      </c>
      <c r="B57" s="113">
        <f t="shared" si="1"/>
        <v>2</v>
      </c>
      <c r="C57" s="111">
        <v>2</v>
      </c>
      <c r="D57" s="111">
        <v>0</v>
      </c>
      <c r="E57" s="116">
        <v>0</v>
      </c>
      <c r="F57" s="98">
        <v>0</v>
      </c>
    </row>
    <row r="58" spans="1:6" x14ac:dyDescent="0.35">
      <c r="A58" s="97" t="s">
        <v>32</v>
      </c>
      <c r="B58" s="113">
        <f t="shared" si="1"/>
        <v>1</v>
      </c>
      <c r="C58" s="111">
        <v>1</v>
      </c>
      <c r="D58" s="111">
        <v>0</v>
      </c>
      <c r="E58" s="116">
        <v>0</v>
      </c>
      <c r="F58" s="98">
        <v>0</v>
      </c>
    </row>
    <row r="59" spans="1:6" x14ac:dyDescent="0.35">
      <c r="A59" s="97" t="s">
        <v>42</v>
      </c>
      <c r="B59" s="113">
        <f t="shared" si="1"/>
        <v>11</v>
      </c>
      <c r="C59" s="111">
        <v>3</v>
      </c>
      <c r="D59" s="111">
        <v>1</v>
      </c>
      <c r="E59" s="116">
        <v>6</v>
      </c>
      <c r="F59" s="98">
        <v>1</v>
      </c>
    </row>
    <row r="60" spans="1:6" x14ac:dyDescent="0.35">
      <c r="A60" s="97" t="s">
        <v>51</v>
      </c>
      <c r="B60" s="113">
        <f t="shared" si="1"/>
        <v>12</v>
      </c>
      <c r="C60" s="111">
        <v>0</v>
      </c>
      <c r="D60" s="111">
        <v>0</v>
      </c>
      <c r="E60" s="116">
        <v>1</v>
      </c>
      <c r="F60" s="98">
        <v>11</v>
      </c>
    </row>
    <row r="61" spans="1:6" x14ac:dyDescent="0.35">
      <c r="A61" s="97" t="s">
        <v>225</v>
      </c>
      <c r="B61" s="113">
        <f t="shared" si="1"/>
        <v>1</v>
      </c>
      <c r="C61" s="111">
        <v>0</v>
      </c>
      <c r="D61" s="111">
        <v>1</v>
      </c>
      <c r="E61" s="116">
        <v>0</v>
      </c>
      <c r="F61" s="98">
        <v>0</v>
      </c>
    </row>
    <row r="62" spans="1:6" x14ac:dyDescent="0.35">
      <c r="A62" s="97" t="s">
        <v>350</v>
      </c>
      <c r="B62" s="113">
        <f t="shared" si="1"/>
        <v>19</v>
      </c>
      <c r="C62" s="111">
        <v>13</v>
      </c>
      <c r="D62" s="111">
        <v>5</v>
      </c>
      <c r="E62" s="116">
        <v>1</v>
      </c>
      <c r="F62" s="98">
        <v>0</v>
      </c>
    </row>
    <row r="63" spans="1:6" x14ac:dyDescent="0.35">
      <c r="A63" s="97" t="s">
        <v>20</v>
      </c>
      <c r="B63" s="113">
        <f t="shared" si="1"/>
        <v>14</v>
      </c>
      <c r="C63" s="111">
        <v>7</v>
      </c>
      <c r="D63" s="111">
        <v>4</v>
      </c>
      <c r="E63" s="116">
        <v>0</v>
      </c>
      <c r="F63" s="98">
        <v>3</v>
      </c>
    </row>
    <row r="64" spans="1:6" x14ac:dyDescent="0.35">
      <c r="A64" s="97" t="s">
        <v>26</v>
      </c>
      <c r="B64" s="113">
        <f t="shared" si="1"/>
        <v>10</v>
      </c>
      <c r="C64" s="116">
        <v>0</v>
      </c>
      <c r="D64" s="111">
        <v>8</v>
      </c>
      <c r="E64" s="116">
        <v>1</v>
      </c>
      <c r="F64" s="98">
        <v>1</v>
      </c>
    </row>
    <row r="65" spans="1:6" x14ac:dyDescent="0.35">
      <c r="A65" s="99"/>
      <c r="B65" s="114"/>
      <c r="C65" s="117"/>
      <c r="D65" s="272"/>
      <c r="E65" s="117"/>
      <c r="F65" s="100"/>
    </row>
    <row r="66" spans="1:6" x14ac:dyDescent="0.35">
      <c r="A66" s="101" t="s">
        <v>351</v>
      </c>
      <c r="D66" s="102"/>
    </row>
    <row r="67" spans="1:6" hidden="1" x14ac:dyDescent="0.35"/>
    <row r="68" spans="1:6" hidden="1" x14ac:dyDescent="0.35"/>
    <row r="69" spans="1:6" hidden="1" x14ac:dyDescent="0.35"/>
    <row r="70" spans="1:6" hidden="1" x14ac:dyDescent="0.35"/>
    <row r="71" spans="1:6" hidden="1" x14ac:dyDescent="0.35"/>
    <row r="72" spans="1:6" hidden="1" x14ac:dyDescent="0.35"/>
    <row r="73" spans="1:6" hidden="1" x14ac:dyDescent="0.35"/>
    <row r="74" spans="1:6" hidden="1" x14ac:dyDescent="0.35"/>
    <row r="75" spans="1:6" hidden="1" x14ac:dyDescent="0.35"/>
    <row r="76" spans="1:6" hidden="1" x14ac:dyDescent="0.35"/>
    <row r="77" spans="1:6" hidden="1" x14ac:dyDescent="0.35"/>
    <row r="78" spans="1:6" hidden="1" x14ac:dyDescent="0.35"/>
    <row r="79" spans="1:6" hidden="1" x14ac:dyDescent="0.35"/>
    <row r="80" spans="1:6" hidden="1" x14ac:dyDescent="0.35"/>
    <row r="81" hidden="1" x14ac:dyDescent="0.35"/>
    <row r="82" hidden="1" x14ac:dyDescent="0.35"/>
    <row r="83" hidden="1" x14ac:dyDescent="0.35"/>
    <row r="84" hidden="1" x14ac:dyDescent="0.35"/>
    <row r="85" hidden="1" x14ac:dyDescent="0.35"/>
    <row r="86" hidden="1" x14ac:dyDescent="0.35"/>
    <row r="87" hidden="1" x14ac:dyDescent="0.35"/>
    <row r="88" hidden="1" x14ac:dyDescent="0.35"/>
  </sheetData>
  <mergeCells count="5">
    <mergeCell ref="A3:F3"/>
    <mergeCell ref="A7:F7"/>
    <mergeCell ref="A4:F4"/>
    <mergeCell ref="A5:F5"/>
    <mergeCell ref="A6:F6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LK85"/>
  <sheetViews>
    <sheetView zoomScale="85" zoomScaleNormal="85" workbookViewId="0"/>
  </sheetViews>
  <sheetFormatPr defaultColWidth="0" defaultRowHeight="15.5" zeroHeight="1" x14ac:dyDescent="0.35"/>
  <cols>
    <col min="1" max="1" width="92.7265625" style="70" customWidth="1"/>
    <col min="2" max="2" width="20.1796875" style="70" customWidth="1"/>
    <col min="3" max="3" width="26.1796875" style="42" hidden="1" customWidth="1"/>
    <col min="4" max="999" width="10.54296875" style="70" hidden="1" customWidth="1"/>
    <col min="1000" max="16384" width="9.1796875" style="70" hidden="1"/>
  </cols>
  <sheetData>
    <row r="1" spans="1:2" s="70" customFormat="1" x14ac:dyDescent="0.35">
      <c r="A1" s="198" t="s">
        <v>245</v>
      </c>
      <c r="B1" s="199"/>
    </row>
    <row r="2" spans="1:2" s="70" customFormat="1" x14ac:dyDescent="0.35">
      <c r="A2" s="200"/>
      <c r="B2" s="201"/>
    </row>
    <row r="3" spans="1:2" s="70" customFormat="1" x14ac:dyDescent="0.35">
      <c r="A3" s="305" t="s">
        <v>239</v>
      </c>
      <c r="B3" s="305"/>
    </row>
    <row r="4" spans="1:2" s="70" customFormat="1" x14ac:dyDescent="0.35">
      <c r="A4" s="305" t="s">
        <v>240</v>
      </c>
      <c r="B4" s="305"/>
    </row>
    <row r="5" spans="1:2" s="70" customFormat="1" x14ac:dyDescent="0.35">
      <c r="A5" s="305" t="s">
        <v>0</v>
      </c>
      <c r="B5" s="305"/>
    </row>
    <row r="6" spans="1:2" s="70" customFormat="1" x14ac:dyDescent="0.35">
      <c r="A6" s="305" t="s">
        <v>382</v>
      </c>
      <c r="B6" s="305"/>
    </row>
    <row r="7" spans="1:2" s="70" customFormat="1" x14ac:dyDescent="0.35">
      <c r="A7" s="201"/>
      <c r="B7" s="201"/>
    </row>
    <row r="8" spans="1:2" s="70" customFormat="1" ht="15.75" customHeight="1" x14ac:dyDescent="0.35">
      <c r="A8" s="202"/>
      <c r="B8" s="203"/>
    </row>
    <row r="9" spans="1:2" s="70" customFormat="1" ht="30" x14ac:dyDescent="0.35">
      <c r="A9" s="204" t="s">
        <v>16</v>
      </c>
      <c r="B9" s="205" t="s">
        <v>17</v>
      </c>
    </row>
    <row r="10" spans="1:2" s="70" customFormat="1" x14ac:dyDescent="0.35">
      <c r="A10" s="206"/>
      <c r="B10" s="207"/>
    </row>
    <row r="11" spans="1:2" s="70" customFormat="1" x14ac:dyDescent="0.35">
      <c r="A11" s="208"/>
      <c r="B11" s="209"/>
    </row>
    <row r="12" spans="1:2" s="70" customFormat="1" x14ac:dyDescent="0.35">
      <c r="A12" s="133" t="s">
        <v>67</v>
      </c>
      <c r="B12" s="134">
        <f>SUM(B14,B18,B22,B26,B30,B34,B39,B44,B49,B54,B59,B64,B68,B74,B78)</f>
        <v>775</v>
      </c>
    </row>
    <row r="13" spans="1:2" s="70" customFormat="1" x14ac:dyDescent="0.35">
      <c r="A13" s="210"/>
      <c r="B13" s="135"/>
    </row>
    <row r="14" spans="1:2" s="70" customFormat="1" x14ac:dyDescent="0.35">
      <c r="A14" s="136" t="s">
        <v>19</v>
      </c>
      <c r="B14" s="134">
        <f>SUM(B15:B16)</f>
        <v>134</v>
      </c>
    </row>
    <row r="15" spans="1:2" s="70" customFormat="1" x14ac:dyDescent="0.35">
      <c r="A15" s="137" t="s">
        <v>20</v>
      </c>
      <c r="B15" s="135">
        <v>88</v>
      </c>
    </row>
    <row r="16" spans="1:2" s="70" customFormat="1" x14ac:dyDescent="0.35">
      <c r="A16" s="137" t="s">
        <v>21</v>
      </c>
      <c r="B16" s="213">
        <v>46</v>
      </c>
    </row>
    <row r="17" spans="1:2" s="70" customFormat="1" x14ac:dyDescent="0.35">
      <c r="A17" s="137"/>
      <c r="B17" s="135"/>
    </row>
    <row r="18" spans="1:2" s="70" customFormat="1" x14ac:dyDescent="0.35">
      <c r="A18" s="136" t="s">
        <v>22</v>
      </c>
      <c r="B18" s="134">
        <f>SUM(B19:B20)</f>
        <v>32</v>
      </c>
    </row>
    <row r="19" spans="1:2" s="70" customFormat="1" ht="18.5" x14ac:dyDescent="0.35">
      <c r="A19" s="137" t="s">
        <v>412</v>
      </c>
      <c r="B19" s="135">
        <v>0</v>
      </c>
    </row>
    <row r="20" spans="1:2" s="70" customFormat="1" x14ac:dyDescent="0.35">
      <c r="A20" s="137" t="s">
        <v>23</v>
      </c>
      <c r="B20" s="135">
        <v>32</v>
      </c>
    </row>
    <row r="21" spans="1:2" s="70" customFormat="1" x14ac:dyDescent="0.35">
      <c r="A21" s="137"/>
      <c r="B21" s="135"/>
    </row>
    <row r="22" spans="1:2" s="70" customFormat="1" x14ac:dyDescent="0.35">
      <c r="A22" s="136" t="s">
        <v>24</v>
      </c>
      <c r="B22" s="134">
        <f>SUM(B23:B24)</f>
        <v>113</v>
      </c>
    </row>
    <row r="23" spans="1:2" s="70" customFormat="1" x14ac:dyDescent="0.35">
      <c r="A23" s="137" t="s">
        <v>25</v>
      </c>
      <c r="B23" s="135">
        <v>97</v>
      </c>
    </row>
    <row r="24" spans="1:2" s="70" customFormat="1" x14ac:dyDescent="0.35">
      <c r="A24" s="137" t="s">
        <v>26</v>
      </c>
      <c r="B24" s="135">
        <v>16</v>
      </c>
    </row>
    <row r="25" spans="1:2" s="70" customFormat="1" x14ac:dyDescent="0.35">
      <c r="A25" s="210"/>
      <c r="B25" s="135"/>
    </row>
    <row r="26" spans="1:2" s="70" customFormat="1" x14ac:dyDescent="0.35">
      <c r="A26" s="136" t="s">
        <v>27</v>
      </c>
      <c r="B26" s="134">
        <f>SUM(B27:B28)</f>
        <v>63</v>
      </c>
    </row>
    <row r="27" spans="1:2" s="70" customFormat="1" x14ac:dyDescent="0.35">
      <c r="A27" s="137" t="s">
        <v>28</v>
      </c>
      <c r="B27" s="135">
        <v>59</v>
      </c>
    </row>
    <row r="28" spans="1:2" s="70" customFormat="1" x14ac:dyDescent="0.35">
      <c r="A28" s="137" t="s">
        <v>280</v>
      </c>
      <c r="B28" s="135">
        <v>4</v>
      </c>
    </row>
    <row r="29" spans="1:2" s="70" customFormat="1" x14ac:dyDescent="0.35">
      <c r="A29" s="137"/>
      <c r="B29" s="135"/>
    </row>
    <row r="30" spans="1:2" s="70" customFormat="1" x14ac:dyDescent="0.35">
      <c r="A30" s="136" t="s">
        <v>29</v>
      </c>
      <c r="B30" s="134">
        <f>SUM(B31:B32)</f>
        <v>21</v>
      </c>
    </row>
    <row r="31" spans="1:2" s="70" customFormat="1" x14ac:dyDescent="0.35">
      <c r="A31" s="137" t="s">
        <v>30</v>
      </c>
      <c r="B31" s="135">
        <v>19</v>
      </c>
    </row>
    <row r="32" spans="1:2" s="70" customFormat="1" x14ac:dyDescent="0.35">
      <c r="A32" s="137" t="s">
        <v>241</v>
      </c>
      <c r="B32" s="135">
        <v>2</v>
      </c>
    </row>
    <row r="33" spans="1:2" s="70" customFormat="1" x14ac:dyDescent="0.35">
      <c r="A33" s="137"/>
      <c r="B33" s="135"/>
    </row>
    <row r="34" spans="1:2" s="70" customFormat="1" x14ac:dyDescent="0.35">
      <c r="A34" s="136" t="s">
        <v>31</v>
      </c>
      <c r="B34" s="134">
        <f>SUM(B35:B37)</f>
        <v>28</v>
      </c>
    </row>
    <row r="35" spans="1:2" s="70" customFormat="1" x14ac:dyDescent="0.35">
      <c r="A35" s="137" t="s">
        <v>32</v>
      </c>
      <c r="B35" s="135">
        <v>14</v>
      </c>
    </row>
    <row r="36" spans="1:2" s="70" customFormat="1" ht="18.5" x14ac:dyDescent="0.35">
      <c r="A36" s="137" t="s">
        <v>398</v>
      </c>
      <c r="B36" s="135">
        <v>0</v>
      </c>
    </row>
    <row r="37" spans="1:2" s="70" customFormat="1" x14ac:dyDescent="0.35">
      <c r="A37" s="137" t="s">
        <v>33</v>
      </c>
      <c r="B37" s="135">
        <v>14</v>
      </c>
    </row>
    <row r="38" spans="1:2" s="70" customFormat="1" x14ac:dyDescent="0.35">
      <c r="A38" s="137"/>
      <c r="B38" s="135"/>
    </row>
    <row r="39" spans="1:2" s="70" customFormat="1" x14ac:dyDescent="0.35">
      <c r="A39" s="136" t="s">
        <v>34</v>
      </c>
      <c r="B39" s="134">
        <f>SUM(B40:B42)</f>
        <v>41</v>
      </c>
    </row>
    <row r="40" spans="1:2" s="70" customFormat="1" x14ac:dyDescent="0.35">
      <c r="A40" s="137" t="s">
        <v>35</v>
      </c>
      <c r="B40" s="135">
        <v>29</v>
      </c>
    </row>
    <row r="41" spans="1:2" s="70" customFormat="1" x14ac:dyDescent="0.35">
      <c r="A41" s="137" t="s">
        <v>242</v>
      </c>
      <c r="B41" s="135">
        <v>2</v>
      </c>
    </row>
    <row r="42" spans="1:2" s="70" customFormat="1" x14ac:dyDescent="0.35">
      <c r="A42" s="137" t="s">
        <v>36</v>
      </c>
      <c r="B42" s="135">
        <v>10</v>
      </c>
    </row>
    <row r="43" spans="1:2" s="70" customFormat="1" x14ac:dyDescent="0.35">
      <c r="A43" s="137"/>
      <c r="B43" s="135"/>
    </row>
    <row r="44" spans="1:2" s="70" customFormat="1" x14ac:dyDescent="0.35">
      <c r="A44" s="136" t="s">
        <v>37</v>
      </c>
      <c r="B44" s="134">
        <f>SUM(B45:B47)</f>
        <v>31</v>
      </c>
    </row>
    <row r="45" spans="1:2" s="70" customFormat="1" x14ac:dyDescent="0.35">
      <c r="A45" s="137" t="s">
        <v>38</v>
      </c>
      <c r="B45" s="135">
        <v>12</v>
      </c>
    </row>
    <row r="46" spans="1:2" s="70" customFormat="1" x14ac:dyDescent="0.35">
      <c r="A46" s="137" t="s">
        <v>39</v>
      </c>
      <c r="B46" s="135">
        <v>16</v>
      </c>
    </row>
    <row r="47" spans="1:2" s="70" customFormat="1" x14ac:dyDescent="0.35">
      <c r="A47" s="137" t="s">
        <v>40</v>
      </c>
      <c r="B47" s="135">
        <v>3</v>
      </c>
    </row>
    <row r="48" spans="1:2" s="70" customFormat="1" x14ac:dyDescent="0.35">
      <c r="A48" s="137"/>
      <c r="B48" s="135"/>
    </row>
    <row r="49" spans="1:2" s="70" customFormat="1" x14ac:dyDescent="0.35">
      <c r="A49" s="136" t="s">
        <v>41</v>
      </c>
      <c r="B49" s="134">
        <f>SUM(B50:B52)</f>
        <v>95</v>
      </c>
    </row>
    <row r="50" spans="1:2" s="70" customFormat="1" x14ac:dyDescent="0.35">
      <c r="A50" s="137" t="s">
        <v>42</v>
      </c>
      <c r="B50" s="135">
        <v>86</v>
      </c>
    </row>
    <row r="51" spans="1:2" s="70" customFormat="1" x14ac:dyDescent="0.35">
      <c r="A51" s="137" t="s">
        <v>243</v>
      </c>
      <c r="B51" s="135">
        <v>6</v>
      </c>
    </row>
    <row r="52" spans="1:2" s="70" customFormat="1" x14ac:dyDescent="0.35">
      <c r="A52" s="137" t="s">
        <v>43</v>
      </c>
      <c r="B52" s="135">
        <v>3</v>
      </c>
    </row>
    <row r="53" spans="1:2" s="70" customFormat="1" x14ac:dyDescent="0.35">
      <c r="A53" s="137"/>
      <c r="B53" s="135"/>
    </row>
    <row r="54" spans="1:2" s="70" customFormat="1" x14ac:dyDescent="0.35">
      <c r="A54" s="136" t="s">
        <v>44</v>
      </c>
      <c r="B54" s="134">
        <f>SUM(B55:B57)</f>
        <v>60</v>
      </c>
    </row>
    <row r="55" spans="1:2" s="70" customFormat="1" x14ac:dyDescent="0.35">
      <c r="A55" s="137" t="s">
        <v>45</v>
      </c>
      <c r="B55" s="135">
        <v>32</v>
      </c>
    </row>
    <row r="56" spans="1:2" s="70" customFormat="1" x14ac:dyDescent="0.35">
      <c r="A56" s="137" t="s">
        <v>46</v>
      </c>
      <c r="B56" s="135">
        <v>28</v>
      </c>
    </row>
    <row r="57" spans="1:2" s="70" customFormat="1" ht="18.5" x14ac:dyDescent="0.35">
      <c r="A57" s="137" t="s">
        <v>399</v>
      </c>
      <c r="B57" s="135">
        <v>0</v>
      </c>
    </row>
    <row r="58" spans="1:2" s="70" customFormat="1" x14ac:dyDescent="0.35">
      <c r="A58" s="210"/>
      <c r="B58" s="135"/>
    </row>
    <row r="59" spans="1:2" s="70" customFormat="1" x14ac:dyDescent="0.35">
      <c r="A59" s="136" t="s">
        <v>47</v>
      </c>
      <c r="B59" s="134">
        <f>SUM(B60:B62)</f>
        <v>36</v>
      </c>
    </row>
    <row r="60" spans="1:2" s="70" customFormat="1" x14ac:dyDescent="0.35">
      <c r="A60" s="137" t="s">
        <v>285</v>
      </c>
      <c r="B60" s="135">
        <v>20</v>
      </c>
    </row>
    <row r="61" spans="1:2" s="70" customFormat="1" x14ac:dyDescent="0.35">
      <c r="A61" s="137" t="s">
        <v>397</v>
      </c>
      <c r="B61" s="135">
        <v>4</v>
      </c>
    </row>
    <row r="62" spans="1:2" s="70" customFormat="1" x14ac:dyDescent="0.35">
      <c r="A62" s="137" t="s">
        <v>282</v>
      </c>
      <c r="B62" s="135">
        <v>12</v>
      </c>
    </row>
    <row r="63" spans="1:2" s="70" customFormat="1" x14ac:dyDescent="0.35">
      <c r="A63" s="137"/>
      <c r="B63" s="135"/>
    </row>
    <row r="64" spans="1:2" s="70" customFormat="1" x14ac:dyDescent="0.35">
      <c r="A64" s="136" t="s">
        <v>50</v>
      </c>
      <c r="B64" s="134">
        <f>SUM(B65:B66)</f>
        <v>27</v>
      </c>
    </row>
    <row r="65" spans="1:2" s="70" customFormat="1" x14ac:dyDescent="0.35">
      <c r="A65" s="137" t="s">
        <v>51</v>
      </c>
      <c r="B65" s="135">
        <v>14</v>
      </c>
    </row>
    <row r="66" spans="1:2" s="70" customFormat="1" x14ac:dyDescent="0.35">
      <c r="A66" s="137" t="s">
        <v>52</v>
      </c>
      <c r="B66" s="135">
        <v>13</v>
      </c>
    </row>
    <row r="67" spans="1:2" s="70" customFormat="1" x14ac:dyDescent="0.35">
      <c r="A67" s="137"/>
      <c r="B67" s="135"/>
    </row>
    <row r="68" spans="1:2" s="70" customFormat="1" x14ac:dyDescent="0.35">
      <c r="A68" s="136" t="s">
        <v>53</v>
      </c>
      <c r="B68" s="134">
        <f>SUM(B69:B72)</f>
        <v>24</v>
      </c>
    </row>
    <row r="69" spans="1:2" s="70" customFormat="1" ht="18.5" x14ac:dyDescent="0.35">
      <c r="A69" s="137" t="s">
        <v>400</v>
      </c>
      <c r="B69" s="135">
        <v>0</v>
      </c>
    </row>
    <row r="70" spans="1:2" s="70" customFormat="1" x14ac:dyDescent="0.35">
      <c r="A70" s="137" t="s">
        <v>281</v>
      </c>
      <c r="B70" s="135">
        <v>12</v>
      </c>
    </row>
    <row r="71" spans="1:2" s="70" customFormat="1" x14ac:dyDescent="0.35">
      <c r="A71" s="137" t="s">
        <v>56</v>
      </c>
      <c r="B71" s="135">
        <v>9</v>
      </c>
    </row>
    <row r="72" spans="1:2" s="70" customFormat="1" x14ac:dyDescent="0.35">
      <c r="A72" s="137" t="s">
        <v>372</v>
      </c>
      <c r="B72" s="135">
        <v>3</v>
      </c>
    </row>
    <row r="73" spans="1:2" s="70" customFormat="1" x14ac:dyDescent="0.35">
      <c r="A73" s="137"/>
      <c r="B73" s="135"/>
    </row>
    <row r="74" spans="1:2" s="70" customFormat="1" x14ac:dyDescent="0.35">
      <c r="A74" s="136" t="s">
        <v>58</v>
      </c>
      <c r="B74" s="134">
        <f>SUM(B75:B76)</f>
        <v>40</v>
      </c>
    </row>
    <row r="75" spans="1:2" s="70" customFormat="1" x14ac:dyDescent="0.35">
      <c r="A75" s="137" t="s">
        <v>59</v>
      </c>
      <c r="B75" s="135">
        <v>39</v>
      </c>
    </row>
    <row r="76" spans="1:2" s="70" customFormat="1" x14ac:dyDescent="0.35">
      <c r="A76" s="137" t="s">
        <v>60</v>
      </c>
      <c r="B76" s="135">
        <v>1</v>
      </c>
    </row>
    <row r="77" spans="1:2" s="70" customFormat="1" x14ac:dyDescent="0.35">
      <c r="A77" s="137"/>
      <c r="B77" s="135"/>
    </row>
    <row r="78" spans="1:2" s="70" customFormat="1" x14ac:dyDescent="0.35">
      <c r="A78" s="136" t="s">
        <v>61</v>
      </c>
      <c r="B78" s="134">
        <f>SUM(B79:B81)</f>
        <v>30</v>
      </c>
    </row>
    <row r="79" spans="1:2" s="70" customFormat="1" x14ac:dyDescent="0.35">
      <c r="A79" s="137" t="s">
        <v>278</v>
      </c>
      <c r="B79" s="135">
        <v>23</v>
      </c>
    </row>
    <row r="80" spans="1:2" s="70" customFormat="1" x14ac:dyDescent="0.35">
      <c r="A80" s="137" t="s">
        <v>284</v>
      </c>
      <c r="B80" s="135">
        <v>7</v>
      </c>
    </row>
    <row r="81" spans="1:2" s="70" customFormat="1" ht="18.5" x14ac:dyDescent="0.35">
      <c r="A81" s="137" t="s">
        <v>373</v>
      </c>
      <c r="B81" s="135">
        <v>0</v>
      </c>
    </row>
    <row r="82" spans="1:2" s="70" customFormat="1" x14ac:dyDescent="0.35">
      <c r="A82" s="211"/>
      <c r="B82" s="139"/>
    </row>
    <row r="83" spans="1:2" s="70" customFormat="1" x14ac:dyDescent="0.35">
      <c r="A83" s="212" t="s">
        <v>244</v>
      </c>
      <c r="B83" s="212"/>
    </row>
    <row r="84" spans="1:2" s="70" customFormat="1" x14ac:dyDescent="0.35">
      <c r="A84" s="151" t="s">
        <v>413</v>
      </c>
      <c r="B84" s="212"/>
    </row>
    <row r="85" spans="1:2" s="70" customFormat="1" x14ac:dyDescent="0.35">
      <c r="A85" s="141" t="s">
        <v>279</v>
      </c>
    </row>
  </sheetData>
  <mergeCells count="4">
    <mergeCell ref="A3:B3"/>
    <mergeCell ref="A4:B4"/>
    <mergeCell ref="A5:B5"/>
    <mergeCell ref="A6:B6"/>
  </mergeCells>
  <printOptions horizontalCentered="1" verticalCentered="1"/>
  <pageMargins left="0.70833333333333304" right="0.70833333333333304" top="0.74791666666666701" bottom="0.74791666666666701" header="0.51180555555555496" footer="0.51180555555555496"/>
  <pageSetup firstPageNumber="0" orientation="portrait" horizontalDpi="4294967295" verticalDpi="4294967295" r:id="rId1"/>
  <rowBreaks count="1" manualBreakCount="1">
    <brk id="38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LT30"/>
  <sheetViews>
    <sheetView zoomScale="85" zoomScaleNormal="85" workbookViewId="0"/>
  </sheetViews>
  <sheetFormatPr defaultColWidth="0" defaultRowHeight="15.5" zeroHeight="1" x14ac:dyDescent="0.35"/>
  <cols>
    <col min="1" max="1" width="49" style="36" customWidth="1"/>
    <col min="2" max="2" width="17.26953125" style="36" customWidth="1"/>
    <col min="3" max="3" width="16" style="36" customWidth="1"/>
    <col min="4" max="4" width="18.453125" style="36" customWidth="1"/>
    <col min="5" max="5" width="0" style="104" hidden="1" customWidth="1"/>
    <col min="6" max="1008" width="0" style="36" hidden="1" customWidth="1"/>
    <col min="1009" max="16384" width="9.1796875" style="36" hidden="1"/>
  </cols>
  <sheetData>
    <row r="1" spans="1:4" x14ac:dyDescent="0.35">
      <c r="A1" s="214" t="s">
        <v>249</v>
      </c>
      <c r="B1" s="215"/>
      <c r="C1" s="215"/>
      <c r="D1" s="215"/>
    </row>
    <row r="2" spans="1:4" x14ac:dyDescent="0.35">
      <c r="A2" s="214"/>
      <c r="B2" s="216"/>
      <c r="C2" s="216"/>
      <c r="D2" s="216"/>
    </row>
    <row r="3" spans="1:4" x14ac:dyDescent="0.35">
      <c r="A3" s="292" t="s">
        <v>246</v>
      </c>
      <c r="B3" s="292"/>
      <c r="C3" s="292"/>
      <c r="D3" s="292"/>
    </row>
    <row r="4" spans="1:4" x14ac:dyDescent="0.35">
      <c r="A4" s="292" t="s">
        <v>247</v>
      </c>
      <c r="B4" s="292"/>
      <c r="C4" s="292"/>
      <c r="D4" s="292"/>
    </row>
    <row r="5" spans="1:4" x14ac:dyDescent="0.35">
      <c r="A5" s="292" t="s">
        <v>12</v>
      </c>
      <c r="B5" s="292"/>
      <c r="C5" s="292"/>
      <c r="D5" s="292"/>
    </row>
    <row r="6" spans="1:4" x14ac:dyDescent="0.35">
      <c r="A6" s="292" t="s">
        <v>382</v>
      </c>
      <c r="B6" s="292"/>
      <c r="C6" s="292"/>
      <c r="D6" s="292"/>
    </row>
    <row r="7" spans="1:4" x14ac:dyDescent="0.35">
      <c r="A7" s="15"/>
      <c r="B7" s="15"/>
      <c r="C7" s="15"/>
      <c r="D7" s="15"/>
    </row>
    <row r="8" spans="1:4" ht="18.75" customHeight="1" x14ac:dyDescent="0.35">
      <c r="A8" s="306" t="s">
        <v>109</v>
      </c>
      <c r="B8" s="307" t="s">
        <v>18</v>
      </c>
      <c r="C8" s="306" t="s">
        <v>110</v>
      </c>
      <c r="D8" s="306"/>
    </row>
    <row r="9" spans="1:4" x14ac:dyDescent="0.35">
      <c r="A9" s="306"/>
      <c r="B9" s="307"/>
      <c r="C9" s="124" t="s">
        <v>111</v>
      </c>
      <c r="D9" s="217" t="s">
        <v>112</v>
      </c>
    </row>
    <row r="10" spans="1:4" x14ac:dyDescent="0.35">
      <c r="A10" s="217"/>
      <c r="B10" s="218"/>
      <c r="C10" s="124"/>
      <c r="D10" s="217"/>
    </row>
    <row r="11" spans="1:4" x14ac:dyDescent="0.35">
      <c r="A11" s="34" t="s">
        <v>67</v>
      </c>
      <c r="B11" s="21">
        <f>SUM(B13:B26)</f>
        <v>775</v>
      </c>
      <c r="C11" s="21">
        <f>SUM(C13:C26)</f>
        <v>729</v>
      </c>
      <c r="D11" s="219">
        <f>SUM(D13:D26)</f>
        <v>46</v>
      </c>
    </row>
    <row r="12" spans="1:4" x14ac:dyDescent="0.35">
      <c r="A12" s="31"/>
      <c r="B12" s="220"/>
      <c r="C12" s="221"/>
      <c r="D12" s="222"/>
    </row>
    <row r="13" spans="1:4" x14ac:dyDescent="0.35">
      <c r="A13" s="25" t="s">
        <v>114</v>
      </c>
      <c r="B13" s="23">
        <f t="shared" ref="B13:B26" si="0">SUM(C13:D13)</f>
        <v>670</v>
      </c>
      <c r="C13" s="223">
        <v>631</v>
      </c>
      <c r="D13" s="39">
        <v>39</v>
      </c>
    </row>
    <row r="14" spans="1:4" x14ac:dyDescent="0.35">
      <c r="A14" s="25" t="s">
        <v>113</v>
      </c>
      <c r="B14" s="23">
        <f t="shared" si="0"/>
        <v>15</v>
      </c>
      <c r="C14" s="223">
        <v>15</v>
      </c>
      <c r="D14" s="39">
        <v>0</v>
      </c>
    </row>
    <row r="15" spans="1:4" x14ac:dyDescent="0.35">
      <c r="A15" s="25" t="s">
        <v>115</v>
      </c>
      <c r="B15" s="23">
        <f t="shared" si="0"/>
        <v>1</v>
      </c>
      <c r="C15" s="223">
        <v>1</v>
      </c>
      <c r="D15" s="39">
        <v>0</v>
      </c>
    </row>
    <row r="16" spans="1:4" x14ac:dyDescent="0.35">
      <c r="A16" s="25" t="s">
        <v>118</v>
      </c>
      <c r="B16" s="23">
        <f t="shared" si="0"/>
        <v>1</v>
      </c>
      <c r="C16" s="223">
        <v>1</v>
      </c>
      <c r="D16" s="39">
        <v>0</v>
      </c>
    </row>
    <row r="17" spans="1:4" x14ac:dyDescent="0.35">
      <c r="A17" s="25" t="s">
        <v>117</v>
      </c>
      <c r="B17" s="23">
        <f t="shared" si="0"/>
        <v>2</v>
      </c>
      <c r="C17" s="223">
        <v>2</v>
      </c>
      <c r="D17" s="39">
        <v>0</v>
      </c>
    </row>
    <row r="18" spans="1:4" x14ac:dyDescent="0.35">
      <c r="A18" s="25" t="s">
        <v>120</v>
      </c>
      <c r="B18" s="23">
        <f t="shared" si="0"/>
        <v>2</v>
      </c>
      <c r="C18" s="223">
        <v>2</v>
      </c>
      <c r="D18" s="39">
        <v>0</v>
      </c>
    </row>
    <row r="19" spans="1:4" x14ac:dyDescent="0.35">
      <c r="A19" s="25" t="s">
        <v>121</v>
      </c>
      <c r="B19" s="23">
        <f t="shared" si="0"/>
        <v>1</v>
      </c>
      <c r="C19" s="223">
        <v>1</v>
      </c>
      <c r="D19" s="39">
        <v>0</v>
      </c>
    </row>
    <row r="20" spans="1:4" x14ac:dyDescent="0.35">
      <c r="A20" s="25" t="s">
        <v>123</v>
      </c>
      <c r="B20" s="23">
        <f t="shared" si="0"/>
        <v>2</v>
      </c>
      <c r="C20" s="223">
        <v>2</v>
      </c>
      <c r="D20" s="39">
        <v>0</v>
      </c>
    </row>
    <row r="21" spans="1:4" x14ac:dyDescent="0.35">
      <c r="A21" s="25" t="s">
        <v>401</v>
      </c>
      <c r="B21" s="23">
        <f t="shared" si="0"/>
        <v>1</v>
      </c>
      <c r="C21" s="223">
        <v>1</v>
      </c>
      <c r="D21" s="39">
        <v>0</v>
      </c>
    </row>
    <row r="22" spans="1:4" x14ac:dyDescent="0.35">
      <c r="A22" s="25" t="s">
        <v>125</v>
      </c>
      <c r="B22" s="23">
        <f t="shared" si="0"/>
        <v>1</v>
      </c>
      <c r="C22" s="223">
        <v>1</v>
      </c>
      <c r="D22" s="39">
        <v>0</v>
      </c>
    </row>
    <row r="23" spans="1:4" x14ac:dyDescent="0.35">
      <c r="A23" s="25" t="s">
        <v>126</v>
      </c>
      <c r="B23" s="23">
        <f t="shared" si="0"/>
        <v>75</v>
      </c>
      <c r="C23" s="223">
        <v>68</v>
      </c>
      <c r="D23" s="39">
        <v>7</v>
      </c>
    </row>
    <row r="24" spans="1:4" x14ac:dyDescent="0.35">
      <c r="A24" s="25" t="s">
        <v>248</v>
      </c>
      <c r="B24" s="23">
        <f t="shared" si="0"/>
        <v>2</v>
      </c>
      <c r="C24" s="223">
        <v>2</v>
      </c>
      <c r="D24" s="39">
        <v>0</v>
      </c>
    </row>
    <row r="25" spans="1:4" x14ac:dyDescent="0.35">
      <c r="A25" s="25" t="s">
        <v>128</v>
      </c>
      <c r="B25" s="23">
        <f t="shared" si="0"/>
        <v>1</v>
      </c>
      <c r="C25" s="223">
        <v>1</v>
      </c>
      <c r="D25" s="39">
        <v>0</v>
      </c>
    </row>
    <row r="26" spans="1:4" x14ac:dyDescent="0.35">
      <c r="A26" s="25" t="s">
        <v>129</v>
      </c>
      <c r="B26" s="23">
        <f t="shared" si="0"/>
        <v>1</v>
      </c>
      <c r="C26" s="223">
        <v>1</v>
      </c>
      <c r="D26" s="39">
        <v>0</v>
      </c>
    </row>
    <row r="27" spans="1:4" x14ac:dyDescent="0.35">
      <c r="A27" s="40"/>
      <c r="B27" s="29"/>
      <c r="C27" s="224"/>
      <c r="D27" s="225"/>
    </row>
    <row r="28" spans="1:4" x14ac:dyDescent="0.35">
      <c r="A28" s="32" t="s">
        <v>279</v>
      </c>
      <c r="B28" s="32"/>
      <c r="C28" s="32"/>
      <c r="D28" s="32"/>
    </row>
    <row r="29" spans="1:4" hidden="1" x14ac:dyDescent="0.35"/>
    <row r="30" spans="1:4" hidden="1" x14ac:dyDescent="0.35"/>
  </sheetData>
  <mergeCells count="7">
    <mergeCell ref="A3:D3"/>
    <mergeCell ref="A4:D4"/>
    <mergeCell ref="A5:D5"/>
    <mergeCell ref="A6:D6"/>
    <mergeCell ref="A8:A9"/>
    <mergeCell ref="B8:B9"/>
    <mergeCell ref="C8:D8"/>
  </mergeCells>
  <printOptions horizontalCentered="1" verticalCentered="1"/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25"/>
  <sheetViews>
    <sheetView zoomScale="89" zoomScaleNormal="89" workbookViewId="0">
      <selection activeCell="B22" sqref="B22"/>
    </sheetView>
  </sheetViews>
  <sheetFormatPr defaultColWidth="0" defaultRowHeight="15.5" zeroHeight="1" x14ac:dyDescent="0.35"/>
  <cols>
    <col min="1" max="1" width="68" style="42" customWidth="1"/>
    <col min="2" max="2" width="32" style="42" customWidth="1"/>
    <col min="3" max="4" width="0" style="42" hidden="1" customWidth="1"/>
    <col min="5" max="16384" width="9.1796875" style="42" hidden="1"/>
  </cols>
  <sheetData>
    <row r="1" spans="1:4" x14ac:dyDescent="0.35">
      <c r="A1" s="226" t="s">
        <v>257</v>
      </c>
      <c r="B1" s="227"/>
    </row>
    <row r="2" spans="1:4" x14ac:dyDescent="0.35">
      <c r="A2" s="226"/>
      <c r="B2" s="226"/>
    </row>
    <row r="3" spans="1:4" x14ac:dyDescent="0.35">
      <c r="A3" s="299" t="s">
        <v>246</v>
      </c>
      <c r="B3" s="299"/>
      <c r="C3" s="228"/>
      <c r="D3" s="228"/>
    </row>
    <row r="4" spans="1:4" x14ac:dyDescent="0.35">
      <c r="A4" s="299" t="s">
        <v>247</v>
      </c>
      <c r="B4" s="299"/>
      <c r="C4" s="228"/>
      <c r="D4" s="228"/>
    </row>
    <row r="5" spans="1:4" x14ac:dyDescent="0.35">
      <c r="A5" s="299" t="s">
        <v>250</v>
      </c>
      <c r="B5" s="299"/>
    </row>
    <row r="6" spans="1:4" x14ac:dyDescent="0.35">
      <c r="A6" s="299" t="s">
        <v>382</v>
      </c>
      <c r="B6" s="299"/>
    </row>
    <row r="7" spans="1:4" x14ac:dyDescent="0.35">
      <c r="A7" s="229"/>
      <c r="B7" s="229"/>
    </row>
    <row r="8" spans="1:4" x14ac:dyDescent="0.35">
      <c r="A8" s="230"/>
      <c r="B8" s="231"/>
    </row>
    <row r="9" spans="1:4" x14ac:dyDescent="0.35">
      <c r="A9" s="232" t="s">
        <v>251</v>
      </c>
      <c r="B9" s="233" t="s">
        <v>17</v>
      </c>
    </row>
    <row r="10" spans="1:4" x14ac:dyDescent="0.35">
      <c r="A10" s="234"/>
      <c r="B10" s="235"/>
    </row>
    <row r="11" spans="1:4" x14ac:dyDescent="0.35">
      <c r="A11" s="236"/>
      <c r="B11" s="237"/>
    </row>
    <row r="12" spans="1:4" x14ac:dyDescent="0.35">
      <c r="A12" s="176" t="s">
        <v>67</v>
      </c>
      <c r="B12" s="177">
        <f>SUM(B14:B22)</f>
        <v>775</v>
      </c>
    </row>
    <row r="13" spans="1:4" x14ac:dyDescent="0.35">
      <c r="A13" s="176"/>
      <c r="B13" s="177"/>
    </row>
    <row r="14" spans="1:4" x14ac:dyDescent="0.35">
      <c r="A14" s="238" t="s">
        <v>252</v>
      </c>
      <c r="B14" s="180">
        <v>83</v>
      </c>
    </row>
    <row r="15" spans="1:4" x14ac:dyDescent="0.35">
      <c r="A15" s="238" t="s">
        <v>253</v>
      </c>
      <c r="B15" s="180">
        <v>85</v>
      </c>
    </row>
    <row r="16" spans="1:4" x14ac:dyDescent="0.35">
      <c r="A16" s="238" t="s">
        <v>254</v>
      </c>
      <c r="B16" s="180">
        <v>201</v>
      </c>
    </row>
    <row r="17" spans="1:2" x14ac:dyDescent="0.35">
      <c r="A17" s="238" t="s">
        <v>255</v>
      </c>
      <c r="B17" s="180">
        <v>156</v>
      </c>
    </row>
    <row r="18" spans="1:2" x14ac:dyDescent="0.35">
      <c r="A18" s="238" t="s">
        <v>256</v>
      </c>
      <c r="B18" s="180">
        <v>108</v>
      </c>
    </row>
    <row r="19" spans="1:2" x14ac:dyDescent="0.35">
      <c r="A19" s="238" t="s">
        <v>236</v>
      </c>
      <c r="B19" s="180">
        <v>59</v>
      </c>
    </row>
    <row r="20" spans="1:2" x14ac:dyDescent="0.35">
      <c r="A20" s="238" t="s">
        <v>237</v>
      </c>
      <c r="B20" s="180">
        <v>56</v>
      </c>
    </row>
    <row r="21" spans="1:2" x14ac:dyDescent="0.35">
      <c r="A21" s="238" t="s">
        <v>238</v>
      </c>
      <c r="B21" s="180">
        <v>23</v>
      </c>
    </row>
    <row r="22" spans="1:2" ht="18.5" x14ac:dyDescent="0.35">
      <c r="A22" s="238" t="s">
        <v>305</v>
      </c>
      <c r="B22" s="180">
        <v>4</v>
      </c>
    </row>
    <row r="23" spans="1:2" x14ac:dyDescent="0.35">
      <c r="A23" s="239"/>
      <c r="B23" s="185"/>
    </row>
    <row r="24" spans="1:2" x14ac:dyDescent="0.35">
      <c r="A24" s="41" t="s">
        <v>334</v>
      </c>
      <c r="B24" s="197"/>
    </row>
    <row r="25" spans="1:2" x14ac:dyDescent="0.35">
      <c r="A25" s="41" t="s">
        <v>279</v>
      </c>
      <c r="B25" s="240"/>
    </row>
  </sheetData>
  <mergeCells count="4">
    <mergeCell ref="A5:B5"/>
    <mergeCell ref="A6:B6"/>
    <mergeCell ref="A3:B3"/>
    <mergeCell ref="A4:B4"/>
  </mergeCells>
  <printOptions horizontalCentered="1" verticalCentered="1"/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58"/>
  <sheetViews>
    <sheetView zoomScale="86" zoomScaleNormal="86" workbookViewId="0"/>
  </sheetViews>
  <sheetFormatPr defaultColWidth="0" defaultRowHeight="15.5" zeroHeight="1" x14ac:dyDescent="0.35"/>
  <cols>
    <col min="1" max="1" width="74.81640625" style="42" customWidth="1"/>
    <col min="2" max="2" width="19.453125" style="42" customWidth="1"/>
    <col min="3" max="4" width="15.81640625" style="42" customWidth="1"/>
    <col min="5" max="5" width="9.1796875" style="243" hidden="1" customWidth="1"/>
    <col min="6" max="16384" width="9.1796875" style="42" hidden="1"/>
  </cols>
  <sheetData>
    <row r="1" spans="1:4" x14ac:dyDescent="0.35">
      <c r="A1" s="241" t="s">
        <v>270</v>
      </c>
      <c r="B1" s="242"/>
      <c r="C1" s="241"/>
      <c r="D1" s="52"/>
    </row>
    <row r="2" spans="1:4" x14ac:dyDescent="0.35">
      <c r="A2" s="244"/>
      <c r="B2" s="244"/>
      <c r="C2" s="244"/>
      <c r="D2" s="52"/>
    </row>
    <row r="3" spans="1:4" x14ac:dyDescent="0.35">
      <c r="A3" s="299" t="s">
        <v>258</v>
      </c>
      <c r="B3" s="299"/>
      <c r="C3" s="299"/>
      <c r="D3" s="299"/>
    </row>
    <row r="4" spans="1:4" x14ac:dyDescent="0.35">
      <c r="A4" s="299" t="s">
        <v>259</v>
      </c>
      <c r="B4" s="299"/>
      <c r="C4" s="299"/>
      <c r="D4" s="299"/>
    </row>
    <row r="5" spans="1:4" x14ac:dyDescent="0.35">
      <c r="A5" s="299" t="s">
        <v>13</v>
      </c>
      <c r="B5" s="299"/>
      <c r="C5" s="299"/>
      <c r="D5" s="299"/>
    </row>
    <row r="6" spans="1:4" x14ac:dyDescent="0.35">
      <c r="A6" s="280" t="s">
        <v>382</v>
      </c>
      <c r="B6" s="280"/>
      <c r="C6" s="280"/>
      <c r="D6" s="280"/>
    </row>
    <row r="7" spans="1:4" x14ac:dyDescent="0.35">
      <c r="A7" s="52"/>
      <c r="B7" s="197"/>
      <c r="C7" s="245"/>
      <c r="D7" s="52"/>
    </row>
    <row r="8" spans="1:4" ht="18.75" customHeight="1" x14ac:dyDescent="0.35">
      <c r="A8" s="308" t="s">
        <v>260</v>
      </c>
      <c r="B8" s="309" t="s">
        <v>17</v>
      </c>
      <c r="C8" s="310" t="s">
        <v>261</v>
      </c>
      <c r="D8" s="310"/>
    </row>
    <row r="9" spans="1:4" ht="30" customHeight="1" x14ac:dyDescent="0.35">
      <c r="A9" s="308"/>
      <c r="B9" s="309"/>
      <c r="C9" s="310"/>
      <c r="D9" s="310"/>
    </row>
    <row r="10" spans="1:4" ht="34.5" customHeight="1" x14ac:dyDescent="0.35">
      <c r="A10" s="308"/>
      <c r="B10" s="309"/>
      <c r="C10" s="246" t="s">
        <v>262</v>
      </c>
      <c r="D10" s="247" t="s">
        <v>263</v>
      </c>
    </row>
    <row r="11" spans="1:4" x14ac:dyDescent="0.35">
      <c r="A11" s="193"/>
      <c r="B11" s="105"/>
      <c r="C11" s="248"/>
      <c r="D11" s="248"/>
    </row>
    <row r="12" spans="1:4" x14ac:dyDescent="0.35">
      <c r="A12" s="176" t="s">
        <v>67</v>
      </c>
      <c r="B12" s="192">
        <f>SUM(B14:B52)</f>
        <v>775</v>
      </c>
      <c r="C12" s="192">
        <v>5</v>
      </c>
      <c r="D12" s="249">
        <v>2</v>
      </c>
    </row>
    <row r="13" spans="1:4" x14ac:dyDescent="0.35">
      <c r="A13" s="193"/>
      <c r="B13" s="250"/>
      <c r="C13" s="248"/>
      <c r="D13" s="248"/>
    </row>
    <row r="14" spans="1:4" x14ac:dyDescent="0.35">
      <c r="A14" s="179" t="s">
        <v>20</v>
      </c>
      <c r="B14" s="180">
        <v>88</v>
      </c>
      <c r="C14" s="251">
        <v>4</v>
      </c>
      <c r="D14" s="252">
        <v>1</v>
      </c>
    </row>
    <row r="15" spans="1:4" x14ac:dyDescent="0.35">
      <c r="A15" s="179" t="s">
        <v>21</v>
      </c>
      <c r="B15" s="180">
        <v>46</v>
      </c>
      <c r="C15" s="251">
        <v>2</v>
      </c>
      <c r="D15" s="252">
        <v>1</v>
      </c>
    </row>
    <row r="16" spans="1:4" ht="18.5" x14ac:dyDescent="0.35">
      <c r="A16" s="179" t="s">
        <v>408</v>
      </c>
      <c r="B16" s="180">
        <v>0</v>
      </c>
      <c r="C16" s="251">
        <v>0</v>
      </c>
      <c r="D16" s="252">
        <v>0</v>
      </c>
    </row>
    <row r="17" spans="1:4" x14ac:dyDescent="0.35">
      <c r="A17" s="179" t="s">
        <v>23</v>
      </c>
      <c r="B17" s="180">
        <v>32</v>
      </c>
      <c r="C17" s="251">
        <v>1</v>
      </c>
      <c r="D17" s="252">
        <v>3</v>
      </c>
    </row>
    <row r="18" spans="1:4" x14ac:dyDescent="0.35">
      <c r="A18" s="179" t="s">
        <v>25</v>
      </c>
      <c r="B18" s="180">
        <v>97</v>
      </c>
      <c r="C18" s="251">
        <v>6</v>
      </c>
      <c r="D18" s="252">
        <v>1</v>
      </c>
    </row>
    <row r="19" spans="1:4" x14ac:dyDescent="0.35">
      <c r="A19" s="179" t="s">
        <v>26</v>
      </c>
      <c r="B19" s="180">
        <v>16</v>
      </c>
      <c r="C19" s="251">
        <v>5</v>
      </c>
      <c r="D19" s="252">
        <v>2</v>
      </c>
    </row>
    <row r="20" spans="1:4" x14ac:dyDescent="0.35">
      <c r="A20" s="179" t="s">
        <v>264</v>
      </c>
      <c r="B20" s="180">
        <v>59</v>
      </c>
      <c r="C20" s="251">
        <v>4</v>
      </c>
      <c r="D20" s="252">
        <v>0</v>
      </c>
    </row>
    <row r="21" spans="1:4" x14ac:dyDescent="0.35">
      <c r="A21" s="179" t="s">
        <v>280</v>
      </c>
      <c r="B21" s="180">
        <v>4</v>
      </c>
      <c r="C21" s="252">
        <v>0</v>
      </c>
      <c r="D21" s="252">
        <v>2</v>
      </c>
    </row>
    <row r="22" spans="1:4" x14ac:dyDescent="0.35">
      <c r="A22" s="179" t="s">
        <v>265</v>
      </c>
      <c r="B22" s="180">
        <v>19</v>
      </c>
      <c r="C22" s="252">
        <v>2</v>
      </c>
      <c r="D22" s="252">
        <v>2</v>
      </c>
    </row>
    <row r="23" spans="1:4" x14ac:dyDescent="0.35">
      <c r="A23" s="179" t="s">
        <v>266</v>
      </c>
      <c r="B23" s="180">
        <v>2</v>
      </c>
      <c r="C23" s="251">
        <v>0</v>
      </c>
      <c r="D23" s="251">
        <v>2</v>
      </c>
    </row>
    <row r="24" spans="1:4" x14ac:dyDescent="0.35">
      <c r="A24" s="179" t="s">
        <v>267</v>
      </c>
      <c r="B24" s="180">
        <v>14</v>
      </c>
      <c r="C24" s="252">
        <v>6</v>
      </c>
      <c r="D24" s="252">
        <v>2</v>
      </c>
    </row>
    <row r="25" spans="1:4" ht="18.5" x14ac:dyDescent="0.35">
      <c r="A25" s="179" t="s">
        <v>402</v>
      </c>
      <c r="B25" s="180">
        <v>0</v>
      </c>
      <c r="C25" s="37">
        <v>0</v>
      </c>
      <c r="D25" s="37">
        <v>0</v>
      </c>
    </row>
    <row r="26" spans="1:4" x14ac:dyDescent="0.35">
      <c r="A26" s="179" t="s">
        <v>33</v>
      </c>
      <c r="B26" s="180">
        <v>14</v>
      </c>
      <c r="C26" s="252">
        <v>6</v>
      </c>
      <c r="D26" s="252">
        <v>0</v>
      </c>
    </row>
    <row r="27" spans="1:4" x14ac:dyDescent="0.35">
      <c r="A27" s="179" t="s">
        <v>35</v>
      </c>
      <c r="B27" s="180">
        <v>29</v>
      </c>
      <c r="C27" s="252">
        <v>10</v>
      </c>
      <c r="D27" s="252">
        <v>1</v>
      </c>
    </row>
    <row r="28" spans="1:4" x14ac:dyDescent="0.35">
      <c r="A28" s="137" t="s">
        <v>242</v>
      </c>
      <c r="B28" s="180">
        <v>2</v>
      </c>
      <c r="C28" s="253">
        <v>7</v>
      </c>
      <c r="D28" s="253">
        <v>2</v>
      </c>
    </row>
    <row r="29" spans="1:4" x14ac:dyDescent="0.35">
      <c r="A29" s="137" t="s">
        <v>36</v>
      </c>
      <c r="B29" s="180">
        <v>10</v>
      </c>
      <c r="C29" s="253">
        <v>10</v>
      </c>
      <c r="D29" s="253">
        <v>3</v>
      </c>
    </row>
    <row r="30" spans="1:4" x14ac:dyDescent="0.35">
      <c r="A30" s="179" t="s">
        <v>38</v>
      </c>
      <c r="B30" s="180">
        <v>12</v>
      </c>
      <c r="C30" s="37">
        <v>10</v>
      </c>
      <c r="D30" s="37">
        <v>3</v>
      </c>
    </row>
    <row r="31" spans="1:4" x14ac:dyDescent="0.35">
      <c r="A31" s="179" t="s">
        <v>39</v>
      </c>
      <c r="B31" s="180">
        <v>16</v>
      </c>
      <c r="C31" s="37">
        <v>12</v>
      </c>
      <c r="D31" s="37">
        <v>1</v>
      </c>
    </row>
    <row r="32" spans="1:4" x14ac:dyDescent="0.35">
      <c r="A32" s="179" t="s">
        <v>40</v>
      </c>
      <c r="B32" s="180">
        <v>3</v>
      </c>
      <c r="C32" s="254">
        <v>10</v>
      </c>
      <c r="D32" s="254">
        <v>2</v>
      </c>
    </row>
    <row r="33" spans="1:4" x14ac:dyDescent="0.35">
      <c r="A33" s="179" t="s">
        <v>42</v>
      </c>
      <c r="B33" s="180">
        <v>86</v>
      </c>
      <c r="C33" s="252">
        <v>6</v>
      </c>
      <c r="D33" s="252">
        <v>1</v>
      </c>
    </row>
    <row r="34" spans="1:4" x14ac:dyDescent="0.35">
      <c r="A34" s="179" t="s">
        <v>243</v>
      </c>
      <c r="B34" s="180">
        <v>6</v>
      </c>
      <c r="C34" s="251">
        <v>1</v>
      </c>
      <c r="D34" s="251">
        <v>1</v>
      </c>
    </row>
    <row r="35" spans="1:4" x14ac:dyDescent="0.35">
      <c r="A35" s="179" t="s">
        <v>43</v>
      </c>
      <c r="B35" s="180">
        <v>3</v>
      </c>
      <c r="C35" s="37">
        <v>5</v>
      </c>
      <c r="D35" s="37">
        <v>2</v>
      </c>
    </row>
    <row r="36" spans="1:4" x14ac:dyDescent="0.35">
      <c r="A36" s="179" t="s">
        <v>45</v>
      </c>
      <c r="B36" s="180">
        <v>32</v>
      </c>
      <c r="C36" s="252">
        <v>7</v>
      </c>
      <c r="D36" s="252">
        <v>3</v>
      </c>
    </row>
    <row r="37" spans="1:4" x14ac:dyDescent="0.35">
      <c r="A37" s="179" t="s">
        <v>46</v>
      </c>
      <c r="B37" s="180">
        <v>28</v>
      </c>
      <c r="C37" s="37">
        <v>8</v>
      </c>
      <c r="D37" s="37">
        <v>0</v>
      </c>
    </row>
    <row r="38" spans="1:4" ht="18.5" x14ac:dyDescent="0.35">
      <c r="A38" s="179" t="s">
        <v>403</v>
      </c>
      <c r="B38" s="180">
        <v>0</v>
      </c>
      <c r="C38" s="37">
        <v>0</v>
      </c>
      <c r="D38" s="37">
        <v>0</v>
      </c>
    </row>
    <row r="39" spans="1:4" x14ac:dyDescent="0.35">
      <c r="A39" s="179" t="s">
        <v>48</v>
      </c>
      <c r="B39" s="180">
        <v>20</v>
      </c>
      <c r="C39" s="252">
        <v>2</v>
      </c>
      <c r="D39" s="252">
        <v>2</v>
      </c>
    </row>
    <row r="40" spans="1:4" x14ac:dyDescent="0.35">
      <c r="A40" s="179" t="s">
        <v>397</v>
      </c>
      <c r="B40" s="180">
        <v>4</v>
      </c>
      <c r="C40" s="252">
        <v>1</v>
      </c>
      <c r="D40" s="252">
        <v>0</v>
      </c>
    </row>
    <row r="41" spans="1:4" x14ac:dyDescent="0.35">
      <c r="A41" s="179" t="s">
        <v>282</v>
      </c>
      <c r="B41" s="180">
        <v>12</v>
      </c>
      <c r="C41" s="252">
        <v>2</v>
      </c>
      <c r="D41" s="252">
        <v>3</v>
      </c>
    </row>
    <row r="42" spans="1:4" x14ac:dyDescent="0.35">
      <c r="A42" s="179" t="s">
        <v>51</v>
      </c>
      <c r="B42" s="180">
        <v>14</v>
      </c>
      <c r="C42" s="252">
        <v>5</v>
      </c>
      <c r="D42" s="252">
        <v>3</v>
      </c>
    </row>
    <row r="43" spans="1:4" x14ac:dyDescent="0.35">
      <c r="A43" s="179" t="s">
        <v>52</v>
      </c>
      <c r="B43" s="180">
        <v>13</v>
      </c>
      <c r="C43" s="37">
        <v>3</v>
      </c>
      <c r="D43" s="37">
        <v>3</v>
      </c>
    </row>
    <row r="44" spans="1:4" ht="18.5" x14ac:dyDescent="0.35">
      <c r="A44" s="179" t="s">
        <v>404</v>
      </c>
      <c r="B44" s="180">
        <v>0</v>
      </c>
      <c r="C44" s="252">
        <v>0</v>
      </c>
      <c r="D44" s="252">
        <v>0</v>
      </c>
    </row>
    <row r="45" spans="1:4" x14ac:dyDescent="0.35">
      <c r="A45" s="179" t="s">
        <v>55</v>
      </c>
      <c r="B45" s="180">
        <v>12</v>
      </c>
      <c r="C45" s="252">
        <v>2</v>
      </c>
      <c r="D45" s="252">
        <v>1</v>
      </c>
    </row>
    <row r="46" spans="1:4" x14ac:dyDescent="0.35">
      <c r="A46" s="179" t="s">
        <v>56</v>
      </c>
      <c r="B46" s="180">
        <v>9</v>
      </c>
      <c r="C46" s="252">
        <v>1</v>
      </c>
      <c r="D46" s="252">
        <v>2</v>
      </c>
    </row>
    <row r="47" spans="1:4" x14ac:dyDescent="0.35">
      <c r="A47" s="179" t="s">
        <v>57</v>
      </c>
      <c r="B47" s="180">
        <v>3</v>
      </c>
      <c r="C47" s="252">
        <v>4</v>
      </c>
      <c r="D47" s="252">
        <v>0</v>
      </c>
    </row>
    <row r="48" spans="1:4" x14ac:dyDescent="0.35">
      <c r="A48" s="179" t="s">
        <v>268</v>
      </c>
      <c r="B48" s="180">
        <v>39</v>
      </c>
      <c r="C48" s="252">
        <v>3</v>
      </c>
      <c r="D48" s="252">
        <v>1</v>
      </c>
    </row>
    <row r="49" spans="1:4" x14ac:dyDescent="0.35">
      <c r="A49" s="179" t="s">
        <v>60</v>
      </c>
      <c r="B49" s="180">
        <v>1</v>
      </c>
      <c r="C49" s="252">
        <v>1</v>
      </c>
      <c r="D49" s="252">
        <v>1</v>
      </c>
    </row>
    <row r="50" spans="1:4" x14ac:dyDescent="0.35">
      <c r="A50" s="179" t="s">
        <v>269</v>
      </c>
      <c r="B50" s="180">
        <v>23</v>
      </c>
      <c r="C50" s="252">
        <v>4</v>
      </c>
      <c r="D50" s="252">
        <v>2</v>
      </c>
    </row>
    <row r="51" spans="1:4" x14ac:dyDescent="0.35">
      <c r="A51" s="179" t="s">
        <v>303</v>
      </c>
      <c r="B51" s="180">
        <v>7</v>
      </c>
      <c r="C51" s="37">
        <v>4</v>
      </c>
      <c r="D51" s="37">
        <v>1</v>
      </c>
    </row>
    <row r="52" spans="1:4" ht="18.5" x14ac:dyDescent="0.35">
      <c r="A52" s="179" t="s">
        <v>405</v>
      </c>
      <c r="B52" s="180">
        <v>0</v>
      </c>
      <c r="C52" s="37">
        <v>0</v>
      </c>
      <c r="D52" s="37">
        <v>0</v>
      </c>
    </row>
    <row r="53" spans="1:4" x14ac:dyDescent="0.35">
      <c r="A53" s="255"/>
      <c r="B53" s="185"/>
      <c r="C53" s="256"/>
      <c r="D53" s="256"/>
    </row>
    <row r="54" spans="1:4" x14ac:dyDescent="0.35">
      <c r="A54" s="257" t="s">
        <v>244</v>
      </c>
      <c r="B54" s="257"/>
      <c r="C54" s="257"/>
      <c r="D54" s="52"/>
    </row>
    <row r="55" spans="1:4" x14ac:dyDescent="0.35">
      <c r="A55" s="151" t="s">
        <v>413</v>
      </c>
      <c r="B55" s="257"/>
      <c r="C55" s="257"/>
      <c r="D55" s="52"/>
    </row>
    <row r="56" spans="1:4" x14ac:dyDescent="0.35">
      <c r="A56" s="41" t="s">
        <v>279</v>
      </c>
      <c r="B56" s="257"/>
      <c r="C56" s="257"/>
      <c r="D56" s="52"/>
    </row>
    <row r="57" spans="1:4" hidden="1" x14ac:dyDescent="0.35">
      <c r="A57" s="258"/>
      <c r="B57" s="259"/>
      <c r="C57" s="259"/>
      <c r="D57" s="52"/>
    </row>
    <row r="58" spans="1:4" hidden="1" x14ac:dyDescent="0.35">
      <c r="A58" s="41"/>
      <c r="B58" s="197"/>
      <c r="C58" s="197"/>
      <c r="D58" s="52"/>
    </row>
  </sheetData>
  <mergeCells count="7">
    <mergeCell ref="A3:D3"/>
    <mergeCell ref="A4:D4"/>
    <mergeCell ref="A5:D5"/>
    <mergeCell ref="A6:D6"/>
    <mergeCell ref="A8:A10"/>
    <mergeCell ref="B8:B10"/>
    <mergeCell ref="C8:D9"/>
  </mergeCells>
  <pageMargins left="0.7" right="0.7" top="0.75" bottom="0.75" header="0.51180555555555496" footer="0.51180555555555496"/>
  <pageSetup firstPageNumber="0"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21"/>
  <sheetViews>
    <sheetView workbookViewId="0"/>
  </sheetViews>
  <sheetFormatPr defaultColWidth="0" defaultRowHeight="15.5" zeroHeight="1" x14ac:dyDescent="0.35"/>
  <cols>
    <col min="1" max="1" width="54" style="42" customWidth="1"/>
    <col min="2" max="2" width="21.453125" style="42" customWidth="1"/>
    <col min="3" max="3" width="19.453125" style="42" customWidth="1"/>
    <col min="4" max="4" width="0" style="243" hidden="1" customWidth="1"/>
    <col min="5" max="16384" width="11.453125" style="42" hidden="1"/>
  </cols>
  <sheetData>
    <row r="1" spans="1:3" x14ac:dyDescent="0.35">
      <c r="A1" s="171" t="s">
        <v>374</v>
      </c>
      <c r="B1" s="170"/>
    </row>
    <row r="2" spans="1:3" x14ac:dyDescent="0.35">
      <c r="A2" s="171"/>
    </row>
    <row r="3" spans="1:3" x14ac:dyDescent="0.35">
      <c r="A3" s="299" t="s">
        <v>246</v>
      </c>
      <c r="B3" s="299"/>
      <c r="C3" s="299"/>
    </row>
    <row r="4" spans="1:3" x14ac:dyDescent="0.35">
      <c r="A4" s="299" t="s">
        <v>247</v>
      </c>
      <c r="B4" s="299"/>
      <c r="C4" s="299"/>
    </row>
    <row r="5" spans="1:3" x14ac:dyDescent="0.35">
      <c r="A5" s="280" t="s">
        <v>271</v>
      </c>
      <c r="B5" s="280"/>
      <c r="C5" s="280"/>
    </row>
    <row r="6" spans="1:3" x14ac:dyDescent="0.35">
      <c r="A6" s="280" t="s">
        <v>382</v>
      </c>
      <c r="B6" s="280"/>
      <c r="C6" s="280"/>
    </row>
    <row r="7" spans="1:3" ht="18.75" customHeight="1" x14ac:dyDescent="0.35">
      <c r="A7" s="232"/>
      <c r="B7" s="232"/>
      <c r="C7" s="232"/>
    </row>
    <row r="8" spans="1:3" ht="37.5" customHeight="1" x14ac:dyDescent="0.35">
      <c r="A8" s="301" t="s">
        <v>272</v>
      </c>
      <c r="B8" s="302" t="s">
        <v>17</v>
      </c>
      <c r="C8" s="303" t="s">
        <v>273</v>
      </c>
    </row>
    <row r="9" spans="1:3" ht="18.75" customHeight="1" x14ac:dyDescent="0.35">
      <c r="A9" s="311"/>
      <c r="B9" s="312"/>
      <c r="C9" s="313"/>
    </row>
    <row r="10" spans="1:3" x14ac:dyDescent="0.35">
      <c r="A10" s="260"/>
      <c r="B10" s="261"/>
      <c r="C10" s="262"/>
    </row>
    <row r="11" spans="1:3" x14ac:dyDescent="0.35">
      <c r="A11" s="263" t="s">
        <v>67</v>
      </c>
      <c r="B11" s="192">
        <f>SUM(B13:B18)</f>
        <v>775</v>
      </c>
      <c r="C11" s="268">
        <f>SUM(C13:C18)</f>
        <v>100</v>
      </c>
    </row>
    <row r="12" spans="1:3" x14ac:dyDescent="0.35">
      <c r="A12" s="260"/>
      <c r="B12" s="264"/>
      <c r="C12" s="262"/>
    </row>
    <row r="13" spans="1:3" x14ac:dyDescent="0.35">
      <c r="A13" s="52" t="s">
        <v>274</v>
      </c>
      <c r="B13" s="194">
        <v>284</v>
      </c>
      <c r="C13" s="265">
        <f>(B13/$B$11)*100</f>
        <v>36.645161290322584</v>
      </c>
    </row>
    <row r="14" spans="1:3" x14ac:dyDescent="0.35">
      <c r="A14" s="52" t="s">
        <v>275</v>
      </c>
      <c r="B14" s="194">
        <v>96</v>
      </c>
      <c r="C14" s="265">
        <f>(B14/$B$11)*100</f>
        <v>12.387096774193548</v>
      </c>
    </row>
    <row r="15" spans="1:3" x14ac:dyDescent="0.35">
      <c r="A15" s="52" t="s">
        <v>276</v>
      </c>
      <c r="B15" s="194">
        <v>368</v>
      </c>
      <c r="C15" s="265">
        <f>(B15/$B$11)*100</f>
        <v>47.483870967741936</v>
      </c>
    </row>
    <row r="16" spans="1:3" x14ac:dyDescent="0.35">
      <c r="A16" s="52" t="s">
        <v>277</v>
      </c>
      <c r="B16" s="194">
        <v>5</v>
      </c>
      <c r="C16" s="265">
        <f t="shared" ref="C16:C18" si="0">(B16/$B$11)*100</f>
        <v>0.64516129032258063</v>
      </c>
    </row>
    <row r="17" spans="1:3" x14ac:dyDescent="0.35">
      <c r="A17" s="52" t="s">
        <v>302</v>
      </c>
      <c r="B17" s="194">
        <v>2</v>
      </c>
      <c r="C17" s="265">
        <f t="shared" ref="C17" si="1">(B17/$B$11)*100</f>
        <v>0.25806451612903225</v>
      </c>
    </row>
    <row r="18" spans="1:3" x14ac:dyDescent="0.35">
      <c r="A18" s="52" t="s">
        <v>406</v>
      </c>
      <c r="B18" s="194">
        <v>20</v>
      </c>
      <c r="C18" s="265">
        <f t="shared" si="0"/>
        <v>2.5806451612903225</v>
      </c>
    </row>
    <row r="19" spans="1:3" x14ac:dyDescent="0.35">
      <c r="A19" s="53"/>
      <c r="B19" s="196"/>
      <c r="C19" s="266"/>
    </row>
    <row r="20" spans="1:3" x14ac:dyDescent="0.35">
      <c r="A20" s="41" t="s">
        <v>279</v>
      </c>
      <c r="B20" s="197"/>
      <c r="C20" s="267"/>
    </row>
    <row r="21" spans="1:3" hidden="1" x14ac:dyDescent="0.35">
      <c r="A21" s="41"/>
      <c r="C21" s="41"/>
    </row>
  </sheetData>
  <mergeCells count="7">
    <mergeCell ref="A3:C3"/>
    <mergeCell ref="A4:C4"/>
    <mergeCell ref="A5:C5"/>
    <mergeCell ref="A6:C6"/>
    <mergeCell ref="A8:A9"/>
    <mergeCell ref="B8:B9"/>
    <mergeCell ref="C8:C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C84"/>
  <sheetViews>
    <sheetView zoomScale="85" zoomScaleNormal="85" workbookViewId="0"/>
  </sheetViews>
  <sheetFormatPr defaultColWidth="0" defaultRowHeight="15.5" zeroHeight="1" x14ac:dyDescent="0.35"/>
  <cols>
    <col min="1" max="1" width="74.54296875" style="128" customWidth="1"/>
    <col min="2" max="2" width="21.7265625" style="140" customWidth="1"/>
    <col min="3" max="1017" width="11" style="128" hidden="1" customWidth="1"/>
    <col min="1018" max="16384" width="9.1796875" style="70" hidden="1"/>
  </cols>
  <sheetData>
    <row r="1" spans="1:2" ht="18.75" customHeight="1" x14ac:dyDescent="0.35">
      <c r="A1" s="126" t="s">
        <v>14</v>
      </c>
      <c r="B1" s="127"/>
    </row>
    <row r="2" spans="1:2" ht="18.75" customHeight="1" x14ac:dyDescent="0.35">
      <c r="A2" s="129"/>
      <c r="B2" s="129"/>
    </row>
    <row r="3" spans="1:2" x14ac:dyDescent="0.35">
      <c r="A3" s="283" t="s">
        <v>15</v>
      </c>
      <c r="B3" s="283"/>
    </row>
    <row r="4" spans="1:2" x14ac:dyDescent="0.35">
      <c r="A4" s="283" t="s">
        <v>0</v>
      </c>
      <c r="B4" s="283"/>
    </row>
    <row r="5" spans="1:2" x14ac:dyDescent="0.35">
      <c r="A5" s="283" t="s">
        <v>382</v>
      </c>
      <c r="B5" s="283"/>
    </row>
    <row r="6" spans="1:2" ht="18.75" customHeight="1" x14ac:dyDescent="0.35">
      <c r="A6" s="130"/>
      <c r="B6" s="130"/>
    </row>
    <row r="7" spans="1:2" ht="18.75" customHeight="1" x14ac:dyDescent="0.35">
      <c r="A7" s="284" t="s">
        <v>16</v>
      </c>
      <c r="B7" s="285" t="s">
        <v>17</v>
      </c>
    </row>
    <row r="8" spans="1:2" ht="18.75" customHeight="1" x14ac:dyDescent="0.35">
      <c r="A8" s="284"/>
      <c r="B8" s="285"/>
    </row>
    <row r="9" spans="1:2" ht="18.75" customHeight="1" x14ac:dyDescent="0.35">
      <c r="A9" s="284"/>
      <c r="B9" s="285"/>
    </row>
    <row r="10" spans="1:2" ht="18.75" customHeight="1" x14ac:dyDescent="0.35">
      <c r="A10" s="131"/>
      <c r="B10" s="132"/>
    </row>
    <row r="11" spans="1:2" ht="18.75" customHeight="1" x14ac:dyDescent="0.35">
      <c r="A11" s="133" t="s">
        <v>18</v>
      </c>
      <c r="B11" s="134">
        <f>SUM(B13,B17,B21,B25,B29,B33,B38,B43,B48,B53,B58,B63,B67,B73,B77)</f>
        <v>518</v>
      </c>
    </row>
    <row r="12" spans="1:2" ht="18.75" customHeight="1" x14ac:dyDescent="0.35">
      <c r="A12" s="131"/>
      <c r="B12" s="135"/>
    </row>
    <row r="13" spans="1:2" ht="18.75" customHeight="1" x14ac:dyDescent="0.35">
      <c r="A13" s="136" t="s">
        <v>19</v>
      </c>
      <c r="B13" s="134">
        <f>SUM(B14:B15)</f>
        <v>47</v>
      </c>
    </row>
    <row r="14" spans="1:2" ht="18.75" customHeight="1" x14ac:dyDescent="0.35">
      <c r="A14" s="137" t="s">
        <v>20</v>
      </c>
      <c r="B14" s="135">
        <v>35</v>
      </c>
    </row>
    <row r="15" spans="1:2" ht="18.75" customHeight="1" x14ac:dyDescent="0.35">
      <c r="A15" s="137" t="s">
        <v>21</v>
      </c>
      <c r="B15" s="135">
        <v>12</v>
      </c>
    </row>
    <row r="16" spans="1:2" ht="18.75" customHeight="1" x14ac:dyDescent="0.35">
      <c r="A16" s="137"/>
      <c r="B16" s="135"/>
    </row>
    <row r="17" spans="1:2" ht="18.75" customHeight="1" x14ac:dyDescent="0.35">
      <c r="A17" s="136" t="s">
        <v>22</v>
      </c>
      <c r="B17" s="134">
        <f>SUM(B18:B19)</f>
        <v>13</v>
      </c>
    </row>
    <row r="18" spans="1:2" ht="18.75" customHeight="1" x14ac:dyDescent="0.35">
      <c r="A18" s="137" t="s">
        <v>408</v>
      </c>
      <c r="B18" s="135">
        <v>0</v>
      </c>
    </row>
    <row r="19" spans="1:2" ht="18.75" customHeight="1" x14ac:dyDescent="0.35">
      <c r="A19" s="137" t="s">
        <v>23</v>
      </c>
      <c r="B19" s="135">
        <v>13</v>
      </c>
    </row>
    <row r="20" spans="1:2" ht="18.75" customHeight="1" x14ac:dyDescent="0.35">
      <c r="A20" s="137"/>
      <c r="B20" s="135"/>
    </row>
    <row r="21" spans="1:2" ht="18.75" customHeight="1" x14ac:dyDescent="0.35">
      <c r="A21" s="136" t="s">
        <v>24</v>
      </c>
      <c r="B21" s="134">
        <f>SUM(B22:B23)</f>
        <v>62</v>
      </c>
    </row>
    <row r="22" spans="1:2" ht="18.75" customHeight="1" x14ac:dyDescent="0.35">
      <c r="A22" s="137" t="s">
        <v>25</v>
      </c>
      <c r="B22" s="135">
        <v>49</v>
      </c>
    </row>
    <row r="23" spans="1:2" ht="18.75" customHeight="1" x14ac:dyDescent="0.35">
      <c r="A23" s="137" t="s">
        <v>26</v>
      </c>
      <c r="B23" s="135">
        <v>13</v>
      </c>
    </row>
    <row r="24" spans="1:2" ht="18.75" customHeight="1" x14ac:dyDescent="0.35">
      <c r="A24" s="131"/>
      <c r="B24" s="135"/>
    </row>
    <row r="25" spans="1:2" ht="18.75" customHeight="1" x14ac:dyDescent="0.35">
      <c r="A25" s="136" t="s">
        <v>27</v>
      </c>
      <c r="B25" s="134">
        <f>SUM(B26:B27)</f>
        <v>53</v>
      </c>
    </row>
    <row r="26" spans="1:2" ht="18.75" customHeight="1" x14ac:dyDescent="0.35">
      <c r="A26" s="137" t="s">
        <v>28</v>
      </c>
      <c r="B26" s="135">
        <v>52</v>
      </c>
    </row>
    <row r="27" spans="1:2" ht="18.75" customHeight="1" x14ac:dyDescent="0.35">
      <c r="A27" s="137" t="s">
        <v>280</v>
      </c>
      <c r="B27" s="135">
        <v>1</v>
      </c>
    </row>
    <row r="28" spans="1:2" ht="18.75" customHeight="1" x14ac:dyDescent="0.35">
      <c r="A28" s="137"/>
      <c r="B28" s="135"/>
    </row>
    <row r="29" spans="1:2" ht="18.75" customHeight="1" x14ac:dyDescent="0.35">
      <c r="A29" s="136" t="s">
        <v>29</v>
      </c>
      <c r="B29" s="134">
        <f>SUM(B30:B31)</f>
        <v>25</v>
      </c>
    </row>
    <row r="30" spans="1:2" ht="18.75" customHeight="1" x14ac:dyDescent="0.35">
      <c r="A30" s="137" t="s">
        <v>30</v>
      </c>
      <c r="B30" s="135">
        <v>21</v>
      </c>
    </row>
    <row r="31" spans="1:2" ht="18.75" customHeight="1" x14ac:dyDescent="0.35">
      <c r="A31" s="137" t="s">
        <v>241</v>
      </c>
      <c r="B31" s="135">
        <v>4</v>
      </c>
    </row>
    <row r="32" spans="1:2" ht="18.75" customHeight="1" x14ac:dyDescent="0.35">
      <c r="A32" s="137"/>
      <c r="B32" s="135"/>
    </row>
    <row r="33" spans="1:2" ht="18.75" customHeight="1" x14ac:dyDescent="0.35">
      <c r="A33" s="136" t="s">
        <v>31</v>
      </c>
      <c r="B33" s="134">
        <f>SUM(B34:B36)</f>
        <v>12</v>
      </c>
    </row>
    <row r="34" spans="1:2" ht="18.75" customHeight="1" x14ac:dyDescent="0.35">
      <c r="A34" s="137" t="s">
        <v>32</v>
      </c>
      <c r="B34" s="135">
        <v>7</v>
      </c>
    </row>
    <row r="35" spans="1:2" ht="18.75" customHeight="1" x14ac:dyDescent="0.35">
      <c r="A35" s="137" t="s">
        <v>398</v>
      </c>
      <c r="B35" s="135">
        <v>0</v>
      </c>
    </row>
    <row r="36" spans="1:2" ht="18.75" customHeight="1" x14ac:dyDescent="0.35">
      <c r="A36" s="137" t="s">
        <v>33</v>
      </c>
      <c r="B36" s="135">
        <v>5</v>
      </c>
    </row>
    <row r="37" spans="1:2" ht="18.75" customHeight="1" x14ac:dyDescent="0.35">
      <c r="A37" s="137"/>
      <c r="B37" s="135"/>
    </row>
    <row r="38" spans="1:2" ht="18.75" customHeight="1" x14ac:dyDescent="0.35">
      <c r="A38" s="136" t="s">
        <v>34</v>
      </c>
      <c r="B38" s="134">
        <f>SUM(B39:B41)</f>
        <v>14</v>
      </c>
    </row>
    <row r="39" spans="1:2" ht="18.75" customHeight="1" x14ac:dyDescent="0.35">
      <c r="A39" s="137" t="s">
        <v>35</v>
      </c>
      <c r="B39" s="135">
        <v>12</v>
      </c>
    </row>
    <row r="40" spans="1:2" ht="18.75" customHeight="1" x14ac:dyDescent="0.35">
      <c r="A40" s="137" t="s">
        <v>409</v>
      </c>
      <c r="B40" s="135">
        <v>0</v>
      </c>
    </row>
    <row r="41" spans="1:2" ht="18.75" customHeight="1" x14ac:dyDescent="0.35">
      <c r="A41" s="137" t="s">
        <v>36</v>
      </c>
      <c r="B41" s="135">
        <v>2</v>
      </c>
    </row>
    <row r="42" spans="1:2" ht="18.75" customHeight="1" x14ac:dyDescent="0.35">
      <c r="A42" s="137"/>
      <c r="B42" s="135"/>
    </row>
    <row r="43" spans="1:2" ht="18.75" customHeight="1" x14ac:dyDescent="0.35">
      <c r="A43" s="136" t="s">
        <v>37</v>
      </c>
      <c r="B43" s="134">
        <f>SUM(B44:B46)</f>
        <v>31</v>
      </c>
    </row>
    <row r="44" spans="1:2" ht="18.75" customHeight="1" x14ac:dyDescent="0.35">
      <c r="A44" s="137" t="s">
        <v>38</v>
      </c>
      <c r="B44" s="135">
        <v>4</v>
      </c>
    </row>
    <row r="45" spans="1:2" ht="18.75" customHeight="1" x14ac:dyDescent="0.35">
      <c r="A45" s="137" t="s">
        <v>39</v>
      </c>
      <c r="B45" s="135">
        <v>22</v>
      </c>
    </row>
    <row r="46" spans="1:2" ht="18.75" customHeight="1" x14ac:dyDescent="0.35">
      <c r="A46" s="137" t="s">
        <v>40</v>
      </c>
      <c r="B46" s="135">
        <v>5</v>
      </c>
    </row>
    <row r="47" spans="1:2" ht="18.75" customHeight="1" x14ac:dyDescent="0.35">
      <c r="A47" s="137"/>
      <c r="B47" s="135"/>
    </row>
    <row r="48" spans="1:2" ht="18.75" customHeight="1" x14ac:dyDescent="0.35">
      <c r="A48" s="136" t="s">
        <v>41</v>
      </c>
      <c r="B48" s="134">
        <f>SUM(B49:B51)</f>
        <v>80</v>
      </c>
    </row>
    <row r="49" spans="1:2" ht="18.75" customHeight="1" x14ac:dyDescent="0.35">
      <c r="A49" s="137" t="s">
        <v>42</v>
      </c>
      <c r="B49" s="135">
        <v>47</v>
      </c>
    </row>
    <row r="50" spans="1:2" ht="18.75" customHeight="1" x14ac:dyDescent="0.35">
      <c r="A50" s="137" t="s">
        <v>243</v>
      </c>
      <c r="B50" s="135">
        <v>9</v>
      </c>
    </row>
    <row r="51" spans="1:2" ht="18.75" customHeight="1" x14ac:dyDescent="0.35">
      <c r="A51" s="137" t="s">
        <v>43</v>
      </c>
      <c r="B51" s="135">
        <v>24</v>
      </c>
    </row>
    <row r="52" spans="1:2" ht="18.75" customHeight="1" x14ac:dyDescent="0.35">
      <c r="A52" s="137"/>
      <c r="B52" s="135"/>
    </row>
    <row r="53" spans="1:2" ht="18.75" customHeight="1" x14ac:dyDescent="0.35">
      <c r="A53" s="136" t="s">
        <v>44</v>
      </c>
      <c r="B53" s="134">
        <f>SUM(B54:B56)</f>
        <v>32</v>
      </c>
    </row>
    <row r="54" spans="1:2" ht="18.75" customHeight="1" x14ac:dyDescent="0.35">
      <c r="A54" s="137" t="s">
        <v>45</v>
      </c>
      <c r="B54" s="135">
        <v>21</v>
      </c>
    </row>
    <row r="55" spans="1:2" ht="18.75" customHeight="1" x14ac:dyDescent="0.35">
      <c r="A55" s="137" t="s">
        <v>46</v>
      </c>
      <c r="B55" s="135">
        <v>9</v>
      </c>
    </row>
    <row r="56" spans="1:2" ht="18.75" customHeight="1" x14ac:dyDescent="0.35">
      <c r="A56" s="137" t="s">
        <v>352</v>
      </c>
      <c r="B56" s="135">
        <v>2</v>
      </c>
    </row>
    <row r="57" spans="1:2" ht="18.75" customHeight="1" x14ac:dyDescent="0.35">
      <c r="A57" s="131"/>
      <c r="B57" s="135"/>
    </row>
    <row r="58" spans="1:2" ht="18.75" customHeight="1" x14ac:dyDescent="0.35">
      <c r="A58" s="136" t="s">
        <v>47</v>
      </c>
      <c r="B58" s="134">
        <f>SUM(B59:B61)</f>
        <v>34</v>
      </c>
    </row>
    <row r="59" spans="1:2" ht="18.75" customHeight="1" x14ac:dyDescent="0.35">
      <c r="A59" s="137" t="s">
        <v>48</v>
      </c>
      <c r="B59" s="135">
        <v>17</v>
      </c>
    </row>
    <row r="60" spans="1:2" ht="18.75" customHeight="1" x14ac:dyDescent="0.35">
      <c r="A60" s="137" t="s">
        <v>49</v>
      </c>
      <c r="B60" s="135">
        <v>1</v>
      </c>
    </row>
    <row r="61" spans="1:2" ht="18.75" customHeight="1" x14ac:dyDescent="0.35">
      <c r="A61" s="137" t="s">
        <v>282</v>
      </c>
      <c r="B61" s="135">
        <v>16</v>
      </c>
    </row>
    <row r="62" spans="1:2" ht="18.75" customHeight="1" x14ac:dyDescent="0.35">
      <c r="A62" s="137"/>
      <c r="B62" s="135"/>
    </row>
    <row r="63" spans="1:2" ht="18.75" customHeight="1" x14ac:dyDescent="0.35">
      <c r="A63" s="136" t="s">
        <v>50</v>
      </c>
      <c r="B63" s="134">
        <f>SUM(B64:B65)</f>
        <v>19</v>
      </c>
    </row>
    <row r="64" spans="1:2" ht="18.75" customHeight="1" x14ac:dyDescent="0.35">
      <c r="A64" s="137" t="s">
        <v>51</v>
      </c>
      <c r="B64" s="135">
        <v>18</v>
      </c>
    </row>
    <row r="65" spans="1:2" ht="18.75" customHeight="1" x14ac:dyDescent="0.35">
      <c r="A65" s="137" t="s">
        <v>52</v>
      </c>
      <c r="B65" s="135">
        <v>1</v>
      </c>
    </row>
    <row r="66" spans="1:2" ht="18.75" customHeight="1" x14ac:dyDescent="0.35">
      <c r="A66" s="137"/>
      <c r="B66" s="135"/>
    </row>
    <row r="67" spans="1:2" ht="18.75" customHeight="1" x14ac:dyDescent="0.35">
      <c r="A67" s="136" t="s">
        <v>53</v>
      </c>
      <c r="B67" s="134">
        <f>SUM(B68:B71)</f>
        <v>11</v>
      </c>
    </row>
    <row r="68" spans="1:2" ht="18.75" customHeight="1" x14ac:dyDescent="0.35">
      <c r="A68" s="137" t="s">
        <v>54</v>
      </c>
      <c r="B68" s="135">
        <v>3</v>
      </c>
    </row>
    <row r="69" spans="1:2" ht="18.75" customHeight="1" x14ac:dyDescent="0.35">
      <c r="A69" s="137" t="s">
        <v>281</v>
      </c>
      <c r="B69" s="135">
        <v>2</v>
      </c>
    </row>
    <row r="70" spans="1:2" ht="18.75" customHeight="1" x14ac:dyDescent="0.35">
      <c r="A70" s="137" t="s">
        <v>56</v>
      </c>
      <c r="B70" s="135">
        <v>5</v>
      </c>
    </row>
    <row r="71" spans="1:2" ht="18.75" customHeight="1" x14ac:dyDescent="0.35">
      <c r="A71" s="137" t="s">
        <v>57</v>
      </c>
      <c r="B71" s="135">
        <v>1</v>
      </c>
    </row>
    <row r="72" spans="1:2" ht="18.75" customHeight="1" x14ac:dyDescent="0.35">
      <c r="A72" s="137"/>
      <c r="B72" s="135"/>
    </row>
    <row r="73" spans="1:2" ht="18.75" customHeight="1" x14ac:dyDescent="0.35">
      <c r="A73" s="136" t="s">
        <v>58</v>
      </c>
      <c r="B73" s="134">
        <f>SUM(B74:B75)</f>
        <v>51</v>
      </c>
    </row>
    <row r="74" spans="1:2" ht="18.75" customHeight="1" x14ac:dyDescent="0.35">
      <c r="A74" s="137" t="s">
        <v>59</v>
      </c>
      <c r="B74" s="135">
        <v>51</v>
      </c>
    </row>
    <row r="75" spans="1:2" ht="18.75" customHeight="1" x14ac:dyDescent="0.35">
      <c r="A75" s="137" t="s">
        <v>410</v>
      </c>
      <c r="B75" s="135">
        <v>0</v>
      </c>
    </row>
    <row r="76" spans="1:2" ht="18.75" customHeight="1" x14ac:dyDescent="0.35">
      <c r="A76" s="137"/>
      <c r="B76" s="135"/>
    </row>
    <row r="77" spans="1:2" ht="18.75" customHeight="1" x14ac:dyDescent="0.35">
      <c r="A77" s="136" t="s">
        <v>61</v>
      </c>
      <c r="B77" s="134">
        <f>SUM(B78:B80)</f>
        <v>34</v>
      </c>
    </row>
    <row r="78" spans="1:2" ht="18.75" customHeight="1" x14ac:dyDescent="0.35">
      <c r="A78" s="137" t="s">
        <v>62</v>
      </c>
      <c r="B78" s="135">
        <v>29</v>
      </c>
    </row>
    <row r="79" spans="1:2" ht="18.75" customHeight="1" x14ac:dyDescent="0.35">
      <c r="A79" s="137" t="s">
        <v>63</v>
      </c>
      <c r="B79" s="135">
        <v>4</v>
      </c>
    </row>
    <row r="80" spans="1:2" ht="18.75" customHeight="1" x14ac:dyDescent="0.35">
      <c r="A80" s="137" t="s">
        <v>304</v>
      </c>
      <c r="B80" s="135">
        <v>1</v>
      </c>
    </row>
    <row r="81" spans="1:2" x14ac:dyDescent="0.35">
      <c r="A81" s="138"/>
      <c r="B81" s="139"/>
    </row>
    <row r="82" spans="1:2" x14ac:dyDescent="0.35">
      <c r="A82" s="14" t="s">
        <v>244</v>
      </c>
      <c r="B82" s="152"/>
    </row>
    <row r="83" spans="1:2" x14ac:dyDescent="0.35">
      <c r="A83" s="153" t="s">
        <v>407</v>
      </c>
      <c r="B83" s="152"/>
    </row>
    <row r="84" spans="1:2" x14ac:dyDescent="0.35">
      <c r="A84" s="141" t="s">
        <v>279</v>
      </c>
    </row>
  </sheetData>
  <mergeCells count="5">
    <mergeCell ref="A3:B3"/>
    <mergeCell ref="A4:B4"/>
    <mergeCell ref="A5:B5"/>
    <mergeCell ref="A7:A9"/>
    <mergeCell ref="B7:B9"/>
  </mergeCells>
  <printOptions horizontalCentered="1" verticalCentered="1"/>
  <pageMargins left="0.70833333333333304" right="0.70833333333333304" top="0.74791666666666701" bottom="0.74791666666666701" header="0.51180555555555496" footer="0.51180555555555496"/>
  <pageSetup firstPageNumber="0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C82"/>
  <sheetViews>
    <sheetView zoomScale="85" zoomScaleNormal="85" workbookViewId="0">
      <selection sqref="A1:XFD1048576"/>
    </sheetView>
  </sheetViews>
  <sheetFormatPr defaultColWidth="0" defaultRowHeight="15.5" zeroHeight="1" x14ac:dyDescent="0.35"/>
  <cols>
    <col min="1" max="1" width="74.26953125" style="38" customWidth="1"/>
    <col min="2" max="2" width="24.26953125" style="38" customWidth="1"/>
    <col min="3" max="1017" width="11" style="38" hidden="1" customWidth="1"/>
    <col min="1018" max="16384" width="9.1796875" style="38" hidden="1"/>
  </cols>
  <sheetData>
    <row r="1" spans="1:2" x14ac:dyDescent="0.35">
      <c r="A1" s="103" t="s">
        <v>64</v>
      </c>
      <c r="B1" s="71"/>
    </row>
    <row r="2" spans="1:2" x14ac:dyDescent="0.35">
      <c r="A2" s="103"/>
      <c r="B2" s="12"/>
    </row>
    <row r="3" spans="1:2" x14ac:dyDescent="0.35">
      <c r="A3" s="286" t="s">
        <v>65</v>
      </c>
      <c r="B3" s="286"/>
    </row>
    <row r="4" spans="1:2" x14ac:dyDescent="0.35">
      <c r="A4" s="286" t="s">
        <v>1</v>
      </c>
      <c r="B4" s="286"/>
    </row>
    <row r="5" spans="1:2" x14ac:dyDescent="0.35">
      <c r="A5" s="286" t="s">
        <v>382</v>
      </c>
      <c r="B5" s="286"/>
    </row>
    <row r="6" spans="1:2" x14ac:dyDescent="0.35">
      <c r="A6" s="1"/>
      <c r="B6" s="1"/>
    </row>
    <row r="7" spans="1:2" ht="18.75" customHeight="1" x14ac:dyDescent="0.35">
      <c r="A7" s="287" t="s">
        <v>66</v>
      </c>
      <c r="B7" s="288" t="s">
        <v>17</v>
      </c>
    </row>
    <row r="8" spans="1:2" ht="15" customHeight="1" x14ac:dyDescent="0.35">
      <c r="A8" s="287"/>
      <c r="B8" s="288"/>
    </row>
    <row r="9" spans="1:2" ht="15" customHeight="1" x14ac:dyDescent="0.35">
      <c r="A9" s="287"/>
      <c r="B9" s="288"/>
    </row>
    <row r="10" spans="1:2" x14ac:dyDescent="0.35">
      <c r="A10" s="142"/>
      <c r="B10" s="143"/>
    </row>
    <row r="11" spans="1:2" x14ac:dyDescent="0.35">
      <c r="A11" s="3" t="s">
        <v>67</v>
      </c>
      <c r="B11" s="4">
        <f>SUM(B13,B17,B20,B25,B29,B35,B39,B44,B49,B53,B57,B63,B67,B73,B78)</f>
        <v>1775</v>
      </c>
    </row>
    <row r="12" spans="1:2" x14ac:dyDescent="0.35">
      <c r="A12" s="3"/>
      <c r="B12" s="4"/>
    </row>
    <row r="13" spans="1:2" x14ac:dyDescent="0.35">
      <c r="A13" s="144" t="s">
        <v>19</v>
      </c>
      <c r="B13" s="4">
        <f>SUM(B14:B15)</f>
        <v>256</v>
      </c>
    </row>
    <row r="14" spans="1:2" x14ac:dyDescent="0.35">
      <c r="A14" s="8" t="s">
        <v>68</v>
      </c>
      <c r="B14" s="145">
        <v>237</v>
      </c>
    </row>
    <row r="15" spans="1:2" x14ac:dyDescent="0.35">
      <c r="A15" s="8" t="s">
        <v>69</v>
      </c>
      <c r="B15" s="145">
        <v>19</v>
      </c>
    </row>
    <row r="16" spans="1:2" x14ac:dyDescent="0.35">
      <c r="A16" s="9"/>
      <c r="B16" s="145"/>
    </row>
    <row r="17" spans="1:2" x14ac:dyDescent="0.35">
      <c r="A17" s="144" t="s">
        <v>22</v>
      </c>
      <c r="B17" s="4">
        <f>SUM(B18)</f>
        <v>79</v>
      </c>
    </row>
    <row r="18" spans="1:2" x14ac:dyDescent="0.35">
      <c r="A18" s="8" t="s">
        <v>286</v>
      </c>
      <c r="B18" s="145">
        <v>79</v>
      </c>
    </row>
    <row r="19" spans="1:2" x14ac:dyDescent="0.35">
      <c r="A19" s="9"/>
      <c r="B19" s="145"/>
    </row>
    <row r="20" spans="1:2" x14ac:dyDescent="0.35">
      <c r="A20" s="144" t="s">
        <v>24</v>
      </c>
      <c r="B20" s="4">
        <f>SUM(B21:B23)</f>
        <v>166</v>
      </c>
    </row>
    <row r="21" spans="1:2" x14ac:dyDescent="0.35">
      <c r="A21" s="8" t="s">
        <v>71</v>
      </c>
      <c r="B21" s="145">
        <v>51</v>
      </c>
    </row>
    <row r="22" spans="1:2" x14ac:dyDescent="0.35">
      <c r="A22" s="8" t="s">
        <v>72</v>
      </c>
      <c r="B22" s="145">
        <v>45</v>
      </c>
    </row>
    <row r="23" spans="1:2" x14ac:dyDescent="0.35">
      <c r="A23" s="8" t="s">
        <v>73</v>
      </c>
      <c r="B23" s="145">
        <v>70</v>
      </c>
    </row>
    <row r="24" spans="1:2" x14ac:dyDescent="0.35">
      <c r="A24" s="10"/>
      <c r="B24" s="5"/>
    </row>
    <row r="25" spans="1:2" x14ac:dyDescent="0.35">
      <c r="A25" s="144" t="s">
        <v>27</v>
      </c>
      <c r="B25" s="4">
        <f>SUM(B26:B27)</f>
        <v>136</v>
      </c>
    </row>
    <row r="26" spans="1:2" x14ac:dyDescent="0.35">
      <c r="A26" s="8" t="s">
        <v>74</v>
      </c>
      <c r="B26" s="145">
        <v>117</v>
      </c>
    </row>
    <row r="27" spans="1:2" x14ac:dyDescent="0.35">
      <c r="A27" s="8" t="s">
        <v>75</v>
      </c>
      <c r="B27" s="145">
        <v>19</v>
      </c>
    </row>
    <row r="28" spans="1:2" x14ac:dyDescent="0.35">
      <c r="A28" s="9"/>
      <c r="B28" s="145"/>
    </row>
    <row r="29" spans="1:2" x14ac:dyDescent="0.35">
      <c r="A29" s="144" t="s">
        <v>29</v>
      </c>
      <c r="B29" s="4">
        <f>SUM(B30:B33)</f>
        <v>130</v>
      </c>
    </row>
    <row r="30" spans="1:2" x14ac:dyDescent="0.35">
      <c r="A30" s="8" t="s">
        <v>76</v>
      </c>
      <c r="B30" s="145">
        <v>86</v>
      </c>
    </row>
    <row r="31" spans="1:2" x14ac:dyDescent="0.35">
      <c r="A31" s="8" t="s">
        <v>77</v>
      </c>
      <c r="B31" s="145">
        <v>22</v>
      </c>
    </row>
    <row r="32" spans="1:2" x14ac:dyDescent="0.35">
      <c r="A32" s="8" t="s">
        <v>78</v>
      </c>
      <c r="B32" s="145">
        <v>10</v>
      </c>
    </row>
    <row r="33" spans="1:2" x14ac:dyDescent="0.35">
      <c r="A33" s="8" t="s">
        <v>79</v>
      </c>
      <c r="B33" s="145">
        <v>12</v>
      </c>
    </row>
    <row r="34" spans="1:2" x14ac:dyDescent="0.35">
      <c r="A34" s="9"/>
      <c r="B34" s="145"/>
    </row>
    <row r="35" spans="1:2" x14ac:dyDescent="0.35">
      <c r="A35" s="144" t="s">
        <v>31</v>
      </c>
      <c r="B35" s="4">
        <f>SUM(B36:B37)</f>
        <v>89</v>
      </c>
    </row>
    <row r="36" spans="1:2" x14ac:dyDescent="0.35">
      <c r="A36" s="8" t="s">
        <v>80</v>
      </c>
      <c r="B36" s="145">
        <v>56</v>
      </c>
    </row>
    <row r="37" spans="1:2" x14ac:dyDescent="0.35">
      <c r="A37" s="8" t="s">
        <v>81</v>
      </c>
      <c r="B37" s="145">
        <v>33</v>
      </c>
    </row>
    <row r="38" spans="1:2" x14ac:dyDescent="0.35">
      <c r="A38" s="9"/>
      <c r="B38" s="145"/>
    </row>
    <row r="39" spans="1:2" x14ac:dyDescent="0.35">
      <c r="A39" s="144" t="s">
        <v>34</v>
      </c>
      <c r="B39" s="4">
        <f>SUM(B40:B42)</f>
        <v>101</v>
      </c>
    </row>
    <row r="40" spans="1:2" x14ac:dyDescent="0.35">
      <c r="A40" s="8" t="s">
        <v>82</v>
      </c>
      <c r="B40" s="145">
        <v>53</v>
      </c>
    </row>
    <row r="41" spans="1:2" x14ac:dyDescent="0.35">
      <c r="A41" s="8" t="s">
        <v>83</v>
      </c>
      <c r="B41" s="145">
        <v>12</v>
      </c>
    </row>
    <row r="42" spans="1:2" x14ac:dyDescent="0.35">
      <c r="A42" s="8" t="s">
        <v>84</v>
      </c>
      <c r="B42" s="145">
        <v>36</v>
      </c>
    </row>
    <row r="43" spans="1:2" x14ac:dyDescent="0.35">
      <c r="A43" s="9"/>
      <c r="B43" s="5"/>
    </row>
    <row r="44" spans="1:2" x14ac:dyDescent="0.35">
      <c r="A44" s="144" t="s">
        <v>37</v>
      </c>
      <c r="B44" s="4">
        <f>SUM(B45:B47)</f>
        <v>119</v>
      </c>
    </row>
    <row r="45" spans="1:2" x14ac:dyDescent="0.35">
      <c r="A45" s="8" t="s">
        <v>85</v>
      </c>
      <c r="B45" s="145">
        <v>66</v>
      </c>
    </row>
    <row r="46" spans="1:2" x14ac:dyDescent="0.35">
      <c r="A46" s="8" t="s">
        <v>86</v>
      </c>
      <c r="B46" s="145">
        <v>18</v>
      </c>
    </row>
    <row r="47" spans="1:2" x14ac:dyDescent="0.35">
      <c r="A47" s="8" t="s">
        <v>87</v>
      </c>
      <c r="B47" s="145">
        <v>35</v>
      </c>
    </row>
    <row r="48" spans="1:2" x14ac:dyDescent="0.35">
      <c r="A48" s="9"/>
      <c r="B48" s="145"/>
    </row>
    <row r="49" spans="1:2" x14ac:dyDescent="0.35">
      <c r="A49" s="144" t="s">
        <v>41</v>
      </c>
      <c r="B49" s="4">
        <f>SUM(B50:B51)</f>
        <v>81</v>
      </c>
    </row>
    <row r="50" spans="1:2" x14ac:dyDescent="0.35">
      <c r="A50" s="8" t="s">
        <v>88</v>
      </c>
      <c r="B50" s="145">
        <v>60</v>
      </c>
    </row>
    <row r="51" spans="1:2" x14ac:dyDescent="0.35">
      <c r="A51" s="8" t="s">
        <v>89</v>
      </c>
      <c r="B51" s="145">
        <v>21</v>
      </c>
    </row>
    <row r="52" spans="1:2" x14ac:dyDescent="0.35">
      <c r="A52" s="9"/>
      <c r="B52" s="145"/>
    </row>
    <row r="53" spans="1:2" x14ac:dyDescent="0.35">
      <c r="A53" s="144" t="s">
        <v>90</v>
      </c>
      <c r="B53" s="4">
        <f>SUM(B54:B55)</f>
        <v>74</v>
      </c>
    </row>
    <row r="54" spans="1:2" x14ac:dyDescent="0.35">
      <c r="A54" s="8" t="s">
        <v>91</v>
      </c>
      <c r="B54" s="146">
        <v>47</v>
      </c>
    </row>
    <row r="55" spans="1:2" x14ac:dyDescent="0.35">
      <c r="A55" s="8" t="s">
        <v>92</v>
      </c>
      <c r="B55" s="145">
        <v>27</v>
      </c>
    </row>
    <row r="56" spans="1:2" x14ac:dyDescent="0.35">
      <c r="A56" s="9"/>
      <c r="B56" s="145"/>
    </row>
    <row r="57" spans="1:2" x14ac:dyDescent="0.35">
      <c r="A57" s="144" t="s">
        <v>47</v>
      </c>
      <c r="B57" s="4">
        <f>SUM(B58:B61)</f>
        <v>137</v>
      </c>
    </row>
    <row r="58" spans="1:2" x14ac:dyDescent="0.35">
      <c r="A58" s="8" t="s">
        <v>93</v>
      </c>
      <c r="B58" s="145">
        <v>58</v>
      </c>
    </row>
    <row r="59" spans="1:2" x14ac:dyDescent="0.35">
      <c r="A59" s="8" t="s">
        <v>283</v>
      </c>
      <c r="B59" s="145">
        <v>40</v>
      </c>
    </row>
    <row r="60" spans="1:2" x14ac:dyDescent="0.35">
      <c r="A60" s="8" t="s">
        <v>94</v>
      </c>
      <c r="B60" s="145">
        <v>33</v>
      </c>
    </row>
    <row r="61" spans="1:2" x14ac:dyDescent="0.35">
      <c r="A61" s="8" t="s">
        <v>95</v>
      </c>
      <c r="B61" s="145">
        <v>6</v>
      </c>
    </row>
    <row r="62" spans="1:2" x14ac:dyDescent="0.35">
      <c r="A62" s="9"/>
      <c r="B62" s="145"/>
    </row>
    <row r="63" spans="1:2" x14ac:dyDescent="0.35">
      <c r="A63" s="144" t="s">
        <v>50</v>
      </c>
      <c r="B63" s="4">
        <f>SUM(B64:B65)</f>
        <v>47</v>
      </c>
    </row>
    <row r="64" spans="1:2" x14ac:dyDescent="0.35">
      <c r="A64" s="8" t="s">
        <v>96</v>
      </c>
      <c r="B64" s="145">
        <v>25</v>
      </c>
    </row>
    <row r="65" spans="1:2" x14ac:dyDescent="0.35">
      <c r="A65" s="8" t="s">
        <v>97</v>
      </c>
      <c r="B65" s="145">
        <v>22</v>
      </c>
    </row>
    <row r="66" spans="1:2" x14ac:dyDescent="0.35">
      <c r="A66" s="9"/>
      <c r="B66" s="145"/>
    </row>
    <row r="67" spans="1:2" x14ac:dyDescent="0.35">
      <c r="A67" s="144" t="s">
        <v>53</v>
      </c>
      <c r="B67" s="4">
        <f>SUM(B68:B71)</f>
        <v>99</v>
      </c>
    </row>
    <row r="68" spans="1:2" x14ac:dyDescent="0.35">
      <c r="A68" s="8" t="s">
        <v>98</v>
      </c>
      <c r="B68" s="145">
        <v>10</v>
      </c>
    </row>
    <row r="69" spans="1:2" x14ac:dyDescent="0.35">
      <c r="A69" s="8" t="s">
        <v>99</v>
      </c>
      <c r="B69" s="145">
        <v>65</v>
      </c>
    </row>
    <row r="70" spans="1:2" x14ac:dyDescent="0.35">
      <c r="A70" s="8" t="s">
        <v>100</v>
      </c>
      <c r="B70" s="145">
        <v>22</v>
      </c>
    </row>
    <row r="71" spans="1:2" x14ac:dyDescent="0.35">
      <c r="A71" s="147" t="s">
        <v>101</v>
      </c>
      <c r="B71" s="5">
        <v>2</v>
      </c>
    </row>
    <row r="72" spans="1:2" x14ac:dyDescent="0.35">
      <c r="A72" s="10"/>
      <c r="B72" s="5"/>
    </row>
    <row r="73" spans="1:2" x14ac:dyDescent="0.35">
      <c r="A73" s="144" t="s">
        <v>58</v>
      </c>
      <c r="B73" s="4">
        <f>SUM(B74:B76)</f>
        <v>188</v>
      </c>
    </row>
    <row r="74" spans="1:2" x14ac:dyDescent="0.35">
      <c r="A74" s="8" t="s">
        <v>102</v>
      </c>
      <c r="B74" s="145">
        <v>104</v>
      </c>
    </row>
    <row r="75" spans="1:2" x14ac:dyDescent="0.35">
      <c r="A75" s="9" t="s">
        <v>103</v>
      </c>
      <c r="B75" s="145">
        <v>40</v>
      </c>
    </row>
    <row r="76" spans="1:2" x14ac:dyDescent="0.35">
      <c r="A76" s="9" t="s">
        <v>353</v>
      </c>
      <c r="B76" s="148">
        <v>44</v>
      </c>
    </row>
    <row r="77" spans="1:2" x14ac:dyDescent="0.35">
      <c r="A77" s="9"/>
      <c r="B77" s="145"/>
    </row>
    <row r="78" spans="1:2" x14ac:dyDescent="0.35">
      <c r="A78" s="144" t="s">
        <v>61</v>
      </c>
      <c r="B78" s="4">
        <f>SUM(B79:B80)</f>
        <v>73</v>
      </c>
    </row>
    <row r="79" spans="1:2" x14ac:dyDescent="0.35">
      <c r="A79" s="8" t="s">
        <v>104</v>
      </c>
      <c r="B79" s="145">
        <v>33</v>
      </c>
    </row>
    <row r="80" spans="1:2" x14ac:dyDescent="0.35">
      <c r="A80" s="147" t="s">
        <v>105</v>
      </c>
      <c r="B80" s="145">
        <v>40</v>
      </c>
    </row>
    <row r="81" spans="1:2" x14ac:dyDescent="0.35">
      <c r="A81" s="149"/>
      <c r="B81" s="150"/>
    </row>
    <row r="82" spans="1:2" x14ac:dyDescent="0.35">
      <c r="A82" s="7" t="s">
        <v>279</v>
      </c>
      <c r="B82" s="11"/>
    </row>
  </sheetData>
  <mergeCells count="5">
    <mergeCell ref="A3:B3"/>
    <mergeCell ref="A4:B4"/>
    <mergeCell ref="A5:B5"/>
    <mergeCell ref="A7:A9"/>
    <mergeCell ref="B7:B9"/>
  </mergeCells>
  <printOptions horizontalCentered="1" verticalCentered="1"/>
  <pageMargins left="0.70833333333333304" right="0.70833333333333304" top="0.74791666666666701" bottom="0.74791666666666701" header="0.51180555555555496" footer="0.51180555555555496"/>
  <pageSetup firstPageNumber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LX43"/>
  <sheetViews>
    <sheetView topLeftCell="A4" zoomScale="85" zoomScaleNormal="85" workbookViewId="0"/>
  </sheetViews>
  <sheetFormatPr defaultColWidth="0" defaultRowHeight="15.5" zeroHeight="1" x14ac:dyDescent="0.35"/>
  <cols>
    <col min="1" max="1" width="46.1796875" style="36" customWidth="1"/>
    <col min="2" max="2" width="12.81640625" style="36" customWidth="1"/>
    <col min="3" max="3" width="18.1796875" style="36" customWidth="1"/>
    <col min="4" max="4" width="15.54296875" style="36" customWidth="1"/>
    <col min="5" max="5" width="13.453125" style="36" hidden="1" customWidth="1"/>
    <col min="6" max="1012" width="11" style="36" hidden="1" customWidth="1"/>
    <col min="1013" max="16384" width="9.1796875" style="36" hidden="1"/>
  </cols>
  <sheetData>
    <row r="1" spans="1:4" x14ac:dyDescent="0.35">
      <c r="A1" s="35" t="s">
        <v>106</v>
      </c>
      <c r="B1" s="31"/>
      <c r="C1" s="25"/>
      <c r="D1" s="25"/>
    </row>
    <row r="2" spans="1:4" x14ac:dyDescent="0.35">
      <c r="A2" s="35"/>
      <c r="B2" s="31"/>
      <c r="C2" s="25"/>
      <c r="D2" s="25"/>
    </row>
    <row r="3" spans="1:4" x14ac:dyDescent="0.35">
      <c r="A3" s="292" t="s">
        <v>107</v>
      </c>
      <c r="B3" s="292"/>
      <c r="C3" s="292"/>
      <c r="D3" s="292"/>
    </row>
    <row r="4" spans="1:4" x14ac:dyDescent="0.35">
      <c r="A4" s="292" t="s">
        <v>108</v>
      </c>
      <c r="B4" s="292"/>
      <c r="C4" s="292"/>
      <c r="D4" s="292"/>
    </row>
    <row r="5" spans="1:4" x14ac:dyDescent="0.35">
      <c r="A5" s="292" t="s">
        <v>2</v>
      </c>
      <c r="B5" s="292"/>
      <c r="C5" s="292"/>
      <c r="D5" s="292"/>
    </row>
    <row r="6" spans="1:4" x14ac:dyDescent="0.35">
      <c r="A6" s="292" t="s">
        <v>3</v>
      </c>
      <c r="B6" s="292"/>
      <c r="C6" s="292"/>
      <c r="D6" s="292"/>
    </row>
    <row r="7" spans="1:4" x14ac:dyDescent="0.35">
      <c r="A7" s="286" t="s">
        <v>382</v>
      </c>
      <c r="B7" s="286"/>
      <c r="C7" s="286"/>
      <c r="D7" s="286"/>
    </row>
    <row r="8" spans="1:4" x14ac:dyDescent="0.35">
      <c r="A8" s="15"/>
      <c r="B8" s="16"/>
      <c r="C8" s="15"/>
      <c r="D8" s="15"/>
    </row>
    <row r="9" spans="1:4" x14ac:dyDescent="0.35">
      <c r="A9" s="289" t="s">
        <v>109</v>
      </c>
      <c r="B9" s="290" t="s">
        <v>18</v>
      </c>
      <c r="C9" s="291" t="s">
        <v>110</v>
      </c>
      <c r="D9" s="291"/>
    </row>
    <row r="10" spans="1:4" x14ac:dyDescent="0.35">
      <c r="A10" s="289"/>
      <c r="B10" s="290"/>
      <c r="C10" s="17" t="s">
        <v>111</v>
      </c>
      <c r="D10" s="57" t="s">
        <v>112</v>
      </c>
    </row>
    <row r="11" spans="1:4" x14ac:dyDescent="0.35">
      <c r="A11" s="122"/>
      <c r="B11" s="123"/>
      <c r="C11" s="18"/>
      <c r="D11" s="19"/>
    </row>
    <row r="12" spans="1:4" x14ac:dyDescent="0.35">
      <c r="A12" s="20" t="s">
        <v>67</v>
      </c>
      <c r="B12" s="21">
        <f>SUM(B14:B36)</f>
        <v>2293</v>
      </c>
      <c r="C12" s="21">
        <f>SUM(C14:C36)</f>
        <v>2125</v>
      </c>
      <c r="D12" s="55">
        <f>SUM(D14:D36)</f>
        <v>168</v>
      </c>
    </row>
    <row r="13" spans="1:4" x14ac:dyDescent="0.35">
      <c r="A13" s="20"/>
      <c r="B13" s="21"/>
      <c r="C13" s="21"/>
      <c r="D13" s="55"/>
    </row>
    <row r="14" spans="1:4" x14ac:dyDescent="0.35">
      <c r="A14" s="22" t="s">
        <v>354</v>
      </c>
      <c r="B14" s="23">
        <f t="shared" ref="B14:B36" si="0">SUM(C14:D14)</f>
        <v>1</v>
      </c>
      <c r="C14" s="23">
        <v>1</v>
      </c>
      <c r="D14" s="56">
        <v>0</v>
      </c>
    </row>
    <row r="15" spans="1:4" x14ac:dyDescent="0.35">
      <c r="A15" s="22" t="s">
        <v>378</v>
      </c>
      <c r="B15" s="23">
        <f t="shared" si="0"/>
        <v>3</v>
      </c>
      <c r="C15" s="23">
        <v>3</v>
      </c>
      <c r="D15" s="24">
        <v>0</v>
      </c>
    </row>
    <row r="16" spans="1:4" x14ac:dyDescent="0.35">
      <c r="A16" s="22" t="s">
        <v>379</v>
      </c>
      <c r="B16" s="23">
        <f t="shared" si="0"/>
        <v>3</v>
      </c>
      <c r="C16" s="23">
        <v>3</v>
      </c>
      <c r="D16" s="24">
        <v>0</v>
      </c>
    </row>
    <row r="17" spans="1:4" x14ac:dyDescent="0.35">
      <c r="A17" s="22" t="s">
        <v>113</v>
      </c>
      <c r="B17" s="23">
        <f t="shared" si="0"/>
        <v>51</v>
      </c>
      <c r="C17" s="23">
        <v>51</v>
      </c>
      <c r="D17" s="56">
        <v>0</v>
      </c>
    </row>
    <row r="18" spans="1:4" x14ac:dyDescent="0.35">
      <c r="A18" s="22" t="s">
        <v>114</v>
      </c>
      <c r="B18" s="23">
        <f t="shared" si="0"/>
        <v>1910</v>
      </c>
      <c r="C18" s="23">
        <v>1772</v>
      </c>
      <c r="D18" s="56">
        <v>138</v>
      </c>
    </row>
    <row r="19" spans="1:4" x14ac:dyDescent="0.35">
      <c r="A19" s="25" t="s">
        <v>116</v>
      </c>
      <c r="B19" s="23">
        <f t="shared" si="0"/>
        <v>15</v>
      </c>
      <c r="C19" s="23">
        <v>15</v>
      </c>
      <c r="D19" s="56">
        <v>0</v>
      </c>
    </row>
    <row r="20" spans="1:4" x14ac:dyDescent="0.35">
      <c r="A20" s="22" t="s">
        <v>117</v>
      </c>
      <c r="B20" s="23">
        <f>SUM(C20:D20)</f>
        <v>7</v>
      </c>
      <c r="C20" s="23">
        <v>5</v>
      </c>
      <c r="D20" s="56">
        <v>2</v>
      </c>
    </row>
    <row r="21" spans="1:4" x14ac:dyDescent="0.35">
      <c r="A21" s="22" t="s">
        <v>119</v>
      </c>
      <c r="B21" s="23">
        <f t="shared" si="0"/>
        <v>2</v>
      </c>
      <c r="C21" s="23">
        <v>2</v>
      </c>
      <c r="D21" s="56">
        <v>0</v>
      </c>
    </row>
    <row r="22" spans="1:4" x14ac:dyDescent="0.35">
      <c r="A22" s="22" t="s">
        <v>118</v>
      </c>
      <c r="B22" s="23">
        <f>SUM(C22:D22)</f>
        <v>7</v>
      </c>
      <c r="C22" s="23">
        <v>7</v>
      </c>
      <c r="D22" s="56">
        <v>0</v>
      </c>
    </row>
    <row r="23" spans="1:4" x14ac:dyDescent="0.35">
      <c r="A23" s="22" t="s">
        <v>380</v>
      </c>
      <c r="B23" s="23">
        <f>SUM(C23:D23)</f>
        <v>2</v>
      </c>
      <c r="C23" s="23">
        <v>1</v>
      </c>
      <c r="D23" s="24">
        <v>1</v>
      </c>
    </row>
    <row r="24" spans="1:4" x14ac:dyDescent="0.35">
      <c r="A24" s="22" t="s">
        <v>120</v>
      </c>
      <c r="B24" s="23">
        <f t="shared" si="0"/>
        <v>17</v>
      </c>
      <c r="C24" s="23">
        <v>15</v>
      </c>
      <c r="D24" s="56">
        <v>2</v>
      </c>
    </row>
    <row r="25" spans="1:4" x14ac:dyDescent="0.35">
      <c r="A25" s="22" t="s">
        <v>121</v>
      </c>
      <c r="B25" s="23">
        <f t="shared" si="0"/>
        <v>4</v>
      </c>
      <c r="C25" s="23">
        <v>4</v>
      </c>
      <c r="D25" s="56">
        <v>0</v>
      </c>
    </row>
    <row r="26" spans="1:4" hidden="1" x14ac:dyDescent="0.35">
      <c r="A26" s="26" t="s">
        <v>122</v>
      </c>
      <c r="B26" s="23">
        <f t="shared" si="0"/>
        <v>0</v>
      </c>
      <c r="C26" s="23">
        <v>0</v>
      </c>
      <c r="D26" s="56">
        <v>0</v>
      </c>
    </row>
    <row r="27" spans="1:4" x14ac:dyDescent="0.35">
      <c r="A27" s="25" t="s">
        <v>123</v>
      </c>
      <c r="B27" s="23">
        <f t="shared" si="0"/>
        <v>2</v>
      </c>
      <c r="C27" s="23">
        <v>2</v>
      </c>
      <c r="D27" s="56">
        <v>0</v>
      </c>
    </row>
    <row r="28" spans="1:4" x14ac:dyDescent="0.35">
      <c r="A28" s="22" t="s">
        <v>124</v>
      </c>
      <c r="B28" s="23">
        <f t="shared" si="0"/>
        <v>5</v>
      </c>
      <c r="C28" s="23">
        <v>5</v>
      </c>
      <c r="D28" s="56">
        <v>0</v>
      </c>
    </row>
    <row r="29" spans="1:4" x14ac:dyDescent="0.35">
      <c r="A29" s="22" t="s">
        <v>125</v>
      </c>
      <c r="B29" s="23">
        <f t="shared" si="0"/>
        <v>21</v>
      </c>
      <c r="C29" s="23">
        <v>18</v>
      </c>
      <c r="D29" s="56">
        <v>3</v>
      </c>
    </row>
    <row r="30" spans="1:4" x14ac:dyDescent="0.35">
      <c r="A30" s="22" t="s">
        <v>126</v>
      </c>
      <c r="B30" s="23">
        <f t="shared" si="0"/>
        <v>222</v>
      </c>
      <c r="C30" s="23">
        <v>204</v>
      </c>
      <c r="D30" s="56">
        <v>18</v>
      </c>
    </row>
    <row r="31" spans="1:4" x14ac:dyDescent="0.35">
      <c r="A31" s="22" t="s">
        <v>355</v>
      </c>
      <c r="B31" s="23">
        <f t="shared" si="0"/>
        <v>2</v>
      </c>
      <c r="C31" s="23">
        <v>2</v>
      </c>
      <c r="D31" s="56">
        <v>0</v>
      </c>
    </row>
    <row r="32" spans="1:4" x14ac:dyDescent="0.35">
      <c r="A32" s="22" t="s">
        <v>127</v>
      </c>
      <c r="B32" s="23">
        <f t="shared" si="0"/>
        <v>9</v>
      </c>
      <c r="C32" s="23">
        <v>9</v>
      </c>
      <c r="D32" s="56">
        <v>0</v>
      </c>
    </row>
    <row r="33" spans="1:4" x14ac:dyDescent="0.35">
      <c r="A33" s="22" t="s">
        <v>130</v>
      </c>
      <c r="B33" s="23">
        <f t="shared" si="0"/>
        <v>2</v>
      </c>
      <c r="C33" s="23">
        <v>0</v>
      </c>
      <c r="D33" s="56">
        <v>2</v>
      </c>
    </row>
    <row r="34" spans="1:4" x14ac:dyDescent="0.35">
      <c r="A34" s="26" t="s">
        <v>381</v>
      </c>
      <c r="B34" s="23">
        <f t="shared" si="0"/>
        <v>1</v>
      </c>
      <c r="C34" s="23">
        <v>1</v>
      </c>
      <c r="D34" s="24">
        <v>0</v>
      </c>
    </row>
    <row r="35" spans="1:4" x14ac:dyDescent="0.35">
      <c r="A35" s="22" t="s">
        <v>129</v>
      </c>
      <c r="B35" s="23">
        <f>SUM(C35:D35)</f>
        <v>5</v>
      </c>
      <c r="C35" s="23">
        <v>3</v>
      </c>
      <c r="D35" s="56">
        <v>2</v>
      </c>
    </row>
    <row r="36" spans="1:4" x14ac:dyDescent="0.35">
      <c r="A36" s="26" t="s">
        <v>301</v>
      </c>
      <c r="B36" s="23">
        <f t="shared" si="0"/>
        <v>2</v>
      </c>
      <c r="C36" s="23">
        <v>2</v>
      </c>
      <c r="D36" s="24">
        <v>0</v>
      </c>
    </row>
    <row r="37" spans="1:4" x14ac:dyDescent="0.35">
      <c r="A37" s="28"/>
      <c r="B37" s="29"/>
      <c r="C37" s="29"/>
      <c r="D37" s="30"/>
    </row>
    <row r="38" spans="1:4" x14ac:dyDescent="0.35">
      <c r="A38" s="32" t="s">
        <v>279</v>
      </c>
      <c r="B38" s="25"/>
      <c r="C38" s="25"/>
      <c r="D38" s="25"/>
    </row>
    <row r="39" spans="1:4" hidden="1" x14ac:dyDescent="0.35"/>
    <row r="40" spans="1:4" hidden="1" x14ac:dyDescent="0.35"/>
    <row r="41" spans="1:4" hidden="1" x14ac:dyDescent="0.35"/>
    <row r="42" spans="1:4" hidden="1" x14ac:dyDescent="0.35"/>
    <row r="43" spans="1:4" hidden="1" x14ac:dyDescent="0.35"/>
  </sheetData>
  <mergeCells count="8">
    <mergeCell ref="A9:A10"/>
    <mergeCell ref="B9:B10"/>
    <mergeCell ref="C9:D9"/>
    <mergeCell ref="A3:D3"/>
    <mergeCell ref="A4:D4"/>
    <mergeCell ref="A5:D5"/>
    <mergeCell ref="A6:D6"/>
    <mergeCell ref="A7:D7"/>
  </mergeCells>
  <printOptions horizontalCentered="1" verticalCentered="1"/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LN173"/>
  <sheetViews>
    <sheetView topLeftCell="A97" zoomScale="84" zoomScaleNormal="84" workbookViewId="0">
      <selection activeCell="A106" sqref="A106"/>
    </sheetView>
  </sheetViews>
  <sheetFormatPr defaultColWidth="0" defaultRowHeight="15.5" zeroHeight="1" x14ac:dyDescent="0.35"/>
  <cols>
    <col min="1" max="1" width="105.54296875" style="38" customWidth="1"/>
    <col min="2" max="2" width="22.81640625" style="38" customWidth="1"/>
    <col min="3" max="3" width="11" style="36" hidden="1" customWidth="1"/>
    <col min="4" max="1002" width="11" style="38" hidden="1" customWidth="1"/>
    <col min="1003" max="16384" width="9.1796875" style="38" hidden="1"/>
  </cols>
  <sheetData>
    <row r="1" spans="1:2" s="38" customFormat="1" x14ac:dyDescent="0.35">
      <c r="A1" s="154" t="s">
        <v>131</v>
      </c>
      <c r="B1" s="58"/>
    </row>
    <row r="2" spans="1:2" s="38" customFormat="1" x14ac:dyDescent="0.35">
      <c r="A2" s="154"/>
      <c r="B2" s="59"/>
    </row>
    <row r="3" spans="1:2" s="38" customFormat="1" x14ac:dyDescent="0.35">
      <c r="A3" s="293" t="s">
        <v>107</v>
      </c>
      <c r="B3" s="293"/>
    </row>
    <row r="4" spans="1:2" s="38" customFormat="1" x14ac:dyDescent="0.35">
      <c r="A4" s="293" t="s">
        <v>108</v>
      </c>
      <c r="B4" s="293"/>
    </row>
    <row r="5" spans="1:2" s="38" customFormat="1" x14ac:dyDescent="0.35">
      <c r="A5" s="293" t="s">
        <v>4</v>
      </c>
      <c r="B5" s="293"/>
    </row>
    <row r="6" spans="1:2" s="38" customFormat="1" x14ac:dyDescent="0.35">
      <c r="A6" s="286" t="s">
        <v>382</v>
      </c>
      <c r="B6" s="286"/>
    </row>
    <row r="7" spans="1:2" s="38" customFormat="1" x14ac:dyDescent="0.35">
      <c r="A7" s="13"/>
      <c r="B7" s="13"/>
    </row>
    <row r="8" spans="1:2" s="38" customFormat="1" ht="18.75" customHeight="1" x14ac:dyDescent="0.35">
      <c r="A8" s="287" t="s">
        <v>132</v>
      </c>
      <c r="B8" s="294" t="s">
        <v>17</v>
      </c>
    </row>
    <row r="9" spans="1:2" s="38" customFormat="1" ht="15" customHeight="1" x14ac:dyDescent="0.35">
      <c r="A9" s="287"/>
      <c r="B9" s="294"/>
    </row>
    <row r="10" spans="1:2" s="38" customFormat="1" ht="15" customHeight="1" x14ac:dyDescent="0.35">
      <c r="A10" s="287"/>
      <c r="B10" s="294"/>
    </row>
    <row r="11" spans="1:2" s="38" customFormat="1" x14ac:dyDescent="0.35">
      <c r="A11" s="155"/>
      <c r="B11" s="60"/>
    </row>
    <row r="12" spans="1:2" s="38" customFormat="1" x14ac:dyDescent="0.35">
      <c r="A12" s="3" t="s">
        <v>67</v>
      </c>
      <c r="B12" s="61">
        <f>B14+B24+B36+B40+B43+B58+B61+B75+B80+B83+B96+B99+B103+B119+B113+B33+B71+B116+B68</f>
        <v>2293</v>
      </c>
    </row>
    <row r="13" spans="1:2" s="38" customFormat="1" x14ac:dyDescent="0.35">
      <c r="A13" s="2"/>
      <c r="B13" s="62"/>
    </row>
    <row r="14" spans="1:2" s="38" customFormat="1" x14ac:dyDescent="0.35">
      <c r="A14" s="156" t="s">
        <v>133</v>
      </c>
      <c r="B14" s="61">
        <f>SUM(B15:B22)</f>
        <v>314</v>
      </c>
    </row>
    <row r="15" spans="1:2" s="38" customFormat="1" x14ac:dyDescent="0.35">
      <c r="A15" s="2" t="s">
        <v>134</v>
      </c>
      <c r="B15" s="63">
        <v>6</v>
      </c>
    </row>
    <row r="16" spans="1:2" s="38" customFormat="1" x14ac:dyDescent="0.35">
      <c r="A16" s="2" t="s">
        <v>135</v>
      </c>
      <c r="B16" s="63">
        <v>1</v>
      </c>
    </row>
    <row r="17" spans="1:2" s="38" customFormat="1" x14ac:dyDescent="0.35">
      <c r="A17" s="2" t="s">
        <v>388</v>
      </c>
      <c r="B17" s="63">
        <v>80</v>
      </c>
    </row>
    <row r="18" spans="1:2" s="38" customFormat="1" x14ac:dyDescent="0.35">
      <c r="A18" s="2" t="s">
        <v>136</v>
      </c>
      <c r="B18" s="63">
        <v>92</v>
      </c>
    </row>
    <row r="19" spans="1:2" s="38" customFormat="1" x14ac:dyDescent="0.35">
      <c r="A19" s="2" t="s">
        <v>137</v>
      </c>
      <c r="B19" s="63">
        <v>120</v>
      </c>
    </row>
    <row r="20" spans="1:2" s="38" customFormat="1" x14ac:dyDescent="0.35">
      <c r="A20" s="2" t="s">
        <v>138</v>
      </c>
      <c r="B20" s="63">
        <v>13</v>
      </c>
    </row>
    <row r="21" spans="1:2" s="38" customFormat="1" x14ac:dyDescent="0.35">
      <c r="A21" s="2" t="s">
        <v>139</v>
      </c>
      <c r="B21" s="63">
        <v>1</v>
      </c>
    </row>
    <row r="22" spans="1:2" s="38" customFormat="1" x14ac:dyDescent="0.35">
      <c r="A22" s="2" t="s">
        <v>389</v>
      </c>
      <c r="B22" s="63">
        <v>1</v>
      </c>
    </row>
    <row r="23" spans="1:2" s="38" customFormat="1" x14ac:dyDescent="0.35">
      <c r="A23" s="2"/>
      <c r="B23" s="63"/>
    </row>
    <row r="24" spans="1:2" s="38" customFormat="1" x14ac:dyDescent="0.35">
      <c r="A24" s="156" t="s">
        <v>140</v>
      </c>
      <c r="B24" s="61">
        <f>SUM(B25:B31)</f>
        <v>140</v>
      </c>
    </row>
    <row r="25" spans="1:2" s="38" customFormat="1" x14ac:dyDescent="0.35">
      <c r="A25" s="2" t="s">
        <v>141</v>
      </c>
      <c r="B25" s="63">
        <v>33</v>
      </c>
    </row>
    <row r="26" spans="1:2" s="38" customFormat="1" x14ac:dyDescent="0.35">
      <c r="A26" s="2" t="s">
        <v>142</v>
      </c>
      <c r="B26" s="63">
        <v>7</v>
      </c>
    </row>
    <row r="27" spans="1:2" s="38" customFormat="1" x14ac:dyDescent="0.35">
      <c r="A27" s="2" t="s">
        <v>288</v>
      </c>
      <c r="B27" s="63">
        <v>2</v>
      </c>
    </row>
    <row r="28" spans="1:2" s="38" customFormat="1" x14ac:dyDescent="0.35">
      <c r="A28" s="2" t="s">
        <v>292</v>
      </c>
      <c r="B28" s="63">
        <v>2</v>
      </c>
    </row>
    <row r="29" spans="1:2" s="38" customFormat="1" x14ac:dyDescent="0.35">
      <c r="A29" s="2" t="s">
        <v>143</v>
      </c>
      <c r="B29" s="63">
        <v>90</v>
      </c>
    </row>
    <row r="30" spans="1:2" s="38" customFormat="1" x14ac:dyDescent="0.35">
      <c r="A30" s="2" t="s">
        <v>144</v>
      </c>
      <c r="B30" s="63">
        <v>1</v>
      </c>
    </row>
    <row r="31" spans="1:2" s="38" customFormat="1" x14ac:dyDescent="0.35">
      <c r="A31" s="2" t="s">
        <v>145</v>
      </c>
      <c r="B31" s="63">
        <v>5</v>
      </c>
    </row>
    <row r="32" spans="1:2" s="38" customFormat="1" x14ac:dyDescent="0.35">
      <c r="A32" s="2"/>
      <c r="B32" s="63"/>
    </row>
    <row r="33" spans="1:2" s="38" customFormat="1" x14ac:dyDescent="0.35">
      <c r="A33" s="156" t="s">
        <v>293</v>
      </c>
      <c r="B33" s="64">
        <f>SUM(B34)</f>
        <v>1</v>
      </c>
    </row>
    <row r="34" spans="1:2" s="38" customFormat="1" x14ac:dyDescent="0.35">
      <c r="A34" s="2" t="s">
        <v>294</v>
      </c>
      <c r="B34" s="63">
        <v>1</v>
      </c>
    </row>
    <row r="35" spans="1:2" s="38" customFormat="1" x14ac:dyDescent="0.35">
      <c r="A35" s="2"/>
      <c r="B35" s="63"/>
    </row>
    <row r="36" spans="1:2" s="38" customFormat="1" x14ac:dyDescent="0.35">
      <c r="A36" s="156" t="s">
        <v>146</v>
      </c>
      <c r="B36" s="61">
        <f>SUM(B37:B38)</f>
        <v>15</v>
      </c>
    </row>
    <row r="37" spans="1:2" s="38" customFormat="1" x14ac:dyDescent="0.35">
      <c r="A37" s="2" t="s">
        <v>147</v>
      </c>
      <c r="B37" s="65">
        <v>9</v>
      </c>
    </row>
    <row r="38" spans="1:2" s="38" customFormat="1" x14ac:dyDescent="0.35">
      <c r="A38" s="2" t="s">
        <v>148</v>
      </c>
      <c r="B38" s="63">
        <v>6</v>
      </c>
    </row>
    <row r="39" spans="1:2" s="38" customFormat="1" x14ac:dyDescent="0.35">
      <c r="A39" s="2"/>
      <c r="B39" s="63"/>
    </row>
    <row r="40" spans="1:2" s="38" customFormat="1" x14ac:dyDescent="0.35">
      <c r="A40" s="156" t="s">
        <v>149</v>
      </c>
      <c r="B40" s="61">
        <f>SUM(B41)</f>
        <v>3</v>
      </c>
    </row>
    <row r="41" spans="1:2" s="38" customFormat="1" x14ac:dyDescent="0.35">
      <c r="A41" s="2" t="s">
        <v>150</v>
      </c>
      <c r="B41" s="63">
        <v>3</v>
      </c>
    </row>
    <row r="42" spans="1:2" s="38" customFormat="1" x14ac:dyDescent="0.35">
      <c r="A42" s="2"/>
      <c r="B42" s="63"/>
    </row>
    <row r="43" spans="1:2" s="38" customFormat="1" x14ac:dyDescent="0.35">
      <c r="A43" s="156" t="s">
        <v>151</v>
      </c>
      <c r="B43" s="61">
        <f>SUM(B44:B56)</f>
        <v>614</v>
      </c>
    </row>
    <row r="44" spans="1:2" s="38" customFormat="1" x14ac:dyDescent="0.35">
      <c r="A44" s="2" t="s">
        <v>152</v>
      </c>
      <c r="B44" s="63">
        <v>2</v>
      </c>
    </row>
    <row r="45" spans="1:2" s="38" customFormat="1" x14ac:dyDescent="0.35">
      <c r="A45" s="2" t="s">
        <v>153</v>
      </c>
      <c r="B45" s="63">
        <v>3</v>
      </c>
    </row>
    <row r="46" spans="1:2" s="38" customFormat="1" x14ac:dyDescent="0.35">
      <c r="A46" s="2" t="s">
        <v>154</v>
      </c>
      <c r="B46" s="63">
        <v>19</v>
      </c>
    </row>
    <row r="47" spans="1:2" s="38" customFormat="1" x14ac:dyDescent="0.35">
      <c r="A47" s="2" t="s">
        <v>155</v>
      </c>
      <c r="B47" s="63">
        <v>1</v>
      </c>
    </row>
    <row r="48" spans="1:2" s="38" customFormat="1" x14ac:dyDescent="0.35">
      <c r="A48" s="2" t="s">
        <v>156</v>
      </c>
      <c r="B48" s="63">
        <v>1</v>
      </c>
    </row>
    <row r="49" spans="1:2" s="38" customFormat="1" x14ac:dyDescent="0.35">
      <c r="A49" s="2" t="s">
        <v>357</v>
      </c>
      <c r="B49" s="63">
        <v>21</v>
      </c>
    </row>
    <row r="50" spans="1:2" s="38" customFormat="1" x14ac:dyDescent="0.35">
      <c r="A50" s="2" t="s">
        <v>358</v>
      </c>
      <c r="B50" s="63">
        <v>1</v>
      </c>
    </row>
    <row r="51" spans="1:2" s="38" customFormat="1" x14ac:dyDescent="0.35">
      <c r="A51" s="2" t="s">
        <v>157</v>
      </c>
      <c r="B51" s="63">
        <v>16</v>
      </c>
    </row>
    <row r="52" spans="1:2" s="38" customFormat="1" x14ac:dyDescent="0.35">
      <c r="A52" s="2" t="s">
        <v>158</v>
      </c>
      <c r="B52" s="63">
        <v>45</v>
      </c>
    </row>
    <row r="53" spans="1:2" s="38" customFormat="1" x14ac:dyDescent="0.35">
      <c r="A53" s="2" t="s">
        <v>159</v>
      </c>
      <c r="B53" s="63">
        <v>6</v>
      </c>
    </row>
    <row r="54" spans="1:2" s="38" customFormat="1" x14ac:dyDescent="0.35">
      <c r="A54" s="2" t="s">
        <v>160</v>
      </c>
      <c r="B54" s="63">
        <v>459</v>
      </c>
    </row>
    <row r="55" spans="1:2" s="38" customFormat="1" x14ac:dyDescent="0.35">
      <c r="A55" s="2" t="s">
        <v>161</v>
      </c>
      <c r="B55" s="63">
        <v>4</v>
      </c>
    </row>
    <row r="56" spans="1:2" s="38" customFormat="1" x14ac:dyDescent="0.35">
      <c r="A56" s="2" t="s">
        <v>162</v>
      </c>
      <c r="B56" s="63">
        <v>36</v>
      </c>
    </row>
    <row r="57" spans="1:2" s="38" customFormat="1" x14ac:dyDescent="0.35">
      <c r="A57" s="2"/>
      <c r="B57" s="63"/>
    </row>
    <row r="58" spans="1:2" s="38" customFormat="1" x14ac:dyDescent="0.35">
      <c r="A58" s="156" t="s">
        <v>163</v>
      </c>
      <c r="B58" s="61">
        <f>SUM(B59:B59)</f>
        <v>4</v>
      </c>
    </row>
    <row r="59" spans="1:2" s="38" customFormat="1" x14ac:dyDescent="0.35">
      <c r="A59" s="2" t="s">
        <v>164</v>
      </c>
      <c r="B59" s="63">
        <v>4</v>
      </c>
    </row>
    <row r="60" spans="1:2" s="38" customFormat="1" x14ac:dyDescent="0.35">
      <c r="A60" s="2"/>
      <c r="B60" s="63"/>
    </row>
    <row r="61" spans="1:2" s="38" customFormat="1" x14ac:dyDescent="0.35">
      <c r="A61" s="156" t="s">
        <v>165</v>
      </c>
      <c r="B61" s="61">
        <f>SUM(B62:B66)</f>
        <v>50</v>
      </c>
    </row>
    <row r="62" spans="1:2" s="38" customFormat="1" x14ac:dyDescent="0.35">
      <c r="A62" s="2" t="s">
        <v>287</v>
      </c>
      <c r="B62" s="66">
        <v>1</v>
      </c>
    </row>
    <row r="63" spans="1:2" s="38" customFormat="1" x14ac:dyDescent="0.35">
      <c r="A63" s="2" t="s">
        <v>384</v>
      </c>
      <c r="B63" s="66">
        <v>35</v>
      </c>
    </row>
    <row r="64" spans="1:2" s="38" customFormat="1" x14ac:dyDescent="0.35">
      <c r="A64" s="2" t="s">
        <v>166</v>
      </c>
      <c r="B64" s="63">
        <v>10</v>
      </c>
    </row>
    <row r="65" spans="1:2" s="38" customFormat="1" x14ac:dyDescent="0.35">
      <c r="A65" s="2" t="s">
        <v>392</v>
      </c>
      <c r="B65" s="63">
        <v>1</v>
      </c>
    </row>
    <row r="66" spans="1:2" s="38" customFormat="1" x14ac:dyDescent="0.35">
      <c r="A66" s="2" t="s">
        <v>167</v>
      </c>
      <c r="B66" s="63">
        <v>3</v>
      </c>
    </row>
    <row r="67" spans="1:2" s="38" customFormat="1" x14ac:dyDescent="0.35">
      <c r="A67" s="2"/>
      <c r="B67" s="63"/>
    </row>
    <row r="68" spans="1:2" s="38" customFormat="1" x14ac:dyDescent="0.35">
      <c r="A68" s="156" t="s">
        <v>360</v>
      </c>
      <c r="B68" s="61">
        <f>SUM(B69:B69)</f>
        <v>1</v>
      </c>
    </row>
    <row r="69" spans="1:2" s="38" customFormat="1" x14ac:dyDescent="0.35">
      <c r="A69" s="2" t="s">
        <v>361</v>
      </c>
      <c r="B69" s="63">
        <v>1</v>
      </c>
    </row>
    <row r="70" spans="1:2" s="38" customFormat="1" x14ac:dyDescent="0.35">
      <c r="A70" s="2"/>
      <c r="B70" s="63"/>
    </row>
    <row r="71" spans="1:2" s="38" customFormat="1" x14ac:dyDescent="0.35">
      <c r="A71" s="156" t="s">
        <v>297</v>
      </c>
      <c r="B71" s="64">
        <f>SUM(B72:B73)</f>
        <v>6</v>
      </c>
    </row>
    <row r="72" spans="1:2" s="38" customFormat="1" x14ac:dyDescent="0.35">
      <c r="A72" s="2" t="s">
        <v>298</v>
      </c>
      <c r="B72" s="63">
        <v>1</v>
      </c>
    </row>
    <row r="73" spans="1:2" s="38" customFormat="1" x14ac:dyDescent="0.35">
      <c r="A73" s="2" t="s">
        <v>385</v>
      </c>
      <c r="B73" s="63">
        <v>5</v>
      </c>
    </row>
    <row r="74" spans="1:2" s="38" customFormat="1" x14ac:dyDescent="0.35">
      <c r="A74" s="2"/>
      <c r="B74" s="63"/>
    </row>
    <row r="75" spans="1:2" s="38" customFormat="1" x14ac:dyDescent="0.35">
      <c r="A75" s="156" t="s">
        <v>168</v>
      </c>
      <c r="B75" s="61">
        <f>SUM(B76:B78)</f>
        <v>19</v>
      </c>
    </row>
    <row r="76" spans="1:2" s="38" customFormat="1" x14ac:dyDescent="0.35">
      <c r="A76" s="2" t="s">
        <v>169</v>
      </c>
      <c r="B76" s="63">
        <v>11</v>
      </c>
    </row>
    <row r="77" spans="1:2" s="38" customFormat="1" x14ac:dyDescent="0.35">
      <c r="A77" s="2" t="s">
        <v>170</v>
      </c>
      <c r="B77" s="63">
        <v>1</v>
      </c>
    </row>
    <row r="78" spans="1:2" s="38" customFormat="1" x14ac:dyDescent="0.35">
      <c r="A78" s="2" t="s">
        <v>386</v>
      </c>
      <c r="B78" s="63">
        <v>7</v>
      </c>
    </row>
    <row r="79" spans="1:2" s="38" customFormat="1" x14ac:dyDescent="0.35">
      <c r="A79" s="2"/>
      <c r="B79" s="63"/>
    </row>
    <row r="80" spans="1:2" s="38" customFormat="1" x14ac:dyDescent="0.35">
      <c r="A80" s="156" t="s">
        <v>171</v>
      </c>
      <c r="B80" s="61">
        <f>SUM(B81)</f>
        <v>19</v>
      </c>
    </row>
    <row r="81" spans="1:2" s="38" customFormat="1" x14ac:dyDescent="0.35">
      <c r="A81" s="2" t="s">
        <v>172</v>
      </c>
      <c r="B81" s="63">
        <v>19</v>
      </c>
    </row>
    <row r="82" spans="1:2" s="38" customFormat="1" x14ac:dyDescent="0.35">
      <c r="A82" s="2"/>
      <c r="B82" s="63"/>
    </row>
    <row r="83" spans="1:2" s="38" customFormat="1" ht="30.5" x14ac:dyDescent="0.35">
      <c r="A83" s="157" t="s">
        <v>291</v>
      </c>
      <c r="B83" s="61">
        <f>SUM(B84:B94)</f>
        <v>879</v>
      </c>
    </row>
    <row r="84" spans="1:2" s="38" customFormat="1" x14ac:dyDescent="0.35">
      <c r="A84" s="2" t="s">
        <v>390</v>
      </c>
      <c r="B84" s="63">
        <v>5</v>
      </c>
    </row>
    <row r="85" spans="1:2" s="38" customFormat="1" x14ac:dyDescent="0.35">
      <c r="A85" s="2" t="s">
        <v>173</v>
      </c>
      <c r="B85" s="63">
        <v>12</v>
      </c>
    </row>
    <row r="86" spans="1:2" s="38" customFormat="1" x14ac:dyDescent="0.35">
      <c r="A86" s="2" t="s">
        <v>174</v>
      </c>
      <c r="B86" s="63">
        <v>2</v>
      </c>
    </row>
    <row r="87" spans="1:2" s="38" customFormat="1" x14ac:dyDescent="0.35">
      <c r="A87" s="2" t="s">
        <v>175</v>
      </c>
      <c r="B87" s="63">
        <v>26</v>
      </c>
    </row>
    <row r="88" spans="1:2" s="38" customFormat="1" x14ac:dyDescent="0.35">
      <c r="A88" s="2" t="s">
        <v>391</v>
      </c>
      <c r="B88" s="63">
        <v>8</v>
      </c>
    </row>
    <row r="89" spans="1:2" s="38" customFormat="1" x14ac:dyDescent="0.35">
      <c r="A89" s="2" t="s">
        <v>176</v>
      </c>
      <c r="B89" s="63">
        <v>15</v>
      </c>
    </row>
    <row r="90" spans="1:2" s="38" customFormat="1" x14ac:dyDescent="0.35">
      <c r="A90" s="2" t="s">
        <v>296</v>
      </c>
      <c r="B90" s="63">
        <v>65</v>
      </c>
    </row>
    <row r="91" spans="1:2" s="38" customFormat="1" x14ac:dyDescent="0.35">
      <c r="A91" s="2" t="s">
        <v>295</v>
      </c>
      <c r="B91" s="63">
        <v>76</v>
      </c>
    </row>
    <row r="92" spans="1:2" s="38" customFormat="1" x14ac:dyDescent="0.35">
      <c r="A92" s="2" t="s">
        <v>177</v>
      </c>
      <c r="B92" s="63">
        <v>96</v>
      </c>
    </row>
    <row r="93" spans="1:2" s="38" customFormat="1" x14ac:dyDescent="0.35">
      <c r="A93" s="2" t="s">
        <v>178</v>
      </c>
      <c r="B93" s="63">
        <v>442</v>
      </c>
    </row>
    <row r="94" spans="1:2" s="38" customFormat="1" x14ac:dyDescent="0.35">
      <c r="A94" s="2" t="s">
        <v>387</v>
      </c>
      <c r="B94" s="63">
        <v>132</v>
      </c>
    </row>
    <row r="95" spans="1:2" s="38" customFormat="1" x14ac:dyDescent="0.35">
      <c r="A95" s="2"/>
      <c r="B95" s="63"/>
    </row>
    <row r="96" spans="1:2" s="38" customFormat="1" x14ac:dyDescent="0.35">
      <c r="A96" s="156" t="s">
        <v>179</v>
      </c>
      <c r="B96" s="61">
        <f>SUM(B97:B97)</f>
        <v>1</v>
      </c>
    </row>
    <row r="97" spans="1:2" s="38" customFormat="1" x14ac:dyDescent="0.35">
      <c r="A97" s="2" t="s">
        <v>180</v>
      </c>
      <c r="B97" s="63">
        <v>1</v>
      </c>
    </row>
    <row r="98" spans="1:2" s="38" customFormat="1" x14ac:dyDescent="0.35">
      <c r="A98" s="2"/>
      <c r="B98" s="63"/>
    </row>
    <row r="99" spans="1:2" s="38" customFormat="1" x14ac:dyDescent="0.35">
      <c r="A99" s="156" t="s">
        <v>181</v>
      </c>
      <c r="B99" s="61">
        <f>SUM(B100:B100)</f>
        <v>1</v>
      </c>
    </row>
    <row r="100" spans="1:2" s="38" customFormat="1" x14ac:dyDescent="0.35">
      <c r="A100" s="2" t="s">
        <v>182</v>
      </c>
      <c r="B100" s="63">
        <v>1</v>
      </c>
    </row>
    <row r="101" spans="1:2" s="38" customFormat="1" x14ac:dyDescent="0.35">
      <c r="A101" s="2"/>
      <c r="B101" s="63"/>
    </row>
    <row r="102" spans="1:2" s="38" customFormat="1" x14ac:dyDescent="0.35">
      <c r="A102" s="156" t="s">
        <v>183</v>
      </c>
      <c r="B102" s="67"/>
    </row>
    <row r="103" spans="1:2" s="38" customFormat="1" x14ac:dyDescent="0.35">
      <c r="A103" s="156" t="s">
        <v>184</v>
      </c>
      <c r="B103" s="61">
        <f>SUM(B104:B111)</f>
        <v>201</v>
      </c>
    </row>
    <row r="104" spans="1:2" s="38" customFormat="1" x14ac:dyDescent="0.35">
      <c r="A104" s="2" t="s">
        <v>185</v>
      </c>
      <c r="B104" s="63">
        <v>9</v>
      </c>
    </row>
    <row r="105" spans="1:2" s="38" customFormat="1" x14ac:dyDescent="0.35">
      <c r="A105" s="2" t="s">
        <v>383</v>
      </c>
      <c r="B105" s="63">
        <v>1</v>
      </c>
    </row>
    <row r="106" spans="1:2" s="38" customFormat="1" x14ac:dyDescent="0.35">
      <c r="A106" s="2" t="s">
        <v>186</v>
      </c>
      <c r="B106" s="63">
        <v>14</v>
      </c>
    </row>
    <row r="107" spans="1:2" s="38" customFormat="1" x14ac:dyDescent="0.35">
      <c r="A107" s="2" t="s">
        <v>187</v>
      </c>
      <c r="B107" s="63">
        <v>28</v>
      </c>
    </row>
    <row r="108" spans="1:2" s="38" customFormat="1" x14ac:dyDescent="0.35">
      <c r="A108" s="2" t="s">
        <v>188</v>
      </c>
      <c r="B108" s="63">
        <v>91</v>
      </c>
    </row>
    <row r="109" spans="1:2" s="38" customFormat="1" x14ac:dyDescent="0.35">
      <c r="A109" s="2" t="s">
        <v>189</v>
      </c>
      <c r="B109" s="63">
        <v>52</v>
      </c>
    </row>
    <row r="110" spans="1:2" s="38" customFormat="1" x14ac:dyDescent="0.35">
      <c r="A110" s="2" t="s">
        <v>190</v>
      </c>
      <c r="B110" s="63">
        <v>4</v>
      </c>
    </row>
    <row r="111" spans="1:2" s="38" customFormat="1" x14ac:dyDescent="0.35">
      <c r="A111" s="2" t="s">
        <v>362</v>
      </c>
      <c r="B111" s="63">
        <v>2</v>
      </c>
    </row>
    <row r="112" spans="1:2" s="38" customFormat="1" x14ac:dyDescent="0.35">
      <c r="A112" s="2"/>
      <c r="B112" s="63"/>
    </row>
    <row r="113" spans="1:2" s="38" customFormat="1" x14ac:dyDescent="0.35">
      <c r="A113" s="156" t="s">
        <v>289</v>
      </c>
      <c r="B113" s="61">
        <f>SUM(B114)</f>
        <v>2</v>
      </c>
    </row>
    <row r="114" spans="1:2" s="38" customFormat="1" x14ac:dyDescent="0.35">
      <c r="A114" s="2" t="s">
        <v>290</v>
      </c>
      <c r="B114" s="63">
        <v>2</v>
      </c>
    </row>
    <row r="115" spans="1:2" s="38" customFormat="1" x14ac:dyDescent="0.35">
      <c r="A115" s="2"/>
      <c r="B115" s="63"/>
    </row>
    <row r="116" spans="1:2" s="38" customFormat="1" x14ac:dyDescent="0.35">
      <c r="A116" s="156" t="s">
        <v>299</v>
      </c>
      <c r="B116" s="64">
        <f>SUM(B117)</f>
        <v>8</v>
      </c>
    </row>
    <row r="117" spans="1:2" s="38" customFormat="1" x14ac:dyDescent="0.35">
      <c r="A117" s="2" t="s">
        <v>300</v>
      </c>
      <c r="B117" s="63">
        <v>8</v>
      </c>
    </row>
    <row r="118" spans="1:2" s="38" customFormat="1" x14ac:dyDescent="0.35">
      <c r="A118" s="2"/>
      <c r="B118" s="63"/>
    </row>
    <row r="119" spans="1:2" s="38" customFormat="1" x14ac:dyDescent="0.35">
      <c r="A119" s="156" t="s">
        <v>191</v>
      </c>
      <c r="B119" s="61">
        <f>SUM(B120:B123)</f>
        <v>15</v>
      </c>
    </row>
    <row r="120" spans="1:2" s="38" customFormat="1" x14ac:dyDescent="0.35">
      <c r="A120" s="2" t="s">
        <v>192</v>
      </c>
      <c r="B120" s="63">
        <v>8</v>
      </c>
    </row>
    <row r="121" spans="1:2" s="38" customFormat="1" x14ac:dyDescent="0.35">
      <c r="A121" s="2" t="s">
        <v>356</v>
      </c>
      <c r="B121" s="63">
        <v>1</v>
      </c>
    </row>
    <row r="122" spans="1:2" s="38" customFormat="1" x14ac:dyDescent="0.35">
      <c r="A122" s="2" t="s">
        <v>393</v>
      </c>
      <c r="B122" s="63">
        <v>3</v>
      </c>
    </row>
    <row r="123" spans="1:2" s="38" customFormat="1" x14ac:dyDescent="0.35">
      <c r="A123" s="2" t="s">
        <v>359</v>
      </c>
      <c r="B123" s="63">
        <v>3</v>
      </c>
    </row>
    <row r="124" spans="1:2" s="38" customFormat="1" x14ac:dyDescent="0.35">
      <c r="A124" s="158"/>
      <c r="B124" s="68"/>
    </row>
    <row r="125" spans="1:2" s="38" customFormat="1" x14ac:dyDescent="0.35">
      <c r="A125" s="78" t="s">
        <v>279</v>
      </c>
      <c r="B125" s="11"/>
    </row>
    <row r="126" spans="1:2" s="38" customFormat="1" hidden="1" x14ac:dyDescent="0.35"/>
    <row r="127" spans="1:2" s="38" customFormat="1" hidden="1" x14ac:dyDescent="0.35"/>
    <row r="128" spans="1:2" s="38" customFormat="1" hidden="1" x14ac:dyDescent="0.35"/>
    <row r="129" s="38" customFormat="1" hidden="1" x14ac:dyDescent="0.35"/>
    <row r="130" s="38" customFormat="1" hidden="1" x14ac:dyDescent="0.35"/>
    <row r="131" s="38" customFormat="1" hidden="1" x14ac:dyDescent="0.35"/>
    <row r="132" s="38" customFormat="1" hidden="1" x14ac:dyDescent="0.35"/>
    <row r="133" s="38" customFormat="1" hidden="1" x14ac:dyDescent="0.35"/>
    <row r="134" s="38" customFormat="1" hidden="1" x14ac:dyDescent="0.35"/>
    <row r="135" s="38" customFormat="1" hidden="1" x14ac:dyDescent="0.35"/>
    <row r="136" s="38" customFormat="1" hidden="1" x14ac:dyDescent="0.35"/>
    <row r="137" s="38" customFormat="1" hidden="1" x14ac:dyDescent="0.35"/>
    <row r="138" s="38" customFormat="1" hidden="1" x14ac:dyDescent="0.35"/>
    <row r="139" s="38" customFormat="1" hidden="1" x14ac:dyDescent="0.35"/>
    <row r="140" s="38" customFormat="1" hidden="1" x14ac:dyDescent="0.35"/>
    <row r="141" s="38" customFormat="1" hidden="1" x14ac:dyDescent="0.35"/>
    <row r="142" s="38" customFormat="1" hidden="1" x14ac:dyDescent="0.35"/>
    <row r="143" s="38" customFormat="1" hidden="1" x14ac:dyDescent="0.35"/>
    <row r="144" s="38" customFormat="1" hidden="1" x14ac:dyDescent="0.35"/>
    <row r="145" s="38" customFormat="1" hidden="1" x14ac:dyDescent="0.35"/>
    <row r="146" s="38" customFormat="1" hidden="1" x14ac:dyDescent="0.35"/>
    <row r="147" s="38" customFormat="1" hidden="1" x14ac:dyDescent="0.35"/>
    <row r="148" s="38" customFormat="1" hidden="1" x14ac:dyDescent="0.35"/>
    <row r="149" s="38" customFormat="1" hidden="1" x14ac:dyDescent="0.35"/>
    <row r="150" s="38" customFormat="1" hidden="1" x14ac:dyDescent="0.35"/>
    <row r="151" s="38" customFormat="1" hidden="1" x14ac:dyDescent="0.35"/>
    <row r="152" s="38" customFormat="1" hidden="1" x14ac:dyDescent="0.35"/>
    <row r="153" s="38" customFormat="1" hidden="1" x14ac:dyDescent="0.35"/>
    <row r="154" s="38" customFormat="1" hidden="1" x14ac:dyDescent="0.35"/>
    <row r="155" s="38" customFormat="1" hidden="1" x14ac:dyDescent="0.35"/>
    <row r="156" s="38" customFormat="1" hidden="1" x14ac:dyDescent="0.35"/>
    <row r="157" s="38" customFormat="1" hidden="1" x14ac:dyDescent="0.35"/>
    <row r="158" s="38" customFormat="1" hidden="1" x14ac:dyDescent="0.35"/>
    <row r="159" s="38" customFormat="1" hidden="1" x14ac:dyDescent="0.35"/>
    <row r="160" s="38" customFormat="1" hidden="1" x14ac:dyDescent="0.35"/>
    <row r="161" s="38" customFormat="1" hidden="1" x14ac:dyDescent="0.35"/>
    <row r="162" s="38" customFormat="1" hidden="1" x14ac:dyDescent="0.35"/>
    <row r="163" s="38" customFormat="1" hidden="1" x14ac:dyDescent="0.35"/>
    <row r="164" s="38" customFormat="1" hidden="1" x14ac:dyDescent="0.35"/>
    <row r="165" s="38" customFormat="1" hidden="1" x14ac:dyDescent="0.35"/>
    <row r="166" s="38" customFormat="1" hidden="1" x14ac:dyDescent="0.35"/>
    <row r="167" s="38" customFormat="1" hidden="1" x14ac:dyDescent="0.35"/>
    <row r="168" s="38" customFormat="1" hidden="1" x14ac:dyDescent="0.35"/>
    <row r="169" s="38" customFormat="1" hidden="1" x14ac:dyDescent="0.35"/>
    <row r="170" s="38" customFormat="1" hidden="1" x14ac:dyDescent="0.35"/>
    <row r="171" s="38" customFormat="1" hidden="1" x14ac:dyDescent="0.35"/>
    <row r="172" s="38" customFormat="1" hidden="1" x14ac:dyDescent="0.35"/>
    <row r="173" s="38" customFormat="1" hidden="1" x14ac:dyDescent="0.35"/>
  </sheetData>
  <mergeCells count="6">
    <mergeCell ref="A3:B3"/>
    <mergeCell ref="A4:B4"/>
    <mergeCell ref="A5:B5"/>
    <mergeCell ref="A6:B6"/>
    <mergeCell ref="A8:A10"/>
    <mergeCell ref="B8:B10"/>
  </mergeCells>
  <printOptions horizontalCentered="1" verticalCentered="1"/>
  <pageMargins left="0.70833333333333304" right="0.70833333333333304" top="0.74791666666666701" bottom="0.74791666666666701" header="0.51180555555555496" footer="0.51180555555555496"/>
  <pageSetup firstPageNumber="0" orientation="portrait" horizontalDpi="4294967295" verticalDpi="4294967295" r:id="rId1"/>
  <rowBreaks count="1" manualBreakCount="1">
    <brk id="5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62"/>
  <sheetViews>
    <sheetView topLeftCell="A4" zoomScale="85" zoomScaleNormal="85" workbookViewId="0">
      <selection activeCell="B29" sqref="B18:B29"/>
    </sheetView>
  </sheetViews>
  <sheetFormatPr defaultColWidth="0" defaultRowHeight="15.5" zeroHeight="1" x14ac:dyDescent="0.35"/>
  <cols>
    <col min="1" max="1" width="74.7265625" style="36" bestFit="1" customWidth="1"/>
    <col min="2" max="2" width="18.453125" style="38" customWidth="1"/>
    <col min="3" max="16384" width="11.453125" style="36" hidden="1"/>
  </cols>
  <sheetData>
    <row r="1" spans="1:2" x14ac:dyDescent="0.35">
      <c r="A1" s="54" t="s">
        <v>193</v>
      </c>
      <c r="B1" s="71"/>
    </row>
    <row r="2" spans="1:2" x14ac:dyDescent="0.35">
      <c r="A2" s="72"/>
      <c r="B2" s="7"/>
    </row>
    <row r="3" spans="1:2" x14ac:dyDescent="0.35">
      <c r="A3" s="298" t="s">
        <v>194</v>
      </c>
      <c r="B3" s="298"/>
    </row>
    <row r="4" spans="1:2" x14ac:dyDescent="0.35">
      <c r="A4" s="298" t="s">
        <v>195</v>
      </c>
      <c r="B4" s="298"/>
    </row>
    <row r="5" spans="1:2" x14ac:dyDescent="0.35">
      <c r="A5" s="298" t="s">
        <v>5</v>
      </c>
      <c r="B5" s="298"/>
    </row>
    <row r="6" spans="1:2" x14ac:dyDescent="0.35">
      <c r="A6" s="292" t="s">
        <v>382</v>
      </c>
      <c r="B6" s="292"/>
    </row>
    <row r="7" spans="1:2" x14ac:dyDescent="0.35">
      <c r="A7" s="32"/>
      <c r="B7" s="7"/>
    </row>
    <row r="8" spans="1:2" x14ac:dyDescent="0.35">
      <c r="A8" s="295" t="s">
        <v>196</v>
      </c>
      <c r="B8" s="73" t="s">
        <v>197</v>
      </c>
    </row>
    <row r="9" spans="1:2" x14ac:dyDescent="0.35">
      <c r="A9" s="296"/>
      <c r="B9" s="125" t="s">
        <v>198</v>
      </c>
    </row>
    <row r="10" spans="1:2" x14ac:dyDescent="0.35">
      <c r="A10" s="33"/>
      <c r="B10" s="74"/>
    </row>
    <row r="11" spans="1:2" x14ac:dyDescent="0.35">
      <c r="A11" s="33" t="s">
        <v>67</v>
      </c>
      <c r="B11" s="75">
        <f>B13+B16+B31+B46</f>
        <v>2293</v>
      </c>
    </row>
    <row r="12" spans="1:2" x14ac:dyDescent="0.35">
      <c r="A12" s="33"/>
      <c r="B12" s="75"/>
    </row>
    <row r="13" spans="1:2" ht="18.5" x14ac:dyDescent="0.35">
      <c r="A13" s="33" t="s">
        <v>363</v>
      </c>
      <c r="B13" s="76">
        <f>SUM(B14:B14)</f>
        <v>1</v>
      </c>
    </row>
    <row r="14" spans="1:2" x14ac:dyDescent="0.35">
      <c r="A14" s="22" t="s">
        <v>209</v>
      </c>
      <c r="B14" s="77">
        <v>1</v>
      </c>
    </row>
    <row r="15" spans="1:2" x14ac:dyDescent="0.35">
      <c r="A15" s="33"/>
      <c r="B15" s="76"/>
    </row>
    <row r="16" spans="1:2" x14ac:dyDescent="0.35">
      <c r="A16" s="20">
        <v>2016</v>
      </c>
      <c r="B16" s="4">
        <f>SUM(B18:B29)</f>
        <v>26</v>
      </c>
    </row>
    <row r="17" spans="1:2" x14ac:dyDescent="0.35">
      <c r="A17" s="26"/>
      <c r="B17" s="5"/>
    </row>
    <row r="18" spans="1:2" x14ac:dyDescent="0.35">
      <c r="A18" s="22" t="s">
        <v>199</v>
      </c>
      <c r="B18" s="5">
        <v>0</v>
      </c>
    </row>
    <row r="19" spans="1:2" x14ac:dyDescent="0.35">
      <c r="A19" s="22" t="s">
        <v>209</v>
      </c>
      <c r="B19" s="5">
        <v>0</v>
      </c>
    </row>
    <row r="20" spans="1:2" x14ac:dyDescent="0.35">
      <c r="A20" s="22" t="s">
        <v>200</v>
      </c>
      <c r="B20" s="5">
        <v>2</v>
      </c>
    </row>
    <row r="21" spans="1:2" x14ac:dyDescent="0.35">
      <c r="A21" s="22" t="s">
        <v>201</v>
      </c>
      <c r="B21" s="5">
        <v>0</v>
      </c>
    </row>
    <row r="22" spans="1:2" x14ac:dyDescent="0.35">
      <c r="A22" s="22" t="s">
        <v>202</v>
      </c>
      <c r="B22" s="5">
        <v>0</v>
      </c>
    </row>
    <row r="23" spans="1:2" x14ac:dyDescent="0.35">
      <c r="A23" s="22" t="s">
        <v>203</v>
      </c>
      <c r="B23" s="5">
        <v>2</v>
      </c>
    </row>
    <row r="24" spans="1:2" x14ac:dyDescent="0.35">
      <c r="A24" s="22" t="s">
        <v>204</v>
      </c>
      <c r="B24" s="5">
        <v>0</v>
      </c>
    </row>
    <row r="25" spans="1:2" x14ac:dyDescent="0.35">
      <c r="A25" s="22" t="s">
        <v>205</v>
      </c>
      <c r="B25" s="5">
        <v>15</v>
      </c>
    </row>
    <row r="26" spans="1:2" x14ac:dyDescent="0.35">
      <c r="A26" s="22" t="s">
        <v>395</v>
      </c>
      <c r="B26" s="5">
        <v>0</v>
      </c>
    </row>
    <row r="27" spans="1:2" x14ac:dyDescent="0.35">
      <c r="A27" s="22" t="s">
        <v>206</v>
      </c>
      <c r="B27" s="5">
        <v>0</v>
      </c>
    </row>
    <row r="28" spans="1:2" x14ac:dyDescent="0.35">
      <c r="A28" s="22" t="s">
        <v>207</v>
      </c>
      <c r="B28" s="5">
        <v>5</v>
      </c>
    </row>
    <row r="29" spans="1:2" x14ac:dyDescent="0.35">
      <c r="A29" s="22" t="s">
        <v>208</v>
      </c>
      <c r="B29" s="5">
        <v>2</v>
      </c>
    </row>
    <row r="30" spans="1:2" x14ac:dyDescent="0.35">
      <c r="A30" s="26"/>
      <c r="B30" s="27"/>
    </row>
    <row r="31" spans="1:2" x14ac:dyDescent="0.35">
      <c r="A31" s="20">
        <v>2017</v>
      </c>
      <c r="B31" s="79">
        <f>SUM(B33:B44)</f>
        <v>217</v>
      </c>
    </row>
    <row r="32" spans="1:2" x14ac:dyDescent="0.35">
      <c r="A32" s="26"/>
      <c r="B32" s="27"/>
    </row>
    <row r="33" spans="1:2" x14ac:dyDescent="0.35">
      <c r="A33" s="22" t="s">
        <v>199</v>
      </c>
      <c r="B33" s="27">
        <v>1</v>
      </c>
    </row>
    <row r="34" spans="1:2" x14ac:dyDescent="0.35">
      <c r="A34" s="22" t="s">
        <v>209</v>
      </c>
      <c r="B34" s="27">
        <v>0</v>
      </c>
    </row>
    <row r="35" spans="1:2" x14ac:dyDescent="0.35">
      <c r="A35" s="22" t="s">
        <v>200</v>
      </c>
      <c r="B35" s="27">
        <v>18</v>
      </c>
    </row>
    <row r="36" spans="1:2" x14ac:dyDescent="0.35">
      <c r="A36" s="22" t="s">
        <v>201</v>
      </c>
      <c r="B36" s="27">
        <v>5</v>
      </c>
    </row>
    <row r="37" spans="1:2" x14ac:dyDescent="0.35">
      <c r="A37" s="22" t="s">
        <v>202</v>
      </c>
      <c r="B37" s="27">
        <v>4</v>
      </c>
    </row>
    <row r="38" spans="1:2" x14ac:dyDescent="0.35">
      <c r="A38" s="22" t="s">
        <v>203</v>
      </c>
      <c r="B38" s="27">
        <v>28</v>
      </c>
    </row>
    <row r="39" spans="1:2" x14ac:dyDescent="0.35">
      <c r="A39" s="22" t="s">
        <v>204</v>
      </c>
      <c r="B39" s="27">
        <v>25</v>
      </c>
    </row>
    <row r="40" spans="1:2" x14ac:dyDescent="0.35">
      <c r="A40" s="22" t="s">
        <v>205</v>
      </c>
      <c r="B40" s="27">
        <v>23</v>
      </c>
    </row>
    <row r="41" spans="1:2" x14ac:dyDescent="0.35">
      <c r="A41" s="22" t="s">
        <v>395</v>
      </c>
      <c r="B41" s="27">
        <v>15</v>
      </c>
    </row>
    <row r="42" spans="1:2" x14ac:dyDescent="0.35">
      <c r="A42" s="22" t="s">
        <v>206</v>
      </c>
      <c r="B42" s="27">
        <v>39</v>
      </c>
    </row>
    <row r="43" spans="1:2" x14ac:dyDescent="0.35">
      <c r="A43" s="22" t="s">
        <v>207</v>
      </c>
      <c r="B43" s="27">
        <v>25</v>
      </c>
    </row>
    <row r="44" spans="1:2" x14ac:dyDescent="0.35">
      <c r="A44" s="22" t="s">
        <v>208</v>
      </c>
      <c r="B44" s="27">
        <v>34</v>
      </c>
    </row>
    <row r="45" spans="1:2" x14ac:dyDescent="0.35">
      <c r="A45" s="26"/>
      <c r="B45" s="27"/>
    </row>
    <row r="46" spans="1:2" x14ac:dyDescent="0.35">
      <c r="A46" s="20">
        <v>2018</v>
      </c>
      <c r="B46" s="79">
        <f>SUM(B48:B59)</f>
        <v>2049</v>
      </c>
    </row>
    <row r="47" spans="1:2" x14ac:dyDescent="0.35">
      <c r="A47" s="26"/>
      <c r="B47" s="27"/>
    </row>
    <row r="48" spans="1:2" x14ac:dyDescent="0.35">
      <c r="A48" s="22" t="s">
        <v>199</v>
      </c>
      <c r="B48" s="27">
        <v>29</v>
      </c>
    </row>
    <row r="49" spans="1:2" x14ac:dyDescent="0.35">
      <c r="A49" s="22" t="s">
        <v>209</v>
      </c>
      <c r="B49" s="27">
        <v>41</v>
      </c>
    </row>
    <row r="50" spans="1:2" x14ac:dyDescent="0.35">
      <c r="A50" s="22" t="s">
        <v>200</v>
      </c>
      <c r="B50" s="27">
        <v>89</v>
      </c>
    </row>
    <row r="51" spans="1:2" x14ac:dyDescent="0.35">
      <c r="A51" s="22" t="s">
        <v>201</v>
      </c>
      <c r="B51" s="27">
        <v>103</v>
      </c>
    </row>
    <row r="52" spans="1:2" x14ac:dyDescent="0.35">
      <c r="A52" s="22" t="s">
        <v>202</v>
      </c>
      <c r="B52" s="27">
        <v>122</v>
      </c>
    </row>
    <row r="53" spans="1:2" x14ac:dyDescent="0.35">
      <c r="A53" s="22" t="s">
        <v>203</v>
      </c>
      <c r="B53" s="27">
        <v>122</v>
      </c>
    </row>
    <row r="54" spans="1:2" x14ac:dyDescent="0.35">
      <c r="A54" s="22" t="s">
        <v>204</v>
      </c>
      <c r="B54" s="27">
        <v>143</v>
      </c>
    </row>
    <row r="55" spans="1:2" x14ac:dyDescent="0.35">
      <c r="A55" s="22" t="s">
        <v>205</v>
      </c>
      <c r="B55" s="27">
        <v>211</v>
      </c>
    </row>
    <row r="56" spans="1:2" x14ac:dyDescent="0.35">
      <c r="A56" s="22" t="s">
        <v>395</v>
      </c>
      <c r="B56" s="27">
        <v>200</v>
      </c>
    </row>
    <row r="57" spans="1:2" x14ac:dyDescent="0.35">
      <c r="A57" s="22" t="s">
        <v>206</v>
      </c>
      <c r="B57" s="27">
        <v>261</v>
      </c>
    </row>
    <row r="58" spans="1:2" x14ac:dyDescent="0.35">
      <c r="A58" s="22" t="s">
        <v>207</v>
      </c>
      <c r="B58" s="27">
        <v>380</v>
      </c>
    </row>
    <row r="59" spans="1:2" x14ac:dyDescent="0.35">
      <c r="A59" s="22" t="s">
        <v>208</v>
      </c>
      <c r="B59" s="27">
        <v>348</v>
      </c>
    </row>
    <row r="60" spans="1:2" x14ac:dyDescent="0.35">
      <c r="A60" s="40"/>
      <c r="B60" s="6"/>
    </row>
    <row r="61" spans="1:2" x14ac:dyDescent="0.35">
      <c r="A61" s="297" t="s">
        <v>394</v>
      </c>
      <c r="B61" s="297"/>
    </row>
    <row r="62" spans="1:2" x14ac:dyDescent="0.35">
      <c r="A62" s="32" t="s">
        <v>279</v>
      </c>
      <c r="B62" s="7"/>
    </row>
  </sheetData>
  <mergeCells count="6">
    <mergeCell ref="A8:A9"/>
    <mergeCell ref="A61:B61"/>
    <mergeCell ref="A3:B3"/>
    <mergeCell ref="A4:B4"/>
    <mergeCell ref="A5:B5"/>
    <mergeCell ref="A6:B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F32"/>
  <sheetViews>
    <sheetView tabSelected="1" zoomScale="89" zoomScaleNormal="89" workbookViewId="0">
      <selection activeCell="B14" sqref="B14"/>
    </sheetView>
  </sheetViews>
  <sheetFormatPr defaultColWidth="0" defaultRowHeight="15.5" zeroHeight="1" x14ac:dyDescent="0.35"/>
  <cols>
    <col min="1" max="1" width="50.81640625" style="70" customWidth="1"/>
    <col min="2" max="2" width="32.453125" style="70" customWidth="1"/>
    <col min="3" max="1020" width="11" style="70" hidden="1" customWidth="1"/>
    <col min="1021" max="16384" width="9.1796875" style="70" hidden="1"/>
  </cols>
  <sheetData>
    <row r="1" spans="1:2" x14ac:dyDescent="0.35">
      <c r="A1" s="159" t="s">
        <v>210</v>
      </c>
      <c r="B1" s="160"/>
    </row>
    <row r="2" spans="1:2" x14ac:dyDescent="0.35">
      <c r="A2" s="107"/>
      <c r="B2" s="107"/>
    </row>
    <row r="3" spans="1:2" x14ac:dyDescent="0.35">
      <c r="A3" s="283" t="s">
        <v>107</v>
      </c>
      <c r="B3" s="283"/>
    </row>
    <row r="4" spans="1:2" x14ac:dyDescent="0.35">
      <c r="A4" s="283" t="s">
        <v>108</v>
      </c>
      <c r="B4" s="283"/>
    </row>
    <row r="5" spans="1:2" x14ac:dyDescent="0.35">
      <c r="A5" s="283" t="s">
        <v>6</v>
      </c>
      <c r="B5" s="283"/>
    </row>
    <row r="6" spans="1:2" x14ac:dyDescent="0.35">
      <c r="A6" s="283" t="s">
        <v>382</v>
      </c>
      <c r="B6" s="283"/>
    </row>
    <row r="7" spans="1:2" x14ac:dyDescent="0.35">
      <c r="A7" s="130"/>
      <c r="B7" s="130"/>
    </row>
    <row r="8" spans="1:2" x14ac:dyDescent="0.35">
      <c r="A8" s="161"/>
      <c r="B8" s="162"/>
    </row>
    <row r="9" spans="1:2" x14ac:dyDescent="0.35">
      <c r="A9" s="121" t="s">
        <v>211</v>
      </c>
      <c r="B9" s="163" t="s">
        <v>17</v>
      </c>
    </row>
    <row r="10" spans="1:2" x14ac:dyDescent="0.35">
      <c r="A10" s="164"/>
      <c r="B10" s="165"/>
    </row>
    <row r="11" spans="1:2" x14ac:dyDescent="0.35">
      <c r="A11" s="166"/>
      <c r="B11" s="167"/>
    </row>
    <row r="12" spans="1:2" x14ac:dyDescent="0.35">
      <c r="A12" s="166" t="s">
        <v>18</v>
      </c>
      <c r="B12" s="134">
        <f>SUM(B14:B23)</f>
        <v>2293</v>
      </c>
    </row>
    <row r="13" spans="1:2" x14ac:dyDescent="0.35">
      <c r="A13" s="166"/>
      <c r="B13" s="134"/>
    </row>
    <row r="14" spans="1:2" x14ac:dyDescent="0.35">
      <c r="A14" s="107" t="s">
        <v>212</v>
      </c>
      <c r="B14" s="135">
        <v>348</v>
      </c>
    </row>
    <row r="15" spans="1:2" x14ac:dyDescent="0.35">
      <c r="A15" s="107" t="s">
        <v>213</v>
      </c>
      <c r="B15" s="135">
        <v>380</v>
      </c>
    </row>
    <row r="16" spans="1:2" x14ac:dyDescent="0.35">
      <c r="A16" s="107" t="s">
        <v>214</v>
      </c>
      <c r="B16" s="135">
        <v>261</v>
      </c>
    </row>
    <row r="17" spans="1:2" x14ac:dyDescent="0.35">
      <c r="A17" s="107" t="s">
        <v>215</v>
      </c>
      <c r="B17" s="135">
        <v>554</v>
      </c>
    </row>
    <row r="18" spans="1:2" x14ac:dyDescent="0.35">
      <c r="A18" s="107" t="s">
        <v>216</v>
      </c>
      <c r="B18" s="135">
        <v>347</v>
      </c>
    </row>
    <row r="19" spans="1:2" x14ac:dyDescent="0.35">
      <c r="A19" s="107" t="s">
        <v>217</v>
      </c>
      <c r="B19" s="135">
        <v>159</v>
      </c>
    </row>
    <row r="20" spans="1:2" x14ac:dyDescent="0.35">
      <c r="A20" s="107" t="s">
        <v>218</v>
      </c>
      <c r="B20" s="135">
        <v>161</v>
      </c>
    </row>
    <row r="21" spans="1:2" x14ac:dyDescent="0.35">
      <c r="A21" s="107" t="s">
        <v>219</v>
      </c>
      <c r="B21" s="135">
        <v>56</v>
      </c>
    </row>
    <row r="22" spans="1:2" x14ac:dyDescent="0.35">
      <c r="A22" s="107" t="s">
        <v>220</v>
      </c>
      <c r="B22" s="135">
        <v>22</v>
      </c>
    </row>
    <row r="23" spans="1:2" ht="18.5" x14ac:dyDescent="0.35">
      <c r="A23" s="107" t="s">
        <v>364</v>
      </c>
      <c r="B23" s="168">
        <v>5</v>
      </c>
    </row>
    <row r="24" spans="1:2" x14ac:dyDescent="0.35">
      <c r="A24" s="169"/>
      <c r="B24" s="139"/>
    </row>
    <row r="25" spans="1:2" x14ac:dyDescent="0.35">
      <c r="A25" s="141" t="s">
        <v>333</v>
      </c>
      <c r="B25" s="152"/>
    </row>
    <row r="26" spans="1:2" x14ac:dyDescent="0.35">
      <c r="A26" s="141" t="s">
        <v>279</v>
      </c>
      <c r="B26" s="152"/>
    </row>
    <row r="27" spans="1:2" hidden="1" x14ac:dyDescent="0.35"/>
    <row r="28" spans="1:2" hidden="1" x14ac:dyDescent="0.35"/>
    <row r="29" spans="1:2" hidden="1" x14ac:dyDescent="0.35"/>
    <row r="30" spans="1:2" hidden="1" x14ac:dyDescent="0.35"/>
    <row r="31" spans="1:2" hidden="1" x14ac:dyDescent="0.35"/>
    <row r="32" spans="1:2" hidden="1" x14ac:dyDescent="0.35"/>
  </sheetData>
  <mergeCells count="4">
    <mergeCell ref="A6:B6"/>
    <mergeCell ref="A3:B3"/>
    <mergeCell ref="A4:B4"/>
    <mergeCell ref="A5:B5"/>
  </mergeCells>
  <printOptions horizontalCentered="1" verticalCentered="1"/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E86"/>
  <sheetViews>
    <sheetView zoomScale="84" zoomScaleNormal="84" workbookViewId="0">
      <selection activeCell="B18" sqref="B18"/>
    </sheetView>
  </sheetViews>
  <sheetFormatPr defaultColWidth="0" defaultRowHeight="15.5" zeroHeight="1" x14ac:dyDescent="0.35"/>
  <cols>
    <col min="1" max="1" width="73.54296875" style="42" customWidth="1"/>
    <col min="2" max="2" width="30.26953125" style="42" customWidth="1"/>
    <col min="3" max="1019" width="11" style="42" hidden="1" customWidth="1"/>
    <col min="1020" max="16384" width="9.1796875" style="42" hidden="1"/>
  </cols>
  <sheetData>
    <row r="1" spans="1:2" x14ac:dyDescent="0.35">
      <c r="A1" s="159" t="s">
        <v>365</v>
      </c>
      <c r="B1" s="170"/>
    </row>
    <row r="2" spans="1:2" x14ac:dyDescent="0.35">
      <c r="A2" s="171"/>
      <c r="B2" s="172"/>
    </row>
    <row r="3" spans="1:2" x14ac:dyDescent="0.35">
      <c r="A3" s="299" t="s">
        <v>221</v>
      </c>
      <c r="B3" s="299"/>
    </row>
    <row r="4" spans="1:2" x14ac:dyDescent="0.35">
      <c r="A4" s="299" t="s">
        <v>8</v>
      </c>
      <c r="B4" s="299"/>
    </row>
    <row r="5" spans="1:2" x14ac:dyDescent="0.35">
      <c r="A5" s="299" t="s">
        <v>9</v>
      </c>
      <c r="B5" s="299"/>
    </row>
    <row r="6" spans="1:2" x14ac:dyDescent="0.35">
      <c r="A6" s="299" t="s">
        <v>382</v>
      </c>
      <c r="B6" s="299"/>
    </row>
    <row r="7" spans="1:2" x14ac:dyDescent="0.35">
      <c r="A7" s="173"/>
      <c r="B7" s="173"/>
    </row>
    <row r="8" spans="1:2" ht="24" customHeight="1" x14ac:dyDescent="0.35">
      <c r="A8" s="300" t="s">
        <v>222</v>
      </c>
      <c r="B8" s="285" t="s">
        <v>17</v>
      </c>
    </row>
    <row r="9" spans="1:2" x14ac:dyDescent="0.35">
      <c r="A9" s="300" t="s">
        <v>222</v>
      </c>
      <c r="B9" s="285"/>
    </row>
    <row r="10" spans="1:2" x14ac:dyDescent="0.35">
      <c r="A10" s="300"/>
      <c r="B10" s="285"/>
    </row>
    <row r="11" spans="1:2" x14ac:dyDescent="0.35">
      <c r="A11" s="174"/>
      <c r="B11" s="175"/>
    </row>
    <row r="12" spans="1:2" x14ac:dyDescent="0.35">
      <c r="A12" s="176" t="s">
        <v>67</v>
      </c>
      <c r="B12" s="177">
        <f>SUM(B14,B37)</f>
        <v>403</v>
      </c>
    </row>
    <row r="13" spans="1:2" x14ac:dyDescent="0.35">
      <c r="A13" s="176"/>
      <c r="B13" s="177"/>
    </row>
    <row r="14" spans="1:2" x14ac:dyDescent="0.35">
      <c r="A14" s="178" t="s">
        <v>223</v>
      </c>
      <c r="B14" s="177">
        <f>SUM(B15:B35)</f>
        <v>152</v>
      </c>
    </row>
    <row r="15" spans="1:2" x14ac:dyDescent="0.35">
      <c r="A15" s="179" t="s">
        <v>20</v>
      </c>
      <c r="B15" s="270">
        <v>14</v>
      </c>
    </row>
    <row r="16" spans="1:2" x14ac:dyDescent="0.35">
      <c r="A16" s="179" t="s">
        <v>25</v>
      </c>
      <c r="B16" s="135">
        <v>19</v>
      </c>
    </row>
    <row r="17" spans="1:2" x14ac:dyDescent="0.35">
      <c r="A17" s="179" t="s">
        <v>26</v>
      </c>
      <c r="B17" s="271">
        <v>10</v>
      </c>
    </row>
    <row r="18" spans="1:2" x14ac:dyDescent="0.35">
      <c r="A18" s="179" t="s">
        <v>28</v>
      </c>
      <c r="B18" s="271">
        <v>10</v>
      </c>
    </row>
    <row r="19" spans="1:2" x14ac:dyDescent="0.35">
      <c r="A19" s="179" t="s">
        <v>30</v>
      </c>
      <c r="B19" s="135">
        <v>6</v>
      </c>
    </row>
    <row r="20" spans="1:2" x14ac:dyDescent="0.35">
      <c r="A20" s="179" t="s">
        <v>32</v>
      </c>
      <c r="B20" s="135">
        <v>1</v>
      </c>
    </row>
    <row r="21" spans="1:2" x14ac:dyDescent="0.35">
      <c r="A21" s="179" t="s">
        <v>396</v>
      </c>
      <c r="B21" s="168">
        <v>2</v>
      </c>
    </row>
    <row r="22" spans="1:2" x14ac:dyDescent="0.35">
      <c r="A22" s="179" t="s">
        <v>35</v>
      </c>
      <c r="B22" s="135">
        <v>9</v>
      </c>
    </row>
    <row r="23" spans="1:2" x14ac:dyDescent="0.35">
      <c r="A23" s="179" t="s">
        <v>414</v>
      </c>
      <c r="B23" s="168">
        <v>1</v>
      </c>
    </row>
    <row r="24" spans="1:2" x14ac:dyDescent="0.35">
      <c r="A24" s="179" t="s">
        <v>38</v>
      </c>
      <c r="B24" s="168">
        <v>1</v>
      </c>
    </row>
    <row r="25" spans="1:2" x14ac:dyDescent="0.35">
      <c r="A25" s="179" t="s">
        <v>39</v>
      </c>
      <c r="B25" s="135">
        <v>9</v>
      </c>
    </row>
    <row r="26" spans="1:2" x14ac:dyDescent="0.35">
      <c r="A26" s="179" t="s">
        <v>40</v>
      </c>
      <c r="B26" s="135">
        <v>4</v>
      </c>
    </row>
    <row r="27" spans="1:2" x14ac:dyDescent="0.35">
      <c r="A27" s="179" t="s">
        <v>42</v>
      </c>
      <c r="B27" s="135">
        <v>11</v>
      </c>
    </row>
    <row r="28" spans="1:2" x14ac:dyDescent="0.35">
      <c r="A28" s="179" t="s">
        <v>366</v>
      </c>
      <c r="B28" s="168">
        <v>2</v>
      </c>
    </row>
    <row r="29" spans="1:2" x14ac:dyDescent="0.35">
      <c r="A29" s="179" t="s">
        <v>224</v>
      </c>
      <c r="B29" s="135">
        <v>1</v>
      </c>
    </row>
    <row r="30" spans="1:2" x14ac:dyDescent="0.35">
      <c r="A30" s="179" t="s">
        <v>48</v>
      </c>
      <c r="B30" s="135">
        <v>1</v>
      </c>
    </row>
    <row r="31" spans="1:2" x14ac:dyDescent="0.35">
      <c r="A31" s="179" t="s">
        <v>282</v>
      </c>
      <c r="B31" s="135">
        <v>5</v>
      </c>
    </row>
    <row r="32" spans="1:2" x14ac:dyDescent="0.35">
      <c r="A32" s="179" t="s">
        <v>51</v>
      </c>
      <c r="B32" s="135">
        <v>12</v>
      </c>
    </row>
    <row r="33" spans="1:2" x14ac:dyDescent="0.35">
      <c r="A33" s="179" t="s">
        <v>225</v>
      </c>
      <c r="B33" s="135">
        <v>1</v>
      </c>
    </row>
    <row r="34" spans="1:2" x14ac:dyDescent="0.35">
      <c r="A34" s="179" t="s">
        <v>59</v>
      </c>
      <c r="B34" s="135">
        <v>24</v>
      </c>
    </row>
    <row r="35" spans="1:2" x14ac:dyDescent="0.35">
      <c r="A35" s="179" t="s">
        <v>62</v>
      </c>
      <c r="B35" s="135">
        <v>9</v>
      </c>
    </row>
    <row r="36" spans="1:2" ht="19.5" customHeight="1" x14ac:dyDescent="0.35">
      <c r="A36" s="179"/>
      <c r="B36" s="180"/>
    </row>
    <row r="37" spans="1:2" x14ac:dyDescent="0.35">
      <c r="A37" s="181" t="s">
        <v>226</v>
      </c>
      <c r="B37" s="134">
        <f>SUM(B38:B64)</f>
        <v>251</v>
      </c>
    </row>
    <row r="38" spans="1:2" x14ac:dyDescent="0.35">
      <c r="A38" s="182" t="s">
        <v>68</v>
      </c>
      <c r="B38" s="135">
        <v>34</v>
      </c>
    </row>
    <row r="39" spans="1:2" x14ac:dyDescent="0.35">
      <c r="A39" s="182" t="s">
        <v>69</v>
      </c>
      <c r="B39" s="168">
        <v>3</v>
      </c>
    </row>
    <row r="40" spans="1:2" x14ac:dyDescent="0.35">
      <c r="A40" s="182" t="s">
        <v>227</v>
      </c>
      <c r="B40" s="135">
        <v>22</v>
      </c>
    </row>
    <row r="41" spans="1:2" x14ac:dyDescent="0.35">
      <c r="A41" s="182" t="s">
        <v>73</v>
      </c>
      <c r="B41" s="135">
        <v>12</v>
      </c>
    </row>
    <row r="42" spans="1:2" x14ac:dyDescent="0.35">
      <c r="A42" s="182" t="s">
        <v>72</v>
      </c>
      <c r="B42" s="135">
        <v>3</v>
      </c>
    </row>
    <row r="43" spans="1:2" x14ac:dyDescent="0.35">
      <c r="A43" s="182" t="s">
        <v>71</v>
      </c>
      <c r="B43" s="135">
        <v>14</v>
      </c>
    </row>
    <row r="44" spans="1:2" x14ac:dyDescent="0.35">
      <c r="A44" s="182" t="s">
        <v>228</v>
      </c>
      <c r="B44" s="135">
        <v>1</v>
      </c>
    </row>
    <row r="45" spans="1:2" x14ac:dyDescent="0.35">
      <c r="A45" s="182" t="s">
        <v>76</v>
      </c>
      <c r="B45" s="168">
        <v>43</v>
      </c>
    </row>
    <row r="46" spans="1:2" x14ac:dyDescent="0.35">
      <c r="A46" s="183" t="s">
        <v>77</v>
      </c>
      <c r="B46" s="135">
        <v>1</v>
      </c>
    </row>
    <row r="47" spans="1:2" x14ac:dyDescent="0.35">
      <c r="A47" s="183" t="s">
        <v>229</v>
      </c>
      <c r="B47" s="135">
        <v>1</v>
      </c>
    </row>
    <row r="48" spans="1:2" x14ac:dyDescent="0.35">
      <c r="A48" s="182" t="s">
        <v>80</v>
      </c>
      <c r="B48" s="135">
        <v>1</v>
      </c>
    </row>
    <row r="49" spans="1:2" x14ac:dyDescent="0.35">
      <c r="A49" s="182" t="s">
        <v>84</v>
      </c>
      <c r="B49" s="135">
        <v>2</v>
      </c>
    </row>
    <row r="50" spans="1:2" x14ac:dyDescent="0.35">
      <c r="A50" s="182" t="s">
        <v>83</v>
      </c>
      <c r="B50" s="168">
        <v>12</v>
      </c>
    </row>
    <row r="51" spans="1:2" x14ac:dyDescent="0.35">
      <c r="A51" s="182" t="s">
        <v>230</v>
      </c>
      <c r="B51" s="135">
        <v>10</v>
      </c>
    </row>
    <row r="52" spans="1:2" x14ac:dyDescent="0.35">
      <c r="A52" s="182" t="s">
        <v>87</v>
      </c>
      <c r="B52" s="135">
        <v>4</v>
      </c>
    </row>
    <row r="53" spans="1:2" x14ac:dyDescent="0.35">
      <c r="A53" s="182" t="s">
        <v>88</v>
      </c>
      <c r="B53" s="135">
        <v>2</v>
      </c>
    </row>
    <row r="54" spans="1:2" x14ac:dyDescent="0.35">
      <c r="A54" s="182" t="s">
        <v>368</v>
      </c>
      <c r="B54" s="168">
        <v>7</v>
      </c>
    </row>
    <row r="55" spans="1:2" x14ac:dyDescent="0.35">
      <c r="A55" s="182" t="s">
        <v>93</v>
      </c>
      <c r="B55" s="135">
        <v>4</v>
      </c>
    </row>
    <row r="56" spans="1:2" x14ac:dyDescent="0.35">
      <c r="A56" s="182" t="s">
        <v>94</v>
      </c>
      <c r="B56" s="135">
        <v>9</v>
      </c>
    </row>
    <row r="57" spans="1:2" x14ac:dyDescent="0.35">
      <c r="A57" s="183" t="s">
        <v>96</v>
      </c>
      <c r="B57" s="135">
        <v>8</v>
      </c>
    </row>
    <row r="58" spans="1:2" x14ac:dyDescent="0.35">
      <c r="A58" s="183" t="s">
        <v>97</v>
      </c>
      <c r="B58" s="168">
        <v>16</v>
      </c>
    </row>
    <row r="59" spans="1:2" x14ac:dyDescent="0.35">
      <c r="A59" s="182" t="s">
        <v>99</v>
      </c>
      <c r="B59" s="135">
        <v>7</v>
      </c>
    </row>
    <row r="60" spans="1:2" x14ac:dyDescent="0.35">
      <c r="A60" s="182" t="s">
        <v>100</v>
      </c>
      <c r="B60" s="135">
        <v>1</v>
      </c>
    </row>
    <row r="61" spans="1:2" x14ac:dyDescent="0.35">
      <c r="A61" s="183" t="s">
        <v>102</v>
      </c>
      <c r="B61" s="135">
        <v>23</v>
      </c>
    </row>
    <row r="62" spans="1:2" x14ac:dyDescent="0.35">
      <c r="A62" s="182" t="s">
        <v>367</v>
      </c>
      <c r="B62" s="168">
        <v>1</v>
      </c>
    </row>
    <row r="63" spans="1:2" x14ac:dyDescent="0.35">
      <c r="A63" s="183" t="s">
        <v>104</v>
      </c>
      <c r="B63" s="135">
        <v>2</v>
      </c>
    </row>
    <row r="64" spans="1:2" x14ac:dyDescent="0.35">
      <c r="A64" s="182" t="s">
        <v>105</v>
      </c>
      <c r="B64" s="135">
        <v>8</v>
      </c>
    </row>
    <row r="65" spans="1:2" x14ac:dyDescent="0.35">
      <c r="A65" s="184"/>
      <c r="B65" s="185"/>
    </row>
    <row r="66" spans="1:2" x14ac:dyDescent="0.35">
      <c r="A66" s="41" t="s">
        <v>279</v>
      </c>
      <c r="B66" s="186"/>
    </row>
    <row r="67" spans="1:2" hidden="1" x14ac:dyDescent="0.35"/>
    <row r="68" spans="1:2" hidden="1" x14ac:dyDescent="0.35"/>
    <row r="69" spans="1:2" hidden="1" x14ac:dyDescent="0.35"/>
    <row r="70" spans="1:2" hidden="1" x14ac:dyDescent="0.35"/>
    <row r="71" spans="1:2" hidden="1" x14ac:dyDescent="0.35"/>
    <row r="72" spans="1:2" hidden="1" x14ac:dyDescent="0.35"/>
    <row r="73" spans="1:2" hidden="1" x14ac:dyDescent="0.35"/>
    <row r="74" spans="1:2" hidden="1" x14ac:dyDescent="0.35"/>
    <row r="75" spans="1:2" hidden="1" x14ac:dyDescent="0.35"/>
    <row r="76" spans="1:2" hidden="1" x14ac:dyDescent="0.35"/>
    <row r="77" spans="1:2" hidden="1" x14ac:dyDescent="0.35"/>
    <row r="78" spans="1:2" hidden="1" x14ac:dyDescent="0.35"/>
    <row r="79" spans="1:2" hidden="1" x14ac:dyDescent="0.35"/>
    <row r="80" spans="1:2" hidden="1" x14ac:dyDescent="0.35"/>
    <row r="81" x14ac:dyDescent="0.35"/>
    <row r="82" hidden="1" x14ac:dyDescent="0.35"/>
    <row r="83" hidden="1" x14ac:dyDescent="0.35"/>
    <row r="84" hidden="1" x14ac:dyDescent="0.35"/>
    <row r="85" hidden="1" x14ac:dyDescent="0.35"/>
    <row r="86" hidden="1" x14ac:dyDescent="0.35"/>
  </sheetData>
  <mergeCells count="6">
    <mergeCell ref="A3:B3"/>
    <mergeCell ref="A4:B4"/>
    <mergeCell ref="A5:B5"/>
    <mergeCell ref="A6:B6"/>
    <mergeCell ref="A8:A10"/>
    <mergeCell ref="B8:B10"/>
  </mergeCells>
  <printOptions horizontalCentered="1" verticalCentered="1"/>
  <pageMargins left="0.70833333333333304" right="0.70833333333333304" top="0.74791666666666701" bottom="0.74791666666666701" header="0.51180555555555496" footer="0.51180555555555496"/>
  <pageSetup firstPageNumber="0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LG20"/>
  <sheetViews>
    <sheetView zoomScale="87" zoomScaleNormal="87" workbookViewId="0">
      <selection activeCell="B14" sqref="B14"/>
    </sheetView>
  </sheetViews>
  <sheetFormatPr defaultColWidth="0" defaultRowHeight="15.5" zeroHeight="1" x14ac:dyDescent="0.35"/>
  <cols>
    <col min="1" max="1" width="62.7265625" style="42" customWidth="1"/>
    <col min="2" max="2" width="13.81640625" style="42" customWidth="1"/>
    <col min="3" max="4" width="15.7265625" style="42" customWidth="1"/>
    <col min="5" max="995" width="5.453125" style="42" hidden="1" customWidth="1"/>
    <col min="996" max="16384" width="9.1796875" style="42" hidden="1"/>
  </cols>
  <sheetData>
    <row r="1" spans="1:4" x14ac:dyDescent="0.35">
      <c r="A1" s="80" t="s">
        <v>231</v>
      </c>
      <c r="B1" s="80"/>
      <c r="C1" s="80"/>
      <c r="D1" s="80"/>
    </row>
    <row r="2" spans="1:4" x14ac:dyDescent="0.35">
      <c r="A2" s="187"/>
      <c r="B2" s="187"/>
      <c r="C2" s="187"/>
      <c r="D2" s="187"/>
    </row>
    <row r="3" spans="1:4" x14ac:dyDescent="0.35">
      <c r="A3" s="299" t="s">
        <v>7</v>
      </c>
      <c r="B3" s="299"/>
      <c r="C3" s="299"/>
      <c r="D3" s="299"/>
    </row>
    <row r="4" spans="1:4" x14ac:dyDescent="0.35">
      <c r="A4" s="299" t="s">
        <v>8</v>
      </c>
      <c r="B4" s="299"/>
      <c r="C4" s="299"/>
      <c r="D4" s="299"/>
    </row>
    <row r="5" spans="1:4" x14ac:dyDescent="0.35">
      <c r="A5" s="299" t="s">
        <v>10</v>
      </c>
      <c r="B5" s="299"/>
      <c r="C5" s="299"/>
      <c r="D5" s="299"/>
    </row>
    <row r="6" spans="1:4" x14ac:dyDescent="0.35">
      <c r="A6" s="299" t="s">
        <v>11</v>
      </c>
      <c r="B6" s="299"/>
      <c r="C6" s="299"/>
      <c r="D6" s="299"/>
    </row>
    <row r="7" spans="1:4" x14ac:dyDescent="0.35">
      <c r="A7" s="299" t="s">
        <v>382</v>
      </c>
      <c r="B7" s="299"/>
      <c r="C7" s="299"/>
      <c r="D7" s="299"/>
    </row>
    <row r="8" spans="1:4" x14ac:dyDescent="0.35">
      <c r="A8" s="173"/>
      <c r="B8" s="173"/>
      <c r="C8" s="173"/>
      <c r="D8" s="173"/>
    </row>
    <row r="9" spans="1:4" ht="18.75" customHeight="1" x14ac:dyDescent="0.35">
      <c r="A9" s="301" t="s">
        <v>232</v>
      </c>
      <c r="B9" s="302" t="s">
        <v>18</v>
      </c>
      <c r="C9" s="303" t="s">
        <v>233</v>
      </c>
      <c r="D9" s="303"/>
    </row>
    <row r="10" spans="1:4" ht="32.25" customHeight="1" x14ac:dyDescent="0.35">
      <c r="A10" s="301"/>
      <c r="B10" s="302"/>
      <c r="C10" s="188" t="s">
        <v>234</v>
      </c>
      <c r="D10" s="189" t="s">
        <v>235</v>
      </c>
    </row>
    <row r="11" spans="1:4" x14ac:dyDescent="0.35">
      <c r="A11" s="190"/>
      <c r="B11" s="191"/>
      <c r="C11" s="188"/>
      <c r="D11" s="189"/>
    </row>
    <row r="12" spans="1:4" x14ac:dyDescent="0.35">
      <c r="A12" s="176" t="s">
        <v>67</v>
      </c>
      <c r="B12" s="192">
        <f>SUM(B14:B17)</f>
        <v>403</v>
      </c>
      <c r="C12" s="192">
        <f>SUM(C14:C17)</f>
        <v>251</v>
      </c>
      <c r="D12" s="177">
        <f>SUM(D14:D17)</f>
        <v>152</v>
      </c>
    </row>
    <row r="13" spans="1:4" x14ac:dyDescent="0.35">
      <c r="A13" s="176"/>
      <c r="B13" s="192"/>
      <c r="C13" s="192"/>
      <c r="D13" s="177"/>
    </row>
    <row r="14" spans="1:4" x14ac:dyDescent="0.35">
      <c r="A14" s="193" t="s">
        <v>236</v>
      </c>
      <c r="B14" s="194">
        <f>SUM(C14:D14)</f>
        <v>159</v>
      </c>
      <c r="C14" s="194">
        <v>109</v>
      </c>
      <c r="D14" s="180">
        <v>50</v>
      </c>
    </row>
    <row r="15" spans="1:4" x14ac:dyDescent="0.35">
      <c r="A15" s="193" t="s">
        <v>237</v>
      </c>
      <c r="B15" s="194">
        <f>SUM(C15:D15)</f>
        <v>161</v>
      </c>
      <c r="C15" s="194">
        <v>115</v>
      </c>
      <c r="D15" s="180">
        <v>46</v>
      </c>
    </row>
    <row r="16" spans="1:4" x14ac:dyDescent="0.35">
      <c r="A16" s="193" t="s">
        <v>238</v>
      </c>
      <c r="B16" s="194">
        <f>SUM(C16:D16)</f>
        <v>56</v>
      </c>
      <c r="C16" s="194">
        <v>26</v>
      </c>
      <c r="D16" s="180">
        <v>30</v>
      </c>
    </row>
    <row r="17" spans="1:4" ht="18.5" x14ac:dyDescent="0.35">
      <c r="A17" s="193" t="s">
        <v>369</v>
      </c>
      <c r="B17" s="194">
        <f>SUM(C17:D17)</f>
        <v>27</v>
      </c>
      <c r="C17" s="194">
        <v>1</v>
      </c>
      <c r="D17" s="180">
        <v>26</v>
      </c>
    </row>
    <row r="18" spans="1:4" x14ac:dyDescent="0.35">
      <c r="A18" s="195"/>
      <c r="B18" s="196"/>
      <c r="C18" s="196"/>
      <c r="D18" s="185"/>
    </row>
    <row r="19" spans="1:4" x14ac:dyDescent="0.35">
      <c r="A19" s="41" t="s">
        <v>332</v>
      </c>
      <c r="B19" s="197"/>
      <c r="C19" s="197"/>
      <c r="D19" s="197"/>
    </row>
    <row r="20" spans="1:4" x14ac:dyDescent="0.35">
      <c r="A20" s="41" t="s">
        <v>279</v>
      </c>
      <c r="B20" s="41"/>
      <c r="C20" s="41"/>
      <c r="D20" s="41"/>
    </row>
  </sheetData>
  <mergeCells count="8">
    <mergeCell ref="A9:A10"/>
    <mergeCell ref="B9:B10"/>
    <mergeCell ref="C9:D9"/>
    <mergeCell ref="A3:D3"/>
    <mergeCell ref="A4:D4"/>
    <mergeCell ref="A5:D5"/>
    <mergeCell ref="A6:D6"/>
    <mergeCell ref="A7:D7"/>
  </mergeCells>
  <printOptions horizontalCentered="1" verticalCentered="1"/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Índice</vt:lpstr>
      <vt:lpstr>c1</vt:lpstr>
      <vt:lpstr>c2</vt:lpstr>
      <vt:lpstr>c3</vt:lpstr>
      <vt:lpstr>c4</vt:lpstr>
      <vt:lpstr>c5</vt:lpstr>
      <vt:lpstr>c6</vt:lpstr>
      <vt:lpstr>c7</vt:lpstr>
      <vt:lpstr>c8</vt:lpstr>
      <vt:lpstr>c9</vt:lpstr>
      <vt:lpstr>c10</vt:lpstr>
      <vt:lpstr>c11</vt:lpstr>
      <vt:lpstr>c12</vt:lpstr>
      <vt:lpstr>c13</vt:lpstr>
      <vt:lpstr>c14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ksegurah</dc:creator>
  <cp:lastModifiedBy>Jesus</cp:lastModifiedBy>
  <cp:revision>3</cp:revision>
  <cp:lastPrinted>2016-08-22T20:19:47Z</cp:lastPrinted>
  <dcterms:created xsi:type="dcterms:W3CDTF">2016-08-19T20:37:41Z</dcterms:created>
  <dcterms:modified xsi:type="dcterms:W3CDTF">2020-05-15T19:14:00Z</dcterms:modified>
  <dc:language>es-CR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