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xr:revisionPtr revIDLastSave="0" documentId="8_{0934B120-F5F6-4C1A-AFE0-F19CAD19D180}" xr6:coauthVersionLast="44" xr6:coauthVersionMax="44" xr10:uidLastSave="{00000000-0000-0000-0000-000000000000}"/>
  <bookViews>
    <workbookView xWindow="39240" yWindow="930" windowWidth="16335" windowHeight="15600" xr2:uid="{00000000-000D-0000-FFFF-FFFF00000000}"/>
  </bookViews>
  <sheets>
    <sheet name="Indice" sheetId="14" r:id="rId1"/>
    <sheet name="c-1" sheetId="4" r:id="rId2"/>
    <sheet name="c-2" sheetId="5" r:id="rId3"/>
    <sheet name="c-3" sheetId="6" r:id="rId4"/>
    <sheet name="c-4" sheetId="7" r:id="rId5"/>
    <sheet name="C-5" sheetId="13" r:id="rId6"/>
    <sheet name="C-6" sheetId="10" r:id="rId7"/>
    <sheet name="C-7" sheetId="11" r:id="rId8"/>
  </sheets>
  <externalReferences>
    <externalReference r:id="rId9"/>
    <externalReference r:id="rId10"/>
    <externalReference r:id="rId11"/>
  </externalReferences>
  <definedNames>
    <definedName name="_xlnm.Print_Area" localSheetId="1">'c-1'!#REF!</definedName>
    <definedName name="_xlnm.Print_Area" localSheetId="2">'c-2'!#REF!</definedName>
    <definedName name="_xlnm.Print_Area" localSheetId="3">'c-3'!#REF!</definedName>
    <definedName name="_xlnm.Print_Area" localSheetId="4">'c-4'!#REF!</definedName>
    <definedName name="_xlnm.Print_Area" localSheetId="5">'C-5'!#REF!</definedName>
    <definedName name="_xlnm.Database">#REF!</definedName>
    <definedName name="dd">#REF!</definedName>
    <definedName name="ddd">[1]c30!#REF!</definedName>
    <definedName name="dfg">[1]c30!#REF!</definedName>
    <definedName name="Excel_BuiltIn__FilterDatabase_1" localSheetId="5">#REF!</definedName>
    <definedName name="Excel_BuiltIn__FilterDatabase_1" localSheetId="6">#REF!</definedName>
    <definedName name="Excel_BuiltIn__FilterDatabase_1" localSheetId="7">#REF!</definedName>
    <definedName name="Excel_BuiltIn__FilterDatabase_1">#REF!</definedName>
    <definedName name="Excel_BuiltIn__FilterDatabase_3" localSheetId="5">#REF!</definedName>
    <definedName name="Excel_BuiltIn__FilterDatabase_3" localSheetId="6">#REF!</definedName>
    <definedName name="Excel_BuiltIn__FilterDatabase_3" localSheetId="7">#REF!</definedName>
    <definedName name="Excel_BuiltIn__FilterDatabase_3">#REF!</definedName>
    <definedName name="Excel_BuiltIn__FilterDatabase_3_7">#REF!</definedName>
    <definedName name="Excel_BuiltIn__FilterDatabase_4">[2]C4!#REF!</definedName>
    <definedName name="Excel_BuiltIn__FilterDatabase_4_7">#REF!</definedName>
    <definedName name="Excel_BuiltIn__FilterDatabase_5">#REF!</definedName>
    <definedName name="Excel_BuiltIn__FilterDatabase_6">#REF!</definedName>
    <definedName name="Excel_BuiltIn__FilterDatabase_8">#N/A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5">#REF!</definedName>
    <definedName name="FOFO1" localSheetId="6">#REF!</definedName>
    <definedName name="FOFO1" localSheetId="7">#REF!</definedName>
    <definedName name="FOFO1">#REF!</definedName>
    <definedName name="FOFO1_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FOFO1_7">#REF!</definedName>
    <definedName name="H">#REF!</definedName>
    <definedName name="HJ">#REF!</definedName>
    <definedName name="Listadesplegable1_6">'[3]menores sentenciados'!#REF!</definedName>
    <definedName name="nuevo">[1]c30!#REF!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1" l="1"/>
  <c r="C18" i="11"/>
  <c r="B18" i="11" s="1"/>
  <c r="F17" i="11"/>
  <c r="B17" i="11" s="1"/>
  <c r="C17" i="11"/>
  <c r="F16" i="11"/>
  <c r="C16" i="11"/>
  <c r="B16" i="11" s="1"/>
  <c r="F15" i="11"/>
  <c r="C15" i="11"/>
  <c r="B15" i="11"/>
  <c r="F14" i="11"/>
  <c r="C14" i="11"/>
  <c r="B14" i="11" s="1"/>
  <c r="H12" i="11"/>
  <c r="G12" i="11"/>
  <c r="E12" i="11"/>
  <c r="D12" i="11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1" i="10" s="1"/>
  <c r="B14" i="10"/>
  <c r="B13" i="10"/>
  <c r="D11" i="10"/>
  <c r="C11" i="10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 s="1"/>
  <c r="D13" i="7"/>
  <c r="C13" i="7"/>
  <c r="D11" i="7"/>
  <c r="C11" i="7"/>
  <c r="B11" i="7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69" i="6" s="1"/>
  <c r="B72" i="6"/>
  <c r="B71" i="6"/>
  <c r="B70" i="6"/>
  <c r="D69" i="6"/>
  <c r="C69" i="6"/>
  <c r="C10" i="6" s="1"/>
  <c r="B10" i="6" s="1"/>
  <c r="B67" i="6"/>
  <c r="B66" i="6"/>
  <c r="B65" i="6"/>
  <c r="B64" i="6"/>
  <c r="B63" i="6"/>
  <c r="B62" i="6"/>
  <c r="B61" i="6"/>
  <c r="D60" i="6"/>
  <c r="C60" i="6"/>
  <c r="B60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D45" i="6"/>
  <c r="C45" i="6"/>
  <c r="B45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D14" i="6"/>
  <c r="C14" i="6"/>
  <c r="B14" i="6"/>
  <c r="B12" i="6"/>
  <c r="D10" i="6"/>
  <c r="B11" i="5"/>
  <c r="F12" i="11" l="1"/>
  <c r="C12" i="11"/>
  <c r="B12" i="11" l="1"/>
</calcChain>
</file>

<file path=xl/sharedStrings.xml><?xml version="1.0" encoding="utf-8"?>
<sst xmlns="http://schemas.openxmlformats.org/spreadsheetml/2006/main" count="365" uniqueCount="260">
  <si>
    <t>Juzgado de Pensiones y Violencia Doméstica de La Unión-Pisav</t>
  </si>
  <si>
    <t>Juzgado Contrav. y Menor Cuantía de Abangares</t>
  </si>
  <si>
    <t>Juzgado Contrav. y Menor Cuantía de Esparza</t>
  </si>
  <si>
    <t>Juzgado Contrav. y Menor Cuantía de La Cruz</t>
  </si>
  <si>
    <t>Juzgado Contrav. y Menor Cuantía de La Fortuna</t>
  </si>
  <si>
    <t>Juzgado Contrav. y Menor Cuantía de Tarrazú</t>
  </si>
  <si>
    <t>Devuelto Trámite Incompleto</t>
  </si>
  <si>
    <t>Tribunal de Familia</t>
  </si>
  <si>
    <t>Declaratoria extramatrimonial</t>
  </si>
  <si>
    <t>Depósito Judicial</t>
  </si>
  <si>
    <t>Incidentes cobro honorarios abogado</t>
  </si>
  <si>
    <t>Juzgado Contrav. y Menor Cuantía de Cóbano</t>
  </si>
  <si>
    <t>Juzgado Contrav. y Menor Cuantía de San Mateo</t>
  </si>
  <si>
    <t>Juzgado Contrav. y Menor Cuantía de Tilarán</t>
  </si>
  <si>
    <t>Juzgado Contrav. y Menor Cuantía de Valverde Vega</t>
  </si>
  <si>
    <t>Juzgado Contrav. y Menor Cuantía de Santa Ana</t>
  </si>
  <si>
    <t>Juzgado Contrav. y Menor Cuantía de Carrillo</t>
  </si>
  <si>
    <t>Juzgado Contrav. y Menor Cuantía de Palmares</t>
  </si>
  <si>
    <t>Juzgado Contrav. y Menor Cuantía de Mora</t>
  </si>
  <si>
    <t>Juzgado Contrav. y Menor Cuantía de Guatuso</t>
  </si>
  <si>
    <t>Juzgado Contrav. y Menor Cuantía de Los Chiles</t>
  </si>
  <si>
    <t>Juzgado Contrav. y Menor Cuantía de San Rafael</t>
  </si>
  <si>
    <t>Juzgado Contrav. y Menor Cuantía de Santo Domingo</t>
  </si>
  <si>
    <t>Juzgado Contrav. y Menor Cuantía de Acosta</t>
  </si>
  <si>
    <t>Juzgado Contrav. y Menor Cuantía de Orotina</t>
  </si>
  <si>
    <t>Juzgado de Violencia Doméstica I Circ. Jud. de la Zona Atlántica</t>
  </si>
  <si>
    <t>Circulante al iniciar</t>
  </si>
  <si>
    <t>Casos entrados</t>
  </si>
  <si>
    <t>Casos terminados</t>
  </si>
  <si>
    <t>Adopciones</t>
  </si>
  <si>
    <t>Autorización salida país</t>
  </si>
  <si>
    <t>Declaratoria judicial de abandono</t>
  </si>
  <si>
    <t>Divorcio</t>
  </si>
  <si>
    <t>Divorcio por mutuo consentimiento</t>
  </si>
  <si>
    <t>Ejecución de sentencia</t>
  </si>
  <si>
    <t>Guarda Crianza y educación</t>
  </si>
  <si>
    <t>Impugnación de paternidad</t>
  </si>
  <si>
    <t>Impugnación reconocimiento</t>
  </si>
  <si>
    <t>Incidentes varios</t>
  </si>
  <si>
    <t>Investigación de paternidad</t>
  </si>
  <si>
    <t>Ordinarios</t>
  </si>
  <si>
    <t>Protección Niñez y Adolescencia</t>
  </si>
  <si>
    <t>Reconocimiento de unión de hecho</t>
  </si>
  <si>
    <t>Reconocimiento de hijo mujer casada oposición</t>
  </si>
  <si>
    <t>Régimen de Visitas</t>
  </si>
  <si>
    <t>Separación judicial</t>
  </si>
  <si>
    <t>Suspensión patria potestad</t>
  </si>
  <si>
    <t>Utilidad y necesidad</t>
  </si>
  <si>
    <t>Violencia doméstica</t>
  </si>
  <si>
    <t>Otro tipo</t>
  </si>
  <si>
    <t>Juzgados de Familia</t>
  </si>
  <si>
    <t>Juzgado Primero de Familia de San José</t>
  </si>
  <si>
    <t>Juzgado Segundo de Familia de San José</t>
  </si>
  <si>
    <t>Juzgado de Familia de Cartago</t>
  </si>
  <si>
    <t>Juzgado de Familia de Heredia</t>
  </si>
  <si>
    <t>Juzgado de Familia de Puntarenas</t>
  </si>
  <si>
    <t>Juzgado de Familia de III Circ. Jud. de San José (Desamparados)</t>
  </si>
  <si>
    <t>Juzgado de Familia, Penal Juvenil y Viol. Dom. de Cañas</t>
  </si>
  <si>
    <t>Juzgado de Familia, Penal Juvenil y Viol. Dom. de Turrialba</t>
  </si>
  <si>
    <t>Juzgado Niñez y Adolescencia</t>
  </si>
  <si>
    <t>Juzgado Civil, Trabajo y Familia de Aguirre y Parrita</t>
  </si>
  <si>
    <t>Juzgado Civil, Trabajo y Familia de Osa</t>
  </si>
  <si>
    <t>Juzgado Civil, Trabajo y Familia de Puriscal</t>
  </si>
  <si>
    <t xml:space="preserve">Juzgados de Violencia Doméstica </t>
  </si>
  <si>
    <t>Juzgado de Violencia Doméstica de Cartago</t>
  </si>
  <si>
    <t>Juzgado de Violencia Doméstica de Heredia</t>
  </si>
  <si>
    <t>Juzgado de Violencia Doméstica de I Circ. Jud. Zona Sur</t>
  </si>
  <si>
    <t>Juzgado de Violencia Doméstica de Puntarenas</t>
  </si>
  <si>
    <t>Juzgado de Violencia Doméstica del I Circ. Jud. San José</t>
  </si>
  <si>
    <t>Juzgado de Violencia Doméstica del II Circ. Jud. San José</t>
  </si>
  <si>
    <t>Juzgado de Violencia Doméstica I Circ. Jud. de Alajuela</t>
  </si>
  <si>
    <t>Juzgado de Violencia Doméstica II Circ. Jud. de Alajuela</t>
  </si>
  <si>
    <t>Juzgado de Violencia Doméstica II Circ. Jud. de la Zona Atlántica</t>
  </si>
  <si>
    <t>Juzgados de Pensiones Alimentarias</t>
  </si>
  <si>
    <t>Juzgado de Pensiones y Violencia Doméstica de Escazú</t>
  </si>
  <si>
    <t>Juzgado de Pensiones y Violencia Doméstica de San Joaquín de Flores</t>
  </si>
  <si>
    <t>Juzgados Contravencionales y de Menor Cuantía</t>
  </si>
  <si>
    <t>Juzgado Contrav. y Menor Cuantía de Alvarado</t>
  </si>
  <si>
    <t>Juzgado Contrav. y Menor Cuantía de Garabito</t>
  </si>
  <si>
    <t>VARIABLE</t>
  </si>
  <si>
    <t>TOTAL</t>
  </si>
  <si>
    <t>FAMILIA</t>
  </si>
  <si>
    <t>VIOLENCIA DOMÉSTICA</t>
  </si>
  <si>
    <t>Casos rentrados</t>
  </si>
  <si>
    <t>Circulante al finalizar:</t>
  </si>
  <si>
    <t>Incidentes Modificación Guarda Crianza y Educ</t>
  </si>
  <si>
    <t>Incidentes Remoción Curador</t>
  </si>
  <si>
    <t>Juzgado Contrav. y Menor Cuantía de Naranjo</t>
  </si>
  <si>
    <t>Juzgado Contrav. y Menor Cuantía de San Isidro</t>
  </si>
  <si>
    <t>Confirmatorias</t>
  </si>
  <si>
    <t>Revocatorias</t>
  </si>
  <si>
    <t>Modificatorias</t>
  </si>
  <si>
    <t>Anulaciones de auto</t>
  </si>
  <si>
    <t>Anulaciones de auto-sentencia</t>
  </si>
  <si>
    <t>Anulaciones de sentencia</t>
  </si>
  <si>
    <t>Anula todo lo actuado</t>
  </si>
  <si>
    <t>Mal admitidas</t>
  </si>
  <si>
    <t>Desistidas</t>
  </si>
  <si>
    <t>Define competencia</t>
  </si>
  <si>
    <t>Sin lugar  (apelación por inadmisión)</t>
  </si>
  <si>
    <t>Juzgado Contrav. y Menor Cuantía de Jicaral</t>
  </si>
  <si>
    <t>Juzgado Contrav. y Menor Cuantía de Nandayure</t>
  </si>
  <si>
    <t>Juzgado Contrav. y Menor Cuantía de Parrita</t>
  </si>
  <si>
    <t>Juzgado de Violencia Doméstica de turno extraordinario San José</t>
  </si>
  <si>
    <t>DURACIÓN PROMEDIO EN EL TRIBUNAL DE FAMILIA</t>
  </si>
  <si>
    <t>POR: MATERIA</t>
  </si>
  <si>
    <t>SEGÚN: TIPO DE RESOLUCIÓN</t>
  </si>
  <si>
    <t>TIPO DE RESOLUCIÓN</t>
  </si>
  <si>
    <t>SEGÚN: TIPO DE PROCESO</t>
  </si>
  <si>
    <t>SEGÚN: DESPACHO DE ORIGEN</t>
  </si>
  <si>
    <t>CASOS TERMINADOS EN EL TRIBUNAL DE FAMILIA</t>
  </si>
  <si>
    <t xml:space="preserve">SEGÚN: INTERVALO DE TIEMPO </t>
  </si>
  <si>
    <t xml:space="preserve">INTERVALO DE TIEMPO </t>
  </si>
  <si>
    <t>CIRCULANTE AL FINALIZAR EL AÑO EN EL TRIBUNAL DE FAMILIA</t>
  </si>
  <si>
    <t>POR: MATERIA Y ESTADO DEL EXPEDIENTE</t>
  </si>
  <si>
    <t xml:space="preserve">SEGÚN: INTERVALOS DE TIEMPO </t>
  </si>
  <si>
    <t xml:space="preserve">INTERVALOS DE TIEMPO </t>
  </si>
  <si>
    <t>TIPO DE PROCESO</t>
  </si>
  <si>
    <t>ENTRADOS</t>
  </si>
  <si>
    <t>DESPACHO DE ORIGEN</t>
  </si>
  <si>
    <t>Juzgado Contrav. y Menor Cuantía de Zarcero</t>
  </si>
  <si>
    <t>Juzgado de Pensiones y Violencia Doméstica de Siquirres</t>
  </si>
  <si>
    <t>Juzgado Contrav. y Menor Cuantía de Bagaces</t>
  </si>
  <si>
    <t>CUADRO N° 7</t>
  </si>
  <si>
    <t>Juzgado de Familia de I Circ. Jud. de la Zona Sur</t>
  </si>
  <si>
    <t>Juzgado Civil, Trabajo y Familia de Buenos Aires</t>
  </si>
  <si>
    <t>Ponen fin al juicio (Terminados)</t>
  </si>
  <si>
    <t>Sin lugar por falta de interés</t>
  </si>
  <si>
    <t>Juzgado Contrav. y Menor Cuantía de Coto Brus</t>
  </si>
  <si>
    <t>Juzgado Contrav. y Menor Cuantía de Paraíso</t>
  </si>
  <si>
    <t>Juzgado Contrav. y Menor Cuantía de Poas</t>
  </si>
  <si>
    <t>Juzgado Contrav. y Menor Cuantía de Atenas</t>
  </si>
  <si>
    <t>CUADRO Nº 5</t>
  </si>
  <si>
    <t>Total de Fondo</t>
  </si>
  <si>
    <t>Total otras resoluciones</t>
  </si>
  <si>
    <t>DURACIÓN PROMEDIO</t>
  </si>
  <si>
    <t>Con lugar  (apelación por inadmisión)</t>
  </si>
  <si>
    <t>Otro tipo de resolución</t>
  </si>
  <si>
    <t>CUADRO Nº 4</t>
  </si>
  <si>
    <t>Total</t>
  </si>
  <si>
    <t>Familia</t>
  </si>
  <si>
    <t>Violencia Doméstica</t>
  </si>
  <si>
    <t>CUADRO Nº 1</t>
  </si>
  <si>
    <t>CUADRO Nº 2</t>
  </si>
  <si>
    <t>CUADRO N° 3</t>
  </si>
  <si>
    <t>MATERIA</t>
  </si>
  <si>
    <t>Trámite</t>
  </si>
  <si>
    <t>Suspendido</t>
  </si>
  <si>
    <t>Incidentes Visitas</t>
  </si>
  <si>
    <t>Juzgado de Familia del II Circ. Jud. de San José</t>
  </si>
  <si>
    <t>Juzgado de Familia, Penal Juvenil y Viol. Dom. II Circ. Jud. Zona Sur (Corredores)</t>
  </si>
  <si>
    <t>Juzgado de Familia del I Circ. Jud. de Alajuela</t>
  </si>
  <si>
    <t>Juzgado de Familia del I Circ. Jud. de la Zona Atlántica</t>
  </si>
  <si>
    <t>Juzgado de Familia del II Circ. Jud. de la Zona Atlántica</t>
  </si>
  <si>
    <t>Juzgado de Familia y Viol. Dom. de Grecia</t>
  </si>
  <si>
    <t>Juzgado de Familia y Viol. Dom. III Circ. Jud. de Alajuela (San Ramón)</t>
  </si>
  <si>
    <t>Juzgado de Familia y Viol. Dom. del I Circ. Jud. Guanacaste (Liberia)</t>
  </si>
  <si>
    <t>Juzgado de Familia y Viol. Dom. del II Circ. Jud. Guanacaste (Santa Cruz)</t>
  </si>
  <si>
    <t>Juzgado de Familia y Viol. Dom. del II Circ. Jud. Guanacaste (Nicoya)</t>
  </si>
  <si>
    <t>Juzgado de Familia del II Circ. Jud. de Alajuela (San Carlos)</t>
  </si>
  <si>
    <t>Juzgado de Violencia Doméstica del III Circ. Jud. de San José (Desamparados)</t>
  </si>
  <si>
    <t>Juzgado de Violencia Doméstica Hatillo, San Sebas. y Alajuelita</t>
  </si>
  <si>
    <t>Juzgado de Pensiones y Violencia Doméstica de Pavas-Pisav</t>
  </si>
  <si>
    <t>Juzgado Contrav. y Menor Cuantía de Upala</t>
  </si>
  <si>
    <t>menos del mes</t>
  </si>
  <si>
    <t>de 1 a menos de 2 meses</t>
  </si>
  <si>
    <t>de 2 a menos de 3 meses</t>
  </si>
  <si>
    <t>de 3 a menos de 4 meses</t>
  </si>
  <si>
    <t>de 4 a menos de 5 meses</t>
  </si>
  <si>
    <t>de 5 a menos de 6 meses</t>
  </si>
  <si>
    <t>de 6 a menos de 7 meses</t>
  </si>
  <si>
    <t>de 7 a menos de 8 meses</t>
  </si>
  <si>
    <t>de 8 a menos de 9 meses</t>
  </si>
  <si>
    <t>de 9 a menos de 10 meses</t>
  </si>
  <si>
    <t>de 10 a menos de 11 meses</t>
  </si>
  <si>
    <t>de 11 a menos de 12 meses</t>
  </si>
  <si>
    <t>de 12 a menos de 13 meses</t>
  </si>
  <si>
    <t>de 13 a menos de 14 meses</t>
  </si>
  <si>
    <t>CUADRO N° 6</t>
  </si>
  <si>
    <t xml:space="preserve">Total </t>
  </si>
  <si>
    <t>Menos de 3 meses</t>
  </si>
  <si>
    <t>De 3 a menos de 6 meses</t>
  </si>
  <si>
    <t>De 6 a menos de 9 meses</t>
  </si>
  <si>
    <t>De 9 a menos de 12 meses</t>
  </si>
  <si>
    <t>Más de 12 meses</t>
  </si>
  <si>
    <t>Juzgado Civil, Trabajo y Familia Upala</t>
  </si>
  <si>
    <t>Juzgado Contrav. y Menor Cuantía de Aserrí</t>
  </si>
  <si>
    <t>Juzgado de Pensiones Alimentarias del I Circ. Jud de Alajuela</t>
  </si>
  <si>
    <t>TRIBUNAL DE FAMILIA: CASOS ENTRADOS</t>
  </si>
  <si>
    <t>TRIBUNAL DE FAMILIA: MOVIMIENTO DE TRABAJO</t>
  </si>
  <si>
    <t>Desafectación al régimen de habitación familiar</t>
  </si>
  <si>
    <t>Fijación Alimentaria</t>
  </si>
  <si>
    <t>Juzgado de Familia, Penal Juv. y Viol. Doméstica de Golfito</t>
  </si>
  <si>
    <t>TRIBUNAL DE FAMILIA: RESOLUCIONES EMITIDAS</t>
  </si>
  <si>
    <t xml:space="preserve">Juzgado Civil, Trabajo, Familia, Penal Juv. y Viol. Dom. de Sarapiquí </t>
  </si>
  <si>
    <t>Nulidad de matrimonio</t>
  </si>
  <si>
    <t>Ordinario de liquidación anticipada</t>
  </si>
  <si>
    <t>Incidente Modificación de Fallo</t>
  </si>
  <si>
    <t>Juzgado de Pensiones Alimentarias del I Circ. Jud de San José</t>
  </si>
  <si>
    <t>Salvaguardia</t>
  </si>
  <si>
    <t>Nombre del cuadro</t>
  </si>
  <si>
    <t>Número</t>
  </si>
  <si>
    <t>Elaborado por: Subproceso de Estadística, Dirección de Planificación.</t>
  </si>
  <si>
    <t>Conflicto Autoridad Parental</t>
  </si>
  <si>
    <t>Restitución internacional de menor</t>
  </si>
  <si>
    <t>Declaratoria Paternidad</t>
  </si>
  <si>
    <t>Ordinario Nulidad y Venta</t>
  </si>
  <si>
    <t>Juzgado Contrav. y Menor Cuantía de Matina</t>
  </si>
  <si>
    <t>Juzgado Contrav. y Menor Cuantía de Puerto Jiménez</t>
  </si>
  <si>
    <t>1 mes 0 semanas</t>
  </si>
  <si>
    <t xml:space="preserve">0 meses 3 semanas </t>
  </si>
  <si>
    <t xml:space="preserve">1 mes 2 semanas </t>
  </si>
  <si>
    <t xml:space="preserve">1 mes 0 semanas </t>
  </si>
  <si>
    <t>1 mes 1 semana</t>
  </si>
  <si>
    <t>0 meses 2 semanas</t>
  </si>
  <si>
    <t>1 mes 2 semanas</t>
  </si>
  <si>
    <t xml:space="preserve">1 mes 1 semana </t>
  </si>
  <si>
    <t>2 meses 0 semanas</t>
  </si>
  <si>
    <t>de 14 a menos de 15 meses</t>
  </si>
  <si>
    <t>Juzgado Civil, Trabajo y Familia de Hatillo, San Sebastián y Alajuelita</t>
  </si>
  <si>
    <t>Juzgado Contrav. y Menor Cuantía de Guácimo</t>
  </si>
  <si>
    <t>0 meses 0 semanas</t>
  </si>
  <si>
    <t>Devuelto por trámite incompleto</t>
  </si>
  <si>
    <t>0 meses 1 semana</t>
  </si>
  <si>
    <t>1 mes 3 semanas</t>
  </si>
  <si>
    <t>0 meses 3 semanas</t>
  </si>
  <si>
    <t xml:space="preserve">0 meses 2 semanas </t>
  </si>
  <si>
    <t>DURANTE: 2018</t>
  </si>
  <si>
    <t>1 meses 1 semana</t>
  </si>
  <si>
    <t>0 mes 2 semanas</t>
  </si>
  <si>
    <t>0 mes 3 semanas</t>
  </si>
  <si>
    <t>2 meses 1 semana</t>
  </si>
  <si>
    <t xml:space="preserve">2 meses 2 semanas </t>
  </si>
  <si>
    <t>2 meses 2 semana</t>
  </si>
  <si>
    <t>0 meses 0 semana</t>
  </si>
  <si>
    <t>de 17 a menos de 18 meses</t>
  </si>
  <si>
    <t/>
  </si>
  <si>
    <t>1</t>
  </si>
  <si>
    <t>2</t>
  </si>
  <si>
    <t>3</t>
  </si>
  <si>
    <t>4</t>
  </si>
  <si>
    <t>5</t>
  </si>
  <si>
    <t>6</t>
  </si>
  <si>
    <t>7</t>
  </si>
  <si>
    <t xml:space="preserve">Índice de cuadros estadísticos </t>
  </si>
  <si>
    <t>Tribunal de familia</t>
  </si>
  <si>
    <t>Durante: 2018</t>
  </si>
  <si>
    <t>Por: Materia</t>
  </si>
  <si>
    <t xml:space="preserve">Tribunal de Familia: Movimiento de trabajo  </t>
  </si>
  <si>
    <t>Tribunal de Familia: Casos entrados</t>
  </si>
  <si>
    <t>Según: Tipo de proceso</t>
  </si>
  <si>
    <t>Según: Despacho de origen</t>
  </si>
  <si>
    <t>Por: materia</t>
  </si>
  <si>
    <t>Tribunal de Familia: Resoluciones emitidas</t>
  </si>
  <si>
    <t xml:space="preserve">Según: Tipo de resolución </t>
  </si>
  <si>
    <t>Tribunal de Familia: Duración promedio</t>
  </si>
  <si>
    <t>Tribunal de Familia: Casos terminados</t>
  </si>
  <si>
    <t>Según: Intervalo de tiempo</t>
  </si>
  <si>
    <t>Tribunal de Familia: Circulante al finalizar</t>
  </si>
  <si>
    <t>Por: materia y estado del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</si>
</sst>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2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u/>
      <sz val="12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" fillId="20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164" fontId="1" fillId="0" borderId="0" applyFill="0" applyBorder="0" applyAlignment="0" applyProtection="0"/>
    <xf numFmtId="0" fontId="6" fillId="0" borderId="2" applyNumberFormat="0" applyFill="0" applyAlignment="0" applyProtection="0"/>
    <xf numFmtId="0" fontId="4" fillId="3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11" fillId="0" borderId="0"/>
    <xf numFmtId="0" fontId="1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3" fillId="20" borderId="5" applyNumberFormat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9" fillId="0" borderId="3" applyNumberFormat="0" applyFill="0" applyAlignment="0" applyProtection="0"/>
    <xf numFmtId="0" fontId="7" fillId="0" borderId="4" applyNumberFormat="0" applyFill="0" applyAlignment="0" applyProtection="0"/>
    <xf numFmtId="0" fontId="15" fillId="0" borderId="6" applyNumberFormat="0" applyFill="0" applyAlignment="0" applyProtection="0"/>
  </cellStyleXfs>
  <cellXfs count="141">
    <xf numFmtId="0" fontId="0" fillId="0" borderId="0" xfId="0"/>
    <xf numFmtId="0" fontId="18" fillId="0" borderId="0" xfId="33" applyFont="1"/>
    <xf numFmtId="0" fontId="17" fillId="0" borderId="0" xfId="33" applyFont="1"/>
    <xf numFmtId="0" fontId="17" fillId="0" borderId="0" xfId="33" applyFont="1" applyAlignment="1">
      <alignment horizontal="center"/>
    </xf>
    <xf numFmtId="0" fontId="17" fillId="0" borderId="18" xfId="33" applyFont="1" applyBorder="1"/>
    <xf numFmtId="0" fontId="17" fillId="0" borderId="10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16" xfId="0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18" fillId="0" borderId="11" xfId="0" applyFont="1" applyBorder="1" applyAlignment="1" applyProtection="1">
      <alignment horizontal="center"/>
      <protection hidden="1"/>
    </xf>
    <xf numFmtId="0" fontId="18" fillId="0" borderId="10" xfId="0" applyFont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17" xfId="33" applyFont="1" applyBorder="1" applyAlignment="1">
      <alignment horizontal="center" vertical="center"/>
    </xf>
    <xf numFmtId="0" fontId="17" fillId="0" borderId="19" xfId="33" applyFont="1" applyBorder="1" applyAlignment="1">
      <alignment horizontal="center"/>
    </xf>
    <xf numFmtId="0" fontId="17" fillId="0" borderId="10" xfId="33" applyFont="1" applyBorder="1" applyAlignment="1">
      <alignment horizontal="center"/>
    </xf>
    <xf numFmtId="0" fontId="18" fillId="0" borderId="10" xfId="33" applyFont="1" applyBorder="1" applyAlignment="1">
      <alignment horizontal="center" vertical="center"/>
    </xf>
    <xf numFmtId="0" fontId="18" fillId="0" borderId="0" xfId="33" applyFont="1" applyAlignment="1">
      <alignment horizontal="center" vertical="center"/>
    </xf>
    <xf numFmtId="0" fontId="18" fillId="0" borderId="19" xfId="33" applyFont="1" applyBorder="1" applyAlignment="1">
      <alignment horizontal="center" vertical="center"/>
    </xf>
    <xf numFmtId="0" fontId="18" fillId="0" borderId="0" xfId="0" applyFont="1" applyProtection="1">
      <protection hidden="1"/>
    </xf>
    <xf numFmtId="0" fontId="17" fillId="0" borderId="0" xfId="0" applyFont="1"/>
    <xf numFmtId="0" fontId="18" fillId="0" borderId="0" xfId="0" applyFont="1" applyAlignment="1" applyProtection="1">
      <alignment horizontal="centerContinuous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 wrapText="1"/>
      <protection hidden="1"/>
    </xf>
    <xf numFmtId="0" fontId="18" fillId="0" borderId="7" xfId="0" applyFont="1" applyBorder="1" applyAlignment="1" applyProtection="1">
      <alignment horizontal="center" vertical="center" wrapText="1"/>
      <protection hidden="1"/>
    </xf>
    <xf numFmtId="0" fontId="17" fillId="0" borderId="15" xfId="0" applyFont="1" applyBorder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left" indent="3"/>
      <protection hidden="1"/>
    </xf>
    <xf numFmtId="0" fontId="17" fillId="0" borderId="12" xfId="0" applyFont="1" applyBorder="1" applyAlignment="1" applyProtection="1">
      <alignment horizontal="left" indent="3"/>
      <protection hidden="1"/>
    </xf>
    <xf numFmtId="0" fontId="18" fillId="0" borderId="13" xfId="0" applyFont="1" applyBorder="1" applyAlignment="1" applyProtection="1">
      <alignment horizontal="center"/>
      <protection hidden="1"/>
    </xf>
    <xf numFmtId="0" fontId="17" fillId="0" borderId="14" xfId="0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18" fillId="0" borderId="0" xfId="0" applyFont="1"/>
    <xf numFmtId="1" fontId="18" fillId="0" borderId="21" xfId="0" applyNumberFormat="1" applyFont="1" applyBorder="1" applyAlignment="1">
      <alignment horizontal="center" vertical="center" wrapText="1"/>
    </xf>
    <xf numFmtId="1" fontId="18" fillId="0" borderId="17" xfId="0" applyNumberFormat="1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 wrapText="1"/>
    </xf>
    <xf numFmtId="1" fontId="18" fillId="0" borderId="20" xfId="0" applyNumberFormat="1" applyFont="1" applyBorder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1" fontId="21" fillId="0" borderId="19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1" fontId="18" fillId="0" borderId="0" xfId="0" applyNumberFormat="1" applyFont="1"/>
    <xf numFmtId="0" fontId="17" fillId="0" borderId="14" xfId="0" applyFont="1" applyBorder="1"/>
    <xf numFmtId="0" fontId="17" fillId="0" borderId="20" xfId="0" applyFont="1" applyBorder="1"/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8" fillId="0" borderId="10" xfId="0" applyFont="1" applyBorder="1" applyAlignment="1">
      <alignment horizontal="center"/>
    </xf>
    <xf numFmtId="0" fontId="17" fillId="0" borderId="18" xfId="0" applyFont="1" applyBorder="1"/>
    <xf numFmtId="0" fontId="18" fillId="0" borderId="18" xfId="0" applyFont="1" applyBorder="1"/>
    <xf numFmtId="0" fontId="18" fillId="0" borderId="19" xfId="0" applyFont="1" applyBorder="1" applyAlignment="1">
      <alignment horizontal="center"/>
    </xf>
    <xf numFmtId="0" fontId="22" fillId="0" borderId="0" xfId="0" applyFont="1"/>
    <xf numFmtId="0" fontId="17" fillId="0" borderId="18" xfId="0" applyFont="1" applyBorder="1" applyAlignment="1">
      <alignment horizontal="left"/>
    </xf>
    <xf numFmtId="0" fontId="17" fillId="0" borderId="12" xfId="0" applyFont="1" applyBorder="1"/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0" xfId="0" applyFont="1" applyBorder="1" applyAlignment="1">
      <alignment horizontal="center"/>
    </xf>
    <xf numFmtId="0" fontId="20" fillId="0" borderId="0" xfId="33" applyFont="1"/>
    <xf numFmtId="0" fontId="18" fillId="0" borderId="0" xfId="33" applyFont="1" applyAlignment="1">
      <alignment horizontal="left"/>
    </xf>
    <xf numFmtId="0" fontId="18" fillId="0" borderId="0" xfId="33" applyFont="1" applyAlignment="1">
      <alignment horizontal="center" vertical="center" wrapText="1"/>
    </xf>
    <xf numFmtId="0" fontId="18" fillId="0" borderId="21" xfId="33" applyFont="1" applyBorder="1" applyAlignment="1">
      <alignment vertical="center" wrapText="1"/>
    </xf>
    <xf numFmtId="0" fontId="18" fillId="0" borderId="24" xfId="33" applyFont="1" applyBorder="1" applyAlignment="1">
      <alignment horizontal="center" vertical="center" wrapText="1"/>
    </xf>
    <xf numFmtId="0" fontId="18" fillId="0" borderId="12" xfId="33" applyFont="1" applyBorder="1" applyAlignment="1">
      <alignment vertical="center" wrapText="1"/>
    </xf>
    <xf numFmtId="0" fontId="18" fillId="0" borderId="17" xfId="33" applyFont="1" applyBorder="1" applyAlignment="1">
      <alignment horizontal="center" vertical="center" wrapText="1"/>
    </xf>
    <xf numFmtId="0" fontId="18" fillId="0" borderId="21" xfId="33" applyFont="1" applyBorder="1" applyAlignment="1">
      <alignment horizontal="center" vertical="center" wrapText="1"/>
    </xf>
    <xf numFmtId="0" fontId="18" fillId="0" borderId="18" xfId="33" applyFont="1" applyBorder="1" applyAlignment="1">
      <alignment horizontal="center" vertical="center" wrapText="1"/>
    </xf>
    <xf numFmtId="0" fontId="18" fillId="0" borderId="18" xfId="33" applyFont="1" applyBorder="1" applyAlignment="1">
      <alignment horizontal="center"/>
    </xf>
    <xf numFmtId="0" fontId="17" fillId="0" borderId="12" xfId="33" applyFont="1" applyBorder="1"/>
    <xf numFmtId="0" fontId="17" fillId="0" borderId="13" xfId="33" applyFont="1" applyBorder="1" applyAlignment="1">
      <alignment horizontal="center"/>
    </xf>
    <xf numFmtId="0" fontId="17" fillId="0" borderId="20" xfId="33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7" fillId="0" borderId="10" xfId="0" applyFont="1" applyBorder="1"/>
    <xf numFmtId="0" fontId="17" fillId="0" borderId="19" xfId="0" applyFont="1" applyBorder="1"/>
    <xf numFmtId="0" fontId="17" fillId="0" borderId="1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14" xfId="33" applyFont="1" applyBorder="1"/>
    <xf numFmtId="0" fontId="17" fillId="0" borderId="8" xfId="33" applyFont="1" applyBorder="1"/>
    <xf numFmtId="0" fontId="18" fillId="22" borderId="0" xfId="33" applyFont="1" applyFill="1"/>
    <xf numFmtId="0" fontId="18" fillId="0" borderId="0" xfId="33" applyFont="1" applyAlignment="1">
      <alignment horizontal="center"/>
    </xf>
    <xf numFmtId="0" fontId="17" fillId="0" borderId="8" xfId="33" applyFont="1" applyBorder="1" applyAlignment="1">
      <alignment horizontal="center" vertical="center"/>
    </xf>
    <xf numFmtId="0" fontId="17" fillId="0" borderId="0" xfId="33" applyFont="1" applyAlignment="1">
      <alignment horizontal="center" vertical="center"/>
    </xf>
    <xf numFmtId="0" fontId="17" fillId="0" borderId="14" xfId="33" applyFont="1" applyBorder="1" applyAlignment="1">
      <alignment horizontal="center" vertical="center"/>
    </xf>
    <xf numFmtId="0" fontId="18" fillId="0" borderId="0" xfId="0" applyFont="1" applyAlignment="1" applyProtection="1">
      <alignment horizontal="center" vertical="center" wrapText="1"/>
      <protection hidden="1"/>
    </xf>
    <xf numFmtId="0" fontId="18" fillId="0" borderId="25" xfId="0" applyFont="1" applyBorder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 wrapText="1"/>
      <protection hidden="1"/>
    </xf>
    <xf numFmtId="0" fontId="18" fillId="0" borderId="28" xfId="0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33" applyFont="1" applyAlignment="1">
      <alignment horizontal="center" vertical="center" wrapText="1"/>
    </xf>
    <xf numFmtId="0" fontId="18" fillId="0" borderId="24" xfId="33" applyFont="1" applyBorder="1" applyAlignment="1">
      <alignment horizontal="center" vertical="center" wrapText="1"/>
    </xf>
    <xf numFmtId="0" fontId="18" fillId="0" borderId="29" xfId="33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 wrapText="1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9" xr:uid="{00000000-0005-0000-0000-000018000000}"/>
    <cellStyle name="Calculation" xfId="19" xr:uid="{00000000-0005-0000-0000-000019000000}"/>
    <cellStyle name="Categoría del Piloto de Datos" xfId="20" xr:uid="{00000000-0005-0000-0000-00001A000000}"/>
    <cellStyle name="Encabezado 1" xfId="42" xr:uid="{00000000-0005-0000-0000-00001B000000}"/>
    <cellStyle name="Euro" xfId="27" xr:uid="{00000000-0005-0000-0000-00001C000000}"/>
    <cellStyle name="Explanatory Text" xfId="40" xr:uid="{00000000-0005-0000-0000-00001D000000}"/>
    <cellStyle name="Heading 1" xfId="28" xr:uid="{00000000-0005-0000-0000-00001E000000}"/>
    <cellStyle name="Heading 2" xfId="43" xr:uid="{00000000-0005-0000-0000-00001F000000}"/>
    <cellStyle name="Heading 3" xfId="44" xr:uid="{00000000-0005-0000-0000-000020000000}"/>
    <cellStyle name="Neutral" xfId="30" builtinId="28" customBuiltin="1"/>
    <cellStyle name="Normal" xfId="0" builtinId="0"/>
    <cellStyle name="Normal 2" xfId="31" xr:uid="{00000000-0005-0000-0000-000023000000}"/>
    <cellStyle name="Normal 3" xfId="32" xr:uid="{00000000-0005-0000-0000-000024000000}"/>
    <cellStyle name="Normal 4" xfId="33" xr:uid="{00000000-0005-0000-0000-000025000000}"/>
    <cellStyle name="Output" xfId="39" xr:uid="{00000000-0005-0000-0000-000027000000}"/>
    <cellStyle name="Piloto de Datos Ángulo" xfId="34" xr:uid="{00000000-0005-0000-0000-000028000000}"/>
    <cellStyle name="Piloto de Datos Campo" xfId="35" xr:uid="{00000000-0005-0000-0000-000029000000}"/>
    <cellStyle name="Piloto de Datos Resultado" xfId="36" xr:uid="{00000000-0005-0000-0000-00002A000000}"/>
    <cellStyle name="Piloto de Datos Título" xfId="37" xr:uid="{00000000-0005-0000-0000-00002B000000}"/>
    <cellStyle name="Piloto de Datos Valor" xfId="38" xr:uid="{00000000-0005-0000-0000-00002C000000}"/>
    <cellStyle name="Title" xfId="41" xr:uid="{00000000-0005-0000-0000-00002D000000}"/>
    <cellStyle name="Total" xfId="45" builtinId="25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duccion-copiar\bases\Entrada%20x%20delito%20Jdos%20Penales%20Juveniles%202012-%20Ka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workbookViewId="0">
      <selection activeCell="B7" sqref="B7"/>
    </sheetView>
  </sheetViews>
  <sheetFormatPr baseColWidth="10" defaultColWidth="0" defaultRowHeight="15.75" zeroHeight="1" x14ac:dyDescent="0.25"/>
  <cols>
    <col min="1" max="1" width="8.140625" style="2" bestFit="1" customWidth="1"/>
    <col min="2" max="2" width="50.85546875" style="2" customWidth="1"/>
    <col min="3" max="3" width="11.5703125" style="2" hidden="1" customWidth="1"/>
    <col min="4" max="13" width="0" style="2" hidden="1" customWidth="1"/>
    <col min="14" max="16384" width="11.5703125" style="2" hidden="1"/>
  </cols>
  <sheetData>
    <row r="1" spans="1:11" x14ac:dyDescent="0.25">
      <c r="A1" s="109" t="s">
        <v>244</v>
      </c>
      <c r="B1" s="109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09" t="s">
        <v>245</v>
      </c>
      <c r="B2" s="109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09" t="s">
        <v>246</v>
      </c>
      <c r="B3" s="109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236</v>
      </c>
      <c r="B4" s="1" t="s">
        <v>236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08" t="s">
        <v>201</v>
      </c>
      <c r="B5" s="108" t="s">
        <v>200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11" t="s">
        <v>237</v>
      </c>
      <c r="B6" s="2" t="s">
        <v>248</v>
      </c>
    </row>
    <row r="7" spans="1:11" x14ac:dyDescent="0.25">
      <c r="A7" s="111"/>
      <c r="B7" s="2" t="s">
        <v>247</v>
      </c>
    </row>
    <row r="8" spans="1:11" x14ac:dyDescent="0.25">
      <c r="A8" s="112"/>
      <c r="B8" s="106" t="s">
        <v>246</v>
      </c>
    </row>
    <row r="9" spans="1:11" x14ac:dyDescent="0.25">
      <c r="A9" s="110" t="s">
        <v>238</v>
      </c>
      <c r="B9" s="107" t="s">
        <v>249</v>
      </c>
    </row>
    <row r="10" spans="1:11" x14ac:dyDescent="0.25">
      <c r="A10" s="111"/>
      <c r="B10" s="2" t="s">
        <v>250</v>
      </c>
    </row>
    <row r="11" spans="1:11" x14ac:dyDescent="0.25">
      <c r="A11" s="112"/>
      <c r="B11" s="106" t="s">
        <v>246</v>
      </c>
    </row>
    <row r="12" spans="1:11" x14ac:dyDescent="0.25">
      <c r="A12" s="110" t="s">
        <v>239</v>
      </c>
      <c r="B12" s="107" t="s">
        <v>249</v>
      </c>
    </row>
    <row r="13" spans="1:11" x14ac:dyDescent="0.25">
      <c r="A13" s="111"/>
      <c r="B13" s="2" t="s">
        <v>251</v>
      </c>
    </row>
    <row r="14" spans="1:11" x14ac:dyDescent="0.25">
      <c r="A14" s="111"/>
      <c r="B14" s="2" t="s">
        <v>252</v>
      </c>
    </row>
    <row r="15" spans="1:11" x14ac:dyDescent="0.25">
      <c r="A15" s="112"/>
      <c r="B15" s="106" t="s">
        <v>246</v>
      </c>
    </row>
    <row r="16" spans="1:11" x14ac:dyDescent="0.25">
      <c r="A16" s="110" t="s">
        <v>240</v>
      </c>
      <c r="B16" s="107" t="s">
        <v>253</v>
      </c>
    </row>
    <row r="17" spans="1:2" x14ac:dyDescent="0.25">
      <c r="A17" s="111"/>
      <c r="B17" s="2" t="s">
        <v>254</v>
      </c>
    </row>
    <row r="18" spans="1:2" x14ac:dyDescent="0.25">
      <c r="A18" s="111"/>
      <c r="B18" s="2" t="s">
        <v>252</v>
      </c>
    </row>
    <row r="19" spans="1:2" x14ac:dyDescent="0.25">
      <c r="A19" s="112"/>
      <c r="B19" s="106" t="s">
        <v>246</v>
      </c>
    </row>
    <row r="20" spans="1:2" x14ac:dyDescent="0.25">
      <c r="A20" s="110" t="s">
        <v>241</v>
      </c>
      <c r="B20" s="107" t="s">
        <v>255</v>
      </c>
    </row>
    <row r="21" spans="1:2" x14ac:dyDescent="0.25">
      <c r="A21" s="111"/>
      <c r="B21" s="2" t="s">
        <v>254</v>
      </c>
    </row>
    <row r="22" spans="1:2" x14ac:dyDescent="0.25">
      <c r="A22" s="111"/>
      <c r="B22" s="2" t="s">
        <v>252</v>
      </c>
    </row>
    <row r="23" spans="1:2" x14ac:dyDescent="0.25">
      <c r="A23" s="112"/>
      <c r="B23" s="106" t="s">
        <v>246</v>
      </c>
    </row>
    <row r="24" spans="1:2" x14ac:dyDescent="0.25">
      <c r="A24" s="110" t="s">
        <v>242</v>
      </c>
      <c r="B24" s="107" t="s">
        <v>256</v>
      </c>
    </row>
    <row r="25" spans="1:2" x14ac:dyDescent="0.25">
      <c r="A25" s="111"/>
      <c r="B25" s="2" t="s">
        <v>257</v>
      </c>
    </row>
    <row r="26" spans="1:2" x14ac:dyDescent="0.25">
      <c r="A26" s="111"/>
      <c r="B26" s="2" t="s">
        <v>252</v>
      </c>
    </row>
    <row r="27" spans="1:2" x14ac:dyDescent="0.25">
      <c r="A27" s="112"/>
      <c r="B27" s="106" t="s">
        <v>246</v>
      </c>
    </row>
    <row r="28" spans="1:2" x14ac:dyDescent="0.25">
      <c r="A28" s="111" t="s">
        <v>243</v>
      </c>
      <c r="B28" s="2" t="s">
        <v>258</v>
      </c>
    </row>
    <row r="29" spans="1:2" x14ac:dyDescent="0.25">
      <c r="A29" s="111"/>
      <c r="B29" s="2" t="s">
        <v>257</v>
      </c>
    </row>
    <row r="30" spans="1:2" x14ac:dyDescent="0.25">
      <c r="A30" s="111"/>
      <c r="B30" s="2" t="s">
        <v>259</v>
      </c>
    </row>
    <row r="31" spans="1:2" x14ac:dyDescent="0.25">
      <c r="A31" s="111"/>
      <c r="B31" s="106" t="s">
        <v>246</v>
      </c>
    </row>
    <row r="32" spans="1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</sheetData>
  <mergeCells count="10">
    <mergeCell ref="A1:B1"/>
    <mergeCell ref="A2:B2"/>
    <mergeCell ref="A3:B3"/>
    <mergeCell ref="A20:A23"/>
    <mergeCell ref="A28:A31"/>
    <mergeCell ref="A6:A8"/>
    <mergeCell ref="A9:A11"/>
    <mergeCell ref="A12:A15"/>
    <mergeCell ref="A16:A19"/>
    <mergeCell ref="A24:A27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8"/>
  <sheetViews>
    <sheetView workbookViewId="0">
      <selection activeCell="C12" sqref="C12"/>
    </sheetView>
  </sheetViews>
  <sheetFormatPr baseColWidth="10" defaultColWidth="0" defaultRowHeight="15.75" zeroHeight="1" x14ac:dyDescent="0.25"/>
  <cols>
    <col min="1" max="1" width="28.28515625" style="23" customWidth="1"/>
    <col min="2" max="2" width="8.5703125" style="23" bestFit="1" customWidth="1"/>
    <col min="3" max="3" width="16.140625" style="23" customWidth="1"/>
    <col min="4" max="4" width="22.42578125" style="23" customWidth="1"/>
    <col min="5" max="5" width="0" style="23" hidden="1" customWidth="1"/>
    <col min="6" max="16384" width="0" style="23" hidden="1"/>
  </cols>
  <sheetData>
    <row r="1" spans="1:4" x14ac:dyDescent="0.25">
      <c r="A1" s="22" t="s">
        <v>142</v>
      </c>
    </row>
    <row r="2" spans="1:4" x14ac:dyDescent="0.25"/>
    <row r="3" spans="1:4" ht="18.75" customHeight="1" x14ac:dyDescent="0.25">
      <c r="A3" s="24" t="s">
        <v>189</v>
      </c>
      <c r="B3" s="24"/>
      <c r="C3" s="24"/>
      <c r="D3" s="24"/>
    </row>
    <row r="4" spans="1:4" x14ac:dyDescent="0.25">
      <c r="A4" s="113" t="s">
        <v>105</v>
      </c>
      <c r="B4" s="113"/>
      <c r="C4" s="113"/>
      <c r="D4" s="113"/>
    </row>
    <row r="5" spans="1:4" x14ac:dyDescent="0.25">
      <c r="A5" s="113" t="s">
        <v>227</v>
      </c>
      <c r="B5" s="113"/>
      <c r="C5" s="113"/>
      <c r="D5" s="113"/>
    </row>
    <row r="6" spans="1:4" x14ac:dyDescent="0.25">
      <c r="A6" s="25"/>
      <c r="B6" s="25"/>
      <c r="C6" s="25"/>
      <c r="D6" s="25"/>
    </row>
    <row r="7" spans="1:4" x14ac:dyDescent="0.25">
      <c r="A7" s="114" t="s">
        <v>79</v>
      </c>
      <c r="B7" s="116" t="s">
        <v>80</v>
      </c>
      <c r="C7" s="118" t="s">
        <v>145</v>
      </c>
      <c r="D7" s="118"/>
    </row>
    <row r="8" spans="1:4" x14ac:dyDescent="0.25">
      <c r="A8" s="115"/>
      <c r="B8" s="117"/>
      <c r="C8" s="26" t="s">
        <v>140</v>
      </c>
      <c r="D8" s="27" t="s">
        <v>141</v>
      </c>
    </row>
    <row r="9" spans="1:4" x14ac:dyDescent="0.25">
      <c r="A9" s="28" t="s">
        <v>26</v>
      </c>
      <c r="B9" s="8">
        <v>275</v>
      </c>
      <c r="C9" s="9">
        <v>232</v>
      </c>
      <c r="D9" s="9">
        <v>43</v>
      </c>
    </row>
    <row r="10" spans="1:4" x14ac:dyDescent="0.25">
      <c r="A10" s="29" t="s">
        <v>27</v>
      </c>
      <c r="B10" s="10">
        <v>1772</v>
      </c>
      <c r="C10" s="7">
        <v>1166</v>
      </c>
      <c r="D10" s="7">
        <v>606</v>
      </c>
    </row>
    <row r="11" spans="1:4" x14ac:dyDescent="0.25">
      <c r="A11" s="29" t="s">
        <v>83</v>
      </c>
      <c r="B11" s="10">
        <v>9</v>
      </c>
      <c r="C11" s="7">
        <v>7</v>
      </c>
      <c r="D11" s="7">
        <v>2</v>
      </c>
    </row>
    <row r="12" spans="1:4" x14ac:dyDescent="0.25">
      <c r="A12" s="29" t="s">
        <v>28</v>
      </c>
      <c r="B12" s="10">
        <v>1827</v>
      </c>
      <c r="C12" s="7">
        <v>1225</v>
      </c>
      <c r="D12" s="7">
        <v>602</v>
      </c>
    </row>
    <row r="13" spans="1:4" x14ac:dyDescent="0.25">
      <c r="A13" s="30" t="s">
        <v>84</v>
      </c>
      <c r="B13" s="11">
        <v>229</v>
      </c>
      <c r="C13" s="12">
        <v>180</v>
      </c>
      <c r="D13" s="12">
        <v>49</v>
      </c>
    </row>
    <row r="14" spans="1:4" x14ac:dyDescent="0.25">
      <c r="A14" s="31" t="s">
        <v>146</v>
      </c>
      <c r="B14" s="10">
        <v>170</v>
      </c>
      <c r="C14" s="12">
        <v>128</v>
      </c>
      <c r="D14" s="12">
        <v>42</v>
      </c>
    </row>
    <row r="15" spans="1:4" x14ac:dyDescent="0.25">
      <c r="A15" s="31" t="s">
        <v>147</v>
      </c>
      <c r="B15" s="10">
        <v>59</v>
      </c>
      <c r="C15" s="12">
        <v>52</v>
      </c>
      <c r="D15" s="12">
        <v>7</v>
      </c>
    </row>
    <row r="16" spans="1:4" x14ac:dyDescent="0.25">
      <c r="A16" s="32"/>
      <c r="B16" s="33"/>
      <c r="C16" s="34"/>
      <c r="D16" s="34"/>
    </row>
    <row r="17" spans="1:4" x14ac:dyDescent="0.25">
      <c r="A17" s="30" t="s">
        <v>202</v>
      </c>
      <c r="B17" s="12"/>
      <c r="C17" s="12"/>
      <c r="D17" s="12"/>
    </row>
    <row r="18" spans="1:4" hidden="1" x14ac:dyDescent="0.25"/>
    <row r="19" spans="1:4" hidden="1" x14ac:dyDescent="0.25"/>
    <row r="20" spans="1:4" hidden="1" x14ac:dyDescent="0.25"/>
    <row r="21" spans="1:4" hidden="1" x14ac:dyDescent="0.25"/>
    <row r="22" spans="1:4" hidden="1" x14ac:dyDescent="0.25"/>
    <row r="23" spans="1:4" hidden="1" x14ac:dyDescent="0.25"/>
    <row r="24" spans="1:4" hidden="1" x14ac:dyDescent="0.25"/>
    <row r="25" spans="1:4" hidden="1" x14ac:dyDescent="0.25"/>
    <row r="26" spans="1:4" hidden="1" x14ac:dyDescent="0.25"/>
    <row r="27" spans="1:4" hidden="1" x14ac:dyDescent="0.25"/>
    <row r="28" spans="1:4" hidden="1" x14ac:dyDescent="0.25"/>
    <row r="29" spans="1:4" hidden="1" x14ac:dyDescent="0.25"/>
    <row r="30" spans="1:4" hidden="1" x14ac:dyDescent="0.25"/>
    <row r="31" spans="1:4" hidden="1" x14ac:dyDescent="0.25"/>
    <row r="32" spans="1: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</sheetData>
  <mergeCells count="5">
    <mergeCell ref="A5:D5"/>
    <mergeCell ref="A7:A8"/>
    <mergeCell ref="B7:B8"/>
    <mergeCell ref="C7:D7"/>
    <mergeCell ref="A4:D4"/>
  </mergeCells>
  <phoneticPr fontId="16" type="noConversion"/>
  <printOptions horizontalCentered="1" verticalCentered="1"/>
  <pageMargins left="0.59027777777777779" right="0.59027777777777779" top="0.59027777777777779" bottom="0.59027777777777779" header="0.51180555555555562" footer="0.51180555555555562"/>
  <pageSetup scale="8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1"/>
  <sheetViews>
    <sheetView topLeftCell="A19" zoomScaleNormal="100" workbookViewId="0">
      <selection activeCell="A59" sqref="A59:XFD61"/>
    </sheetView>
  </sheetViews>
  <sheetFormatPr baseColWidth="10" defaultColWidth="0" defaultRowHeight="15.75" zeroHeight="1" x14ac:dyDescent="0.25"/>
  <cols>
    <col min="1" max="1" width="65" style="23" bestFit="1" customWidth="1"/>
    <col min="2" max="2" width="16.85546875" style="23" bestFit="1" customWidth="1"/>
    <col min="3" max="16384" width="11.42578125" style="23" hidden="1"/>
  </cols>
  <sheetData>
    <row r="1" spans="1:2" s="36" customFormat="1" x14ac:dyDescent="0.25">
      <c r="A1" s="35" t="s">
        <v>143</v>
      </c>
      <c r="B1" s="35"/>
    </row>
    <row r="2" spans="1:2" s="36" customFormat="1" x14ac:dyDescent="0.25">
      <c r="A2" s="35"/>
      <c r="B2" s="35"/>
    </row>
    <row r="3" spans="1:2" x14ac:dyDescent="0.25">
      <c r="A3" s="119" t="s">
        <v>188</v>
      </c>
      <c r="B3" s="119"/>
    </row>
    <row r="4" spans="1:2" x14ac:dyDescent="0.25">
      <c r="A4" s="119" t="s">
        <v>108</v>
      </c>
      <c r="B4" s="119"/>
    </row>
    <row r="5" spans="1:2" x14ac:dyDescent="0.25">
      <c r="A5" s="119" t="s">
        <v>227</v>
      </c>
      <c r="B5" s="119"/>
    </row>
    <row r="6" spans="1:2" x14ac:dyDescent="0.25">
      <c r="A6" s="36"/>
      <c r="B6" s="36"/>
    </row>
    <row r="7" spans="1:2" x14ac:dyDescent="0.25">
      <c r="A7" s="37"/>
      <c r="B7" s="38"/>
    </row>
    <row r="8" spans="1:2" x14ac:dyDescent="0.25">
      <c r="A8" s="39" t="s">
        <v>117</v>
      </c>
      <c r="B8" s="40" t="s">
        <v>118</v>
      </c>
    </row>
    <row r="9" spans="1:2" x14ac:dyDescent="0.25">
      <c r="A9" s="41"/>
      <c r="B9" s="42"/>
    </row>
    <row r="10" spans="1:2" x14ac:dyDescent="0.25">
      <c r="A10" s="43"/>
      <c r="B10" s="44"/>
    </row>
    <row r="11" spans="1:2" x14ac:dyDescent="0.25">
      <c r="A11" s="45" t="s">
        <v>139</v>
      </c>
      <c r="B11" s="46">
        <f>SUM(B13:B49)</f>
        <v>1772</v>
      </c>
    </row>
    <row r="12" spans="1:2" x14ac:dyDescent="0.25">
      <c r="A12" s="47"/>
      <c r="B12" s="46"/>
    </row>
    <row r="13" spans="1:2" x14ac:dyDescent="0.25">
      <c r="A13" s="23" t="s">
        <v>48</v>
      </c>
      <c r="B13" s="6">
        <v>606</v>
      </c>
    </row>
    <row r="14" spans="1:2" x14ac:dyDescent="0.25">
      <c r="A14" s="23" t="s">
        <v>29</v>
      </c>
      <c r="B14" s="6">
        <v>8</v>
      </c>
    </row>
    <row r="15" spans="1:2" x14ac:dyDescent="0.25">
      <c r="A15" s="23" t="s">
        <v>30</v>
      </c>
      <c r="B15" s="6">
        <v>25</v>
      </c>
    </row>
    <row r="16" spans="1:2" x14ac:dyDescent="0.25">
      <c r="A16" s="23" t="s">
        <v>203</v>
      </c>
      <c r="B16" s="6">
        <v>4</v>
      </c>
    </row>
    <row r="17" spans="1:2" x14ac:dyDescent="0.25">
      <c r="A17" s="23" t="s">
        <v>8</v>
      </c>
      <c r="B17" s="6">
        <v>4</v>
      </c>
    </row>
    <row r="18" spans="1:2" x14ac:dyDescent="0.25">
      <c r="A18" s="23" t="s">
        <v>31</v>
      </c>
      <c r="B18" s="6">
        <v>32</v>
      </c>
    </row>
    <row r="19" spans="1:2" x14ac:dyDescent="0.25">
      <c r="A19" s="23" t="s">
        <v>205</v>
      </c>
      <c r="B19" s="6">
        <v>2</v>
      </c>
    </row>
    <row r="20" spans="1:2" x14ac:dyDescent="0.25">
      <c r="A20" s="23" t="s">
        <v>9</v>
      </c>
      <c r="B20" s="6">
        <v>10</v>
      </c>
    </row>
    <row r="21" spans="1:2" x14ac:dyDescent="0.25">
      <c r="A21" s="23" t="s">
        <v>32</v>
      </c>
      <c r="B21" s="6">
        <v>193</v>
      </c>
    </row>
    <row r="22" spans="1:2" x14ac:dyDescent="0.25">
      <c r="A22" s="23" t="s">
        <v>33</v>
      </c>
      <c r="B22" s="6">
        <v>29</v>
      </c>
    </row>
    <row r="23" spans="1:2" x14ac:dyDescent="0.25">
      <c r="A23" s="23" t="s">
        <v>190</v>
      </c>
      <c r="B23" s="6">
        <v>5</v>
      </c>
    </row>
    <row r="24" spans="1:2" x14ac:dyDescent="0.25">
      <c r="A24" s="23" t="s">
        <v>34</v>
      </c>
      <c r="B24" s="6">
        <v>48</v>
      </c>
    </row>
    <row r="25" spans="1:2" x14ac:dyDescent="0.25">
      <c r="A25" s="23" t="s">
        <v>191</v>
      </c>
      <c r="B25" s="6">
        <v>44</v>
      </c>
    </row>
    <row r="26" spans="1:2" x14ac:dyDescent="0.25">
      <c r="A26" s="23" t="s">
        <v>35</v>
      </c>
      <c r="B26" s="6">
        <v>64</v>
      </c>
    </row>
    <row r="27" spans="1:2" x14ac:dyDescent="0.25">
      <c r="A27" s="23" t="s">
        <v>36</v>
      </c>
      <c r="B27" s="6">
        <v>26</v>
      </c>
    </row>
    <row r="28" spans="1:2" x14ac:dyDescent="0.25">
      <c r="A28" s="23" t="s">
        <v>37</v>
      </c>
      <c r="B28" s="6">
        <v>42</v>
      </c>
    </row>
    <row r="29" spans="1:2" x14ac:dyDescent="0.25">
      <c r="A29" s="23" t="s">
        <v>85</v>
      </c>
      <c r="B29" s="6">
        <v>19</v>
      </c>
    </row>
    <row r="30" spans="1:2" x14ac:dyDescent="0.25">
      <c r="A30" s="23" t="s">
        <v>197</v>
      </c>
      <c r="B30" s="6">
        <v>5</v>
      </c>
    </row>
    <row r="31" spans="1:2" x14ac:dyDescent="0.25">
      <c r="A31" s="23" t="s">
        <v>86</v>
      </c>
      <c r="B31" s="6">
        <v>1</v>
      </c>
    </row>
    <row r="32" spans="1:2" x14ac:dyDescent="0.25">
      <c r="A32" s="23" t="s">
        <v>148</v>
      </c>
      <c r="B32" s="6">
        <v>17</v>
      </c>
    </row>
    <row r="33" spans="1:2" x14ac:dyDescent="0.25">
      <c r="A33" s="23" t="s">
        <v>38</v>
      </c>
      <c r="B33" s="6">
        <v>1</v>
      </c>
    </row>
    <row r="34" spans="1:2" x14ac:dyDescent="0.25">
      <c r="A34" s="23" t="s">
        <v>10</v>
      </c>
      <c r="B34" s="6">
        <v>19</v>
      </c>
    </row>
    <row r="35" spans="1:2" x14ac:dyDescent="0.25">
      <c r="A35" s="23" t="s">
        <v>39</v>
      </c>
      <c r="B35" s="6">
        <v>20</v>
      </c>
    </row>
    <row r="36" spans="1:2" x14ac:dyDescent="0.25">
      <c r="A36" s="23" t="s">
        <v>195</v>
      </c>
      <c r="B36" s="6">
        <v>29</v>
      </c>
    </row>
    <row r="37" spans="1:2" x14ac:dyDescent="0.25">
      <c r="A37" s="23" t="s">
        <v>40</v>
      </c>
      <c r="B37" s="6">
        <v>103</v>
      </c>
    </row>
    <row r="38" spans="1:2" x14ac:dyDescent="0.25">
      <c r="A38" s="23" t="s">
        <v>196</v>
      </c>
      <c r="B38" s="6">
        <v>53</v>
      </c>
    </row>
    <row r="39" spans="1:2" x14ac:dyDescent="0.25">
      <c r="A39" s="23" t="s">
        <v>206</v>
      </c>
      <c r="B39" s="6">
        <v>2</v>
      </c>
    </row>
    <row r="40" spans="1:2" x14ac:dyDescent="0.25">
      <c r="A40" s="23" t="s">
        <v>41</v>
      </c>
      <c r="B40" s="6">
        <v>7</v>
      </c>
    </row>
    <row r="41" spans="1:2" x14ac:dyDescent="0.25">
      <c r="A41" s="23" t="s">
        <v>42</v>
      </c>
      <c r="B41" s="6">
        <v>78</v>
      </c>
    </row>
    <row r="42" spans="1:2" x14ac:dyDescent="0.25">
      <c r="A42" s="23" t="s">
        <v>43</v>
      </c>
      <c r="B42" s="6">
        <v>14</v>
      </c>
    </row>
    <row r="43" spans="1:2" x14ac:dyDescent="0.25">
      <c r="A43" s="23" t="s">
        <v>44</v>
      </c>
      <c r="B43" s="6">
        <v>136</v>
      </c>
    </row>
    <row r="44" spans="1:2" x14ac:dyDescent="0.25">
      <c r="A44" s="23" t="s">
        <v>204</v>
      </c>
      <c r="B44" s="6">
        <v>4</v>
      </c>
    </row>
    <row r="45" spans="1:2" x14ac:dyDescent="0.25">
      <c r="A45" s="23" t="s">
        <v>199</v>
      </c>
      <c r="B45" s="6">
        <v>47</v>
      </c>
    </row>
    <row r="46" spans="1:2" x14ac:dyDescent="0.25">
      <c r="A46" s="23" t="s">
        <v>45</v>
      </c>
      <c r="B46" s="6">
        <v>16</v>
      </c>
    </row>
    <row r="47" spans="1:2" x14ac:dyDescent="0.25">
      <c r="A47" s="23" t="s">
        <v>46</v>
      </c>
      <c r="B47" s="6">
        <v>43</v>
      </c>
    </row>
    <row r="48" spans="1:2" x14ac:dyDescent="0.25">
      <c r="A48" s="23" t="s">
        <v>47</v>
      </c>
      <c r="B48" s="6">
        <v>14</v>
      </c>
    </row>
    <row r="49" spans="1:2" x14ac:dyDescent="0.25">
      <c r="A49" s="23" t="s">
        <v>49</v>
      </c>
      <c r="B49" s="6">
        <v>2</v>
      </c>
    </row>
    <row r="50" spans="1:2" x14ac:dyDescent="0.25">
      <c r="A50" s="48"/>
      <c r="B50" s="49"/>
    </row>
    <row r="51" spans="1:2" x14ac:dyDescent="0.25">
      <c r="A51" s="30" t="s">
        <v>202</v>
      </c>
    </row>
    <row r="52" spans="1:2" hidden="1" x14ac:dyDescent="0.25"/>
    <row r="53" spans="1:2" hidden="1" x14ac:dyDescent="0.25"/>
    <row r="54" spans="1:2" hidden="1" x14ac:dyDescent="0.25"/>
    <row r="55" spans="1:2" hidden="1" x14ac:dyDescent="0.25"/>
    <row r="56" spans="1:2" hidden="1" x14ac:dyDescent="0.25"/>
    <row r="57" spans="1:2" hidden="1" x14ac:dyDescent="0.25"/>
    <row r="58" spans="1:2" hidden="1" x14ac:dyDescent="0.25"/>
    <row r="59" spans="1:2" hidden="1" x14ac:dyDescent="0.25"/>
    <row r="60" spans="1:2" hidden="1" x14ac:dyDescent="0.25"/>
    <row r="61" spans="1:2" hidden="1" x14ac:dyDescent="0.25"/>
  </sheetData>
  <mergeCells count="3">
    <mergeCell ref="A5:B5"/>
    <mergeCell ref="A3:B3"/>
    <mergeCell ref="A4:B4"/>
  </mergeCells>
  <phoneticPr fontId="16" type="noConversion"/>
  <printOptions horizontalCentered="1" verticalCentered="1"/>
  <pageMargins left="0.35" right="0.35" top="0.94" bottom="1.1812500000000001" header="0.51180555555555562" footer="0.51180555555555562"/>
  <pageSetup scale="64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8"/>
  <sheetViews>
    <sheetView zoomScaleNormal="100" workbookViewId="0">
      <selection activeCell="B9" sqref="B9"/>
    </sheetView>
  </sheetViews>
  <sheetFormatPr baseColWidth="10" defaultColWidth="0" defaultRowHeight="15" zeroHeight="1" x14ac:dyDescent="0.2"/>
  <cols>
    <col min="1" max="1" width="73.5703125" style="50" customWidth="1"/>
    <col min="2" max="2" width="11.85546875" style="50" customWidth="1"/>
    <col min="3" max="3" width="13.85546875" style="50" customWidth="1"/>
    <col min="4" max="4" width="18" style="50" customWidth="1"/>
    <col min="5" max="7" width="7.7109375" style="50" hidden="1" customWidth="1"/>
    <col min="8" max="18" width="0" style="50" hidden="1" customWidth="1"/>
    <col min="19" max="16384" width="7.7109375" style="50" hidden="1"/>
  </cols>
  <sheetData>
    <row r="1" spans="1:4" ht="15.75" x14ac:dyDescent="0.25">
      <c r="A1" s="36" t="s">
        <v>144</v>
      </c>
      <c r="B1" s="7"/>
      <c r="C1" s="7"/>
      <c r="D1" s="7"/>
    </row>
    <row r="2" spans="1:4" ht="15.75" x14ac:dyDescent="0.25">
      <c r="A2" s="36"/>
      <c r="B2" s="7"/>
      <c r="C2" s="7"/>
      <c r="D2" s="7"/>
    </row>
    <row r="3" spans="1:4" ht="18.75" customHeight="1" x14ac:dyDescent="0.2">
      <c r="A3" s="120" t="s">
        <v>188</v>
      </c>
      <c r="B3" s="120"/>
      <c r="C3" s="120"/>
      <c r="D3" s="120"/>
    </row>
    <row r="4" spans="1:4" ht="15.75" x14ac:dyDescent="0.2">
      <c r="A4" s="120" t="s">
        <v>109</v>
      </c>
      <c r="B4" s="120"/>
      <c r="C4" s="120"/>
      <c r="D4" s="120"/>
    </row>
    <row r="5" spans="1:4" ht="15.75" x14ac:dyDescent="0.2">
      <c r="A5" s="120" t="s">
        <v>105</v>
      </c>
      <c r="B5" s="120"/>
      <c r="C5" s="120"/>
      <c r="D5" s="120"/>
    </row>
    <row r="6" spans="1:4" ht="15.75" x14ac:dyDescent="0.2">
      <c r="A6" s="120" t="s">
        <v>227</v>
      </c>
      <c r="B6" s="120"/>
      <c r="C6" s="120"/>
      <c r="D6" s="120"/>
    </row>
    <row r="7" spans="1:4" ht="15.75" x14ac:dyDescent="0.25">
      <c r="A7" s="23"/>
      <c r="B7" s="7"/>
      <c r="C7" s="7"/>
      <c r="D7" s="7"/>
    </row>
    <row r="8" spans="1:4" ht="30.6" customHeight="1" x14ac:dyDescent="0.2">
      <c r="A8" s="52" t="s">
        <v>119</v>
      </c>
      <c r="B8" s="53" t="s">
        <v>80</v>
      </c>
      <c r="C8" s="52" t="s">
        <v>81</v>
      </c>
      <c r="D8" s="54" t="s">
        <v>82</v>
      </c>
    </row>
    <row r="9" spans="1:4" ht="15.75" x14ac:dyDescent="0.2">
      <c r="A9" s="55"/>
      <c r="B9" s="56"/>
      <c r="C9" s="56"/>
      <c r="D9" s="57"/>
    </row>
    <row r="10" spans="1:4" ht="15.75" x14ac:dyDescent="0.2">
      <c r="A10" s="58" t="s">
        <v>139</v>
      </c>
      <c r="B10" s="59">
        <f>SUM(C10:D10)</f>
        <v>1772</v>
      </c>
      <c r="C10" s="60">
        <f>C12+C14+C45+C60+C69</f>
        <v>1166</v>
      </c>
      <c r="D10" s="60">
        <f>D12+D14+D45+D60+D69</f>
        <v>606</v>
      </c>
    </row>
    <row r="11" spans="1:4" ht="15.75" x14ac:dyDescent="0.2">
      <c r="A11" s="58"/>
      <c r="B11" s="59"/>
      <c r="C11" s="59"/>
      <c r="D11" s="60"/>
    </row>
    <row r="12" spans="1:4" ht="15.75" x14ac:dyDescent="0.25">
      <c r="A12" s="61" t="s">
        <v>7</v>
      </c>
      <c r="B12" s="62">
        <f>SUM(C12:D12)</f>
        <v>2</v>
      </c>
      <c r="C12" s="59">
        <v>1</v>
      </c>
      <c r="D12" s="60">
        <v>1</v>
      </c>
    </row>
    <row r="13" spans="1:4" ht="15.75" x14ac:dyDescent="0.2">
      <c r="A13" s="58"/>
      <c r="B13" s="59"/>
      <c r="C13" s="59"/>
      <c r="D13" s="60"/>
    </row>
    <row r="14" spans="1:4" ht="15.75" x14ac:dyDescent="0.2">
      <c r="A14" s="61" t="s">
        <v>50</v>
      </c>
      <c r="B14" s="59">
        <f>SUM(B15:B43)</f>
        <v>1286</v>
      </c>
      <c r="C14" s="59">
        <f>SUM(C15:C43)</f>
        <v>1162</v>
      </c>
      <c r="D14" s="60">
        <f>SUM(D15:D43)</f>
        <v>124</v>
      </c>
    </row>
    <row r="15" spans="1:4" ht="15.75" x14ac:dyDescent="0.25">
      <c r="A15" s="63" t="s">
        <v>59</v>
      </c>
      <c r="B15" s="5">
        <f>SUM(C15:D15)</f>
        <v>87</v>
      </c>
      <c r="C15" s="5">
        <v>87</v>
      </c>
      <c r="D15" s="6">
        <v>0</v>
      </c>
    </row>
    <row r="16" spans="1:4" ht="15.75" x14ac:dyDescent="0.25">
      <c r="A16" s="63" t="s">
        <v>51</v>
      </c>
      <c r="B16" s="5">
        <f t="shared" ref="B16:B43" si="0">SUM(C16:D16)</f>
        <v>87</v>
      </c>
      <c r="C16" s="5">
        <v>87</v>
      </c>
      <c r="D16" s="6">
        <v>0</v>
      </c>
    </row>
    <row r="17" spans="1:4" ht="15.75" x14ac:dyDescent="0.25">
      <c r="A17" s="63" t="s">
        <v>52</v>
      </c>
      <c r="B17" s="5">
        <f t="shared" si="0"/>
        <v>85</v>
      </c>
      <c r="C17" s="5">
        <v>85</v>
      </c>
      <c r="D17" s="6">
        <v>0</v>
      </c>
    </row>
    <row r="18" spans="1:4" ht="15.75" x14ac:dyDescent="0.25">
      <c r="A18" s="63" t="s">
        <v>149</v>
      </c>
      <c r="B18" s="5">
        <f t="shared" si="0"/>
        <v>102</v>
      </c>
      <c r="C18" s="5">
        <v>102</v>
      </c>
      <c r="D18" s="6">
        <v>0</v>
      </c>
    </row>
    <row r="19" spans="1:4" ht="15.75" x14ac:dyDescent="0.25">
      <c r="A19" s="63" t="s">
        <v>56</v>
      </c>
      <c r="B19" s="5">
        <f t="shared" si="0"/>
        <v>42</v>
      </c>
      <c r="C19" s="5">
        <v>42</v>
      </c>
      <c r="D19" s="6">
        <v>0</v>
      </c>
    </row>
    <row r="20" spans="1:4" ht="15.75" x14ac:dyDescent="0.25">
      <c r="A20" s="63" t="s">
        <v>151</v>
      </c>
      <c r="B20" s="5">
        <f t="shared" si="0"/>
        <v>96</v>
      </c>
      <c r="C20" s="5">
        <v>96</v>
      </c>
      <c r="D20" s="6">
        <v>0</v>
      </c>
    </row>
    <row r="21" spans="1:4" ht="15.75" x14ac:dyDescent="0.25">
      <c r="A21" s="63" t="s">
        <v>159</v>
      </c>
      <c r="B21" s="5">
        <f t="shared" si="0"/>
        <v>27</v>
      </c>
      <c r="C21" s="5">
        <v>27</v>
      </c>
      <c r="D21" s="6">
        <v>0</v>
      </c>
    </row>
    <row r="22" spans="1:4" ht="15.75" x14ac:dyDescent="0.25">
      <c r="A22" s="63" t="s">
        <v>53</v>
      </c>
      <c r="B22" s="5">
        <f t="shared" si="0"/>
        <v>121</v>
      </c>
      <c r="C22" s="5">
        <v>121</v>
      </c>
      <c r="D22" s="6">
        <v>0</v>
      </c>
    </row>
    <row r="23" spans="1:4" ht="15.75" x14ac:dyDescent="0.25">
      <c r="A23" s="63" t="s">
        <v>54</v>
      </c>
      <c r="B23" s="5">
        <f t="shared" si="0"/>
        <v>116</v>
      </c>
      <c r="C23" s="5">
        <v>116</v>
      </c>
      <c r="D23" s="6">
        <v>0</v>
      </c>
    </row>
    <row r="24" spans="1:4" ht="15.75" x14ac:dyDescent="0.25">
      <c r="A24" s="63" t="s">
        <v>55</v>
      </c>
      <c r="B24" s="5">
        <f t="shared" si="0"/>
        <v>35</v>
      </c>
      <c r="C24" s="5">
        <v>35</v>
      </c>
      <c r="D24" s="6">
        <v>0</v>
      </c>
    </row>
    <row r="25" spans="1:4" ht="15.75" x14ac:dyDescent="0.25">
      <c r="A25" s="63" t="s">
        <v>124</v>
      </c>
      <c r="B25" s="5">
        <f t="shared" si="0"/>
        <v>42</v>
      </c>
      <c r="C25" s="5">
        <v>42</v>
      </c>
      <c r="D25" s="6">
        <v>0</v>
      </c>
    </row>
    <row r="26" spans="1:4" ht="15.75" x14ac:dyDescent="0.25">
      <c r="A26" s="63" t="s">
        <v>152</v>
      </c>
      <c r="B26" s="5">
        <f t="shared" si="0"/>
        <v>21</v>
      </c>
      <c r="C26" s="5">
        <v>21</v>
      </c>
      <c r="D26" s="6">
        <v>0</v>
      </c>
    </row>
    <row r="27" spans="1:4" ht="15.75" x14ac:dyDescent="0.25">
      <c r="A27" s="63" t="s">
        <v>153</v>
      </c>
      <c r="B27" s="5">
        <f t="shared" si="0"/>
        <v>22</v>
      </c>
      <c r="C27" s="5">
        <v>22</v>
      </c>
      <c r="D27" s="6">
        <v>0</v>
      </c>
    </row>
    <row r="28" spans="1:4" ht="15.75" x14ac:dyDescent="0.25">
      <c r="A28" s="63" t="s">
        <v>155</v>
      </c>
      <c r="B28" s="5">
        <f t="shared" si="0"/>
        <v>65</v>
      </c>
      <c r="C28" s="5">
        <v>42</v>
      </c>
      <c r="D28" s="6">
        <v>23</v>
      </c>
    </row>
    <row r="29" spans="1:4" ht="15.75" x14ac:dyDescent="0.25">
      <c r="A29" s="63" t="s">
        <v>154</v>
      </c>
      <c r="B29" s="5">
        <f t="shared" si="0"/>
        <v>53</v>
      </c>
      <c r="C29" s="5">
        <v>38</v>
      </c>
      <c r="D29" s="6">
        <v>15</v>
      </c>
    </row>
    <row r="30" spans="1:4" ht="15.75" x14ac:dyDescent="0.25">
      <c r="A30" s="63" t="s">
        <v>156</v>
      </c>
      <c r="B30" s="5">
        <f t="shared" si="0"/>
        <v>37</v>
      </c>
      <c r="C30" s="5">
        <v>21</v>
      </c>
      <c r="D30" s="6">
        <v>16</v>
      </c>
    </row>
    <row r="31" spans="1:4" ht="15.75" x14ac:dyDescent="0.25">
      <c r="A31" s="63" t="s">
        <v>157</v>
      </c>
      <c r="B31" s="5">
        <f t="shared" si="0"/>
        <v>25</v>
      </c>
      <c r="C31" s="5">
        <v>18</v>
      </c>
      <c r="D31" s="6">
        <v>7</v>
      </c>
    </row>
    <row r="32" spans="1:4" ht="15.75" x14ac:dyDescent="0.25">
      <c r="A32" s="63" t="s">
        <v>158</v>
      </c>
      <c r="B32" s="5">
        <f t="shared" si="0"/>
        <v>24</v>
      </c>
      <c r="C32" s="5">
        <v>16</v>
      </c>
      <c r="D32" s="6">
        <v>8</v>
      </c>
    </row>
    <row r="33" spans="1:4" ht="15.75" x14ac:dyDescent="0.25">
      <c r="A33" s="63" t="s">
        <v>58</v>
      </c>
      <c r="B33" s="5">
        <f t="shared" si="0"/>
        <v>22</v>
      </c>
      <c r="C33" s="5">
        <v>17</v>
      </c>
      <c r="D33" s="6">
        <v>5</v>
      </c>
    </row>
    <row r="34" spans="1:4" ht="15.75" x14ac:dyDescent="0.25">
      <c r="A34" s="63" t="s">
        <v>150</v>
      </c>
      <c r="B34" s="5">
        <f t="shared" si="0"/>
        <v>26</v>
      </c>
      <c r="C34" s="5">
        <v>18</v>
      </c>
      <c r="D34" s="6">
        <v>8</v>
      </c>
    </row>
    <row r="35" spans="1:4" ht="15.75" x14ac:dyDescent="0.25">
      <c r="A35" s="63" t="s">
        <v>57</v>
      </c>
      <c r="B35" s="5">
        <f t="shared" si="0"/>
        <v>16</v>
      </c>
      <c r="C35" s="5">
        <v>13</v>
      </c>
      <c r="D35" s="6">
        <v>3</v>
      </c>
    </row>
    <row r="36" spans="1:4" ht="15.75" x14ac:dyDescent="0.25">
      <c r="A36" s="23" t="s">
        <v>192</v>
      </c>
      <c r="B36" s="5">
        <f t="shared" si="0"/>
        <v>9</v>
      </c>
      <c r="C36" s="5">
        <v>5</v>
      </c>
      <c r="D36" s="6">
        <v>4</v>
      </c>
    </row>
    <row r="37" spans="1:4" ht="15.75" x14ac:dyDescent="0.25">
      <c r="A37" s="23" t="s">
        <v>194</v>
      </c>
      <c r="B37" s="5">
        <f t="shared" si="0"/>
        <v>22</v>
      </c>
      <c r="C37" s="5">
        <v>12</v>
      </c>
      <c r="D37" s="6">
        <v>10</v>
      </c>
    </row>
    <row r="38" spans="1:4" ht="15.75" x14ac:dyDescent="0.25">
      <c r="A38" s="63" t="s">
        <v>62</v>
      </c>
      <c r="B38" s="5">
        <f t="shared" si="0"/>
        <v>25</v>
      </c>
      <c r="C38" s="5">
        <v>18</v>
      </c>
      <c r="D38" s="6">
        <v>7</v>
      </c>
    </row>
    <row r="39" spans="1:4" ht="15.75" x14ac:dyDescent="0.25">
      <c r="A39" s="63" t="s">
        <v>219</v>
      </c>
      <c r="B39" s="5">
        <f t="shared" si="0"/>
        <v>30</v>
      </c>
      <c r="C39" s="5">
        <v>30</v>
      </c>
      <c r="D39" s="6">
        <v>0</v>
      </c>
    </row>
    <row r="40" spans="1:4" ht="15.75" x14ac:dyDescent="0.25">
      <c r="A40" s="63" t="s">
        <v>185</v>
      </c>
      <c r="B40" s="5">
        <f t="shared" si="0"/>
        <v>19</v>
      </c>
      <c r="C40" s="5">
        <v>16</v>
      </c>
      <c r="D40" s="6">
        <v>3</v>
      </c>
    </row>
    <row r="41" spans="1:4" ht="15.75" x14ac:dyDescent="0.25">
      <c r="A41" s="63" t="s">
        <v>60</v>
      </c>
      <c r="B41" s="5">
        <f t="shared" si="0"/>
        <v>13</v>
      </c>
      <c r="C41" s="5">
        <v>8</v>
      </c>
      <c r="D41" s="6">
        <v>5</v>
      </c>
    </row>
    <row r="42" spans="1:4" ht="15.75" x14ac:dyDescent="0.25">
      <c r="A42" s="63" t="s">
        <v>125</v>
      </c>
      <c r="B42" s="5">
        <f t="shared" si="0"/>
        <v>14</v>
      </c>
      <c r="C42" s="5">
        <v>6</v>
      </c>
      <c r="D42" s="6">
        <v>8</v>
      </c>
    </row>
    <row r="43" spans="1:4" ht="15.75" x14ac:dyDescent="0.25">
      <c r="A43" s="63" t="s">
        <v>61</v>
      </c>
      <c r="B43" s="5">
        <f t="shared" si="0"/>
        <v>3</v>
      </c>
      <c r="C43" s="5">
        <v>1</v>
      </c>
      <c r="D43" s="6">
        <v>2</v>
      </c>
    </row>
    <row r="44" spans="1:4" ht="15.75" x14ac:dyDescent="0.25">
      <c r="A44" s="63"/>
      <c r="B44" s="5"/>
      <c r="C44" s="5"/>
      <c r="D44" s="6"/>
    </row>
    <row r="45" spans="1:4" ht="15.75" x14ac:dyDescent="0.25">
      <c r="A45" s="64" t="s">
        <v>63</v>
      </c>
      <c r="B45" s="65">
        <f>SUM(B46:B58)</f>
        <v>285</v>
      </c>
      <c r="C45" s="65">
        <f>SUM(C46:C58)</f>
        <v>0</v>
      </c>
      <c r="D45" s="65">
        <f>SUM(D46:D58)</f>
        <v>285</v>
      </c>
    </row>
    <row r="46" spans="1:4" ht="15.75" x14ac:dyDescent="0.25">
      <c r="A46" s="63" t="s">
        <v>103</v>
      </c>
      <c r="B46" s="5">
        <f>SUM(C46:D46)</f>
        <v>2</v>
      </c>
      <c r="C46" s="5">
        <v>0</v>
      </c>
      <c r="D46" s="6">
        <v>2</v>
      </c>
    </row>
    <row r="47" spans="1:4" ht="15.75" x14ac:dyDescent="0.25">
      <c r="A47" s="63" t="s">
        <v>68</v>
      </c>
      <c r="B47" s="5">
        <f t="shared" ref="B47:B58" si="1">SUM(C47:D47)</f>
        <v>31</v>
      </c>
      <c r="C47" s="5">
        <v>0</v>
      </c>
      <c r="D47" s="6">
        <v>31</v>
      </c>
    </row>
    <row r="48" spans="1:4" ht="15.75" x14ac:dyDescent="0.25">
      <c r="A48" s="63" t="s">
        <v>69</v>
      </c>
      <c r="B48" s="5">
        <f t="shared" si="1"/>
        <v>61</v>
      </c>
      <c r="C48" s="5">
        <v>0</v>
      </c>
      <c r="D48" s="6">
        <v>61</v>
      </c>
    </row>
    <row r="49" spans="1:4" ht="15.75" x14ac:dyDescent="0.25">
      <c r="A49" s="66" t="s">
        <v>160</v>
      </c>
      <c r="B49" s="5">
        <f t="shared" si="1"/>
        <v>23</v>
      </c>
      <c r="C49" s="5">
        <v>0</v>
      </c>
      <c r="D49" s="6">
        <v>23</v>
      </c>
    </row>
    <row r="50" spans="1:4" ht="15.75" x14ac:dyDescent="0.25">
      <c r="A50" s="63" t="s">
        <v>161</v>
      </c>
      <c r="B50" s="5">
        <f t="shared" si="1"/>
        <v>21</v>
      </c>
      <c r="C50" s="5">
        <v>0</v>
      </c>
      <c r="D50" s="6">
        <v>21</v>
      </c>
    </row>
    <row r="51" spans="1:4" ht="15.75" x14ac:dyDescent="0.25">
      <c r="A51" s="67" t="s">
        <v>70</v>
      </c>
      <c r="B51" s="5">
        <f t="shared" si="1"/>
        <v>28</v>
      </c>
      <c r="C51" s="5">
        <v>0</v>
      </c>
      <c r="D51" s="6">
        <v>28</v>
      </c>
    </row>
    <row r="52" spans="1:4" ht="15.75" x14ac:dyDescent="0.25">
      <c r="A52" s="63" t="s">
        <v>71</v>
      </c>
      <c r="B52" s="5">
        <f t="shared" si="1"/>
        <v>1</v>
      </c>
      <c r="C52" s="5">
        <v>0</v>
      </c>
      <c r="D52" s="6">
        <v>1</v>
      </c>
    </row>
    <row r="53" spans="1:4" ht="15.75" x14ac:dyDescent="0.25">
      <c r="A53" s="63" t="s">
        <v>64</v>
      </c>
      <c r="B53" s="5">
        <f t="shared" si="1"/>
        <v>23</v>
      </c>
      <c r="C53" s="5">
        <v>0</v>
      </c>
      <c r="D53" s="6">
        <v>23</v>
      </c>
    </row>
    <row r="54" spans="1:4" ht="15.75" x14ac:dyDescent="0.25">
      <c r="A54" s="63" t="s">
        <v>65</v>
      </c>
      <c r="B54" s="5">
        <f t="shared" si="1"/>
        <v>28</v>
      </c>
      <c r="C54" s="5">
        <v>0</v>
      </c>
      <c r="D54" s="6">
        <v>28</v>
      </c>
    </row>
    <row r="55" spans="1:4" ht="15.75" x14ac:dyDescent="0.25">
      <c r="A55" s="23" t="s">
        <v>67</v>
      </c>
      <c r="B55" s="5">
        <f t="shared" si="1"/>
        <v>24</v>
      </c>
      <c r="C55" s="5">
        <v>0</v>
      </c>
      <c r="D55" s="6">
        <v>24</v>
      </c>
    </row>
    <row r="56" spans="1:4" ht="15.75" x14ac:dyDescent="0.25">
      <c r="A56" s="23" t="s">
        <v>66</v>
      </c>
      <c r="B56" s="5">
        <f t="shared" si="1"/>
        <v>32</v>
      </c>
      <c r="C56" s="5">
        <v>0</v>
      </c>
      <c r="D56" s="6">
        <v>32</v>
      </c>
    </row>
    <row r="57" spans="1:4" ht="15.75" x14ac:dyDescent="0.25">
      <c r="A57" s="63" t="s">
        <v>25</v>
      </c>
      <c r="B57" s="5">
        <f t="shared" si="1"/>
        <v>4</v>
      </c>
      <c r="C57" s="5">
        <v>0</v>
      </c>
      <c r="D57" s="6">
        <v>4</v>
      </c>
    </row>
    <row r="58" spans="1:4" ht="15.75" x14ac:dyDescent="0.25">
      <c r="A58" s="63" t="s">
        <v>72</v>
      </c>
      <c r="B58" s="5">
        <f t="shared" si="1"/>
        <v>7</v>
      </c>
      <c r="C58" s="5">
        <v>0</v>
      </c>
      <c r="D58" s="6">
        <v>7</v>
      </c>
    </row>
    <row r="59" spans="1:4" ht="15.75" x14ac:dyDescent="0.25">
      <c r="A59" s="23"/>
      <c r="B59" s="5"/>
      <c r="C59" s="6"/>
      <c r="D59" s="6"/>
    </row>
    <row r="60" spans="1:4" ht="15.75" x14ac:dyDescent="0.25">
      <c r="A60" s="64" t="s">
        <v>73</v>
      </c>
      <c r="B60" s="62">
        <f>SUM(B61:B67)</f>
        <v>57</v>
      </c>
      <c r="C60" s="62">
        <f>SUM(C61:C67)</f>
        <v>2</v>
      </c>
      <c r="D60" s="65">
        <f>SUM(D61:D67)</f>
        <v>55</v>
      </c>
    </row>
    <row r="61" spans="1:4" ht="15.75" x14ac:dyDescent="0.25">
      <c r="A61" s="63" t="s">
        <v>198</v>
      </c>
      <c r="B61" s="5">
        <f t="shared" ref="B61:B67" si="2">SUM(C61:D61)</f>
        <v>1</v>
      </c>
      <c r="C61" s="5">
        <v>1</v>
      </c>
      <c r="D61" s="6">
        <v>0</v>
      </c>
    </row>
    <row r="62" spans="1:4" ht="15.75" x14ac:dyDescent="0.25">
      <c r="A62" s="63" t="s">
        <v>187</v>
      </c>
      <c r="B62" s="5">
        <f t="shared" si="2"/>
        <v>1</v>
      </c>
      <c r="C62" s="5">
        <v>1</v>
      </c>
      <c r="D62" s="6">
        <v>0</v>
      </c>
    </row>
    <row r="63" spans="1:4" ht="15.75" x14ac:dyDescent="0.25">
      <c r="A63" s="63" t="s">
        <v>74</v>
      </c>
      <c r="B63" s="5">
        <f t="shared" si="2"/>
        <v>6</v>
      </c>
      <c r="C63" s="5">
        <v>0</v>
      </c>
      <c r="D63" s="6">
        <v>6</v>
      </c>
    </row>
    <row r="64" spans="1:4" ht="15.75" x14ac:dyDescent="0.25">
      <c r="A64" s="63" t="s">
        <v>162</v>
      </c>
      <c r="B64" s="5">
        <f t="shared" si="2"/>
        <v>8</v>
      </c>
      <c r="C64" s="5">
        <v>0</v>
      </c>
      <c r="D64" s="6">
        <v>8</v>
      </c>
    </row>
    <row r="65" spans="1:4" ht="15.75" x14ac:dyDescent="0.25">
      <c r="A65" s="63" t="s">
        <v>0</v>
      </c>
      <c r="B65" s="5">
        <f t="shared" si="2"/>
        <v>20</v>
      </c>
      <c r="C65" s="5">
        <v>0</v>
      </c>
      <c r="D65" s="6">
        <v>20</v>
      </c>
    </row>
    <row r="66" spans="1:4" ht="15.75" x14ac:dyDescent="0.25">
      <c r="A66" s="63" t="s">
        <v>121</v>
      </c>
      <c r="B66" s="5">
        <f t="shared" si="2"/>
        <v>7</v>
      </c>
      <c r="C66" s="5">
        <v>0</v>
      </c>
      <c r="D66" s="6">
        <v>7</v>
      </c>
    </row>
    <row r="67" spans="1:4" ht="15.75" x14ac:dyDescent="0.25">
      <c r="A67" s="63" t="s">
        <v>75</v>
      </c>
      <c r="B67" s="5">
        <f t="shared" si="2"/>
        <v>14</v>
      </c>
      <c r="C67" s="5">
        <v>0</v>
      </c>
      <c r="D67" s="6">
        <v>14</v>
      </c>
    </row>
    <row r="68" spans="1:4" ht="15.75" x14ac:dyDescent="0.25">
      <c r="A68" s="23"/>
      <c r="B68" s="6"/>
      <c r="C68" s="6"/>
      <c r="D68" s="6"/>
    </row>
    <row r="69" spans="1:4" ht="15.75" x14ac:dyDescent="0.25">
      <c r="A69" s="64" t="s">
        <v>76</v>
      </c>
      <c r="B69" s="62">
        <f>SUM(B70:B106)</f>
        <v>142</v>
      </c>
      <c r="C69" s="62">
        <f>SUM(C70:C106)</f>
        <v>1</v>
      </c>
      <c r="D69" s="65">
        <f>SUM(D70:D106)</f>
        <v>141</v>
      </c>
    </row>
    <row r="70" spans="1:4" ht="15.75" x14ac:dyDescent="0.25">
      <c r="A70" s="23" t="s">
        <v>18</v>
      </c>
      <c r="B70" s="5">
        <f t="shared" ref="B70:B106" si="3">SUM(C70:D70)</f>
        <v>11</v>
      </c>
      <c r="C70" s="5">
        <v>0</v>
      </c>
      <c r="D70" s="6">
        <v>11</v>
      </c>
    </row>
    <row r="71" spans="1:4" ht="15.75" x14ac:dyDescent="0.25">
      <c r="A71" s="23" t="s">
        <v>186</v>
      </c>
      <c r="B71" s="5">
        <f t="shared" si="3"/>
        <v>4</v>
      </c>
      <c r="C71" s="5">
        <v>0</v>
      </c>
      <c r="D71" s="6">
        <v>4</v>
      </c>
    </row>
    <row r="72" spans="1:4" ht="15.75" x14ac:dyDescent="0.25">
      <c r="A72" s="23" t="s">
        <v>15</v>
      </c>
      <c r="B72" s="5">
        <f t="shared" si="3"/>
        <v>9</v>
      </c>
      <c r="C72" s="5">
        <v>0</v>
      </c>
      <c r="D72" s="6">
        <v>9</v>
      </c>
    </row>
    <row r="73" spans="1:4" ht="15.75" x14ac:dyDescent="0.25">
      <c r="A73" s="23" t="s">
        <v>23</v>
      </c>
      <c r="B73" s="5">
        <f t="shared" si="3"/>
        <v>6</v>
      </c>
      <c r="C73" s="5">
        <v>0</v>
      </c>
      <c r="D73" s="6">
        <v>6</v>
      </c>
    </row>
    <row r="74" spans="1:4" ht="15.75" x14ac:dyDescent="0.25">
      <c r="A74" s="23" t="s">
        <v>131</v>
      </c>
      <c r="B74" s="5">
        <f t="shared" si="3"/>
        <v>4</v>
      </c>
      <c r="C74" s="5">
        <v>0</v>
      </c>
      <c r="D74" s="6">
        <v>4</v>
      </c>
    </row>
    <row r="75" spans="1:4" ht="15.75" x14ac:dyDescent="0.25">
      <c r="A75" s="23" t="s">
        <v>24</v>
      </c>
      <c r="B75" s="5">
        <f t="shared" si="3"/>
        <v>1</v>
      </c>
      <c r="C75" s="5">
        <v>0</v>
      </c>
      <c r="D75" s="6">
        <v>1</v>
      </c>
    </row>
    <row r="76" spans="1:4" ht="15.75" x14ac:dyDescent="0.25">
      <c r="A76" s="23" t="s">
        <v>130</v>
      </c>
      <c r="B76" s="5">
        <f t="shared" si="3"/>
        <v>5</v>
      </c>
      <c r="C76" s="5">
        <v>0</v>
      </c>
      <c r="D76" s="6">
        <v>5</v>
      </c>
    </row>
    <row r="77" spans="1:4" ht="15.75" x14ac:dyDescent="0.25">
      <c r="A77" s="23" t="s">
        <v>19</v>
      </c>
      <c r="B77" s="5">
        <f t="shared" si="3"/>
        <v>2</v>
      </c>
      <c r="C77" s="5">
        <v>0</v>
      </c>
      <c r="D77" s="6">
        <v>2</v>
      </c>
    </row>
    <row r="78" spans="1:4" ht="15.75" x14ac:dyDescent="0.25">
      <c r="A78" s="23" t="s">
        <v>20</v>
      </c>
      <c r="B78" s="5">
        <f t="shared" si="3"/>
        <v>1</v>
      </c>
      <c r="C78" s="5">
        <v>0</v>
      </c>
      <c r="D78" s="6">
        <v>1</v>
      </c>
    </row>
    <row r="79" spans="1:4" ht="15.75" x14ac:dyDescent="0.25">
      <c r="A79" s="23" t="s">
        <v>163</v>
      </c>
      <c r="B79" s="5">
        <f t="shared" si="3"/>
        <v>1</v>
      </c>
      <c r="C79" s="5">
        <v>1</v>
      </c>
      <c r="D79" s="6">
        <v>0</v>
      </c>
    </row>
    <row r="80" spans="1:4" ht="15.75" x14ac:dyDescent="0.25">
      <c r="A80" s="23" t="s">
        <v>4</v>
      </c>
      <c r="B80" s="5">
        <f t="shared" si="3"/>
        <v>1</v>
      </c>
      <c r="C80" s="5">
        <v>0</v>
      </c>
      <c r="D80" s="6">
        <v>1</v>
      </c>
    </row>
    <row r="81" spans="1:4" ht="15.75" x14ac:dyDescent="0.25">
      <c r="A81" s="23" t="s">
        <v>87</v>
      </c>
      <c r="B81" s="5">
        <f t="shared" si="3"/>
        <v>8</v>
      </c>
      <c r="C81" s="5">
        <v>0</v>
      </c>
      <c r="D81" s="6">
        <v>8</v>
      </c>
    </row>
    <row r="82" spans="1:4" ht="15.75" x14ac:dyDescent="0.25">
      <c r="A82" s="23" t="s">
        <v>120</v>
      </c>
      <c r="B82" s="5">
        <f t="shared" si="3"/>
        <v>1</v>
      </c>
      <c r="C82" s="5">
        <v>0</v>
      </c>
      <c r="D82" s="6">
        <v>1</v>
      </c>
    </row>
    <row r="83" spans="1:4" ht="15.75" x14ac:dyDescent="0.25">
      <c r="A83" s="23" t="s">
        <v>17</v>
      </c>
      <c r="B83" s="5">
        <f t="shared" si="3"/>
        <v>8</v>
      </c>
      <c r="C83" s="5">
        <v>0</v>
      </c>
      <c r="D83" s="6">
        <v>8</v>
      </c>
    </row>
    <row r="84" spans="1:4" ht="15.75" x14ac:dyDescent="0.25">
      <c r="A84" s="63" t="s">
        <v>14</v>
      </c>
      <c r="B84" s="5">
        <f t="shared" si="3"/>
        <v>1</v>
      </c>
      <c r="C84" s="5">
        <v>0</v>
      </c>
      <c r="D84" s="6">
        <v>1</v>
      </c>
    </row>
    <row r="85" spans="1:4" ht="15.75" x14ac:dyDescent="0.25">
      <c r="A85" s="23" t="s">
        <v>77</v>
      </c>
      <c r="B85" s="5">
        <f t="shared" si="3"/>
        <v>1</v>
      </c>
      <c r="C85" s="5">
        <v>0</v>
      </c>
      <c r="D85" s="6">
        <v>1</v>
      </c>
    </row>
    <row r="86" spans="1:4" ht="15.75" x14ac:dyDescent="0.25">
      <c r="A86" s="63" t="s">
        <v>12</v>
      </c>
      <c r="B86" s="5">
        <f t="shared" si="3"/>
        <v>2</v>
      </c>
      <c r="C86" s="5">
        <v>0</v>
      </c>
      <c r="D86" s="6">
        <v>2</v>
      </c>
    </row>
    <row r="87" spans="1:4" ht="15.75" x14ac:dyDescent="0.25">
      <c r="A87" s="23" t="s">
        <v>129</v>
      </c>
      <c r="B87" s="5">
        <f t="shared" si="3"/>
        <v>2</v>
      </c>
      <c r="C87" s="5">
        <v>0</v>
      </c>
      <c r="D87" s="6">
        <v>2</v>
      </c>
    </row>
    <row r="88" spans="1:4" ht="15.75" x14ac:dyDescent="0.25">
      <c r="A88" s="23" t="s">
        <v>5</v>
      </c>
      <c r="B88" s="5">
        <f t="shared" si="3"/>
        <v>5</v>
      </c>
      <c r="C88" s="5">
        <v>0</v>
      </c>
      <c r="D88" s="6">
        <v>5</v>
      </c>
    </row>
    <row r="89" spans="1:4" ht="15.75" x14ac:dyDescent="0.25">
      <c r="A89" s="23" t="s">
        <v>88</v>
      </c>
      <c r="B89" s="5">
        <f t="shared" si="3"/>
        <v>2</v>
      </c>
      <c r="C89" s="5">
        <v>0</v>
      </c>
      <c r="D89" s="6">
        <v>2</v>
      </c>
    </row>
    <row r="90" spans="1:4" ht="15.75" x14ac:dyDescent="0.25">
      <c r="A90" s="23" t="s">
        <v>21</v>
      </c>
      <c r="B90" s="5">
        <f t="shared" si="3"/>
        <v>15</v>
      </c>
      <c r="C90" s="5">
        <v>0</v>
      </c>
      <c r="D90" s="6">
        <v>15</v>
      </c>
    </row>
    <row r="91" spans="1:4" ht="15.75" x14ac:dyDescent="0.25">
      <c r="A91" s="23" t="s">
        <v>22</v>
      </c>
      <c r="B91" s="5">
        <f t="shared" si="3"/>
        <v>9</v>
      </c>
      <c r="C91" s="5">
        <v>0</v>
      </c>
      <c r="D91" s="6">
        <v>9</v>
      </c>
    </row>
    <row r="92" spans="1:4" ht="15.75" x14ac:dyDescent="0.25">
      <c r="A92" s="63" t="s">
        <v>13</v>
      </c>
      <c r="B92" s="5">
        <f t="shared" si="3"/>
        <v>4</v>
      </c>
      <c r="C92" s="5">
        <v>0</v>
      </c>
      <c r="D92" s="6">
        <v>4</v>
      </c>
    </row>
    <row r="93" spans="1:4" ht="15.75" x14ac:dyDescent="0.25">
      <c r="A93" s="63" t="s">
        <v>101</v>
      </c>
      <c r="B93" s="5">
        <f t="shared" si="3"/>
        <v>1</v>
      </c>
      <c r="C93" s="5">
        <v>0</v>
      </c>
      <c r="D93" s="6">
        <v>1</v>
      </c>
    </row>
    <row r="94" spans="1:4" ht="15.75" x14ac:dyDescent="0.25">
      <c r="A94" s="63" t="s">
        <v>122</v>
      </c>
      <c r="B94" s="5">
        <f t="shared" si="3"/>
        <v>1</v>
      </c>
      <c r="C94" s="5">
        <v>0</v>
      </c>
      <c r="D94" s="6">
        <v>1</v>
      </c>
    </row>
    <row r="95" spans="1:4" ht="15.75" x14ac:dyDescent="0.25">
      <c r="A95" s="63" t="s">
        <v>1</v>
      </c>
      <c r="B95" s="5">
        <f t="shared" si="3"/>
        <v>3</v>
      </c>
      <c r="C95" s="5">
        <v>0</v>
      </c>
      <c r="D95" s="6">
        <v>3</v>
      </c>
    </row>
    <row r="96" spans="1:4" ht="15.75" x14ac:dyDescent="0.25">
      <c r="A96" s="63" t="s">
        <v>3</v>
      </c>
      <c r="B96" s="5">
        <f t="shared" si="3"/>
        <v>7</v>
      </c>
      <c r="C96" s="5">
        <v>0</v>
      </c>
      <c r="D96" s="6">
        <v>7</v>
      </c>
    </row>
    <row r="97" spans="1:4" ht="15.75" x14ac:dyDescent="0.25">
      <c r="A97" s="63" t="s">
        <v>100</v>
      </c>
      <c r="B97" s="5">
        <f t="shared" si="3"/>
        <v>2</v>
      </c>
      <c r="C97" s="5">
        <v>0</v>
      </c>
      <c r="D97" s="6">
        <v>2</v>
      </c>
    </row>
    <row r="98" spans="1:4" ht="15.75" x14ac:dyDescent="0.25">
      <c r="A98" s="63" t="s">
        <v>220</v>
      </c>
      <c r="B98" s="5">
        <f t="shared" si="3"/>
        <v>1</v>
      </c>
      <c r="C98" s="5">
        <v>0</v>
      </c>
      <c r="D98" s="6">
        <v>1</v>
      </c>
    </row>
    <row r="99" spans="1:4" ht="15.75" x14ac:dyDescent="0.25">
      <c r="A99" s="23" t="s">
        <v>16</v>
      </c>
      <c r="B99" s="5">
        <f t="shared" si="3"/>
        <v>3</v>
      </c>
      <c r="C99" s="5">
        <v>0</v>
      </c>
      <c r="D99" s="6">
        <v>3</v>
      </c>
    </row>
    <row r="100" spans="1:4" ht="15.75" x14ac:dyDescent="0.25">
      <c r="A100" s="63" t="s">
        <v>11</v>
      </c>
      <c r="B100" s="5">
        <f t="shared" si="3"/>
        <v>1</v>
      </c>
      <c r="C100" s="5">
        <v>0</v>
      </c>
      <c r="D100" s="6">
        <v>1</v>
      </c>
    </row>
    <row r="101" spans="1:4" ht="15.75" x14ac:dyDescent="0.25">
      <c r="A101" s="63" t="s">
        <v>2</v>
      </c>
      <c r="B101" s="5">
        <f t="shared" si="3"/>
        <v>7</v>
      </c>
      <c r="C101" s="5">
        <v>0</v>
      </c>
      <c r="D101" s="6">
        <v>7</v>
      </c>
    </row>
    <row r="102" spans="1:4" ht="15.75" x14ac:dyDescent="0.25">
      <c r="A102" s="23" t="s">
        <v>78</v>
      </c>
      <c r="B102" s="5">
        <f t="shared" si="3"/>
        <v>4</v>
      </c>
      <c r="C102" s="5">
        <v>0</v>
      </c>
      <c r="D102" s="6">
        <v>4</v>
      </c>
    </row>
    <row r="103" spans="1:4" ht="15.75" x14ac:dyDescent="0.25">
      <c r="A103" s="23" t="s">
        <v>128</v>
      </c>
      <c r="B103" s="5">
        <f t="shared" si="3"/>
        <v>5</v>
      </c>
      <c r="C103" s="5">
        <v>0</v>
      </c>
      <c r="D103" s="6">
        <v>5</v>
      </c>
    </row>
    <row r="104" spans="1:4" ht="15.75" x14ac:dyDescent="0.25">
      <c r="A104" s="23" t="s">
        <v>102</v>
      </c>
      <c r="B104" s="5">
        <f t="shared" si="3"/>
        <v>1</v>
      </c>
      <c r="C104" s="5">
        <v>0</v>
      </c>
      <c r="D104" s="6">
        <v>1</v>
      </c>
    </row>
    <row r="105" spans="1:4" ht="15.75" x14ac:dyDescent="0.25">
      <c r="A105" s="23" t="s">
        <v>208</v>
      </c>
      <c r="B105" s="5">
        <f t="shared" si="3"/>
        <v>1</v>
      </c>
      <c r="C105" s="5">
        <v>0</v>
      </c>
      <c r="D105" s="6">
        <v>1</v>
      </c>
    </row>
    <row r="106" spans="1:4" ht="15.75" x14ac:dyDescent="0.25">
      <c r="A106" s="23" t="s">
        <v>207</v>
      </c>
      <c r="B106" s="5">
        <f t="shared" si="3"/>
        <v>2</v>
      </c>
      <c r="C106" s="5">
        <v>0</v>
      </c>
      <c r="D106" s="6">
        <v>2</v>
      </c>
    </row>
    <row r="107" spans="1:4" ht="15.75" x14ac:dyDescent="0.25">
      <c r="A107" s="68"/>
      <c r="B107" s="69"/>
      <c r="C107" s="69"/>
      <c r="D107" s="70"/>
    </row>
    <row r="108" spans="1:4" ht="15.75" x14ac:dyDescent="0.25">
      <c r="A108" s="30" t="s">
        <v>202</v>
      </c>
    </row>
  </sheetData>
  <mergeCells count="4">
    <mergeCell ref="A3:D3"/>
    <mergeCell ref="A5:D5"/>
    <mergeCell ref="A6:D6"/>
    <mergeCell ref="A4:D4"/>
  </mergeCells>
  <phoneticPr fontId="0" type="noConversion"/>
  <pageMargins left="1.19" right="0.92" top="0.34" bottom="0.22" header="0" footer="0"/>
  <pageSetup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8"/>
  <sheetViews>
    <sheetView zoomScaleNormal="100" workbookViewId="0">
      <selection activeCell="B12" sqref="B12"/>
    </sheetView>
  </sheetViews>
  <sheetFormatPr baseColWidth="10" defaultColWidth="0" defaultRowHeight="15.75" zeroHeight="1" x14ac:dyDescent="0.25"/>
  <cols>
    <col min="1" max="1" width="42.42578125" style="23" bestFit="1" customWidth="1"/>
    <col min="2" max="2" width="12.28515625" style="23" customWidth="1"/>
    <col min="3" max="3" width="13.5703125" style="23" customWidth="1"/>
    <col min="4" max="4" width="19" style="23" customWidth="1"/>
    <col min="5" max="5" width="11.42578125" style="23" hidden="1" customWidth="1"/>
    <col min="6" max="6" width="8" style="23" hidden="1" customWidth="1"/>
    <col min="7" max="7" width="12.7109375" style="23" hidden="1" customWidth="1"/>
    <col min="8" max="16384" width="11.42578125" style="23" hidden="1"/>
  </cols>
  <sheetData>
    <row r="1" spans="1:7" x14ac:dyDescent="0.25">
      <c r="A1" s="35" t="s">
        <v>138</v>
      </c>
      <c r="B1" s="71"/>
      <c r="C1" s="71"/>
      <c r="D1" s="71"/>
    </row>
    <row r="2" spans="1:7" x14ac:dyDescent="0.25">
      <c r="A2" s="71"/>
      <c r="B2" s="71"/>
      <c r="C2" s="71"/>
      <c r="D2" s="71"/>
    </row>
    <row r="3" spans="1:7" ht="18.75" customHeight="1" x14ac:dyDescent="0.25">
      <c r="A3" s="120" t="s">
        <v>193</v>
      </c>
      <c r="B3" s="120"/>
      <c r="C3" s="120"/>
      <c r="D3" s="120"/>
    </row>
    <row r="4" spans="1:7" x14ac:dyDescent="0.25">
      <c r="A4" s="120" t="s">
        <v>106</v>
      </c>
      <c r="B4" s="120"/>
      <c r="C4" s="120"/>
      <c r="D4" s="120"/>
    </row>
    <row r="5" spans="1:7" x14ac:dyDescent="0.25">
      <c r="A5" s="120" t="s">
        <v>105</v>
      </c>
      <c r="B5" s="120"/>
      <c r="C5" s="120"/>
      <c r="D5" s="120"/>
    </row>
    <row r="6" spans="1:7" x14ac:dyDescent="0.25">
      <c r="A6" s="120" t="s">
        <v>227</v>
      </c>
      <c r="B6" s="120"/>
      <c r="C6" s="120"/>
      <c r="D6" s="120"/>
    </row>
    <row r="7" spans="1:7" x14ac:dyDescent="0.25">
      <c r="A7" s="51"/>
      <c r="B7" s="51"/>
      <c r="C7" s="72"/>
      <c r="D7" s="72"/>
    </row>
    <row r="8" spans="1:7" ht="18.75" customHeight="1" x14ac:dyDescent="0.25">
      <c r="A8" s="121" t="s">
        <v>107</v>
      </c>
      <c r="B8" s="123" t="s">
        <v>80</v>
      </c>
      <c r="C8" s="125" t="s">
        <v>145</v>
      </c>
      <c r="D8" s="126"/>
    </row>
    <row r="9" spans="1:7" ht="31.5" x14ac:dyDescent="0.25">
      <c r="A9" s="122"/>
      <c r="B9" s="124"/>
      <c r="C9" s="73" t="s">
        <v>140</v>
      </c>
      <c r="D9" s="54" t="s">
        <v>141</v>
      </c>
      <c r="F9" s="50"/>
      <c r="G9" s="50"/>
    </row>
    <row r="10" spans="1:7" x14ac:dyDescent="0.25">
      <c r="A10" s="58"/>
      <c r="B10" s="56"/>
      <c r="C10" s="57"/>
      <c r="D10" s="57"/>
      <c r="F10" s="50"/>
      <c r="G10" s="50"/>
    </row>
    <row r="11" spans="1:7" x14ac:dyDescent="0.25">
      <c r="A11" s="58" t="s">
        <v>139</v>
      </c>
      <c r="B11" s="59">
        <f>C13+D13</f>
        <v>1827</v>
      </c>
      <c r="C11" s="51">
        <f>C13</f>
        <v>1225</v>
      </c>
      <c r="D11" s="60">
        <f>D13</f>
        <v>602</v>
      </c>
      <c r="F11" s="50"/>
      <c r="G11" s="50"/>
    </row>
    <row r="12" spans="1:7" x14ac:dyDescent="0.25">
      <c r="A12" s="58"/>
      <c r="B12" s="59"/>
      <c r="C12" s="74"/>
      <c r="D12" s="75"/>
      <c r="F12" s="50"/>
      <c r="G12" s="50"/>
    </row>
    <row r="13" spans="1:7" x14ac:dyDescent="0.25">
      <c r="A13" s="61" t="s">
        <v>126</v>
      </c>
      <c r="B13" s="59">
        <f>SUM(B14:B28)</f>
        <v>1827</v>
      </c>
      <c r="C13" s="51">
        <f>SUM(C14:C28)</f>
        <v>1225</v>
      </c>
      <c r="D13" s="60">
        <f>SUM(D14:D28)</f>
        <v>602</v>
      </c>
      <c r="F13" s="50"/>
      <c r="G13" s="50"/>
    </row>
    <row r="14" spans="1:7" x14ac:dyDescent="0.25">
      <c r="A14" s="76" t="s">
        <v>89</v>
      </c>
      <c r="B14" s="13">
        <f>SUM(C14:D14)</f>
        <v>594</v>
      </c>
      <c r="C14" s="14">
        <v>351</v>
      </c>
      <c r="D14" s="15">
        <v>243</v>
      </c>
      <c r="F14" s="50"/>
      <c r="G14" s="50"/>
    </row>
    <row r="15" spans="1:7" x14ac:dyDescent="0.25">
      <c r="A15" s="76" t="s">
        <v>90</v>
      </c>
      <c r="B15" s="13">
        <f t="shared" ref="B15:B28" si="0">SUM(C15:D15)</f>
        <v>353</v>
      </c>
      <c r="C15" s="14">
        <v>231</v>
      </c>
      <c r="D15" s="15">
        <v>122</v>
      </c>
      <c r="F15" s="50"/>
      <c r="G15" s="50"/>
    </row>
    <row r="16" spans="1:7" x14ac:dyDescent="0.25">
      <c r="A16" s="76" t="s">
        <v>91</v>
      </c>
      <c r="B16" s="13">
        <f t="shared" si="0"/>
        <v>11</v>
      </c>
      <c r="C16" s="14">
        <v>10</v>
      </c>
      <c r="D16" s="15">
        <v>1</v>
      </c>
      <c r="F16" s="50"/>
      <c r="G16" s="50"/>
    </row>
    <row r="17" spans="1:7" x14ac:dyDescent="0.25">
      <c r="A17" s="76" t="s">
        <v>92</v>
      </c>
      <c r="B17" s="13">
        <f t="shared" si="0"/>
        <v>55</v>
      </c>
      <c r="C17" s="14">
        <v>50</v>
      </c>
      <c r="D17" s="15">
        <v>5</v>
      </c>
      <c r="F17" s="50"/>
      <c r="G17" s="50"/>
    </row>
    <row r="18" spans="1:7" x14ac:dyDescent="0.25">
      <c r="A18" s="76" t="s">
        <v>93</v>
      </c>
      <c r="B18" s="13">
        <f t="shared" si="0"/>
        <v>7</v>
      </c>
      <c r="C18" s="14">
        <v>6</v>
      </c>
      <c r="D18" s="15">
        <v>1</v>
      </c>
      <c r="F18" s="50"/>
      <c r="G18" s="50"/>
    </row>
    <row r="19" spans="1:7" x14ac:dyDescent="0.25">
      <c r="A19" s="76" t="s">
        <v>94</v>
      </c>
      <c r="B19" s="13">
        <f t="shared" si="0"/>
        <v>247</v>
      </c>
      <c r="C19" s="14">
        <v>158</v>
      </c>
      <c r="D19" s="15">
        <v>89</v>
      </c>
      <c r="F19" s="50"/>
      <c r="G19" s="50"/>
    </row>
    <row r="20" spans="1:7" x14ac:dyDescent="0.25">
      <c r="A20" s="76" t="s">
        <v>95</v>
      </c>
      <c r="B20" s="13">
        <f t="shared" si="0"/>
        <v>2</v>
      </c>
      <c r="C20" s="14">
        <v>1</v>
      </c>
      <c r="D20" s="15">
        <v>1</v>
      </c>
      <c r="F20" s="50"/>
      <c r="G20" s="50"/>
    </row>
    <row r="21" spans="1:7" x14ac:dyDescent="0.25">
      <c r="A21" s="76" t="s">
        <v>96</v>
      </c>
      <c r="B21" s="13">
        <f t="shared" si="0"/>
        <v>85</v>
      </c>
      <c r="C21" s="14">
        <v>48</v>
      </c>
      <c r="D21" s="15">
        <v>37</v>
      </c>
      <c r="F21" s="50"/>
      <c r="G21" s="50"/>
    </row>
    <row r="22" spans="1:7" x14ac:dyDescent="0.25">
      <c r="A22" s="76" t="s">
        <v>97</v>
      </c>
      <c r="B22" s="13">
        <f t="shared" si="0"/>
        <v>12</v>
      </c>
      <c r="C22" s="14">
        <v>12</v>
      </c>
      <c r="D22" s="15">
        <v>0</v>
      </c>
      <c r="F22" s="50"/>
      <c r="G22" s="50"/>
    </row>
    <row r="23" spans="1:7" x14ac:dyDescent="0.25">
      <c r="A23" s="76" t="s">
        <v>98</v>
      </c>
      <c r="B23" s="13">
        <f t="shared" si="0"/>
        <v>201</v>
      </c>
      <c r="C23" s="14">
        <v>186</v>
      </c>
      <c r="D23" s="15">
        <v>15</v>
      </c>
      <c r="F23" s="50"/>
      <c r="G23" s="50"/>
    </row>
    <row r="24" spans="1:7" x14ac:dyDescent="0.25">
      <c r="A24" s="76" t="s">
        <v>99</v>
      </c>
      <c r="B24" s="13">
        <f t="shared" si="0"/>
        <v>45</v>
      </c>
      <c r="C24" s="14">
        <v>36</v>
      </c>
      <c r="D24" s="15">
        <v>9</v>
      </c>
      <c r="F24" s="50"/>
      <c r="G24" s="50"/>
    </row>
    <row r="25" spans="1:7" x14ac:dyDescent="0.25">
      <c r="A25" s="76" t="s">
        <v>136</v>
      </c>
      <c r="B25" s="13">
        <f t="shared" si="0"/>
        <v>21</v>
      </c>
      <c r="C25" s="14">
        <v>19</v>
      </c>
      <c r="D25" s="15">
        <v>2</v>
      </c>
      <c r="F25" s="50"/>
      <c r="G25" s="50"/>
    </row>
    <row r="26" spans="1:7" x14ac:dyDescent="0.25">
      <c r="A26" s="76" t="s">
        <v>127</v>
      </c>
      <c r="B26" s="13">
        <f t="shared" si="0"/>
        <v>38</v>
      </c>
      <c r="C26" s="14">
        <v>12</v>
      </c>
      <c r="D26" s="15">
        <v>26</v>
      </c>
      <c r="F26" s="50"/>
      <c r="G26" s="50"/>
    </row>
    <row r="27" spans="1:7" x14ac:dyDescent="0.25">
      <c r="A27" s="76" t="s">
        <v>6</v>
      </c>
      <c r="B27" s="13">
        <f t="shared" si="0"/>
        <v>131</v>
      </c>
      <c r="C27" s="14">
        <v>80</v>
      </c>
      <c r="D27" s="15">
        <v>51</v>
      </c>
      <c r="F27" s="50"/>
      <c r="G27" s="50"/>
    </row>
    <row r="28" spans="1:7" x14ac:dyDescent="0.25">
      <c r="A28" s="76" t="s">
        <v>137</v>
      </c>
      <c r="B28" s="13">
        <f t="shared" si="0"/>
        <v>25</v>
      </c>
      <c r="C28" s="14">
        <v>25</v>
      </c>
      <c r="D28" s="15">
        <v>0</v>
      </c>
    </row>
    <row r="29" spans="1:7" x14ac:dyDescent="0.25">
      <c r="A29" s="77"/>
      <c r="B29" s="69"/>
      <c r="C29" s="70"/>
      <c r="D29" s="78"/>
    </row>
    <row r="30" spans="1:7" ht="12.75" customHeight="1" x14ac:dyDescent="0.25">
      <c r="A30" s="30" t="s">
        <v>202</v>
      </c>
    </row>
    <row r="31" spans="1:7" hidden="1" x14ac:dyDescent="0.25"/>
    <row r="32" spans="1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mergeCells count="7">
    <mergeCell ref="A3:D3"/>
    <mergeCell ref="A8:A9"/>
    <mergeCell ref="B8:B9"/>
    <mergeCell ref="C8:D8"/>
    <mergeCell ref="A4:D4"/>
    <mergeCell ref="A5:D5"/>
    <mergeCell ref="A6:D6"/>
  </mergeCells>
  <phoneticPr fontId="16" type="noConversion"/>
  <printOptions horizontalCentered="1" verticalCentered="1"/>
  <pageMargins left="0.45" right="0.26" top="1.1811023622047245" bottom="1.1811023622047245" header="0.51181102362204722" footer="0.51181102362204722"/>
  <pageSetup scale="74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31"/>
  <sheetViews>
    <sheetView zoomScaleNormal="100" workbookViewId="0">
      <selection activeCell="A32" sqref="A32:XFD1048576"/>
    </sheetView>
  </sheetViews>
  <sheetFormatPr baseColWidth="10" defaultColWidth="0" defaultRowHeight="15" zeroHeight="1" x14ac:dyDescent="0.2"/>
  <cols>
    <col min="1" max="1" width="47.7109375" style="79" customWidth="1"/>
    <col min="2" max="2" width="34.85546875" style="79" customWidth="1"/>
    <col min="3" max="3" width="31.85546875" style="79" customWidth="1"/>
    <col min="4" max="4" width="34" style="79" customWidth="1"/>
    <col min="5" max="16384" width="11.42578125" style="79" hidden="1"/>
  </cols>
  <sheetData>
    <row r="1" spans="1:4" ht="15.75" x14ac:dyDescent="0.25">
      <c r="A1" s="1" t="s">
        <v>132</v>
      </c>
      <c r="B1" s="1"/>
      <c r="C1" s="1"/>
      <c r="D1" s="1"/>
    </row>
    <row r="2" spans="1:4" ht="15.75" x14ac:dyDescent="0.25">
      <c r="A2" s="80"/>
      <c r="B2" s="80"/>
      <c r="C2" s="80"/>
      <c r="D2" s="80"/>
    </row>
    <row r="3" spans="1:4" ht="15.75" x14ac:dyDescent="0.2">
      <c r="A3" s="127" t="s">
        <v>104</v>
      </c>
      <c r="B3" s="127"/>
      <c r="C3" s="127"/>
      <c r="D3" s="127"/>
    </row>
    <row r="4" spans="1:4" ht="15.75" x14ac:dyDescent="0.2">
      <c r="A4" s="127" t="s">
        <v>105</v>
      </c>
      <c r="B4" s="127"/>
      <c r="C4" s="127"/>
      <c r="D4" s="127"/>
    </row>
    <row r="5" spans="1:4" ht="15.75" x14ac:dyDescent="0.2">
      <c r="A5" s="127" t="s">
        <v>106</v>
      </c>
      <c r="B5" s="127"/>
      <c r="C5" s="127"/>
      <c r="D5" s="127"/>
    </row>
    <row r="6" spans="1:4" ht="15.75" x14ac:dyDescent="0.2">
      <c r="A6" s="127" t="s">
        <v>227</v>
      </c>
      <c r="B6" s="127"/>
      <c r="C6" s="127"/>
      <c r="D6" s="127"/>
    </row>
    <row r="7" spans="1:4" ht="15.75" x14ac:dyDescent="0.2">
      <c r="A7" s="81"/>
      <c r="B7" s="81"/>
      <c r="C7" s="81"/>
      <c r="D7" s="81"/>
    </row>
    <row r="8" spans="1:4" ht="15.75" x14ac:dyDescent="0.2">
      <c r="A8" s="82" t="s">
        <v>107</v>
      </c>
      <c r="B8" s="128" t="s">
        <v>135</v>
      </c>
      <c r="C8" s="129"/>
      <c r="D8" s="129"/>
    </row>
    <row r="9" spans="1:4" ht="15.75" x14ac:dyDescent="0.2">
      <c r="A9" s="84"/>
      <c r="B9" s="85" t="s">
        <v>80</v>
      </c>
      <c r="C9" s="83" t="s">
        <v>140</v>
      </c>
      <c r="D9" s="83" t="s">
        <v>141</v>
      </c>
    </row>
    <row r="10" spans="1:4" ht="15.75" x14ac:dyDescent="0.2">
      <c r="A10" s="86" t="s">
        <v>139</v>
      </c>
      <c r="B10" s="16" t="s">
        <v>213</v>
      </c>
      <c r="C10" s="16" t="s">
        <v>211</v>
      </c>
      <c r="D10" s="16" t="s">
        <v>210</v>
      </c>
    </row>
    <row r="11" spans="1:4" ht="15.75" x14ac:dyDescent="0.2">
      <c r="A11" s="87"/>
      <c r="B11" s="21"/>
      <c r="C11" s="21"/>
      <c r="D11" s="21"/>
    </row>
    <row r="12" spans="1:4" ht="15.75" x14ac:dyDescent="0.2">
      <c r="A12" s="87" t="s">
        <v>133</v>
      </c>
      <c r="B12" s="16" t="s">
        <v>216</v>
      </c>
      <c r="C12" s="16" t="s">
        <v>216</v>
      </c>
      <c r="D12" s="16" t="s">
        <v>210</v>
      </c>
    </row>
    <row r="13" spans="1:4" ht="15.75" x14ac:dyDescent="0.25">
      <c r="A13" s="4" t="s">
        <v>89</v>
      </c>
      <c r="B13" s="17" t="s">
        <v>228</v>
      </c>
      <c r="C13" s="17" t="s">
        <v>215</v>
      </c>
      <c r="D13" s="17" t="s">
        <v>225</v>
      </c>
    </row>
    <row r="14" spans="1:4" ht="15.75" x14ac:dyDescent="0.25">
      <c r="A14" s="4" t="s">
        <v>90</v>
      </c>
      <c r="B14" s="17" t="s">
        <v>213</v>
      </c>
      <c r="C14" s="17" t="s">
        <v>215</v>
      </c>
      <c r="D14" s="17" t="s">
        <v>225</v>
      </c>
    </row>
    <row r="15" spans="1:4" ht="15.75" x14ac:dyDescent="0.25">
      <c r="A15" s="4" t="s">
        <v>91</v>
      </c>
      <c r="B15" s="17" t="s">
        <v>229</v>
      </c>
      <c r="C15" s="17" t="s">
        <v>230</v>
      </c>
      <c r="D15" s="17" t="s">
        <v>229</v>
      </c>
    </row>
    <row r="16" spans="1:4" ht="15.75" x14ac:dyDescent="0.25">
      <c r="A16" s="4" t="s">
        <v>92</v>
      </c>
      <c r="B16" s="17" t="s">
        <v>212</v>
      </c>
      <c r="C16" s="17" t="s">
        <v>209</v>
      </c>
      <c r="D16" s="17" t="s">
        <v>225</v>
      </c>
    </row>
    <row r="17" spans="1:4" ht="15.75" x14ac:dyDescent="0.25">
      <c r="A17" s="4" t="s">
        <v>93</v>
      </c>
      <c r="B17" s="17" t="s">
        <v>225</v>
      </c>
      <c r="C17" s="17" t="s">
        <v>210</v>
      </c>
      <c r="D17" s="17" t="s">
        <v>214</v>
      </c>
    </row>
    <row r="18" spans="1:4" ht="15.75" x14ac:dyDescent="0.25">
      <c r="A18" s="4" t="s">
        <v>94</v>
      </c>
      <c r="B18" s="18" t="s">
        <v>212</v>
      </c>
      <c r="C18" s="3" t="s">
        <v>213</v>
      </c>
      <c r="D18" s="17" t="s">
        <v>225</v>
      </c>
    </row>
    <row r="19" spans="1:4" ht="15.75" x14ac:dyDescent="0.25">
      <c r="A19" s="4" t="s">
        <v>95</v>
      </c>
      <c r="B19" s="18" t="s">
        <v>214</v>
      </c>
      <c r="C19" s="3" t="s">
        <v>226</v>
      </c>
      <c r="D19" s="17" t="s">
        <v>210</v>
      </c>
    </row>
    <row r="20" spans="1:4" ht="15.75" x14ac:dyDescent="0.25">
      <c r="A20" s="4"/>
      <c r="B20" s="18"/>
      <c r="C20" s="18"/>
      <c r="D20" s="3"/>
    </row>
    <row r="21" spans="1:4" ht="15.75" x14ac:dyDescent="0.25">
      <c r="A21" s="88" t="s">
        <v>134</v>
      </c>
      <c r="B21" s="19" t="s">
        <v>215</v>
      </c>
      <c r="C21" s="20" t="s">
        <v>215</v>
      </c>
      <c r="D21" s="21" t="s">
        <v>210</v>
      </c>
    </row>
    <row r="22" spans="1:4" ht="15.75" x14ac:dyDescent="0.25">
      <c r="A22" s="4" t="s">
        <v>96</v>
      </c>
      <c r="B22" s="18" t="s">
        <v>230</v>
      </c>
      <c r="C22" s="3" t="s">
        <v>230</v>
      </c>
      <c r="D22" s="17" t="s">
        <v>225</v>
      </c>
    </row>
    <row r="23" spans="1:4" ht="15.75" x14ac:dyDescent="0.25">
      <c r="A23" s="4" t="s">
        <v>97</v>
      </c>
      <c r="B23" s="18" t="s">
        <v>217</v>
      </c>
      <c r="C23" s="3" t="s">
        <v>217</v>
      </c>
      <c r="D23" s="17" t="s">
        <v>221</v>
      </c>
    </row>
    <row r="24" spans="1:4" ht="15.75" x14ac:dyDescent="0.25">
      <c r="A24" s="4" t="s">
        <v>98</v>
      </c>
      <c r="B24" s="18" t="s">
        <v>217</v>
      </c>
      <c r="C24" s="17" t="s">
        <v>231</v>
      </c>
      <c r="D24" s="17" t="s">
        <v>209</v>
      </c>
    </row>
    <row r="25" spans="1:4" ht="15.75" x14ac:dyDescent="0.25">
      <c r="A25" s="4" t="s">
        <v>99</v>
      </c>
      <c r="B25" s="17" t="s">
        <v>215</v>
      </c>
      <c r="C25" s="17" t="s">
        <v>224</v>
      </c>
      <c r="D25" s="17" t="s">
        <v>213</v>
      </c>
    </row>
    <row r="26" spans="1:4" ht="15.75" x14ac:dyDescent="0.25">
      <c r="A26" s="4" t="s">
        <v>136</v>
      </c>
      <c r="B26" s="17" t="s">
        <v>215</v>
      </c>
      <c r="C26" s="17" t="s">
        <v>215</v>
      </c>
      <c r="D26" s="17" t="s">
        <v>225</v>
      </c>
    </row>
    <row r="27" spans="1:4" ht="15.75" x14ac:dyDescent="0.25">
      <c r="A27" s="2" t="s">
        <v>127</v>
      </c>
      <c r="B27" s="17" t="s">
        <v>215</v>
      </c>
      <c r="C27" s="17" t="s">
        <v>224</v>
      </c>
      <c r="D27" s="17" t="s">
        <v>213</v>
      </c>
    </row>
    <row r="28" spans="1:4" ht="15.75" x14ac:dyDescent="0.25">
      <c r="A28" s="2" t="s">
        <v>222</v>
      </c>
      <c r="B28" s="17" t="s">
        <v>214</v>
      </c>
      <c r="C28" s="17" t="s">
        <v>214</v>
      </c>
      <c r="D28" s="17" t="s">
        <v>223</v>
      </c>
    </row>
    <row r="29" spans="1:4" ht="15.75" x14ac:dyDescent="0.25">
      <c r="A29" s="4" t="s">
        <v>137</v>
      </c>
      <c r="B29" s="18" t="s">
        <v>232</v>
      </c>
      <c r="C29" s="18" t="s">
        <v>233</v>
      </c>
      <c r="D29" s="17" t="s">
        <v>234</v>
      </c>
    </row>
    <row r="30" spans="1:4" ht="15.75" x14ac:dyDescent="0.25">
      <c r="A30" s="89"/>
      <c r="B30" s="90"/>
      <c r="C30" s="90"/>
      <c r="D30" s="91"/>
    </row>
    <row r="31" spans="1:4" ht="15.75" x14ac:dyDescent="0.25">
      <c r="A31" s="30" t="s">
        <v>202</v>
      </c>
      <c r="B31" s="2"/>
      <c r="C31" s="2"/>
      <c r="D31" s="2"/>
    </row>
  </sheetData>
  <mergeCells count="5">
    <mergeCell ref="A3:D3"/>
    <mergeCell ref="A4:D4"/>
    <mergeCell ref="A5:D5"/>
    <mergeCell ref="A6:D6"/>
    <mergeCell ref="B8:D8"/>
  </mergeCells>
  <phoneticPr fontId="19" type="noConversion"/>
  <printOptions horizontalCentered="1" verticalCentered="1"/>
  <pageMargins left="0.78740157480314965" right="0.78740157480314965" top="0.98425196850393704" bottom="0.98425196850393704" header="0" footer="0"/>
  <pageSetup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4"/>
  <sheetViews>
    <sheetView zoomScaleNormal="100" workbookViewId="0">
      <selection activeCell="C28" sqref="C28"/>
    </sheetView>
  </sheetViews>
  <sheetFormatPr baseColWidth="10" defaultColWidth="0" defaultRowHeight="15" zeroHeight="1" x14ac:dyDescent="0.2"/>
  <cols>
    <col min="1" max="1" width="38.7109375" style="50" customWidth="1"/>
    <col min="2" max="2" width="8.5703125" style="50" bestFit="1" customWidth="1"/>
    <col min="3" max="3" width="10.85546875" style="50" bestFit="1" customWidth="1"/>
    <col min="4" max="4" width="28.5703125" style="50" bestFit="1" customWidth="1"/>
    <col min="5" max="5" width="0" style="50" hidden="1" customWidth="1"/>
    <col min="6" max="10" width="27.28515625" style="50" hidden="1" customWidth="1"/>
    <col min="11" max="11" width="13.7109375" style="50" hidden="1" customWidth="1"/>
    <col min="12" max="12" width="11.5703125" style="50" hidden="1" customWidth="1"/>
    <col min="13" max="25" width="33.85546875" style="50" hidden="1" customWidth="1"/>
    <col min="26" max="26" width="13.7109375" style="50" hidden="1" customWidth="1"/>
    <col min="27" max="27" width="10.140625" style="50" hidden="1" customWidth="1"/>
    <col min="28" max="28" width="14.7109375" style="50" hidden="1" customWidth="1"/>
    <col min="29" max="29" width="11.5703125" style="50" hidden="1" customWidth="1"/>
    <col min="30" max="16384" width="0" style="50" hidden="1"/>
  </cols>
  <sheetData>
    <row r="1" spans="1:4" ht="15.75" x14ac:dyDescent="0.25">
      <c r="A1" s="36" t="s">
        <v>178</v>
      </c>
      <c r="B1" s="7"/>
      <c r="C1" s="23"/>
      <c r="D1" s="23"/>
    </row>
    <row r="2" spans="1:4" ht="15.75" x14ac:dyDescent="0.25">
      <c r="A2" s="36"/>
      <c r="B2" s="7"/>
      <c r="C2" s="23"/>
      <c r="D2" s="23"/>
    </row>
    <row r="3" spans="1:4" ht="15.75" x14ac:dyDescent="0.2">
      <c r="A3" s="120" t="s">
        <v>110</v>
      </c>
      <c r="B3" s="120"/>
      <c r="C3" s="120"/>
      <c r="D3" s="120"/>
    </row>
    <row r="4" spans="1:4" ht="15.75" x14ac:dyDescent="0.2">
      <c r="A4" s="120" t="s">
        <v>105</v>
      </c>
      <c r="B4" s="120"/>
      <c r="C4" s="120"/>
      <c r="D4" s="120"/>
    </row>
    <row r="5" spans="1:4" ht="15.75" x14ac:dyDescent="0.2">
      <c r="A5" s="120" t="s">
        <v>111</v>
      </c>
      <c r="B5" s="120"/>
      <c r="C5" s="120"/>
      <c r="D5" s="120"/>
    </row>
    <row r="6" spans="1:4" ht="15.75" x14ac:dyDescent="0.2">
      <c r="A6" s="120" t="s">
        <v>227</v>
      </c>
      <c r="B6" s="120"/>
      <c r="C6" s="120"/>
      <c r="D6" s="120"/>
    </row>
    <row r="7" spans="1:4" ht="15.75" x14ac:dyDescent="0.2">
      <c r="A7" s="51"/>
      <c r="B7" s="51"/>
      <c r="C7" s="51"/>
      <c r="D7" s="51"/>
    </row>
    <row r="8" spans="1:4" ht="12.75" customHeight="1" x14ac:dyDescent="0.2">
      <c r="A8" s="130" t="s">
        <v>112</v>
      </c>
      <c r="B8" s="132" t="s">
        <v>80</v>
      </c>
      <c r="C8" s="123" t="s">
        <v>81</v>
      </c>
      <c r="D8" s="135" t="s">
        <v>82</v>
      </c>
    </row>
    <row r="9" spans="1:4" ht="26.25" customHeight="1" x14ac:dyDescent="0.2">
      <c r="A9" s="131"/>
      <c r="B9" s="133"/>
      <c r="C9" s="134"/>
      <c r="D9" s="136"/>
    </row>
    <row r="10" spans="1:4" ht="15.75" x14ac:dyDescent="0.25">
      <c r="A10" s="55"/>
      <c r="B10" s="56"/>
      <c r="C10" s="92"/>
      <c r="D10" s="93"/>
    </row>
    <row r="11" spans="1:4" ht="15.75" x14ac:dyDescent="0.2">
      <c r="A11" s="94" t="s">
        <v>80</v>
      </c>
      <c r="B11" s="95">
        <f>SUM(B13:B29)</f>
        <v>1827</v>
      </c>
      <c r="C11" s="95">
        <f>SUM(C13:C29)</f>
        <v>1225</v>
      </c>
      <c r="D11" s="96">
        <f>SUM(D13:D29)</f>
        <v>602</v>
      </c>
    </row>
    <row r="12" spans="1:4" ht="15.75" x14ac:dyDescent="0.25">
      <c r="A12" s="63"/>
      <c r="B12" s="5"/>
      <c r="C12" s="97"/>
      <c r="D12" s="98"/>
    </row>
    <row r="13" spans="1:4" ht="15.75" x14ac:dyDescent="0.25">
      <c r="A13" s="99" t="s">
        <v>164</v>
      </c>
      <c r="B13" s="5">
        <f t="shared" ref="B13:B25" si="0">SUM(C13:D13)</f>
        <v>1145</v>
      </c>
      <c r="C13" s="5">
        <v>671</v>
      </c>
      <c r="D13" s="6">
        <v>474</v>
      </c>
    </row>
    <row r="14" spans="1:4" ht="15.75" x14ac:dyDescent="0.25">
      <c r="A14" s="99" t="s">
        <v>165</v>
      </c>
      <c r="B14" s="5">
        <f t="shared" si="0"/>
        <v>388</v>
      </c>
      <c r="C14" s="5">
        <v>290</v>
      </c>
      <c r="D14" s="6">
        <v>98</v>
      </c>
    </row>
    <row r="15" spans="1:4" ht="15.75" x14ac:dyDescent="0.25">
      <c r="A15" s="99" t="s">
        <v>166</v>
      </c>
      <c r="B15" s="5">
        <f t="shared" si="0"/>
        <v>150</v>
      </c>
      <c r="C15" s="5">
        <v>133</v>
      </c>
      <c r="D15" s="6">
        <v>17</v>
      </c>
    </row>
    <row r="16" spans="1:4" ht="15.75" x14ac:dyDescent="0.25">
      <c r="A16" s="99" t="s">
        <v>167</v>
      </c>
      <c r="B16" s="5">
        <f t="shared" si="0"/>
        <v>72</v>
      </c>
      <c r="C16" s="5">
        <v>64</v>
      </c>
      <c r="D16" s="6">
        <v>8</v>
      </c>
    </row>
    <row r="17" spans="1:4" ht="15.75" x14ac:dyDescent="0.25">
      <c r="A17" s="99" t="s">
        <v>168</v>
      </c>
      <c r="B17" s="5">
        <f t="shared" si="0"/>
        <v>30</v>
      </c>
      <c r="C17" s="5">
        <v>27</v>
      </c>
      <c r="D17" s="6">
        <v>3</v>
      </c>
    </row>
    <row r="18" spans="1:4" ht="15.75" x14ac:dyDescent="0.25">
      <c r="A18" s="99" t="s">
        <v>169</v>
      </c>
      <c r="B18" s="5">
        <f t="shared" si="0"/>
        <v>16</v>
      </c>
      <c r="C18" s="5">
        <v>15</v>
      </c>
      <c r="D18" s="6">
        <v>1</v>
      </c>
    </row>
    <row r="19" spans="1:4" ht="15.75" x14ac:dyDescent="0.25">
      <c r="A19" s="99" t="s">
        <v>170</v>
      </c>
      <c r="B19" s="5">
        <f t="shared" si="0"/>
        <v>8</v>
      </c>
      <c r="C19" s="5">
        <v>8</v>
      </c>
      <c r="D19" s="6">
        <v>0</v>
      </c>
    </row>
    <row r="20" spans="1:4" ht="15.75" x14ac:dyDescent="0.25">
      <c r="A20" s="99" t="s">
        <v>171</v>
      </c>
      <c r="B20" s="5">
        <f t="shared" si="0"/>
        <v>5</v>
      </c>
      <c r="C20" s="5">
        <v>4</v>
      </c>
      <c r="D20" s="6">
        <v>1</v>
      </c>
    </row>
    <row r="21" spans="1:4" ht="15.75" x14ac:dyDescent="0.25">
      <c r="A21" s="99" t="s">
        <v>172</v>
      </c>
      <c r="B21" s="5">
        <f t="shared" si="0"/>
        <v>2</v>
      </c>
      <c r="C21" s="5">
        <v>2</v>
      </c>
      <c r="D21" s="6">
        <v>0</v>
      </c>
    </row>
    <row r="22" spans="1:4" ht="15.75" x14ac:dyDescent="0.25">
      <c r="A22" s="99" t="s">
        <v>173</v>
      </c>
      <c r="B22" s="5">
        <f t="shared" si="0"/>
        <v>4</v>
      </c>
      <c r="C22" s="5">
        <v>4</v>
      </c>
      <c r="D22" s="6">
        <v>0</v>
      </c>
    </row>
    <row r="23" spans="1:4" ht="15.75" x14ac:dyDescent="0.25">
      <c r="A23" s="99" t="s">
        <v>174</v>
      </c>
      <c r="B23" s="5">
        <f t="shared" si="0"/>
        <v>0</v>
      </c>
      <c r="C23" s="5">
        <v>0</v>
      </c>
      <c r="D23" s="6">
        <v>0</v>
      </c>
    </row>
    <row r="24" spans="1:4" ht="15.75" x14ac:dyDescent="0.25">
      <c r="A24" s="99" t="s">
        <v>175</v>
      </c>
      <c r="B24" s="5">
        <f t="shared" si="0"/>
        <v>1</v>
      </c>
      <c r="C24" s="5">
        <v>1</v>
      </c>
      <c r="D24" s="6">
        <v>0</v>
      </c>
    </row>
    <row r="25" spans="1:4" ht="15.75" x14ac:dyDescent="0.25">
      <c r="A25" s="99" t="s">
        <v>176</v>
      </c>
      <c r="B25" s="5">
        <f t="shared" si="0"/>
        <v>2</v>
      </c>
      <c r="C25" s="5">
        <v>2</v>
      </c>
      <c r="D25" s="6">
        <v>0</v>
      </c>
    </row>
    <row r="26" spans="1:4" ht="15.75" x14ac:dyDescent="0.25">
      <c r="A26" s="99" t="s">
        <v>177</v>
      </c>
      <c r="B26" s="5">
        <f>SUM(C26:D26)</f>
        <v>1</v>
      </c>
      <c r="C26" s="5">
        <v>1</v>
      </c>
      <c r="D26" s="6">
        <v>0</v>
      </c>
    </row>
    <row r="27" spans="1:4" ht="15.75" x14ac:dyDescent="0.25">
      <c r="A27" s="99" t="s">
        <v>218</v>
      </c>
      <c r="B27" s="5">
        <f>SUM(C27:D27)</f>
        <v>1</v>
      </c>
      <c r="C27" s="5">
        <v>1</v>
      </c>
      <c r="D27" s="6">
        <v>0</v>
      </c>
    </row>
    <row r="28" spans="1:4" ht="15.75" x14ac:dyDescent="0.25">
      <c r="A28" s="99" t="s">
        <v>235</v>
      </c>
      <c r="B28" s="5">
        <f>SUM(C28:D28)</f>
        <v>2</v>
      </c>
      <c r="C28" s="5">
        <v>2</v>
      </c>
      <c r="D28" s="5">
        <v>0</v>
      </c>
    </row>
    <row r="29" spans="1:4" ht="15.75" x14ac:dyDescent="0.25">
      <c r="A29" s="100"/>
      <c r="B29" s="69"/>
      <c r="C29" s="69"/>
      <c r="D29" s="78"/>
    </row>
    <row r="30" spans="1:4" ht="15.75" x14ac:dyDescent="0.25">
      <c r="A30" s="30" t="s">
        <v>202</v>
      </c>
      <c r="B30" s="23"/>
      <c r="C30" s="23"/>
      <c r="D30" s="23"/>
    </row>
    <row r="31" spans="1:4" hidden="1" x14ac:dyDescent="0.2"/>
    <row r="32" spans="1:4" hidden="1" x14ac:dyDescent="0.2"/>
    <row r="33" hidden="1" x14ac:dyDescent="0.2"/>
    <row r="34" hidden="1" x14ac:dyDescent="0.2"/>
  </sheetData>
  <mergeCells count="8">
    <mergeCell ref="A3:D3"/>
    <mergeCell ref="A8:A9"/>
    <mergeCell ref="B8:B9"/>
    <mergeCell ref="C8:C9"/>
    <mergeCell ref="D8:D9"/>
    <mergeCell ref="A4:D4"/>
    <mergeCell ref="A5:D5"/>
    <mergeCell ref="A6:D6"/>
  </mergeCells>
  <phoneticPr fontId="19" type="noConversion"/>
  <pageMargins left="0.75" right="0.75" top="1" bottom="1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zoomScaleNormal="100" workbookViewId="0">
      <selection activeCell="C11" sqref="C11"/>
    </sheetView>
  </sheetViews>
  <sheetFormatPr baseColWidth="10" defaultColWidth="0" defaultRowHeight="15.75" zeroHeight="1" x14ac:dyDescent="0.25"/>
  <cols>
    <col min="1" max="1" width="37.42578125" style="23" customWidth="1"/>
    <col min="2" max="2" width="8.5703125" style="23" bestFit="1" customWidth="1"/>
    <col min="3" max="3" width="6" style="23" bestFit="1" customWidth="1"/>
    <col min="4" max="4" width="8.5703125" style="23" bestFit="1" customWidth="1"/>
    <col min="5" max="5" width="11.85546875" style="23" bestFit="1" customWidth="1"/>
    <col min="6" max="6" width="6" style="23" bestFit="1" customWidth="1"/>
    <col min="7" max="7" width="8.5703125" style="23" bestFit="1" customWidth="1"/>
    <col min="8" max="8" width="11.85546875" style="23" bestFit="1" customWidth="1"/>
    <col min="9" max="9" width="13.42578125" style="23" hidden="1" customWidth="1"/>
    <col min="10" max="10" width="11.5703125" style="23" hidden="1" customWidth="1"/>
    <col min="11" max="16384" width="0" style="23" hidden="1"/>
  </cols>
  <sheetData>
    <row r="1" spans="1:8" x14ac:dyDescent="0.25">
      <c r="A1" s="36" t="s">
        <v>123</v>
      </c>
    </row>
    <row r="2" spans="1:8" x14ac:dyDescent="0.25"/>
    <row r="3" spans="1:8" x14ac:dyDescent="0.25">
      <c r="A3" s="120" t="s">
        <v>113</v>
      </c>
      <c r="B3" s="120"/>
      <c r="C3" s="120"/>
      <c r="D3" s="120"/>
      <c r="E3" s="120"/>
      <c r="F3" s="120"/>
      <c r="G3" s="120"/>
      <c r="H3" s="120"/>
    </row>
    <row r="4" spans="1:8" x14ac:dyDescent="0.25">
      <c r="A4" s="120" t="s">
        <v>114</v>
      </c>
      <c r="B4" s="120"/>
      <c r="C4" s="120"/>
      <c r="D4" s="120"/>
      <c r="E4" s="120"/>
      <c r="F4" s="120"/>
      <c r="G4" s="120"/>
      <c r="H4" s="120"/>
    </row>
    <row r="5" spans="1:8" x14ac:dyDescent="0.25">
      <c r="A5" s="120" t="s">
        <v>115</v>
      </c>
      <c r="B5" s="120"/>
      <c r="C5" s="120"/>
      <c r="D5" s="120"/>
      <c r="E5" s="120"/>
      <c r="F5" s="120"/>
      <c r="G5" s="120"/>
      <c r="H5" s="120"/>
    </row>
    <row r="6" spans="1:8" x14ac:dyDescent="0.25">
      <c r="A6" s="120" t="s">
        <v>227</v>
      </c>
      <c r="B6" s="120"/>
      <c r="C6" s="120"/>
      <c r="D6" s="120"/>
      <c r="E6" s="120"/>
      <c r="F6" s="120"/>
      <c r="G6" s="120"/>
      <c r="H6" s="120"/>
    </row>
    <row r="7" spans="1:8" x14ac:dyDescent="0.25"/>
    <row r="8" spans="1:8" x14ac:dyDescent="0.25">
      <c r="A8" s="121" t="s">
        <v>116</v>
      </c>
      <c r="B8" s="138" t="s">
        <v>145</v>
      </c>
      <c r="C8" s="138"/>
      <c r="D8" s="138"/>
      <c r="E8" s="138"/>
      <c r="F8" s="138"/>
      <c r="G8" s="138"/>
      <c r="H8" s="139"/>
    </row>
    <row r="9" spans="1:8" x14ac:dyDescent="0.25">
      <c r="A9" s="137"/>
      <c r="B9" s="123" t="s">
        <v>80</v>
      </c>
      <c r="C9" s="124" t="s">
        <v>81</v>
      </c>
      <c r="D9" s="124"/>
      <c r="E9" s="124"/>
      <c r="F9" s="124" t="s">
        <v>82</v>
      </c>
      <c r="G9" s="124"/>
      <c r="H9" s="140"/>
    </row>
    <row r="10" spans="1:8" x14ac:dyDescent="0.25">
      <c r="A10" s="122"/>
      <c r="B10" s="124"/>
      <c r="C10" s="62" t="s">
        <v>139</v>
      </c>
      <c r="D10" s="62" t="s">
        <v>146</v>
      </c>
      <c r="E10" s="62" t="s">
        <v>147</v>
      </c>
      <c r="F10" s="62" t="s">
        <v>139</v>
      </c>
      <c r="G10" s="62" t="s">
        <v>146</v>
      </c>
      <c r="H10" s="65" t="s">
        <v>147</v>
      </c>
    </row>
    <row r="11" spans="1:8" x14ac:dyDescent="0.25">
      <c r="A11" s="63"/>
      <c r="B11" s="97"/>
      <c r="C11" s="101"/>
      <c r="D11" s="102"/>
      <c r="E11" s="103"/>
      <c r="F11" s="101"/>
      <c r="G11" s="102"/>
      <c r="H11" s="103"/>
    </row>
    <row r="12" spans="1:8" x14ac:dyDescent="0.25">
      <c r="A12" s="104" t="s">
        <v>179</v>
      </c>
      <c r="B12" s="62">
        <f>C12+F12</f>
        <v>229</v>
      </c>
      <c r="C12" s="65">
        <f t="shared" ref="C12:H12" si="0">SUM(C14:C18)</f>
        <v>180</v>
      </c>
      <c r="D12" s="105">
        <f t="shared" si="0"/>
        <v>128</v>
      </c>
      <c r="E12" s="104">
        <f t="shared" si="0"/>
        <v>52</v>
      </c>
      <c r="F12" s="65">
        <f t="shared" si="0"/>
        <v>49</v>
      </c>
      <c r="G12" s="105">
        <f t="shared" si="0"/>
        <v>42</v>
      </c>
      <c r="H12" s="104">
        <f t="shared" si="0"/>
        <v>7</v>
      </c>
    </row>
    <row r="13" spans="1:8" x14ac:dyDescent="0.25">
      <c r="A13" s="63"/>
      <c r="B13" s="97"/>
      <c r="C13" s="98"/>
      <c r="E13" s="63"/>
      <c r="F13" s="98"/>
      <c r="H13" s="63"/>
    </row>
    <row r="14" spans="1:8" x14ac:dyDescent="0.25">
      <c r="A14" s="63" t="s">
        <v>180</v>
      </c>
      <c r="B14" s="5">
        <f>C14+F14</f>
        <v>189</v>
      </c>
      <c r="C14" s="6">
        <f>SUM(D14:E14)</f>
        <v>140</v>
      </c>
      <c r="D14" s="7">
        <v>121</v>
      </c>
      <c r="E14" s="99">
        <v>19</v>
      </c>
      <c r="F14" s="6">
        <f>SUM(G14:H14)</f>
        <v>49</v>
      </c>
      <c r="G14" s="7">
        <v>42</v>
      </c>
      <c r="H14" s="99">
        <v>7</v>
      </c>
    </row>
    <row r="15" spans="1:8" x14ac:dyDescent="0.25">
      <c r="A15" s="63" t="s">
        <v>181</v>
      </c>
      <c r="B15" s="5">
        <f>C15+F15</f>
        <v>24</v>
      </c>
      <c r="C15" s="6">
        <f>SUM(D15:E15)</f>
        <v>24</v>
      </c>
      <c r="D15" s="7">
        <v>7</v>
      </c>
      <c r="E15" s="99">
        <v>17</v>
      </c>
      <c r="F15" s="6">
        <f>SUM(G15:H15)</f>
        <v>0</v>
      </c>
      <c r="G15" s="7">
        <v>0</v>
      </c>
      <c r="H15" s="99">
        <v>0</v>
      </c>
    </row>
    <row r="16" spans="1:8" x14ac:dyDescent="0.25">
      <c r="A16" s="63" t="s">
        <v>182</v>
      </c>
      <c r="B16" s="5">
        <f>C16+F16</f>
        <v>4</v>
      </c>
      <c r="C16" s="6">
        <f>SUM(D16:E16)</f>
        <v>4</v>
      </c>
      <c r="D16" s="7">
        <v>0</v>
      </c>
      <c r="E16" s="99">
        <v>4</v>
      </c>
      <c r="F16" s="6">
        <f>SUM(G16:H16)</f>
        <v>0</v>
      </c>
      <c r="G16" s="7">
        <v>0</v>
      </c>
      <c r="H16" s="99">
        <v>0</v>
      </c>
    </row>
    <row r="17" spans="1:8" x14ac:dyDescent="0.25">
      <c r="A17" s="63" t="s">
        <v>183</v>
      </c>
      <c r="B17" s="5">
        <f>C17+F17</f>
        <v>4</v>
      </c>
      <c r="C17" s="6">
        <f>SUM(D17:E17)</f>
        <v>4</v>
      </c>
      <c r="D17" s="7">
        <v>0</v>
      </c>
      <c r="E17" s="99">
        <v>4</v>
      </c>
      <c r="F17" s="6">
        <f>SUM(G17:H17)</f>
        <v>0</v>
      </c>
      <c r="G17" s="7">
        <v>0</v>
      </c>
      <c r="H17" s="99">
        <v>0</v>
      </c>
    </row>
    <row r="18" spans="1:8" x14ac:dyDescent="0.25">
      <c r="A18" s="68" t="s">
        <v>184</v>
      </c>
      <c r="B18" s="69">
        <f>C18+F18</f>
        <v>8</v>
      </c>
      <c r="C18" s="78">
        <f>SUM(D18:E18)</f>
        <v>8</v>
      </c>
      <c r="D18" s="70">
        <v>0</v>
      </c>
      <c r="E18" s="100">
        <v>8</v>
      </c>
      <c r="F18" s="78">
        <f>SUM(G18:H18)</f>
        <v>0</v>
      </c>
      <c r="G18" s="70">
        <v>0</v>
      </c>
      <c r="H18" s="100">
        <v>0</v>
      </c>
    </row>
    <row r="19" spans="1:8" x14ac:dyDescent="0.25">
      <c r="A19" s="30" t="s">
        <v>202</v>
      </c>
    </row>
    <row r="20" spans="1:8" hidden="1" x14ac:dyDescent="0.25"/>
    <row r="21" spans="1:8" hidden="1" x14ac:dyDescent="0.25"/>
  </sheetData>
  <mergeCells count="9">
    <mergeCell ref="A3:H3"/>
    <mergeCell ref="A8:A10"/>
    <mergeCell ref="B8:H8"/>
    <mergeCell ref="B9:B10"/>
    <mergeCell ref="C9:E9"/>
    <mergeCell ref="F9:H9"/>
    <mergeCell ref="A4:H4"/>
    <mergeCell ref="A5:H5"/>
    <mergeCell ref="A6:H6"/>
  </mergeCells>
  <phoneticPr fontId="19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c-1</vt:lpstr>
      <vt:lpstr>c-2</vt:lpstr>
      <vt:lpstr>c-3</vt:lpstr>
      <vt:lpstr>c-4</vt:lpstr>
      <vt:lpstr>C-5</vt:lpstr>
      <vt:lpstr>C-6</vt:lpstr>
      <vt:lpstr>C-7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mleonal</dc:creator>
  <cp:lastModifiedBy>mvargasb</cp:lastModifiedBy>
  <cp:lastPrinted>2014-06-10T15:58:13Z</cp:lastPrinted>
  <dcterms:created xsi:type="dcterms:W3CDTF">2014-06-05T19:44:16Z</dcterms:created>
  <dcterms:modified xsi:type="dcterms:W3CDTF">2019-09-20T17:26:59Z</dcterms:modified>
</cp:coreProperties>
</file>