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/>
  <bookViews>
    <workbookView xWindow="-105" yWindow="-105" windowWidth="23250" windowHeight="12600"/>
  </bookViews>
  <sheets>
    <sheet name="Índice" sheetId="9" r:id="rId1"/>
    <sheet name="c-1" sheetId="1" r:id="rId2"/>
    <sheet name="c-2" sheetId="2" r:id="rId3"/>
    <sheet name="c-3" sheetId="3" r:id="rId4"/>
    <sheet name="c-4" sheetId="4" r:id="rId5"/>
    <sheet name="c-5" sheetId="5" r:id="rId6"/>
    <sheet name="c-6" sheetId="6" r:id="rId7"/>
    <sheet name="c-7" sheetId="7" r:id="rId8"/>
    <sheet name="c-8" sheetId="8" r:id="rId9"/>
  </sheets>
  <definedNames>
    <definedName name="_xlnm.Print_Area" localSheetId="1">'c-1'!$A$1:$F$20</definedName>
    <definedName name="_xlnm.Print_Area" localSheetId="2">'c-2'!$A$1:$F$22</definedName>
    <definedName name="_xlnm.Print_Area" localSheetId="3">'c-3'!$A$1:$F$284</definedName>
    <definedName name="_xlnm.Print_Area" localSheetId="4">'c-4'!$A$1:$F$70</definedName>
    <definedName name="_xlnm.Print_Area" localSheetId="5">'c-5'!$A$1:$F$27</definedName>
    <definedName name="_xlnm.Print_Area" localSheetId="6">'c-6'!$A$1:$F$61</definedName>
    <definedName name="_xlnm.Print_Area" localSheetId="7">'c-7'!$A$1:$I$20</definedName>
    <definedName name="_xlnm.Print_Area" localSheetId="8">'c-8'!$A$1:$F$45</definedName>
    <definedName name="_xlnm.Print_Area" localSheetId="0">Índice!$A$1:$B$36</definedName>
    <definedName name="_xlnm.Print_Titles" localSheetId="3">'c-3'!$8:$9</definedName>
  </definedNames>
  <calcPr calcId="19102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8"/>
  <c r="B41"/>
  <c r="B40"/>
  <c r="B39"/>
  <c r="B38"/>
  <c r="B37"/>
  <c r="B36"/>
  <c r="B35"/>
  <c r="B34"/>
  <c r="B33"/>
  <c r="B32"/>
  <c r="B31"/>
  <c r="B30"/>
  <c r="B29"/>
  <c r="B28"/>
  <c r="B27"/>
  <c r="B26"/>
  <c r="B25"/>
  <c r="B24"/>
  <c r="B23"/>
  <c r="B22"/>
  <c r="B21"/>
  <c r="B20"/>
  <c r="B19"/>
  <c r="B18"/>
  <c r="B17"/>
  <c r="B16"/>
  <c r="B15"/>
  <c r="B14"/>
  <c r="B13"/>
  <c r="B11" s="1"/>
  <c r="F11"/>
  <c r="E11"/>
  <c r="D11"/>
  <c r="C11"/>
  <c r="B17" i="7"/>
  <c r="B16"/>
  <c r="B15"/>
  <c r="B14"/>
  <c r="E12"/>
  <c r="D12"/>
  <c r="C12"/>
  <c r="B58" i="6"/>
  <c r="B56"/>
  <c r="B55"/>
  <c r="B54"/>
  <c r="B53"/>
  <c r="B52"/>
  <c r="B51"/>
  <c r="B50"/>
  <c r="B49"/>
  <c r="B48"/>
  <c r="B47"/>
  <c r="B46"/>
  <c r="B45"/>
  <c r="B44"/>
  <c r="B43"/>
  <c r="B42"/>
  <c r="B41"/>
  <c r="B40"/>
  <c r="B39"/>
  <c r="B38"/>
  <c r="B37"/>
  <c r="B36"/>
  <c r="B35"/>
  <c r="B34"/>
  <c r="B33"/>
  <c r="B32"/>
  <c r="B31"/>
  <c r="B30"/>
  <c r="B29"/>
  <c r="B28"/>
  <c r="B27"/>
  <c r="B26"/>
  <c r="B25"/>
  <c r="B24"/>
  <c r="B23"/>
  <c r="B22"/>
  <c r="B21"/>
  <c r="B20"/>
  <c r="B19"/>
  <c r="B18"/>
  <c r="B17"/>
  <c r="B16"/>
  <c r="B15"/>
  <c r="B14"/>
  <c r="F13"/>
  <c r="F11" s="1"/>
  <c r="E13"/>
  <c r="E11" s="1"/>
  <c r="D13"/>
  <c r="D11" s="1"/>
  <c r="C13"/>
  <c r="C11" s="1"/>
  <c r="B24" i="5"/>
  <c r="B23"/>
  <c r="B22"/>
  <c r="B21"/>
  <c r="B20"/>
  <c r="B19"/>
  <c r="B18"/>
  <c r="B17"/>
  <c r="B16"/>
  <c r="B15"/>
  <c r="B14"/>
  <c r="B13"/>
  <c r="F11"/>
  <c r="E11"/>
  <c r="D11"/>
  <c r="C11"/>
  <c r="B66" i="4"/>
  <c r="B65"/>
  <c r="F64"/>
  <c r="E64"/>
  <c r="D64"/>
  <c r="C64"/>
  <c r="B64"/>
  <c r="B62"/>
  <c r="B61"/>
  <c r="B60"/>
  <c r="B59"/>
  <c r="B58"/>
  <c r="B57"/>
  <c r="B56"/>
  <c r="B55"/>
  <c r="B54"/>
  <c r="B53"/>
  <c r="B52"/>
  <c r="B51"/>
  <c r="B50"/>
  <c r="B49"/>
  <c r="B48"/>
  <c r="B47"/>
  <c r="B46"/>
  <c r="B45"/>
  <c r="B44"/>
  <c r="B43"/>
  <c r="B42"/>
  <c r="B41"/>
  <c r="B40"/>
  <c r="B39"/>
  <c r="B38"/>
  <c r="B37"/>
  <c r="B36"/>
  <c r="B35"/>
  <c r="B34"/>
  <c r="B33"/>
  <c r="B32"/>
  <c r="B31"/>
  <c r="B30"/>
  <c r="B29"/>
  <c r="B28"/>
  <c r="B27"/>
  <c r="B26"/>
  <c r="B25"/>
  <c r="B24"/>
  <c r="B23"/>
  <c r="B22"/>
  <c r="B21"/>
  <c r="B20"/>
  <c r="B19"/>
  <c r="B18"/>
  <c r="B17"/>
  <c r="B16"/>
  <c r="B15"/>
  <c r="B13" s="1"/>
  <c r="B11" s="1"/>
  <c r="B14"/>
  <c r="F13"/>
  <c r="E13"/>
  <c r="D13"/>
  <c r="D11" s="1"/>
  <c r="C13"/>
  <c r="C11"/>
  <c r="B281" i="3"/>
  <c r="B280"/>
  <c r="B279"/>
  <c r="B277"/>
  <c r="B276"/>
  <c r="B275"/>
  <c r="F274"/>
  <c r="E274"/>
  <c r="D274"/>
  <c r="C274"/>
  <c r="B272"/>
  <c r="B271" s="1"/>
  <c r="F271"/>
  <c r="E271"/>
  <c r="D271"/>
  <c r="C271"/>
  <c r="B269"/>
  <c r="B268" s="1"/>
  <c r="F268"/>
  <c r="E268"/>
  <c r="D268"/>
  <c r="C268"/>
  <c r="B266"/>
  <c r="B265" s="1"/>
  <c r="F265"/>
  <c r="E265"/>
  <c r="D265"/>
  <c r="C265"/>
  <c r="B263"/>
  <c r="B262" s="1"/>
  <c r="F262"/>
  <c r="E262"/>
  <c r="D262"/>
  <c r="C262"/>
  <c r="B260"/>
  <c r="B259"/>
  <c r="B258"/>
  <c r="B257"/>
  <c r="B256"/>
  <c r="B255"/>
  <c r="B254"/>
  <c r="B253"/>
  <c r="B252"/>
  <c r="B251"/>
  <c r="F250"/>
  <c r="E250"/>
  <c r="D250"/>
  <c r="C250"/>
  <c r="B248"/>
  <c r="B247"/>
  <c r="F246"/>
  <c r="E246"/>
  <c r="D246"/>
  <c r="C246"/>
  <c r="B244"/>
  <c r="B243"/>
  <c r="F242"/>
  <c r="E242"/>
  <c r="D242"/>
  <c r="C242"/>
  <c r="B240"/>
  <c r="B239"/>
  <c r="F238"/>
  <c r="E238"/>
  <c r="D238"/>
  <c r="C238"/>
  <c r="B236"/>
  <c r="B235" s="1"/>
  <c r="F235"/>
  <c r="E235"/>
  <c r="D235"/>
  <c r="C235"/>
  <c r="B233"/>
  <c r="B232" s="1"/>
  <c r="F232"/>
  <c r="E232"/>
  <c r="D232"/>
  <c r="C232"/>
  <c r="B230"/>
  <c r="B229"/>
  <c r="B228"/>
  <c r="B227"/>
  <c r="F226"/>
  <c r="E226"/>
  <c r="D226"/>
  <c r="C226"/>
  <c r="B226"/>
  <c r="B224"/>
  <c r="B223"/>
  <c r="B222"/>
  <c r="F221"/>
  <c r="E221"/>
  <c r="D221"/>
  <c r="C221"/>
  <c r="B221"/>
  <c r="B218"/>
  <c r="B217"/>
  <c r="B216"/>
  <c r="B215"/>
  <c r="B214"/>
  <c r="B213"/>
  <c r="B212"/>
  <c r="B211"/>
  <c r="B210"/>
  <c r="B209"/>
  <c r="B208"/>
  <c r="B207"/>
  <c r="B206" s="1"/>
  <c r="F206"/>
  <c r="E206"/>
  <c r="D206"/>
  <c r="C206"/>
  <c r="B204"/>
  <c r="B203"/>
  <c r="B202"/>
  <c r="B201"/>
  <c r="B200" s="1"/>
  <c r="F200"/>
  <c r="E200"/>
  <c r="D200"/>
  <c r="C200"/>
  <c r="B198"/>
  <c r="B197"/>
  <c r="B196"/>
  <c r="B195"/>
  <c r="B194"/>
  <c r="F193"/>
  <c r="E193"/>
  <c r="D193"/>
  <c r="C193"/>
  <c r="B191"/>
  <c r="B190"/>
  <c r="B189"/>
  <c r="B188"/>
  <c r="B187"/>
  <c r="B186"/>
  <c r="B185"/>
  <c r="B184"/>
  <c r="B183"/>
  <c r="B182"/>
  <c r="B181"/>
  <c r="B180" s="1"/>
  <c r="F180"/>
  <c r="E180"/>
  <c r="D180"/>
  <c r="C180"/>
  <c r="B178"/>
  <c r="B177"/>
  <c r="B176"/>
  <c r="B175"/>
  <c r="F174"/>
  <c r="E174"/>
  <c r="D174"/>
  <c r="C174"/>
  <c r="B172"/>
  <c r="B171"/>
  <c r="B170"/>
  <c r="B169"/>
  <c r="B168"/>
  <c r="B167"/>
  <c r="B166"/>
  <c r="B165"/>
  <c r="B164"/>
  <c r="B163"/>
  <c r="B162"/>
  <c r="B161"/>
  <c r="B160"/>
  <c r="B159"/>
  <c r="B158"/>
  <c r="F157"/>
  <c r="E157"/>
  <c r="D157"/>
  <c r="C157"/>
  <c r="B155"/>
  <c r="B154"/>
  <c r="B153"/>
  <c r="B152"/>
  <c r="B151"/>
  <c r="F150"/>
  <c r="E150"/>
  <c r="D150"/>
  <c r="C150"/>
  <c r="B147"/>
  <c r="B146"/>
  <c r="B145"/>
  <c r="B144"/>
  <c r="B143"/>
  <c r="B142"/>
  <c r="B141"/>
  <c r="B140"/>
  <c r="B139"/>
  <c r="F138"/>
  <c r="E138"/>
  <c r="D138"/>
  <c r="C138"/>
  <c r="B136"/>
  <c r="B135"/>
  <c r="B134"/>
  <c r="B133"/>
  <c r="B132"/>
  <c r="B131"/>
  <c r="B130"/>
  <c r="B129"/>
  <c r="F128"/>
  <c r="E128"/>
  <c r="D128"/>
  <c r="C128"/>
  <c r="B126"/>
  <c r="B125"/>
  <c r="B124"/>
  <c r="B123"/>
  <c r="B122"/>
  <c r="B121"/>
  <c r="B120"/>
  <c r="B119"/>
  <c r="B118"/>
  <c r="B117"/>
  <c r="F116"/>
  <c r="E116"/>
  <c r="D116"/>
  <c r="C116"/>
  <c r="B114"/>
  <c r="B113"/>
  <c r="B112"/>
  <c r="B111"/>
  <c r="B110"/>
  <c r="B108" s="1"/>
  <c r="B109"/>
  <c r="F108"/>
  <c r="E108"/>
  <c r="D108"/>
  <c r="C108"/>
  <c r="B106"/>
  <c r="B105"/>
  <c r="F104"/>
  <c r="E104"/>
  <c r="D104"/>
  <c r="C104"/>
  <c r="B102"/>
  <c r="B101"/>
  <c r="B100"/>
  <c r="B99"/>
  <c r="B98"/>
  <c r="B97"/>
  <c r="B96"/>
  <c r="B95"/>
  <c r="B94"/>
  <c r="B93"/>
  <c r="B92"/>
  <c r="B91"/>
  <c r="B90"/>
  <c r="B89"/>
  <c r="B88"/>
  <c r="B87"/>
  <c r="B86"/>
  <c r="B85"/>
  <c r="B84"/>
  <c r="B83"/>
  <c r="B82"/>
  <c r="B81"/>
  <c r="B80"/>
  <c r="B79"/>
  <c r="B78"/>
  <c r="F77"/>
  <c r="E77"/>
  <c r="D77"/>
  <c r="C77"/>
  <c r="B74"/>
  <c r="B73"/>
  <c r="B72"/>
  <c r="B71"/>
  <c r="F70"/>
  <c r="E70"/>
  <c r="D70"/>
  <c r="C70"/>
  <c r="B68"/>
  <c r="B67"/>
  <c r="B66"/>
  <c r="F65"/>
  <c r="E65"/>
  <c r="D65"/>
  <c r="C65"/>
  <c r="B63"/>
  <c r="B62"/>
  <c r="B61"/>
  <c r="B60"/>
  <c r="B59"/>
  <c r="B58"/>
  <c r="B57"/>
  <c r="F56"/>
  <c r="E56"/>
  <c r="D56"/>
  <c r="C56"/>
  <c r="B54"/>
  <c r="B53"/>
  <c r="B52"/>
  <c r="B51"/>
  <c r="B50"/>
  <c r="B49"/>
  <c r="B48"/>
  <c r="B47"/>
  <c r="B46"/>
  <c r="B45"/>
  <c r="B44"/>
  <c r="B43"/>
  <c r="B42"/>
  <c r="B41"/>
  <c r="B40"/>
  <c r="F39"/>
  <c r="E39"/>
  <c r="D39"/>
  <c r="C39"/>
  <c r="B37"/>
  <c r="B36"/>
  <c r="B35"/>
  <c r="B34"/>
  <c r="B33"/>
  <c r="F32"/>
  <c r="E32"/>
  <c r="D32"/>
  <c r="C32"/>
  <c r="B30"/>
  <c r="B29"/>
  <c r="B28"/>
  <c r="B27"/>
  <c r="B26"/>
  <c r="B25"/>
  <c r="B24"/>
  <c r="B23"/>
  <c r="B22"/>
  <c r="B21"/>
  <c r="B20"/>
  <c r="B19"/>
  <c r="B18"/>
  <c r="B17"/>
  <c r="B16"/>
  <c r="B15"/>
  <c r="B14"/>
  <c r="F13"/>
  <c r="E13"/>
  <c r="D13"/>
  <c r="C13"/>
  <c r="B18" i="2"/>
  <c r="B17"/>
  <c r="B16"/>
  <c r="B15"/>
  <c r="B14"/>
  <c r="B13"/>
  <c r="F11"/>
  <c r="E11"/>
  <c r="D11"/>
  <c r="C11"/>
  <c r="B17" i="1"/>
  <c r="B16"/>
  <c r="B15"/>
  <c r="B14"/>
  <c r="B13"/>
  <c r="B12"/>
  <c r="B11"/>
  <c r="B10"/>
  <c r="B11" i="2" l="1"/>
  <c r="B12" i="7"/>
  <c r="B13" i="6"/>
  <c r="B11" s="1"/>
  <c r="F11" i="4"/>
  <c r="E11"/>
  <c r="D11" i="3"/>
  <c r="B32"/>
  <c r="F11"/>
  <c r="B56"/>
  <c r="B250"/>
  <c r="B128"/>
  <c r="B138"/>
  <c r="B193"/>
  <c r="B246"/>
  <c r="B70"/>
  <c r="B104"/>
  <c r="B242"/>
  <c r="B39"/>
  <c r="E11"/>
  <c r="B116"/>
  <c r="B150"/>
  <c r="B174"/>
  <c r="B274"/>
  <c r="B157"/>
  <c r="C11"/>
  <c r="B13"/>
  <c r="B65"/>
  <c r="B77"/>
  <c r="B238"/>
  <c r="B11" i="5"/>
  <c r="B11" i="3" l="1"/>
</calcChain>
</file>

<file path=xl/sharedStrings.xml><?xml version="1.0" encoding="utf-8"?>
<sst xmlns="http://schemas.openxmlformats.org/spreadsheetml/2006/main" count="566" uniqueCount="471">
  <si>
    <t>CUADRO N° 1</t>
  </si>
  <si>
    <t>TRIBUNALES DE APELACIÓN DE SENTENCIA PENAL: MOVIMIENTO DE TRABAJO</t>
  </si>
  <si>
    <t>POR: TRIBUNAL DE APELACIÓN</t>
  </si>
  <si>
    <t>VARIABLE</t>
  </si>
  <si>
    <t>TOTAL</t>
  </si>
  <si>
    <t>TRIBUNALES DE APELACIÓN</t>
  </si>
  <si>
    <t>II Circuito Judicial de San José</t>
  </si>
  <si>
    <t>III Circuito Judicial de Alajuela (San Ramón)</t>
  </si>
  <si>
    <t>Cartago</t>
  </si>
  <si>
    <t>II Circuito Judicial de Guanacaste (Santa Cruz)</t>
  </si>
  <si>
    <t xml:space="preserve">Circulante al iniciar </t>
  </si>
  <si>
    <t>Casos entrados</t>
  </si>
  <si>
    <t>Casos reentrados</t>
  </si>
  <si>
    <t>Casos terminados</t>
  </si>
  <si>
    <t>Circulante al finalizar</t>
  </si>
  <si>
    <t>En Trámite</t>
  </si>
  <si>
    <t>Suspensión por Acción de Inconstitucionalidad</t>
  </si>
  <si>
    <t>Suspendido</t>
  </si>
  <si>
    <t>Elaborado por: Subproceso de Estadística, Dirección de Planificación.</t>
  </si>
  <si>
    <t>CUADRO N° 2</t>
  </si>
  <si>
    <t>TRIBUNALES DE APELACIÓN DE SENTENCIA PENAL: CASOS ENTRADOS</t>
  </si>
  <si>
    <t>SEGÚN: TIPO DE ASUNTO</t>
  </si>
  <si>
    <t>TIPO DE ASUNTO</t>
  </si>
  <si>
    <t>Total</t>
  </si>
  <si>
    <t>Recurso de apelación</t>
  </si>
  <si>
    <t>Prórroga de prisión preventiva</t>
  </si>
  <si>
    <r>
      <t>Recurso de revisión</t>
    </r>
    <r>
      <rPr>
        <vertAlign val="superscript"/>
        <sz val="12"/>
        <rFont val="Times New Roman"/>
        <family val="1"/>
      </rPr>
      <t>(1)</t>
    </r>
  </si>
  <si>
    <t>Conflicto de competencia</t>
  </si>
  <si>
    <t>Proceso de extradición</t>
  </si>
  <si>
    <t>Otro tipo</t>
  </si>
  <si>
    <t>1-/ Corresponde a Recursos de Revisión ingresados en los Tribunales de Apelación pero bajo la legislación anterior.</t>
  </si>
  <si>
    <t>CUADRO N° 3</t>
  </si>
  <si>
    <t>TRIBUNALES DE APELACIÓN DE SENTENCIA PENAL: RECURSOS DE APELACIÓN ENTRADOS</t>
  </si>
  <si>
    <t>SEGÚN: DELITO POR TÍTULO EN EL CÓDIGO PENAL Y LEYES ESPECIALES</t>
  </si>
  <si>
    <t>DELITO POR TÍTULO EN EL CÓDIGO PENAL Y LEYES ESPECIALES</t>
  </si>
  <si>
    <t>CONTRA LA VIDA</t>
  </si>
  <si>
    <t>Abandono de incapaces y casos de agravación</t>
  </si>
  <si>
    <t>Agresión calificada</t>
  </si>
  <si>
    <t>Agresión con armas</t>
  </si>
  <si>
    <t>Aborto Culposo</t>
  </si>
  <si>
    <t>Aborto Procurado</t>
  </si>
  <si>
    <t>Homicidio Simple</t>
  </si>
  <si>
    <t>Homicidio calificado</t>
  </si>
  <si>
    <t>Homicidio culposo</t>
  </si>
  <si>
    <t>Homicidio (tentativa de )</t>
  </si>
  <si>
    <t>Homicidio especialmente atenuado</t>
  </si>
  <si>
    <t>Lesiones culposas</t>
  </si>
  <si>
    <t>Lesiones graves</t>
  </si>
  <si>
    <t>Lesiones gravísimas</t>
  </si>
  <si>
    <t>Lesiones leves</t>
  </si>
  <si>
    <t>Lesiones Consentidas</t>
  </si>
  <si>
    <t>Lesiones leves en riña</t>
  </si>
  <si>
    <t>Lesiones Culposas (mal praxis)</t>
  </si>
  <si>
    <t>CONTRA EL HONOR</t>
  </si>
  <si>
    <t>Calumnias</t>
  </si>
  <si>
    <t>Difamación</t>
  </si>
  <si>
    <t>Difamación de una persona jurídica</t>
  </si>
  <si>
    <t>Injurias (ofensa- insulto)</t>
  </si>
  <si>
    <t>Delitos contra el Honor</t>
  </si>
  <si>
    <t>SEXUALES</t>
  </si>
  <si>
    <t>Abusos Sexuales Personas  Mayores de EdadAbusos sexuales contra mayores</t>
  </si>
  <si>
    <t>Abusos Sexuales Personas Menores Edad e Incapaces</t>
  </si>
  <si>
    <t>Abusos sexuales contra menor e incapaces (tentativa de)</t>
  </si>
  <si>
    <t>Difusión de pornografía</t>
  </si>
  <si>
    <t>Fabricación o Producción de  Pornografía</t>
  </si>
  <si>
    <t>Proxenetismo agravado</t>
  </si>
  <si>
    <t>Relaciones Sexuales Personas Menores de Edad</t>
  </si>
  <si>
    <t>Actos Sexuales Remunerados con Persona Menor de Edad</t>
  </si>
  <si>
    <t>Seducción o encuentros con menores por medios electrónicos</t>
  </si>
  <si>
    <t>Trata de personas</t>
  </si>
  <si>
    <t>Violación</t>
  </si>
  <si>
    <t>Violación Agravada</t>
  </si>
  <si>
    <t>Violación calificada</t>
  </si>
  <si>
    <t>Tenencia de material pornográfico</t>
  </si>
  <si>
    <t>Proxenetismo</t>
  </si>
  <si>
    <t>CONTRA LA FAMILIA</t>
  </si>
  <si>
    <t>Incumplimiento de deberes de asistencia</t>
  </si>
  <si>
    <t>Incumplimiento del Deber Alimentario</t>
  </si>
  <si>
    <t>Incumplimiento o abuso de la Patria Potestad</t>
  </si>
  <si>
    <t>Sustracción de menor o incapaz</t>
  </si>
  <si>
    <t>Sustracción Agravada de Persona Menor o Incapaz</t>
  </si>
  <si>
    <t>Sustracción Simple de Persona Menor o Incapaz</t>
  </si>
  <si>
    <t>Sustracción de Persona Menor o con discapacidad</t>
  </si>
  <si>
    <t>CONTRA LA LIBERTAD</t>
  </si>
  <si>
    <t>Amenazas agravadas</t>
  </si>
  <si>
    <t>Coacción</t>
  </si>
  <si>
    <t>Privación de libertad sin ánimo de lucro</t>
  </si>
  <si>
    <t>CONTRA EL ÁMBITO DE LA INTIMIDAD</t>
  </si>
  <si>
    <t>Allanamiento Ilegal</t>
  </si>
  <si>
    <t>Captación Indebida de Manifestaciones Verbales</t>
  </si>
  <si>
    <t xml:space="preserve">Violación de correspondencia o comunicaciones </t>
  </si>
  <si>
    <t>Violación de domicilio</t>
  </si>
  <si>
    <t>CONTRA LA PROPIEDAD</t>
  </si>
  <si>
    <t>Administración fraudulenta</t>
  </si>
  <si>
    <t>Apropiación Irregular</t>
  </si>
  <si>
    <t>Apropiación y retención indebida</t>
  </si>
  <si>
    <t>Daño agravado</t>
  </si>
  <si>
    <t>Daños</t>
  </si>
  <si>
    <t>Estafa</t>
  </si>
  <si>
    <t xml:space="preserve">Estafa de seguro </t>
  </si>
  <si>
    <t>Estafa mediante cheque</t>
  </si>
  <si>
    <t>Estelionato</t>
  </si>
  <si>
    <t>Extorsión simple</t>
  </si>
  <si>
    <t>Fraude de simulación</t>
  </si>
  <si>
    <t>Fraude informático</t>
  </si>
  <si>
    <t>Hurto agravado</t>
  </si>
  <si>
    <t>Tentativa de Hurto Agravado</t>
  </si>
  <si>
    <t>Hurto Simple</t>
  </si>
  <si>
    <t>Hurto, Tentativa</t>
  </si>
  <si>
    <t xml:space="preserve">Hurto de uso </t>
  </si>
  <si>
    <t>Robo agravado</t>
  </si>
  <si>
    <t>Robo agravado (tentativa de)</t>
  </si>
  <si>
    <t>Robo agravado  (cómplice de)</t>
  </si>
  <si>
    <t>Robo simple</t>
  </si>
  <si>
    <t>Usurpación</t>
  </si>
  <si>
    <t>Usurpación bienes de dominio público</t>
  </si>
  <si>
    <t>Secuestro extorsivo</t>
  </si>
  <si>
    <t>Hurto Simple, Tentativa de</t>
  </si>
  <si>
    <t>CONTRA LA BUENA FE DE LOS NEGOCIOS</t>
  </si>
  <si>
    <t>Explotación de incapaces</t>
  </si>
  <si>
    <t>Libramiento de cheque sin fondos</t>
  </si>
  <si>
    <t>CONTRA LA SEGURIDAD COMÚN</t>
  </si>
  <si>
    <t>Accionamiento de Arma (Artículo 250 Bis)</t>
  </si>
  <si>
    <t>Estrago</t>
  </si>
  <si>
    <t>Incendio o explosión</t>
  </si>
  <si>
    <t>Piratería</t>
  </si>
  <si>
    <t>Obstrucción de la Vía Pública (Artículo 256 Bis)</t>
  </si>
  <si>
    <t>Peligro de Naufragio y Desastre Aéreo</t>
  </si>
  <si>
    <t>CONTRA LA AUTORIDAD PÚBLICA</t>
  </si>
  <si>
    <t>Amenazas a un funcionario público</t>
  </si>
  <si>
    <t>Atentado a la autoridad</t>
  </si>
  <si>
    <t xml:space="preserve">Desobediencia </t>
  </si>
  <si>
    <t>Ejercicio ilegal de una profesión</t>
  </si>
  <si>
    <t>Perjurio</t>
  </si>
  <si>
    <t>Resistencia</t>
  </si>
  <si>
    <t>Resistencia Agravada</t>
  </si>
  <si>
    <t>Uso Ilegal de Uniforme e Insignias o Dispositivos Policiales</t>
  </si>
  <si>
    <t>Violación de sellos</t>
  </si>
  <si>
    <t>Violación de la custodia de cosas</t>
  </si>
  <si>
    <t>CONTRA LA ADMINISTRACIÓN DE JUSTICIA</t>
  </si>
  <si>
    <t>Denuncias y querellas calumniosas y calumnia real</t>
  </si>
  <si>
    <t>Evasión</t>
  </si>
  <si>
    <t>Falso testimonio</t>
  </si>
  <si>
    <t>Favorecimiento real</t>
  </si>
  <si>
    <t>Quebramiento de Inhabilitación</t>
  </si>
  <si>
    <t>Receptación</t>
  </si>
  <si>
    <t>Receptación de Cosas de Dudosa Procedencia Sospechosa</t>
  </si>
  <si>
    <t>Simulación de delito</t>
  </si>
  <si>
    <t>CONTRA LOS DEBERES DE LA FUNCIÓN PÚBLICA</t>
  </si>
  <si>
    <t>Abuso De Autoridad</t>
  </si>
  <si>
    <t>Cohecho propio</t>
  </si>
  <si>
    <t>Concusión</t>
  </si>
  <si>
    <t>Corrupción</t>
  </si>
  <si>
    <t>Corrupción Agravada</t>
  </si>
  <si>
    <t>Peculado</t>
  </si>
  <si>
    <t>Prevaricato</t>
  </si>
  <si>
    <t>Penalidad del Corruptor</t>
  </si>
  <si>
    <t>Incumplimiento de Deberes</t>
  </si>
  <si>
    <t>CONTRA LA FE PÚBLICA</t>
  </si>
  <si>
    <t>Falsedad ideológica</t>
  </si>
  <si>
    <t>Falsificación de documentos públicos y auténticos</t>
  </si>
  <si>
    <t>Falsificación de moneda</t>
  </si>
  <si>
    <t>Falsificación de señas y marcas</t>
  </si>
  <si>
    <t>Uso de falso documento</t>
  </si>
  <si>
    <t>INFRACCIÓN A LA LEY DE PSICOTRÓPICOS</t>
  </si>
  <si>
    <t>Almacenamiento de drogas</t>
  </si>
  <si>
    <t>Cultivo de Droga, Sustancias o Productos sin Autorización Legal</t>
  </si>
  <si>
    <t>Introducción de droga a centro penitenciario</t>
  </si>
  <si>
    <t>Lavado de dinero (legitimación de capitales)</t>
  </si>
  <si>
    <t>Posesión o comercialización de productos para producir drogas</t>
  </si>
  <si>
    <t>Tenencia de droga</t>
  </si>
  <si>
    <t>Transformación de Drogas, Sustancias o Productos sin Autorización Legal</t>
  </si>
  <si>
    <t>Transporte de Droga, Sustancias o Productos sin Autorización Legal</t>
  </si>
  <si>
    <t>Venta de Drogas, Sustancias o Productos sin Autorización Legal</t>
  </si>
  <si>
    <t>Preparación de Drogas, Sustancias o Productos sin Autorización Legal</t>
  </si>
  <si>
    <t>Tráfico de Drogas</t>
  </si>
  <si>
    <t>Destrucción o Desaparición de Información Confidencial (Servidores Públicos o Sujetos Privados del Mercado Bursátil)</t>
  </si>
  <si>
    <t>Posesión de Drogas, Sustancias o Productos</t>
  </si>
  <si>
    <t>Infracción ley de psicotrópicos-otros</t>
  </si>
  <si>
    <t>Tráfico Internacional de Drogas</t>
  </si>
  <si>
    <t>INFRACCIÓN LEY DE TRÁNSITO</t>
  </si>
  <si>
    <t>Conducción temeraria</t>
  </si>
  <si>
    <t>Homicidio Culposo (Ley de Tránsito)</t>
  </si>
  <si>
    <t>Lesiones culposas (Ley de Tránsito)</t>
  </si>
  <si>
    <t>Infracción ley de tránsito-otros</t>
  </si>
  <si>
    <t>INFRACCIÓN LEY FORESTAL</t>
  </si>
  <si>
    <t>Aprovechamiento ilegal de madera</t>
  </si>
  <si>
    <t>Invasión a un área de conservación o protección</t>
  </si>
  <si>
    <t>Transporte de productos forestales sustraídos.</t>
  </si>
  <si>
    <t>Cambio de uso del suelo (Bosque)</t>
  </si>
  <si>
    <t>Tala en zona de protección</t>
  </si>
  <si>
    <t>Aprovechamiento de productos forestales en propiedad privada sin el permiso de la AFE o en excediendo el permiso Art. 61 inc a)</t>
  </si>
  <si>
    <t>Aprovechamiento de recursos forestales patrimonio natural del Estado</t>
  </si>
  <si>
    <t>Infracción Ley Forestal</t>
  </si>
  <si>
    <t>Aprovechamiento en áreas de protección</t>
  </si>
  <si>
    <t>Adquisición y procesamiento Ilegal de madera</t>
  </si>
  <si>
    <t>Movilización de madera de bosque o plantación sin permisos</t>
  </si>
  <si>
    <t>INFRACCIÓN LEY GENERAL DE ADUANAS</t>
  </si>
  <si>
    <t>Incumplimiento de medidas de seguridad. artículo 218</t>
  </si>
  <si>
    <t>Defraudación Fiscal Aduanera. Artículo 214</t>
  </si>
  <si>
    <t>Infracción.  Ley General de Aduanas y su Reglamento</t>
  </si>
  <si>
    <t>Contrabando. Artículo 211</t>
  </si>
  <si>
    <t>Contrabando Agravado. Artículo 213</t>
  </si>
  <si>
    <t>INFRACCIÓN LEY DE ARMAS Y EXPLOSIVOS</t>
  </si>
  <si>
    <t>Portación ilícita de arma permitida</t>
  </si>
  <si>
    <t>Comercio de Armas, Explosivos y Pólvora</t>
  </si>
  <si>
    <t>Tenencia de Armas Prohibidas</t>
  </si>
  <si>
    <t>Infracción ley de armas-otros</t>
  </si>
  <si>
    <t>INFRACCIÓN LEY DE PENALIZACIÓN DE VIOLENCIA CONTRA LA MUJER</t>
  </si>
  <si>
    <t>Amenazas Contra Una Mujer-Violencia Psicológica</t>
  </si>
  <si>
    <t>Daño Patrimonial</t>
  </si>
  <si>
    <t>Femicidio</t>
  </si>
  <si>
    <t>Femicidio (Tentativa De)</t>
  </si>
  <si>
    <t>Fraude De Simulación Sobre Bienes Susceptibles De Ser Gananciales</t>
  </si>
  <si>
    <t>Incumplimiento De Deberes Agravado</t>
  </si>
  <si>
    <t>Incumplimiento De Una Medida De Protección</t>
  </si>
  <si>
    <t>Maltrato</t>
  </si>
  <si>
    <t>Ofensas A La Dignidad- Violencia Psicológica</t>
  </si>
  <si>
    <t>Restricción libertad de tránsito</t>
  </si>
  <si>
    <t>Sustracción Patrimonial</t>
  </si>
  <si>
    <t>Violación Contra Una Mujer</t>
  </si>
  <si>
    <t>INFRACCIÓN LEY ADULTO MAYOR</t>
  </si>
  <si>
    <t>Agresión psicológica</t>
  </si>
  <si>
    <t>Explotación de personas adultas mayores</t>
  </si>
  <si>
    <t>Infracción ley integral persona adulta mayor</t>
  </si>
  <si>
    <t>LEY DE CORRUPCIÓN Y EL ENRIQUECIMIENTO ILICITO EN LA FUNCIÓN PÚBLICA</t>
  </si>
  <si>
    <t>Enriquecimiento Ilícito</t>
  </si>
  <si>
    <t>Falsedad En La Recepción De Bienes Y Servicios Contratados</t>
  </si>
  <si>
    <t>Reconocimiento Ilegal De Beneficios Laborales</t>
  </si>
  <si>
    <t>Tráfico de influencias</t>
  </si>
  <si>
    <t>INFRACCIÓN DELITOS EN PERJUICIO DE LA ZONA MARÍTIMO TERRESTRE</t>
  </si>
  <si>
    <t>Infracción Ley en Perjuicio de la Zona Marítimo Terrestre</t>
  </si>
  <si>
    <t>INFRACCIONES AL CODIGO FISCAL</t>
  </si>
  <si>
    <t>Defraudación Fiscal contra Hacienda Pública</t>
  </si>
  <si>
    <t>INFRACCION CODIGO DE NORMAS Y PROCEDIMIENTOS TRIBUTARIOS</t>
  </si>
  <si>
    <t>Inducción a error a la Administración Tributaria</t>
  </si>
  <si>
    <t>Responsabilidad penal del funcionario público por acción u omisión dolosa</t>
  </si>
  <si>
    <t>INFRACCIÓN LEY GENERAL DE MIGRACIÓN Y EXTANJERÍA</t>
  </si>
  <si>
    <t>Tráfico ilícito de personas (Art 249)</t>
  </si>
  <si>
    <t>Tráfico ilícito de personas (Art 249 Bis)</t>
  </si>
  <si>
    <t>INFRACCIÓN LEY DELITOS MINEROS</t>
  </si>
  <si>
    <t>Explotación ilegal de material</t>
  </si>
  <si>
    <t>Explotación ilegal de material en parque nacional o áreas de protección</t>
  </si>
  <si>
    <t>INFRACCIÓN LEYES ESPECIALES</t>
  </si>
  <si>
    <t>Infracción Ley Caza y Pesca</t>
  </si>
  <si>
    <t>Infracción Ley Control de ganado bovino</t>
  </si>
  <si>
    <t>Infracción Ley Conservación Vida Silvestre(7317)</t>
  </si>
  <si>
    <t>Infracción Ley General de Migración y Extranjería</t>
  </si>
  <si>
    <t>Infracción Ley general del servicio nacional de salud animal</t>
  </si>
  <si>
    <t>Infracción Ley del Patrimonio Nacional Arqueológico</t>
  </si>
  <si>
    <t>Infracción Ley Delitos Mineros</t>
  </si>
  <si>
    <t>Infracción Ley de Derechos de Autor y Derechos Conexos</t>
  </si>
  <si>
    <t>Infracción.  Ley Orgánica del Ambiente</t>
  </si>
  <si>
    <t>Averiguar muerte</t>
  </si>
  <si>
    <t>DELITOS INFORMÁTICOS</t>
  </si>
  <si>
    <t>Estafa informática</t>
  </si>
  <si>
    <t>CONTRAV. CONTRA LAS BUENAS COSTUMBRES</t>
  </si>
  <si>
    <t>Maltrato a Animales</t>
  </si>
  <si>
    <t>CONTR.  CONTRA LA SEGURIDAD PUBLICA (MEDIO AMBIENTE)</t>
  </si>
  <si>
    <t>Infracción de Reglamentos de Caza y Pesca</t>
  </si>
  <si>
    <t>DELITOS CONTRA LA TRANQUILIDAD PUBLICA</t>
  </si>
  <si>
    <t>Asociación Ilícita</t>
  </si>
  <si>
    <t>CONTRAVENCIONES</t>
  </si>
  <si>
    <t>Abandono de animales</t>
  </si>
  <si>
    <t>Desórdenes</t>
  </si>
  <si>
    <t>Amenazas personales</t>
  </si>
  <si>
    <t>IGNORADO</t>
  </si>
  <si>
    <t>EXTRADICIÓN</t>
  </si>
  <si>
    <t>OTROS DELITOS</t>
  </si>
  <si>
    <t>CUADRO N° 4</t>
  </si>
  <si>
    <t>SEGÚN: DESPACHO DE ORIGEN</t>
  </si>
  <si>
    <t>DESPACHO DE ORIGEN</t>
  </si>
  <si>
    <t>TRIBUNALES PENALES</t>
  </si>
  <si>
    <r>
      <t>Sala Tercera</t>
    </r>
    <r>
      <rPr>
        <vertAlign val="superscript"/>
        <sz val="12"/>
        <rFont val="Times New Roman"/>
        <family val="1"/>
      </rPr>
      <t>(2)</t>
    </r>
  </si>
  <si>
    <t>Juzgado Penal Del II Circ. Jud. De San José</t>
  </si>
  <si>
    <t>Tribunal Penal del Primer Circ. Jud.  San José</t>
  </si>
  <si>
    <t>Tribunal Penal del Primer Circ. Jud.  San José (Flagrancia)</t>
  </si>
  <si>
    <t>Tribunal Penal de Segundo Circ. Jud. San José</t>
  </si>
  <si>
    <t>Tribunal Penal de Segundo Circ. Jud. San José (Flagrancia)</t>
  </si>
  <si>
    <t>Tribunal Penal de  Tercer Circ. Jud.  San José, Sede Desamparados</t>
  </si>
  <si>
    <t>Tribunal Penal de  Tercer Circ. Jud.  San José, Sede Suroeste</t>
  </si>
  <si>
    <t>Tribunal Penal de Primer Circ. Jud. Alajuela</t>
  </si>
  <si>
    <t>Tribunal Penal de Primer Circ. Jud. Alajuela (Flagrancia)</t>
  </si>
  <si>
    <t>Tribunal Penal de Segundo Circ. Jud. Alajuela</t>
  </si>
  <si>
    <t>Tribunal Penal de Segundo Circ. Jud. Alajuela (Sección Flagrancia)</t>
  </si>
  <si>
    <t>Tribunal Penal de Tercer Circ. Jud. de Alajuela</t>
  </si>
  <si>
    <t>Tribunal Penal de Tercer Circ. Jud. de Alajuela (Sección Flagrancia)</t>
  </si>
  <si>
    <t>Tribunal Penal de Grecia</t>
  </si>
  <si>
    <t>Tribunal Penal de Tercer Circ. Jud. Alajuela, Sede San Ramón</t>
  </si>
  <si>
    <t>Tribunal Penal de Tercer Circ. Jud. Alajuela, Sede San Ramón (Sección Flagrancia)</t>
  </si>
  <si>
    <t>Tribunal Penal de Heredia</t>
  </si>
  <si>
    <t>Tribunal Penal de Heredia (Sección Flagrancia)</t>
  </si>
  <si>
    <t>Tribunal Penal de  Heredia, Sede Sarapiquí</t>
  </si>
  <si>
    <t>Tribunal Penal de Cartago</t>
  </si>
  <si>
    <t>Tribunal Penal de Cartago (Sección Flagrancia)</t>
  </si>
  <si>
    <t>Tribunal Penal de Cartago, Sede Turrialba</t>
  </si>
  <si>
    <t>Juzgado Civil Y Trabajo Del I Circuito Judicial De Guanacaste (liberia)</t>
  </si>
  <si>
    <t>Tribunal Penal de Primer Circ. Jud. de Guanacaste</t>
  </si>
  <si>
    <t>Tribunal Penal de Primer Circ. Jud. de Guanacaste (Sección Flagrancia)</t>
  </si>
  <si>
    <t>Tribunal Penal de Primer Circ. Jud. de Guanacaste, Sede Cañas</t>
  </si>
  <si>
    <t>Tribunal Penal de Segundo Circ. Jud. de Guanacaste (Santa Cruz)</t>
  </si>
  <si>
    <t>Tribunal Penal de Segundo Circ. Jud. de Guanacaste, Sede Santa Cruz, Sección Flagrancia</t>
  </si>
  <si>
    <t>Tribunal Penal de Segundo Circ. Jud. de Guanacaste, Sede Nicoya</t>
  </si>
  <si>
    <t>Tribunal Penal de Puntarenas</t>
  </si>
  <si>
    <t>Tribunal Penal de Puntarenas (Sección Flagrancia)</t>
  </si>
  <si>
    <t>Tribunal de Puntarenas, Sede de Quepos</t>
  </si>
  <si>
    <t>Tribunal Penal de la Zona Sur, Sede Pérez Zeledón</t>
  </si>
  <si>
    <t>Tribunal Penal de la Zona Sur, Sede Pérez Zeledón (Flagrancia)</t>
  </si>
  <si>
    <t>Tribunal Penal de Zona Sur, Sede Corredores</t>
  </si>
  <si>
    <t>Tribunal Penal de Zona Sur, Sede Corredores (Sección Flagrancia)</t>
  </si>
  <si>
    <t>Tribunal Penal de Puntarenas, Sede Aguirre y Parrita</t>
  </si>
  <si>
    <t>Tribunal Penal de  Zona Sur, Sede Golfito</t>
  </si>
  <si>
    <t>Tribunal Penal de Zona Sur, Sede Osa</t>
  </si>
  <si>
    <t>Tribunal Penal de Primer Circ. Jud. de la Zona Atlántica</t>
  </si>
  <si>
    <t>Tribunal Penal de Primer Circ. Jud. de la Zona Atlántica (Sección Flagrancia)</t>
  </si>
  <si>
    <t>Tribunal Penal de Segundo Circ. Jud. de la Zona Atlántica</t>
  </si>
  <si>
    <t>Tribunal Penal de Segundo Circ. Jud. de la Zona Atlántica  (Sección Flagrancia)</t>
  </si>
  <si>
    <t>Tribunal Penal de Segundo Circ. Jud. de la Zona Atlántica  (Siquirres)</t>
  </si>
  <si>
    <t>Fiscalia de Bribri</t>
  </si>
  <si>
    <t>Tribunal De Apelación De Sentencia Penal II Circuito Judicial San José</t>
  </si>
  <si>
    <t>Oficina de Trabajo Social PISAV La Unión</t>
  </si>
  <si>
    <t xml:space="preserve">OTRAS OFICINAS </t>
  </si>
  <si>
    <t>Ministerio Público</t>
  </si>
  <si>
    <r>
      <t>No indica</t>
    </r>
    <r>
      <rPr>
        <vertAlign val="superscript"/>
        <sz val="12"/>
        <rFont val="Times New Roman"/>
        <family val="1"/>
      </rPr>
      <t>(1)</t>
    </r>
  </si>
  <si>
    <t>1) El personal judicial del despacho no registro el dato correspondiente a la procedencia del expedientes en el sistema informático.</t>
  </si>
  <si>
    <t>CUADRO N° 5</t>
  </si>
  <si>
    <t xml:space="preserve"> TRIBUNALES DE APELACIÓN DE SENTENCIA PENAL: RESOLUCIONES DICTADAS</t>
  </si>
  <si>
    <t>SEGÚN: TIPO DE RESOLUCIÓN</t>
  </si>
  <si>
    <t>TIPO DE RESOLUCIÓN</t>
  </si>
  <si>
    <t xml:space="preserve">TOTAL </t>
  </si>
  <si>
    <t>Inadmisibles</t>
  </si>
  <si>
    <t>Incompetencia en admisibilidad y fondo</t>
  </si>
  <si>
    <t>Recursos de apelación de sentencia declarados sin lugar</t>
  </si>
  <si>
    <t>Recursos de apelación de sentencia declarados con lugar</t>
  </si>
  <si>
    <t>Recursos de apelación de sentencia parcialmente con lugar</t>
  </si>
  <si>
    <t>Proceso de revisión competencia definida</t>
  </si>
  <si>
    <t>Proceso de revisión prórroga definida</t>
  </si>
  <si>
    <t xml:space="preserve">Prórroga definida </t>
  </si>
  <si>
    <t>Desestimado</t>
  </si>
  <si>
    <t>Recusación Con Lugar</t>
  </si>
  <si>
    <t>Recusación Sin Lugar</t>
  </si>
  <si>
    <t>Otro tipo de resolución</t>
  </si>
  <si>
    <t>CUADRO N° 6</t>
  </si>
  <si>
    <t>TRIBUNALES DE APELACIÓN DE SENTENCIA PENAL: RECURSOS DE APELACIÓN FALLADOS CON LUGAR</t>
  </si>
  <si>
    <t>TRIBUNAL</t>
  </si>
  <si>
    <t>I Circ. Jud. de San José</t>
  </si>
  <si>
    <t>I Circ. Jud. de San José (Flagrancia)</t>
  </si>
  <si>
    <t>II Circ. Jud. de San José</t>
  </si>
  <si>
    <t>II Circ. Jud. de San José (Flagrancia)</t>
  </si>
  <si>
    <t>III Circ. Jud. de San José  Sede Desamparados</t>
  </si>
  <si>
    <t>III Circ. Jud. de San José Pavas</t>
  </si>
  <si>
    <t>I Circ. Jud. de Alajuela</t>
  </si>
  <si>
    <t>I Circ. Jud. de Alajuela (Flagrancia)</t>
  </si>
  <si>
    <t>II Circ. Jud. de Alajuela</t>
  </si>
  <si>
    <t>II Circ. Jud. de Alajuela (Flagrancia)</t>
  </si>
  <si>
    <t>III Circ. Jud. de Alajuela, sede San Ramón</t>
  </si>
  <si>
    <t>III Circ. Jud. de Alajuela (Flagrancia), sede San Ramón</t>
  </si>
  <si>
    <t>Fiscalía De Grecia</t>
  </si>
  <si>
    <t xml:space="preserve">III Circ. Jud. de Alajuela, sede Grecia </t>
  </si>
  <si>
    <t>Cartago (Flagrancia)</t>
  </si>
  <si>
    <t>Cartago Sede Turrialba</t>
  </si>
  <si>
    <t>Fiscalía De Turrialba</t>
  </si>
  <si>
    <t>Heredia</t>
  </si>
  <si>
    <t>Heredia (Flagrancia)</t>
  </si>
  <si>
    <t>Sarapiquí</t>
  </si>
  <si>
    <t>Guanacaste</t>
  </si>
  <si>
    <t>Guanacaste (Flagrancia)</t>
  </si>
  <si>
    <t>Cañas</t>
  </si>
  <si>
    <t>Nicoya</t>
  </si>
  <si>
    <t>Santa Cruz</t>
  </si>
  <si>
    <t>Santa Cruz (Flagrancia)</t>
  </si>
  <si>
    <t>Puntarenas</t>
  </si>
  <si>
    <t>Puntarenas (Quepos)</t>
  </si>
  <si>
    <t>Puntarenas (flagrancia)</t>
  </si>
  <si>
    <t>Aguirre y Parrita</t>
  </si>
  <si>
    <t>Golfito</t>
  </si>
  <si>
    <t>Osa</t>
  </si>
  <si>
    <t>Zona Sur ( Pérez Zeledón)</t>
  </si>
  <si>
    <t>Zona Sur ( Pérez Zeledón) (Flagrancia)</t>
  </si>
  <si>
    <t>Corredores</t>
  </si>
  <si>
    <t>Corredores (Flagrancia)</t>
  </si>
  <si>
    <t>I Circ. Jud. de la Zona Atlántica</t>
  </si>
  <si>
    <t>I Circ. Jud. de la Zona Atlántica (Flagrancias)</t>
  </si>
  <si>
    <t>II Circ. Jud. de la Zona Atlántica</t>
  </si>
  <si>
    <t>II Circ. Jud. de la Zona Atlántica (Flagrancias)</t>
  </si>
  <si>
    <t>II Circ. Jud. de la Zona Atlántica (Siquirres)</t>
  </si>
  <si>
    <t>Juzgado Penal del II Circ. Jud. de San José</t>
  </si>
  <si>
    <t>Sala Tercera</t>
  </si>
  <si>
    <t>CUADRO N° 7</t>
  </si>
  <si>
    <t>TRIBUNALES DE APELACIÓN DE SENTENCIA PENAL: RESOLUCIONES DICTADAS POR EL FONDO</t>
  </si>
  <si>
    <t>SEGÚN: TRIBUNAL DE APELACIÓN</t>
  </si>
  <si>
    <t>POR: TIPO DE VOTO Y DURACIÓN PROMEDIO</t>
  </si>
  <si>
    <t>OFICINA</t>
  </si>
  <si>
    <t>RECURSOS VOTADOS</t>
  </si>
  <si>
    <t>TIPO DE VOTO</t>
  </si>
  <si>
    <t>Con Lugar</t>
  </si>
  <si>
    <t>Sin Lugar</t>
  </si>
  <si>
    <t>Parcial</t>
  </si>
  <si>
    <t>5 Meses 0 Semanas</t>
  </si>
  <si>
    <t>5 Meses 1 Semana</t>
  </si>
  <si>
    <t>4 Meses 1 Semanas</t>
  </si>
  <si>
    <t>4 Meses 2 Semanas</t>
  </si>
  <si>
    <t>4 Meses 0 Semanas</t>
  </si>
  <si>
    <t>III Circ. Jud. de Alajuela (San Ramón)</t>
  </si>
  <si>
    <t>6 Meses 0 Semanas</t>
  </si>
  <si>
    <t>5 Meses 3 Semanas</t>
  </si>
  <si>
    <t>3 Meses 2 Semanas</t>
  </si>
  <si>
    <t>3 Meses 1 Semana</t>
  </si>
  <si>
    <t>II Circ. Jud. de Guanacaste (Santa Cruz)</t>
  </si>
  <si>
    <t>7 Meses 3 Semanas</t>
  </si>
  <si>
    <t>7 Meses 1 Semana</t>
  </si>
  <si>
    <t>8 Meses 2 Semanas</t>
  </si>
  <si>
    <t>8 Meses 0 Semanas</t>
  </si>
  <si>
    <t xml:space="preserve"> </t>
  </si>
  <si>
    <t>CUADRO Nº 8</t>
  </si>
  <si>
    <t>SEGÚN: INTERVALO DE TIEMPO EMPLEADO</t>
  </si>
  <si>
    <t>INTERVALO DE TIEMPO EMPLEADO</t>
  </si>
  <si>
    <t>De 1 a menos de 8 días</t>
  </si>
  <si>
    <t>De 8 a menos de 14 días</t>
  </si>
  <si>
    <t>De 14 a menos de 21 días</t>
  </si>
  <si>
    <t>De 21 a menos de 30 días</t>
  </si>
  <si>
    <t>De 1 a menos 2 meses</t>
  </si>
  <si>
    <t>De 2 a menos 3 meses</t>
  </si>
  <si>
    <t>De 3 a menos 4 meses</t>
  </si>
  <si>
    <t>De 4 a menos 5 meses</t>
  </si>
  <si>
    <t>De 5 a menos 6 meses</t>
  </si>
  <si>
    <t>De 6 a menos 7 meses</t>
  </si>
  <si>
    <t>De 7 a menos 8 meses</t>
  </si>
  <si>
    <t>De 8 a menos 9 meses</t>
  </si>
  <si>
    <t>De 9 a menos 10 meses</t>
  </si>
  <si>
    <t>De 10 a menos 11 meses</t>
  </si>
  <si>
    <t>De 11 a menos 12 meses</t>
  </si>
  <si>
    <t>De 12 a menos 13 meses</t>
  </si>
  <si>
    <t>De 13 a menos 14 meses</t>
  </si>
  <si>
    <t>De 14 a menos 15 meses</t>
  </si>
  <si>
    <t>De 15 a menos 16 meses</t>
  </si>
  <si>
    <t>De 16 a menos 17 meses</t>
  </si>
  <si>
    <t>De 17 a menos 18 meses</t>
  </si>
  <si>
    <t>De 18 a menos 19 meses</t>
  </si>
  <si>
    <t>De 19 a menos 20 meses</t>
  </si>
  <si>
    <t>De 20 a menos 21 meses</t>
  </si>
  <si>
    <t>De 21 a menos 22 meses</t>
  </si>
  <si>
    <t>De 22 a menos 23 meses</t>
  </si>
  <si>
    <t>De 28 a menos 29 meses</t>
  </si>
  <si>
    <t>De 29 a menos 30 meses</t>
  </si>
  <si>
    <t>De 32 a menos 33 meses</t>
  </si>
  <si>
    <t>De 34 a menos 35 meses</t>
  </si>
  <si>
    <t>ÍNDICE DE CUADROS ESTADÍSTICOS</t>
  </si>
  <si>
    <t>TRIBUNALES DE APELACIÓN DE SENTENCIA PENAL 2018</t>
  </si>
  <si>
    <t>Cuadro Nº</t>
  </si>
  <si>
    <t xml:space="preserve">Descripción </t>
  </si>
  <si>
    <t>Tribunales de Apelación de Sentencia Penal: Movimiento de Trabajo</t>
  </si>
  <si>
    <t>Por: Tribunal de Apelación</t>
  </si>
  <si>
    <t xml:space="preserve">Durante: el 2018 </t>
  </si>
  <si>
    <t>Tribunales de Apelación de Sentencia Penal: Casos entrados</t>
  </si>
  <si>
    <t>Según: Tipo de Asunto</t>
  </si>
  <si>
    <t>Tribunales de Apelación de Sentencia Penal: Recursos de Apelación Entrados</t>
  </si>
  <si>
    <t>Según: Delito por Título en el Código Penal y Leyes Especiales</t>
  </si>
  <si>
    <t>Según: Despacho de Origen</t>
  </si>
  <si>
    <t>Tribunales de Apelación de Sentencia Penal: Resoluciones Dictadas</t>
  </si>
  <si>
    <t>Según: Tipo de Resolución</t>
  </si>
  <si>
    <t>Tribunales de Apelación de Sentencia Penal: Recursos de Apelación Fallados Con Lugar</t>
  </si>
  <si>
    <t>Tribunales de Apelación de Sentencia Penal: Resoluciones Dictadas por el Fondo</t>
  </si>
  <si>
    <t xml:space="preserve">Según: Tribunal de Apelación </t>
  </si>
  <si>
    <t>Por: Tipo de Voto y Duración Promedio</t>
  </si>
  <si>
    <t>Según: Intervalo de Tiempo Empleado</t>
  </si>
  <si>
    <t xml:space="preserve">Por: Tribunal de Apelación </t>
  </si>
  <si>
    <t>Durante: el 2018</t>
  </si>
  <si>
    <t xml:space="preserve"> DURANTE: 2018</t>
  </si>
  <si>
    <t>DURANTE: 2018</t>
  </si>
  <si>
    <t xml:space="preserve">DURACIÓN PROMEDIO 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</si>
</sst>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name val="Times New Roman"/>
      <family val="1"/>
    </font>
    <font>
      <sz val="12"/>
      <name val="Arial"/>
      <family val="2"/>
    </font>
    <font>
      <vertAlign val="superscript"/>
      <sz val="12"/>
      <name val="Times New Roman"/>
      <family val="1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b/>
      <sz val="12"/>
      <color indexed="10"/>
      <name val="Times New Roman"/>
      <family val="1"/>
    </font>
    <font>
      <sz val="12"/>
      <color rgb="FFFF0000"/>
      <name val="Times New Roman"/>
      <family val="1"/>
    </font>
    <font>
      <b/>
      <u/>
      <sz val="12"/>
      <name val="Times New Roman"/>
      <family val="1"/>
    </font>
    <font>
      <b/>
      <sz val="14"/>
      <name val="Times New Roman"/>
      <family val="1"/>
    </font>
    <font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5">
    <xf numFmtId="0" fontId="0" fillId="0" borderId="0"/>
    <xf numFmtId="0" fontId="2" fillId="0" borderId="0"/>
    <xf numFmtId="0" fontId="5" fillId="0" borderId="0"/>
    <xf numFmtId="0" fontId="2" fillId="0" borderId="0"/>
    <xf numFmtId="0" fontId="1" fillId="0" borderId="0"/>
  </cellStyleXfs>
  <cellXfs count="169">
    <xf numFmtId="0" fontId="0" fillId="0" borderId="0" xfId="0"/>
    <xf numFmtId="0" fontId="3" fillId="0" borderId="0" xfId="1" applyFont="1" applyAlignment="1" applyProtection="1">
      <alignment vertical="center"/>
      <protection hidden="1"/>
    </xf>
    <xf numFmtId="0" fontId="3" fillId="0" borderId="0" xfId="1" applyFont="1" applyAlignment="1" applyProtection="1">
      <alignment horizontal="centerContinuous" vertical="center"/>
      <protection hidden="1"/>
    </xf>
    <xf numFmtId="0" fontId="3" fillId="0" borderId="0" xfId="1" applyFont="1" applyAlignment="1" applyProtection="1">
      <alignment horizontal="center" vertical="center"/>
      <protection hidden="1"/>
    </xf>
    <xf numFmtId="0" fontId="4" fillId="0" borderId="0" xfId="1" applyFont="1" applyAlignment="1">
      <alignment vertical="center"/>
    </xf>
    <xf numFmtId="0" fontId="3" fillId="0" borderId="3" xfId="1" applyFont="1" applyBorder="1" applyAlignment="1" applyProtection="1">
      <alignment horizontal="centerContinuous" vertical="center"/>
      <protection hidden="1"/>
    </xf>
    <xf numFmtId="0" fontId="3" fillId="0" borderId="6" xfId="2" applyFont="1" applyBorder="1" applyAlignment="1">
      <alignment horizontal="center" vertical="center" wrapText="1"/>
    </xf>
    <xf numFmtId="0" fontId="3" fillId="0" borderId="7" xfId="2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4" fillId="0" borderId="0" xfId="1" applyFont="1" applyAlignment="1" applyProtection="1">
      <alignment vertical="center"/>
      <protection hidden="1"/>
    </xf>
    <xf numFmtId="3" fontId="4" fillId="0" borderId="9" xfId="1" applyNumberFormat="1" applyFont="1" applyBorder="1" applyAlignment="1" applyProtection="1">
      <alignment horizontal="center" vertical="center"/>
      <protection hidden="1"/>
    </xf>
    <xf numFmtId="3" fontId="4" fillId="0" borderId="10" xfId="1" applyNumberFormat="1" applyFont="1" applyBorder="1" applyAlignment="1" applyProtection="1">
      <alignment horizontal="center" vertical="center"/>
      <protection hidden="1"/>
    </xf>
    <xf numFmtId="0" fontId="4" fillId="0" borderId="0" xfId="1" applyFont="1" applyAlignment="1" applyProtection="1">
      <alignment horizontal="left" vertical="center"/>
      <protection hidden="1"/>
    </xf>
    <xf numFmtId="0" fontId="4" fillId="0" borderId="11" xfId="1" applyFont="1" applyBorder="1" applyAlignment="1" applyProtection="1">
      <alignment vertical="center"/>
      <protection hidden="1"/>
    </xf>
    <xf numFmtId="0" fontId="4" fillId="0" borderId="12" xfId="1" applyFont="1" applyBorder="1" applyAlignment="1" applyProtection="1">
      <alignment vertical="center"/>
      <protection hidden="1"/>
    </xf>
    <xf numFmtId="0" fontId="3" fillId="0" borderId="13" xfId="1" applyFont="1" applyBorder="1" applyAlignment="1" applyProtection="1">
      <alignment horizontal="right" vertical="center"/>
      <protection hidden="1"/>
    </xf>
    <xf numFmtId="3" fontId="4" fillId="0" borderId="13" xfId="1" applyNumberFormat="1" applyFont="1" applyBorder="1" applyAlignment="1" applyProtection="1">
      <alignment horizontal="center" vertical="center"/>
      <protection hidden="1"/>
    </xf>
    <xf numFmtId="3" fontId="4" fillId="0" borderId="8" xfId="1" applyNumberFormat="1" applyFont="1" applyBorder="1" applyAlignment="1" applyProtection="1">
      <alignment horizontal="center" vertical="center"/>
      <protection hidden="1"/>
    </xf>
    <xf numFmtId="0" fontId="4" fillId="0" borderId="0" xfId="1" applyFont="1" applyAlignment="1" applyProtection="1">
      <alignment horizontal="center" vertical="center"/>
      <protection hidden="1"/>
    </xf>
    <xf numFmtId="0" fontId="4" fillId="0" borderId="0" xfId="1" applyFont="1"/>
    <xf numFmtId="0" fontId="3" fillId="0" borderId="0" xfId="1" applyFont="1" applyAlignment="1">
      <alignment horizontal="left" vertical="center" wrapText="1"/>
    </xf>
    <xf numFmtId="0" fontId="3" fillId="0" borderId="0" xfId="1" applyFont="1" applyAlignment="1">
      <alignment horizontal="centerContinuous" vertical="center"/>
    </xf>
    <xf numFmtId="0" fontId="3" fillId="0" borderId="0" xfId="1" applyFont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  <xf numFmtId="0" fontId="3" fillId="0" borderId="14" xfId="1" applyFont="1" applyBorder="1" applyAlignment="1">
      <alignment horizontal="center" vertical="center" wrapText="1"/>
    </xf>
    <xf numFmtId="3" fontId="4" fillId="0" borderId="15" xfId="1" applyNumberFormat="1" applyFont="1" applyBorder="1" applyAlignment="1">
      <alignment horizontal="center"/>
    </xf>
    <xf numFmtId="3" fontId="4" fillId="0" borderId="16" xfId="1" applyNumberFormat="1" applyFont="1" applyBorder="1" applyAlignment="1">
      <alignment horizontal="center"/>
    </xf>
    <xf numFmtId="0" fontId="3" fillId="0" borderId="11" xfId="1" applyFont="1" applyBorder="1"/>
    <xf numFmtId="3" fontId="3" fillId="0" borderId="9" xfId="1" applyNumberFormat="1" applyFont="1" applyBorder="1" applyAlignment="1">
      <alignment horizontal="center"/>
    </xf>
    <xf numFmtId="3" fontId="3" fillId="0" borderId="10" xfId="1" applyNumberFormat="1" applyFont="1" applyBorder="1" applyAlignment="1">
      <alignment horizontal="center"/>
    </xf>
    <xf numFmtId="0" fontId="3" fillId="0" borderId="11" xfId="1" applyFont="1" applyBorder="1" applyAlignment="1">
      <alignment horizontal="center"/>
    </xf>
    <xf numFmtId="0" fontId="4" fillId="0" borderId="11" xfId="1" applyFont="1" applyBorder="1"/>
    <xf numFmtId="3" fontId="4" fillId="0" borderId="9" xfId="1" applyNumberFormat="1" applyFont="1" applyBorder="1" applyAlignment="1">
      <alignment horizontal="center"/>
    </xf>
    <xf numFmtId="3" fontId="4" fillId="0" borderId="10" xfId="1" applyNumberFormat="1" applyFont="1" applyBorder="1" applyAlignment="1">
      <alignment horizontal="center"/>
    </xf>
    <xf numFmtId="0" fontId="4" fillId="0" borderId="0" xfId="0" applyFont="1"/>
    <xf numFmtId="0" fontId="4" fillId="0" borderId="7" xfId="1" applyFont="1" applyBorder="1"/>
    <xf numFmtId="0" fontId="3" fillId="0" borderId="8" xfId="1" applyFont="1" applyBorder="1" applyAlignment="1">
      <alignment horizontal="center"/>
    </xf>
    <xf numFmtId="0" fontId="4" fillId="0" borderId="8" xfId="1" applyFont="1" applyBorder="1" applyAlignment="1">
      <alignment horizontal="center"/>
    </xf>
    <xf numFmtId="0" fontId="7" fillId="0" borderId="0" xfId="0" applyFont="1" applyAlignment="1">
      <alignment horizontal="left" vertical="top"/>
    </xf>
    <xf numFmtId="0" fontId="7" fillId="0" borderId="0" xfId="0" applyFont="1" applyAlignment="1">
      <alignment horizontal="centerContinuous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/>
    </xf>
    <xf numFmtId="3" fontId="4" fillId="0" borderId="15" xfId="0" applyNumberFormat="1" applyFont="1" applyBorder="1" applyAlignment="1">
      <alignment horizontal="center"/>
    </xf>
    <xf numFmtId="3" fontId="4" fillId="0" borderId="16" xfId="0" applyNumberFormat="1" applyFont="1" applyBorder="1" applyAlignment="1">
      <alignment horizontal="center"/>
    </xf>
    <xf numFmtId="0" fontId="3" fillId="0" borderId="11" xfId="0" applyFont="1" applyBorder="1"/>
    <xf numFmtId="3" fontId="3" fillId="0" borderId="9" xfId="0" applyNumberFormat="1" applyFont="1" applyBorder="1" applyAlignment="1">
      <alignment horizontal="center"/>
    </xf>
    <xf numFmtId="3" fontId="3" fillId="0" borderId="10" xfId="0" applyNumberFormat="1" applyFont="1" applyBorder="1" applyAlignment="1">
      <alignment horizontal="center"/>
    </xf>
    <xf numFmtId="0" fontId="4" fillId="0" borderId="11" xfId="0" applyFont="1" applyBorder="1" applyAlignment="1">
      <alignment horizontal="left"/>
    </xf>
    <xf numFmtId="3" fontId="4" fillId="0" borderId="9" xfId="0" applyNumberFormat="1" applyFont="1" applyBorder="1" applyAlignment="1">
      <alignment horizontal="center"/>
    </xf>
    <xf numFmtId="3" fontId="10" fillId="0" borderId="9" xfId="0" applyNumberFormat="1" applyFont="1" applyBorder="1" applyAlignment="1">
      <alignment horizontal="center"/>
    </xf>
    <xf numFmtId="3" fontId="4" fillId="0" borderId="10" xfId="0" applyNumberFormat="1" applyFont="1" applyBorder="1"/>
    <xf numFmtId="0" fontId="3" fillId="0" borderId="11" xfId="0" applyFont="1" applyBorder="1" applyAlignment="1">
      <alignment horizontal="left"/>
    </xf>
    <xf numFmtId="3" fontId="4" fillId="0" borderId="10" xfId="0" applyNumberFormat="1" applyFont="1" applyBorder="1" applyAlignment="1">
      <alignment horizontal="center"/>
    </xf>
    <xf numFmtId="3" fontId="4" fillId="0" borderId="11" xfId="0" applyNumberFormat="1" applyFont="1" applyBorder="1" applyAlignment="1">
      <alignment horizontal="left" wrapText="1"/>
    </xf>
    <xf numFmtId="0" fontId="4" fillId="0" borderId="11" xfId="0" applyFont="1" applyBorder="1"/>
    <xf numFmtId="3" fontId="4" fillId="0" borderId="11" xfId="0" applyNumberFormat="1" applyFont="1" applyBorder="1" applyAlignment="1">
      <alignment horizontal="left" vertical="center" wrapText="1"/>
    </xf>
    <xf numFmtId="3" fontId="4" fillId="0" borderId="9" xfId="0" applyNumberFormat="1" applyFont="1" applyBorder="1" applyAlignment="1">
      <alignment horizontal="center" vertical="center"/>
    </xf>
    <xf numFmtId="3" fontId="4" fillId="0" borderId="10" xfId="0" applyNumberFormat="1" applyFont="1" applyBorder="1" applyAlignment="1">
      <alignment horizontal="center" vertical="center"/>
    </xf>
    <xf numFmtId="0" fontId="4" fillId="0" borderId="11" xfId="3" applyFont="1" applyBorder="1"/>
    <xf numFmtId="0" fontId="4" fillId="0" borderId="11" xfId="1" applyFont="1" applyBorder="1" applyAlignment="1">
      <alignment horizontal="left"/>
    </xf>
    <xf numFmtId="0" fontId="7" fillId="0" borderId="11" xfId="0" applyFont="1" applyBorder="1" applyAlignment="1">
      <alignment horizontal="left"/>
    </xf>
    <xf numFmtId="0" fontId="4" fillId="0" borderId="12" xfId="0" applyFont="1" applyBorder="1" applyAlignment="1">
      <alignment horizontal="left"/>
    </xf>
    <xf numFmtId="0" fontId="4" fillId="0" borderId="13" xfId="0" applyFont="1" applyBorder="1"/>
    <xf numFmtId="0" fontId="4" fillId="0" borderId="13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" vertical="center" wrapText="1"/>
    </xf>
    <xf numFmtId="0" fontId="3" fillId="0" borderId="20" xfId="1" applyFont="1" applyBorder="1" applyAlignment="1" applyProtection="1">
      <alignment horizontal="centerContinuous" vertical="center"/>
      <protection hidden="1"/>
    </xf>
    <xf numFmtId="0" fontId="3" fillId="0" borderId="18" xfId="1" applyFont="1" applyBorder="1" applyAlignment="1" applyProtection="1">
      <alignment horizontal="centerContinuous" vertical="center"/>
      <protection hidden="1"/>
    </xf>
    <xf numFmtId="0" fontId="3" fillId="0" borderId="21" xfId="1" applyFont="1" applyBorder="1" applyAlignment="1" applyProtection="1">
      <alignment horizontal="centerContinuous" vertical="center"/>
      <protection hidden="1"/>
    </xf>
    <xf numFmtId="3" fontId="4" fillId="0" borderId="15" xfId="0" applyNumberFormat="1" applyFont="1" applyBorder="1" applyAlignment="1" applyProtection="1">
      <alignment horizontal="center" vertical="center" wrapText="1"/>
      <protection hidden="1"/>
    </xf>
    <xf numFmtId="3" fontId="4" fillId="0" borderId="16" xfId="0" applyNumberFormat="1" applyFont="1" applyBorder="1" applyAlignment="1" applyProtection="1">
      <alignment horizontal="center" vertical="center" wrapText="1"/>
      <protection hidden="1"/>
    </xf>
    <xf numFmtId="0" fontId="3" fillId="0" borderId="11" xfId="0" applyFont="1" applyBorder="1" applyAlignment="1">
      <alignment vertical="center"/>
    </xf>
    <xf numFmtId="3" fontId="3" fillId="0" borderId="9" xfId="0" applyNumberFormat="1" applyFont="1" applyBorder="1" applyAlignment="1">
      <alignment horizontal="center" vertical="center"/>
    </xf>
    <xf numFmtId="3" fontId="3" fillId="0" borderId="10" xfId="0" applyNumberFormat="1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4" fillId="0" borderId="11" xfId="0" applyFont="1" applyBorder="1" applyAlignment="1">
      <alignment horizontal="left" vertical="center"/>
    </xf>
    <xf numFmtId="0" fontId="8" fillId="0" borderId="11" xfId="0" applyFont="1" applyBorder="1" applyAlignment="1">
      <alignment horizontal="left"/>
    </xf>
    <xf numFmtId="49" fontId="4" fillId="0" borderId="11" xfId="0" applyNumberFormat="1" applyFont="1" applyBorder="1" applyAlignment="1">
      <alignment horizontal="left"/>
    </xf>
    <xf numFmtId="0" fontId="4" fillId="0" borderId="11" xfId="0" quotePrefix="1" applyFont="1" applyBorder="1" applyAlignment="1">
      <alignment horizontal="left"/>
    </xf>
    <xf numFmtId="3" fontId="4" fillId="0" borderId="9" xfId="0" quotePrefix="1" applyNumberFormat="1" applyFont="1" applyBorder="1" applyAlignment="1">
      <alignment horizontal="center"/>
    </xf>
    <xf numFmtId="3" fontId="4" fillId="0" borderId="10" xfId="0" quotePrefix="1" applyNumberFormat="1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4" fillId="0" borderId="13" xfId="0" quotePrefix="1" applyFont="1" applyBorder="1" applyAlignment="1">
      <alignment horizontal="center"/>
    </xf>
    <xf numFmtId="0" fontId="4" fillId="0" borderId="8" xfId="0" quotePrefix="1" applyFont="1" applyBorder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center"/>
    </xf>
    <xf numFmtId="0" fontId="3" fillId="0" borderId="0" xfId="0" applyFont="1" applyAlignment="1">
      <alignment horizontal="left" vertical="center" wrapText="1"/>
    </xf>
    <xf numFmtId="0" fontId="4" fillId="0" borderId="14" xfId="0" applyFont="1" applyBorder="1"/>
    <xf numFmtId="0" fontId="4" fillId="0" borderId="7" xfId="0" applyFont="1" applyBorder="1"/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/>
    </xf>
    <xf numFmtId="3" fontId="4" fillId="0" borderId="15" xfId="0" applyNumberFormat="1" applyFont="1" applyBorder="1" applyAlignment="1">
      <alignment horizontal="center" vertical="center" wrapText="1"/>
    </xf>
    <xf numFmtId="3" fontId="4" fillId="0" borderId="16" xfId="0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/>
    </xf>
    <xf numFmtId="3" fontId="9" fillId="0" borderId="9" xfId="0" applyNumberFormat="1" applyFont="1" applyBorder="1" applyAlignment="1">
      <alignment horizontal="center"/>
    </xf>
    <xf numFmtId="3" fontId="9" fillId="0" borderId="10" xfId="0" applyNumberFormat="1" applyFont="1" applyBorder="1" applyAlignment="1">
      <alignment horizontal="center"/>
    </xf>
    <xf numFmtId="3" fontId="4" fillId="0" borderId="0" xfId="0" applyNumberFormat="1" applyFont="1" applyAlignment="1">
      <alignment horizontal="center"/>
    </xf>
    <xf numFmtId="0" fontId="4" fillId="0" borderId="12" xfId="0" applyFont="1" applyBorder="1"/>
    <xf numFmtId="0" fontId="4" fillId="0" borderId="7" xfId="0" applyFont="1" applyBorder="1" applyAlignment="1">
      <alignment horizontal="center"/>
    </xf>
    <xf numFmtId="0" fontId="3" fillId="0" borderId="0" xfId="3" applyFont="1" applyAlignment="1">
      <alignment horizontal="centerContinuous" vertical="center"/>
    </xf>
    <xf numFmtId="0" fontId="3" fillId="0" borderId="6" xfId="0" applyFont="1" applyBorder="1" applyAlignment="1">
      <alignment horizontal="centerContinuous"/>
    </xf>
    <xf numFmtId="0" fontId="3" fillId="0" borderId="17" xfId="0" applyFont="1" applyBorder="1" applyAlignment="1">
      <alignment horizontal="centerContinuous"/>
    </xf>
    <xf numFmtId="0" fontId="3" fillId="0" borderId="18" xfId="0" applyFont="1" applyBorder="1" applyAlignment="1">
      <alignment horizontal="centerContinuous"/>
    </xf>
    <xf numFmtId="0" fontId="3" fillId="0" borderId="9" xfId="0" applyFont="1" applyBorder="1" applyAlignment="1">
      <alignment horizontal="center"/>
    </xf>
    <xf numFmtId="0" fontId="11" fillId="0" borderId="14" xfId="0" applyFont="1" applyBorder="1" applyAlignment="1">
      <alignment horizontal="left" vertical="center" wrapText="1"/>
    </xf>
    <xf numFmtId="3" fontId="9" fillId="0" borderId="15" xfId="0" applyNumberFormat="1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/>
    </xf>
    <xf numFmtId="0" fontId="4" fillId="0" borderId="15" xfId="0" applyFont="1" applyBorder="1"/>
    <xf numFmtId="0" fontId="4" fillId="0" borderId="16" xfId="0" applyFont="1" applyBorder="1"/>
    <xf numFmtId="0" fontId="3" fillId="0" borderId="10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vertical="center" wrapText="1"/>
    </xf>
    <xf numFmtId="0" fontId="3" fillId="0" borderId="12" xfId="0" applyFont="1" applyBorder="1" applyAlignment="1">
      <alignment horizontal="center"/>
    </xf>
    <xf numFmtId="0" fontId="4" fillId="0" borderId="8" xfId="0" applyFont="1" applyBorder="1"/>
    <xf numFmtId="0" fontId="4" fillId="0" borderId="0" xfId="3" applyFont="1" applyAlignment="1" applyProtection="1">
      <alignment vertical="center"/>
      <protection hidden="1"/>
    </xf>
    <xf numFmtId="0" fontId="3" fillId="0" borderId="0" xfId="3" applyFont="1" applyAlignment="1">
      <alignment horizontal="center" vertical="center"/>
    </xf>
    <xf numFmtId="0" fontId="3" fillId="0" borderId="9" xfId="2" applyFont="1" applyBorder="1" applyAlignment="1">
      <alignment horizontal="center" vertical="center" wrapText="1"/>
    </xf>
    <xf numFmtId="0" fontId="3" fillId="0" borderId="0" xfId="2" applyFont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3" fontId="9" fillId="0" borderId="15" xfId="0" applyNumberFormat="1" applyFont="1" applyBorder="1" applyAlignment="1">
      <alignment horizontal="center" vertical="center"/>
    </xf>
    <xf numFmtId="3" fontId="9" fillId="0" borderId="15" xfId="2" applyNumberFormat="1" applyFont="1" applyBorder="1" applyAlignment="1">
      <alignment horizontal="center" vertical="center" wrapText="1"/>
    </xf>
    <xf numFmtId="3" fontId="9" fillId="0" borderId="16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vertical="center"/>
    </xf>
    <xf numFmtId="0" fontId="12" fillId="0" borderId="0" xfId="4" applyFont="1" applyAlignment="1">
      <alignment horizontal="centerContinuous"/>
    </xf>
    <xf numFmtId="0" fontId="3" fillId="0" borderId="0" xfId="4" applyFont="1" applyAlignment="1">
      <alignment horizontal="centerContinuous"/>
    </xf>
    <xf numFmtId="0" fontId="13" fillId="0" borderId="0" xfId="4" applyFont="1" applyAlignment="1">
      <alignment horizontal="center"/>
    </xf>
    <xf numFmtId="0" fontId="13" fillId="0" borderId="0" xfId="4" applyFont="1"/>
    <xf numFmtId="0" fontId="13" fillId="0" borderId="16" xfId="4" applyFont="1" applyBorder="1" applyAlignment="1">
      <alignment horizontal="left"/>
    </xf>
    <xf numFmtId="0" fontId="13" fillId="0" borderId="10" xfId="4" applyFont="1" applyBorder="1" applyAlignment="1">
      <alignment horizontal="left"/>
    </xf>
    <xf numFmtId="0" fontId="13" fillId="0" borderId="8" xfId="4" applyFont="1" applyBorder="1" applyAlignment="1">
      <alignment horizontal="left"/>
    </xf>
    <xf numFmtId="3" fontId="4" fillId="0" borderId="0" xfId="1" applyNumberFormat="1" applyFont="1" applyAlignment="1" applyProtection="1">
      <alignment horizontal="center" vertical="center"/>
      <protection hidden="1"/>
    </xf>
    <xf numFmtId="0" fontId="4" fillId="0" borderId="0" xfId="1" applyFont="1" applyAlignment="1">
      <alignment horizontal="center" vertical="center"/>
    </xf>
    <xf numFmtId="3" fontId="4" fillId="0" borderId="0" xfId="1" applyNumberFormat="1" applyFont="1" applyAlignment="1">
      <alignment horizontal="center" vertical="center" wrapText="1"/>
    </xf>
    <xf numFmtId="3" fontId="8" fillId="0" borderId="0" xfId="0" applyNumberFormat="1" applyFont="1" applyAlignment="1">
      <alignment horizontal="center"/>
    </xf>
    <xf numFmtId="0" fontId="3" fillId="2" borderId="18" xfId="4" applyFont="1" applyFill="1" applyBorder="1" applyAlignment="1">
      <alignment horizontal="center"/>
    </xf>
    <xf numFmtId="0" fontId="3" fillId="2" borderId="17" xfId="4" applyFont="1" applyFill="1" applyBorder="1" applyAlignment="1">
      <alignment horizontal="center"/>
    </xf>
    <xf numFmtId="0" fontId="13" fillId="0" borderId="21" xfId="4" applyFont="1" applyBorder="1" applyAlignment="1">
      <alignment horizontal="center" vertical="center"/>
    </xf>
    <xf numFmtId="0" fontId="13" fillId="0" borderId="0" xfId="4" applyFont="1" applyAlignment="1">
      <alignment horizontal="center" vertical="center"/>
    </xf>
    <xf numFmtId="0" fontId="13" fillId="0" borderId="7" xfId="4" applyFont="1" applyBorder="1" applyAlignment="1">
      <alignment horizontal="center" vertical="center"/>
    </xf>
    <xf numFmtId="0" fontId="3" fillId="0" borderId="1" xfId="1" applyFont="1" applyBorder="1" applyAlignment="1" applyProtection="1">
      <alignment horizontal="center" vertical="center" wrapText="1"/>
      <protection hidden="1"/>
    </xf>
    <xf numFmtId="0" fontId="3" fillId="0" borderId="4" xfId="1" applyFont="1" applyBorder="1" applyAlignment="1" applyProtection="1">
      <alignment horizontal="center" vertical="center" wrapText="1"/>
      <protection hidden="1"/>
    </xf>
    <xf numFmtId="0" fontId="3" fillId="0" borderId="2" xfId="1" applyFont="1" applyBorder="1" applyAlignment="1" applyProtection="1">
      <alignment horizontal="center" vertical="center" wrapText="1"/>
      <protection hidden="1"/>
    </xf>
    <xf numFmtId="0" fontId="3" fillId="0" borderId="5" xfId="1" applyFont="1" applyBorder="1" applyAlignment="1" applyProtection="1">
      <alignment horizontal="center" vertical="center" wrapText="1"/>
      <protection hidden="1"/>
    </xf>
    <xf numFmtId="0" fontId="3" fillId="0" borderId="14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7" xfId="1" applyFont="1" applyBorder="1" applyAlignment="1" applyProtection="1">
      <alignment horizontal="center" vertical="center"/>
      <protection hidden="1"/>
    </xf>
    <xf numFmtId="0" fontId="3" fillId="0" borderId="18" xfId="1" applyFont="1" applyBorder="1" applyAlignment="1" applyProtection="1">
      <alignment horizontal="center" vertical="center"/>
      <protection hidden="1"/>
    </xf>
    <xf numFmtId="0" fontId="3" fillId="0" borderId="19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20" xfId="0" applyFont="1" applyBorder="1" applyAlignment="1" applyProtection="1">
      <alignment horizontal="center" vertical="center" wrapText="1"/>
      <protection hidden="1"/>
    </xf>
    <xf numFmtId="0" fontId="3" fillId="0" borderId="23" xfId="0" applyFont="1" applyBorder="1" applyAlignment="1" applyProtection="1">
      <alignment horizontal="center" vertical="center" wrapText="1"/>
      <protection hidden="1"/>
    </xf>
    <xf numFmtId="0" fontId="3" fillId="0" borderId="2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24" xfId="0" applyFont="1" applyBorder="1" applyAlignment="1" applyProtection="1">
      <alignment horizontal="center" vertical="center" wrapText="1"/>
      <protection hidden="1"/>
    </xf>
    <xf numFmtId="0" fontId="3" fillId="0" borderId="1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7" xfId="3" applyFont="1" applyBorder="1" applyAlignment="1" applyProtection="1">
      <alignment horizontal="center" vertical="center" wrapText="1"/>
      <protection hidden="1"/>
    </xf>
    <xf numFmtId="0" fontId="3" fillId="0" borderId="18" xfId="3" applyFont="1" applyBorder="1" applyAlignment="1" applyProtection="1">
      <alignment horizontal="center" vertical="center" wrapText="1"/>
      <protection hidden="1"/>
    </xf>
  </cellXfs>
  <cellStyles count="5">
    <cellStyle name="Normal" xfId="0" builtinId="0"/>
    <cellStyle name="Normal 2" xfId="1"/>
    <cellStyle name="Normal 2 2" xfId="3"/>
    <cellStyle name="Normal 4 2" xfId="4"/>
    <cellStyle name="Normal_070EST0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38"/>
  <sheetViews>
    <sheetView tabSelected="1" zoomScale="90" zoomScaleNormal="90" zoomScaleSheetLayoutView="90" workbookViewId="0"/>
  </sheetViews>
  <sheetFormatPr baseColWidth="10" defaultColWidth="0" defaultRowHeight="15" zeroHeight="1"/>
  <cols>
    <col min="1" max="1" width="16" customWidth="1"/>
    <col min="2" max="2" width="81.42578125" bestFit="1" customWidth="1"/>
    <col min="3" max="16384" width="11.42578125" hidden="1"/>
  </cols>
  <sheetData>
    <row r="1" spans="1:2" ht="18.75">
      <c r="A1" s="127" t="s">
        <v>447</v>
      </c>
      <c r="B1" s="128"/>
    </row>
    <row r="2" spans="1:2" ht="18.75">
      <c r="A2" s="127" t="s">
        <v>448</v>
      </c>
      <c r="B2" s="128"/>
    </row>
    <row r="3" spans="1:2" ht="15.75">
      <c r="A3" s="129"/>
      <c r="B3" s="130"/>
    </row>
    <row r="4" spans="1:2" ht="15.75">
      <c r="A4" s="138" t="s">
        <v>449</v>
      </c>
      <c r="B4" s="139" t="s">
        <v>450</v>
      </c>
    </row>
    <row r="5" spans="1:2" ht="15.75">
      <c r="A5" s="140">
        <v>1</v>
      </c>
      <c r="B5" s="131" t="s">
        <v>451</v>
      </c>
    </row>
    <row r="6" spans="1:2" ht="15.75">
      <c r="A6" s="141"/>
      <c r="B6" s="132" t="s">
        <v>452</v>
      </c>
    </row>
    <row r="7" spans="1:2" ht="15.75">
      <c r="A7" s="142"/>
      <c r="B7" s="133" t="s">
        <v>453</v>
      </c>
    </row>
    <row r="8" spans="1:2" ht="15.75">
      <c r="A8" s="140">
        <v>2</v>
      </c>
      <c r="B8" s="131" t="s">
        <v>454</v>
      </c>
    </row>
    <row r="9" spans="1:2" ht="15.75">
      <c r="A9" s="141"/>
      <c r="B9" s="132" t="s">
        <v>455</v>
      </c>
    </row>
    <row r="10" spans="1:2" ht="15.75">
      <c r="A10" s="141"/>
      <c r="B10" s="132" t="s">
        <v>452</v>
      </c>
    </row>
    <row r="11" spans="1:2" ht="15.75">
      <c r="A11" s="142"/>
      <c r="B11" s="133" t="s">
        <v>453</v>
      </c>
    </row>
    <row r="12" spans="1:2" ht="15.75">
      <c r="A12" s="140">
        <v>3</v>
      </c>
      <c r="B12" s="131" t="s">
        <v>456</v>
      </c>
    </row>
    <row r="13" spans="1:2" ht="15.75">
      <c r="A13" s="141"/>
      <c r="B13" s="132" t="s">
        <v>457</v>
      </c>
    </row>
    <row r="14" spans="1:2" ht="15.75">
      <c r="A14" s="141"/>
      <c r="B14" s="132" t="s">
        <v>452</v>
      </c>
    </row>
    <row r="15" spans="1:2" ht="15.75">
      <c r="A15" s="142"/>
      <c r="B15" s="133" t="s">
        <v>453</v>
      </c>
    </row>
    <row r="16" spans="1:2" ht="15.75">
      <c r="A16" s="140">
        <v>4</v>
      </c>
      <c r="B16" s="131" t="s">
        <v>456</v>
      </c>
    </row>
    <row r="17" spans="1:2" ht="15.75">
      <c r="A17" s="141"/>
      <c r="B17" s="132" t="s">
        <v>458</v>
      </c>
    </row>
    <row r="18" spans="1:2" ht="15.75">
      <c r="A18" s="141"/>
      <c r="B18" s="132" t="s">
        <v>452</v>
      </c>
    </row>
    <row r="19" spans="1:2" ht="15.75">
      <c r="A19" s="142"/>
      <c r="B19" s="133" t="s">
        <v>453</v>
      </c>
    </row>
    <row r="20" spans="1:2" ht="15.75">
      <c r="A20" s="140">
        <v>5</v>
      </c>
      <c r="B20" s="131" t="s">
        <v>459</v>
      </c>
    </row>
    <row r="21" spans="1:2" ht="15.75">
      <c r="A21" s="141"/>
      <c r="B21" s="132" t="s">
        <v>460</v>
      </c>
    </row>
    <row r="22" spans="1:2" ht="15.75">
      <c r="A22" s="141"/>
      <c r="B22" s="132" t="s">
        <v>452</v>
      </c>
    </row>
    <row r="23" spans="1:2" ht="15.75">
      <c r="A23" s="142"/>
      <c r="B23" s="133" t="s">
        <v>453</v>
      </c>
    </row>
    <row r="24" spans="1:2" ht="15.75">
      <c r="A24" s="140">
        <v>6</v>
      </c>
      <c r="B24" s="131" t="s">
        <v>461</v>
      </c>
    </row>
    <row r="25" spans="1:2" ht="15.75">
      <c r="A25" s="141"/>
      <c r="B25" s="132" t="s">
        <v>458</v>
      </c>
    </row>
    <row r="26" spans="1:2" ht="15.75">
      <c r="A26" s="141"/>
      <c r="B26" s="132" t="s">
        <v>452</v>
      </c>
    </row>
    <row r="27" spans="1:2" ht="15.75">
      <c r="A27" s="142"/>
      <c r="B27" s="133" t="s">
        <v>453</v>
      </c>
    </row>
    <row r="28" spans="1:2" ht="15.75">
      <c r="A28" s="140">
        <v>7</v>
      </c>
      <c r="B28" s="131" t="s">
        <v>462</v>
      </c>
    </row>
    <row r="29" spans="1:2" ht="15.75">
      <c r="A29" s="141"/>
      <c r="B29" s="132" t="s">
        <v>463</v>
      </c>
    </row>
    <row r="30" spans="1:2" ht="15.75">
      <c r="A30" s="141"/>
      <c r="B30" s="132" t="s">
        <v>464</v>
      </c>
    </row>
    <row r="31" spans="1:2" ht="15.75">
      <c r="A31" s="142"/>
      <c r="B31" s="133" t="s">
        <v>453</v>
      </c>
    </row>
    <row r="32" spans="1:2" ht="15.75">
      <c r="A32" s="140">
        <v>8</v>
      </c>
      <c r="B32" s="131" t="s">
        <v>462</v>
      </c>
    </row>
    <row r="33" spans="1:2" ht="15.75">
      <c r="A33" s="141"/>
      <c r="B33" s="132" t="s">
        <v>465</v>
      </c>
    </row>
    <row r="34" spans="1:2" ht="15.75">
      <c r="A34" s="141"/>
      <c r="B34" s="132" t="s">
        <v>466</v>
      </c>
    </row>
    <row r="35" spans="1:2" ht="15.75">
      <c r="A35" s="142"/>
      <c r="B35" s="133" t="s">
        <v>467</v>
      </c>
    </row>
    <row r="36" spans="1:2" hidden="1"/>
    <row r="37" spans="1:2" hidden="1"/>
    <row r="38" spans="1:2" hidden="1"/>
  </sheetData>
  <mergeCells count="8">
    <mergeCell ref="A28:A31"/>
    <mergeCell ref="A32:A35"/>
    <mergeCell ref="A5:A7"/>
    <mergeCell ref="A8:A11"/>
    <mergeCell ref="A12:A15"/>
    <mergeCell ref="A16:A19"/>
    <mergeCell ref="A20:A23"/>
    <mergeCell ref="A24:A27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75" orientation="portrait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23"/>
  <sheetViews>
    <sheetView zoomScale="90" zoomScaleNormal="90" zoomScaleSheetLayoutView="90" workbookViewId="0">
      <selection activeCell="A3" sqref="A3"/>
    </sheetView>
  </sheetViews>
  <sheetFormatPr baseColWidth="10" defaultColWidth="0" defaultRowHeight="15" zeroHeight="1"/>
  <cols>
    <col min="1" max="1" width="45.7109375" customWidth="1"/>
    <col min="2" max="2" width="13.28515625" customWidth="1"/>
    <col min="3" max="3" width="15.140625" customWidth="1"/>
    <col min="4" max="4" width="16.140625" customWidth="1"/>
    <col min="5" max="5" width="14.28515625" customWidth="1"/>
    <col min="6" max="6" width="15.28515625" customWidth="1"/>
    <col min="7" max="7" width="0" hidden="1" customWidth="1"/>
    <col min="8" max="16384" width="11.42578125" hidden="1"/>
  </cols>
  <sheetData>
    <row r="1" spans="1:6" ht="15.75">
      <c r="A1" s="1" t="s">
        <v>0</v>
      </c>
      <c r="B1" s="134"/>
      <c r="C1" s="19"/>
      <c r="D1" s="19"/>
      <c r="E1" s="135"/>
      <c r="F1" s="135"/>
    </row>
    <row r="2" spans="1:6" ht="15.75">
      <c r="A2" s="1"/>
      <c r="B2" s="134"/>
      <c r="C2" s="134"/>
      <c r="D2" s="134"/>
      <c r="E2" s="134"/>
      <c r="F2" s="134"/>
    </row>
    <row r="3" spans="1:6" ht="15.75">
      <c r="A3" s="2" t="s">
        <v>1</v>
      </c>
      <c r="B3" s="2"/>
      <c r="C3" s="2"/>
      <c r="D3" s="2"/>
      <c r="E3" s="2"/>
      <c r="F3" s="2"/>
    </row>
    <row r="4" spans="1:6" ht="15.75">
      <c r="A4" s="2" t="s">
        <v>2</v>
      </c>
      <c r="B4" s="2"/>
      <c r="C4" s="2"/>
      <c r="D4" s="2"/>
      <c r="E4" s="2"/>
      <c r="F4" s="2"/>
    </row>
    <row r="5" spans="1:6" ht="15.75">
      <c r="A5" s="2" t="s">
        <v>468</v>
      </c>
      <c r="B5" s="2"/>
      <c r="C5" s="2"/>
      <c r="D5" s="2"/>
      <c r="E5" s="2"/>
      <c r="F5" s="2"/>
    </row>
    <row r="6" spans="1:6" ht="15.75">
      <c r="A6" s="3"/>
      <c r="B6" s="3"/>
      <c r="C6" s="3"/>
      <c r="D6" s="1"/>
      <c r="E6" s="4"/>
      <c r="F6" s="4"/>
    </row>
    <row r="7" spans="1:6" ht="15.75" customHeight="1">
      <c r="A7" s="143" t="s">
        <v>3</v>
      </c>
      <c r="B7" s="145" t="s">
        <v>4</v>
      </c>
      <c r="C7" s="5" t="s">
        <v>5</v>
      </c>
      <c r="D7" s="5"/>
      <c r="E7" s="5"/>
      <c r="F7" s="5"/>
    </row>
    <row r="8" spans="1:6" ht="68.25" customHeight="1">
      <c r="A8" s="144"/>
      <c r="B8" s="146"/>
      <c r="C8" s="6" t="s">
        <v>6</v>
      </c>
      <c r="D8" s="7" t="s">
        <v>7</v>
      </c>
      <c r="E8" s="8" t="s">
        <v>8</v>
      </c>
      <c r="F8" s="9" t="s">
        <v>9</v>
      </c>
    </row>
    <row r="9" spans="1:6" ht="15.75">
      <c r="A9" s="10"/>
      <c r="B9" s="11"/>
      <c r="C9" s="11"/>
      <c r="D9" s="11"/>
      <c r="E9" s="11"/>
      <c r="F9" s="12"/>
    </row>
    <row r="10" spans="1:6" ht="15.75">
      <c r="A10" s="13" t="s">
        <v>10</v>
      </c>
      <c r="B10" s="11">
        <f>SUM(C10:F10)</f>
        <v>1008</v>
      </c>
      <c r="C10" s="11">
        <v>355</v>
      </c>
      <c r="D10" s="11">
        <v>326</v>
      </c>
      <c r="E10" s="11">
        <v>132</v>
      </c>
      <c r="F10" s="12">
        <v>195</v>
      </c>
    </row>
    <row r="11" spans="1:6" ht="15.75">
      <c r="A11" s="13" t="s">
        <v>11</v>
      </c>
      <c r="B11" s="11">
        <f t="shared" ref="B11:B17" si="0">SUM(C11:F11)</f>
        <v>3932</v>
      </c>
      <c r="C11" s="11">
        <v>1909</v>
      </c>
      <c r="D11" s="11">
        <v>955</v>
      </c>
      <c r="E11" s="11">
        <v>499</v>
      </c>
      <c r="F11" s="12">
        <v>569</v>
      </c>
    </row>
    <row r="12" spans="1:6" ht="15.75">
      <c r="A12" s="13" t="s">
        <v>12</v>
      </c>
      <c r="B12" s="11">
        <f t="shared" si="0"/>
        <v>26</v>
      </c>
      <c r="C12" s="11">
        <v>18</v>
      </c>
      <c r="D12" s="11">
        <v>7</v>
      </c>
      <c r="E12" s="11">
        <v>1</v>
      </c>
      <c r="F12" s="12">
        <v>0</v>
      </c>
    </row>
    <row r="13" spans="1:6" ht="15.75">
      <c r="A13" s="13" t="s">
        <v>13</v>
      </c>
      <c r="B13" s="11">
        <f t="shared" si="0"/>
        <v>3716</v>
      </c>
      <c r="C13" s="11">
        <v>1715</v>
      </c>
      <c r="D13" s="11">
        <v>931</v>
      </c>
      <c r="E13" s="11">
        <v>541</v>
      </c>
      <c r="F13" s="12">
        <v>529</v>
      </c>
    </row>
    <row r="14" spans="1:6" ht="15.75">
      <c r="A14" s="10" t="s">
        <v>14</v>
      </c>
      <c r="B14" s="11">
        <f t="shared" si="0"/>
        <v>1250</v>
      </c>
      <c r="C14" s="11">
        <v>567</v>
      </c>
      <c r="D14" s="11">
        <v>357</v>
      </c>
      <c r="E14" s="11">
        <v>91</v>
      </c>
      <c r="F14" s="12">
        <v>235</v>
      </c>
    </row>
    <row r="15" spans="1:6" ht="15.75">
      <c r="A15" s="10" t="s">
        <v>15</v>
      </c>
      <c r="B15" s="11">
        <f t="shared" si="0"/>
        <v>1246</v>
      </c>
      <c r="C15" s="11">
        <v>566</v>
      </c>
      <c r="D15" s="11">
        <v>356</v>
      </c>
      <c r="E15" s="11">
        <v>89</v>
      </c>
      <c r="F15" s="12">
        <v>235</v>
      </c>
    </row>
    <row r="16" spans="1:6" ht="15.75">
      <c r="A16" s="14" t="s">
        <v>16</v>
      </c>
      <c r="B16" s="11">
        <f t="shared" si="0"/>
        <v>4</v>
      </c>
      <c r="C16" s="11">
        <v>1</v>
      </c>
      <c r="D16" s="11">
        <v>1</v>
      </c>
      <c r="E16" s="11">
        <v>2</v>
      </c>
      <c r="F16" s="12">
        <v>0</v>
      </c>
    </row>
    <row r="17" spans="1:6" ht="15.75">
      <c r="A17" s="14" t="s">
        <v>17</v>
      </c>
      <c r="B17" s="11">
        <f t="shared" si="0"/>
        <v>0</v>
      </c>
      <c r="C17" s="11">
        <v>0</v>
      </c>
      <c r="D17" s="11">
        <v>0</v>
      </c>
      <c r="E17" s="11">
        <v>0</v>
      </c>
      <c r="F17" s="12">
        <v>0</v>
      </c>
    </row>
    <row r="18" spans="1:6" ht="15.75">
      <c r="A18" s="15"/>
      <c r="B18" s="16"/>
      <c r="C18" s="17"/>
      <c r="D18" s="17"/>
      <c r="E18" s="17"/>
      <c r="F18" s="18"/>
    </row>
    <row r="19" spans="1:6" ht="15.75">
      <c r="A19" s="10" t="s">
        <v>18</v>
      </c>
      <c r="B19" s="10"/>
      <c r="C19" s="19"/>
      <c r="D19" s="10"/>
      <c r="E19" s="4"/>
      <c r="F19" s="4"/>
    </row>
    <row r="20" spans="1:6" ht="15.75" hidden="1">
      <c r="A20" s="20"/>
      <c r="B20" s="20"/>
      <c r="C20" s="20"/>
      <c r="D20" s="20"/>
      <c r="E20" s="20"/>
      <c r="F20" s="20"/>
    </row>
    <row r="21" spans="1:6" hidden="1"/>
    <row r="22" spans="1:6" hidden="1"/>
    <row r="23" spans="1:6" hidden="1"/>
  </sheetData>
  <mergeCells count="2">
    <mergeCell ref="A7:A8"/>
    <mergeCell ref="B7:B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65" orientation="portrait" horizontalDpi="4294967294" vertic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G25"/>
  <sheetViews>
    <sheetView zoomScale="90" zoomScaleNormal="90" zoomScaleSheetLayoutView="90" workbookViewId="0">
      <selection activeCell="A2" sqref="A2"/>
    </sheetView>
  </sheetViews>
  <sheetFormatPr baseColWidth="10" defaultColWidth="0" defaultRowHeight="15" zeroHeight="1"/>
  <cols>
    <col min="1" max="1" width="31.140625" customWidth="1"/>
    <col min="2" max="2" width="14.42578125" customWidth="1"/>
    <col min="3" max="3" width="15.140625" customWidth="1"/>
    <col min="4" max="4" width="17.42578125" customWidth="1"/>
    <col min="5" max="5" width="14.42578125" customWidth="1"/>
    <col min="6" max="6" width="16.28515625" customWidth="1"/>
    <col min="7" max="7" width="0" hidden="1" customWidth="1"/>
    <col min="8" max="16384" width="11.42578125" hidden="1"/>
  </cols>
  <sheetData>
    <row r="1" spans="1:6" ht="15.75">
      <c r="A1" s="21" t="s">
        <v>19</v>
      </c>
      <c r="B1" s="136"/>
      <c r="C1" s="136"/>
      <c r="D1" s="136"/>
      <c r="E1" s="136"/>
      <c r="F1" s="136"/>
    </row>
    <row r="2" spans="1:6" ht="15.75">
      <c r="A2" s="21"/>
      <c r="B2" s="136"/>
      <c r="C2" s="136"/>
      <c r="D2" s="136"/>
      <c r="E2" s="136"/>
      <c r="F2" s="136"/>
    </row>
    <row r="3" spans="1:6" ht="15.75">
      <c r="A3" s="22" t="s">
        <v>20</v>
      </c>
      <c r="B3" s="22"/>
      <c r="C3" s="22"/>
      <c r="D3" s="22"/>
      <c r="E3" s="22"/>
      <c r="F3" s="22"/>
    </row>
    <row r="4" spans="1:6" ht="15.75">
      <c r="A4" s="22" t="s">
        <v>21</v>
      </c>
      <c r="B4" s="22"/>
      <c r="C4" s="22"/>
      <c r="D4" s="22"/>
      <c r="E4" s="22"/>
      <c r="F4" s="22"/>
    </row>
    <row r="5" spans="1:6" ht="15.75">
      <c r="A5" s="22" t="s">
        <v>2</v>
      </c>
      <c r="B5" s="22"/>
      <c r="C5" s="22"/>
      <c r="D5" s="22"/>
      <c r="E5" s="22"/>
      <c r="F5" s="22"/>
    </row>
    <row r="6" spans="1:6" ht="15.75">
      <c r="A6" s="22" t="s">
        <v>469</v>
      </c>
      <c r="B6" s="22"/>
      <c r="C6" s="22"/>
      <c r="D6" s="22"/>
      <c r="E6" s="22"/>
      <c r="F6" s="22"/>
    </row>
    <row r="7" spans="1:6" ht="15.75">
      <c r="A7" s="23"/>
      <c r="B7" s="23"/>
      <c r="C7" s="23"/>
      <c r="D7" s="23"/>
      <c r="E7" s="24"/>
      <c r="F7" s="24"/>
    </row>
    <row r="8" spans="1:6" ht="15.75" customHeight="1">
      <c r="A8" s="143" t="s">
        <v>22</v>
      </c>
      <c r="B8" s="145" t="s">
        <v>4</v>
      </c>
      <c r="C8" s="5" t="s">
        <v>5</v>
      </c>
      <c r="D8" s="5"/>
      <c r="E8" s="5"/>
      <c r="F8" s="5"/>
    </row>
    <row r="9" spans="1:6" ht="68.25" customHeight="1">
      <c r="A9" s="143"/>
      <c r="B9" s="145"/>
      <c r="C9" s="6" t="s">
        <v>6</v>
      </c>
      <c r="D9" s="7" t="s">
        <v>7</v>
      </c>
      <c r="E9" s="8" t="s">
        <v>8</v>
      </c>
      <c r="F9" s="9" t="s">
        <v>9</v>
      </c>
    </row>
    <row r="10" spans="1:6" ht="15.75">
      <c r="A10" s="25"/>
      <c r="B10" s="26"/>
      <c r="C10" s="26"/>
      <c r="D10" s="26"/>
      <c r="E10" s="26"/>
      <c r="F10" s="27"/>
    </row>
    <row r="11" spans="1:6" ht="15.75">
      <c r="A11" s="28" t="s">
        <v>23</v>
      </c>
      <c r="B11" s="29">
        <f>SUM(B13:B18)</f>
        <v>3932</v>
      </c>
      <c r="C11" s="29">
        <f>SUM(C13:C18)</f>
        <v>1909</v>
      </c>
      <c r="D11" s="29">
        <f>SUM(D13:D18)</f>
        <v>955</v>
      </c>
      <c r="E11" s="29">
        <f>SUM(E13:E18)</f>
        <v>499</v>
      </c>
      <c r="F11" s="30">
        <f>SUM(F13:F18)</f>
        <v>569</v>
      </c>
    </row>
    <row r="12" spans="1:6" ht="15.75">
      <c r="A12" s="31"/>
      <c r="B12" s="29"/>
      <c r="C12" s="29"/>
      <c r="D12" s="29"/>
      <c r="E12" s="29"/>
      <c r="F12" s="30"/>
    </row>
    <row r="13" spans="1:6" ht="15.75">
      <c r="A13" s="32" t="s">
        <v>24</v>
      </c>
      <c r="B13" s="33">
        <f t="shared" ref="B13:B18" si="0">SUM(C13:F13)</f>
        <v>3057</v>
      </c>
      <c r="C13" s="33">
        <v>1466</v>
      </c>
      <c r="D13" s="33">
        <v>762</v>
      </c>
      <c r="E13" s="33">
        <v>390</v>
      </c>
      <c r="F13" s="34">
        <v>439</v>
      </c>
    </row>
    <row r="14" spans="1:6" ht="15.75">
      <c r="A14" s="32" t="s">
        <v>25</v>
      </c>
      <c r="B14" s="33">
        <f t="shared" si="0"/>
        <v>761</v>
      </c>
      <c r="C14" s="33">
        <v>360</v>
      </c>
      <c r="D14" s="33">
        <v>181</v>
      </c>
      <c r="E14" s="33">
        <v>96</v>
      </c>
      <c r="F14" s="34">
        <v>124</v>
      </c>
    </row>
    <row r="15" spans="1:6" ht="18.75">
      <c r="A15" s="32" t="s">
        <v>26</v>
      </c>
      <c r="B15" s="33">
        <f t="shared" si="0"/>
        <v>1</v>
      </c>
      <c r="C15" s="33">
        <v>0</v>
      </c>
      <c r="D15" s="33">
        <v>0</v>
      </c>
      <c r="E15" s="33">
        <v>1</v>
      </c>
      <c r="F15" s="34">
        <v>0</v>
      </c>
    </row>
    <row r="16" spans="1:6" ht="15.75">
      <c r="A16" s="32" t="s">
        <v>27</v>
      </c>
      <c r="B16" s="33">
        <f t="shared" si="0"/>
        <v>96</v>
      </c>
      <c r="C16" s="33">
        <v>79</v>
      </c>
      <c r="D16" s="33">
        <v>10</v>
      </c>
      <c r="E16" s="33">
        <v>1</v>
      </c>
      <c r="F16" s="34">
        <v>6</v>
      </c>
    </row>
    <row r="17" spans="1:6" ht="15.75">
      <c r="A17" s="32" t="s">
        <v>28</v>
      </c>
      <c r="B17" s="33">
        <f t="shared" si="0"/>
        <v>6</v>
      </c>
      <c r="C17" s="33">
        <v>4</v>
      </c>
      <c r="D17" s="33">
        <v>2</v>
      </c>
      <c r="E17" s="33">
        <v>0</v>
      </c>
      <c r="F17" s="34">
        <v>0</v>
      </c>
    </row>
    <row r="18" spans="1:6" ht="15.75">
      <c r="A18" s="32" t="s">
        <v>29</v>
      </c>
      <c r="B18" s="33">
        <f t="shared" si="0"/>
        <v>11</v>
      </c>
      <c r="C18" s="33">
        <v>0</v>
      </c>
      <c r="D18" s="33">
        <v>0</v>
      </c>
      <c r="E18" s="33">
        <v>11</v>
      </c>
      <c r="F18" s="34">
        <v>0</v>
      </c>
    </row>
    <row r="19" spans="1:6" ht="15.75">
      <c r="A19" s="36"/>
      <c r="B19" s="37"/>
      <c r="C19" s="38"/>
      <c r="D19" s="38"/>
      <c r="E19" s="38"/>
      <c r="F19" s="38"/>
    </row>
    <row r="20" spans="1:6" ht="15.75">
      <c r="A20" s="20" t="s">
        <v>30</v>
      </c>
      <c r="B20" s="20"/>
      <c r="C20" s="20"/>
      <c r="D20" s="20"/>
      <c r="E20" s="20"/>
      <c r="F20" s="20"/>
    </row>
    <row r="21" spans="1:6" ht="15.75">
      <c r="A21" s="10" t="s">
        <v>18</v>
      </c>
      <c r="B21" s="20"/>
      <c r="C21" s="20"/>
      <c r="D21" s="20"/>
      <c r="E21" s="20"/>
      <c r="F21" s="20"/>
    </row>
    <row r="22" spans="1:6" ht="15.75" hidden="1">
      <c r="A22" s="20"/>
      <c r="B22" s="20"/>
      <c r="C22" s="20"/>
      <c r="D22" s="20"/>
      <c r="E22" s="20"/>
      <c r="F22" s="20"/>
    </row>
    <row r="23" spans="1:6" hidden="1"/>
    <row r="24" spans="1:6"/>
    <row r="25" spans="1:6"/>
  </sheetData>
  <mergeCells count="2">
    <mergeCell ref="A8:A9"/>
    <mergeCell ref="B8:B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70" orientation="portrait" horizontalDpi="4294967294" vertic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G286"/>
  <sheetViews>
    <sheetView zoomScale="90" zoomScaleNormal="90" zoomScaleSheetLayoutView="90" workbookViewId="0">
      <pane ySplit="9" topLeftCell="A10" activePane="bottomLeft" state="frozen"/>
      <selection pane="bottomLeft" activeCell="B177" activeCellId="5" sqref="B41 B95 B50 B24 B213 B177"/>
    </sheetView>
  </sheetViews>
  <sheetFormatPr baseColWidth="10" defaultColWidth="0" defaultRowHeight="15" zeroHeight="1"/>
  <cols>
    <col min="1" max="1" width="90" customWidth="1"/>
    <col min="2" max="2" width="12.42578125" customWidth="1"/>
    <col min="3" max="3" width="13.28515625" customWidth="1"/>
    <col min="4" max="4" width="15.28515625" customWidth="1"/>
    <col min="5" max="5" width="12.140625" customWidth="1"/>
    <col min="6" max="6" width="14.5703125" customWidth="1"/>
    <col min="7" max="7" width="0" hidden="1" customWidth="1"/>
    <col min="8" max="16384" width="11.42578125" hidden="1"/>
  </cols>
  <sheetData>
    <row r="1" spans="1:6" ht="15.75">
      <c r="A1" s="39" t="s">
        <v>31</v>
      </c>
      <c r="B1" s="137"/>
      <c r="C1" s="137"/>
      <c r="D1" s="137"/>
      <c r="E1" s="137"/>
      <c r="F1" s="137"/>
    </row>
    <row r="2" spans="1:6" ht="15.75">
      <c r="A2" s="39"/>
      <c r="B2" s="137"/>
      <c r="C2" s="137"/>
      <c r="D2" s="137"/>
      <c r="E2" s="137"/>
      <c r="F2" s="137"/>
    </row>
    <row r="3" spans="1:6" ht="15.75">
      <c r="A3" s="40" t="s">
        <v>32</v>
      </c>
      <c r="B3" s="40"/>
      <c r="C3" s="40"/>
      <c r="D3" s="40"/>
      <c r="E3" s="40"/>
      <c r="F3" s="40"/>
    </row>
    <row r="4" spans="1:6" ht="15.75">
      <c r="A4" s="40" t="s">
        <v>33</v>
      </c>
      <c r="B4" s="40"/>
      <c r="C4" s="40"/>
      <c r="D4" s="40"/>
      <c r="E4" s="40"/>
      <c r="F4" s="40"/>
    </row>
    <row r="5" spans="1:6" ht="15.75">
      <c r="A5" s="40" t="s">
        <v>2</v>
      </c>
      <c r="B5" s="40"/>
      <c r="C5" s="40"/>
      <c r="D5" s="40"/>
      <c r="E5" s="40"/>
      <c r="F5" s="40"/>
    </row>
    <row r="6" spans="1:6" ht="15.75">
      <c r="A6" s="40" t="s">
        <v>469</v>
      </c>
      <c r="B6" s="40"/>
      <c r="C6" s="40"/>
      <c r="D6" s="40"/>
      <c r="E6" s="40"/>
      <c r="F6" s="40"/>
    </row>
    <row r="7" spans="1:6" ht="15.75">
      <c r="A7" s="35"/>
      <c r="B7" s="35"/>
      <c r="C7" s="35"/>
      <c r="D7" s="35"/>
      <c r="E7" s="35"/>
      <c r="F7" s="35"/>
    </row>
    <row r="8" spans="1:6" ht="15.75" customHeight="1">
      <c r="A8" s="147" t="s">
        <v>34</v>
      </c>
      <c r="B8" s="149" t="s">
        <v>4</v>
      </c>
      <c r="C8" s="151" t="s">
        <v>5</v>
      </c>
      <c r="D8" s="152"/>
      <c r="E8" s="152"/>
      <c r="F8" s="152"/>
    </row>
    <row r="9" spans="1:6" ht="71.25" customHeight="1">
      <c r="A9" s="148"/>
      <c r="B9" s="150"/>
      <c r="C9" s="6" t="s">
        <v>6</v>
      </c>
      <c r="D9" s="7" t="s">
        <v>7</v>
      </c>
      <c r="E9" s="8" t="s">
        <v>8</v>
      </c>
      <c r="F9" s="9" t="s">
        <v>9</v>
      </c>
    </row>
    <row r="10" spans="1:6" ht="15.75">
      <c r="A10" s="43"/>
      <c r="B10" s="44"/>
      <c r="C10" s="44"/>
      <c r="D10" s="44"/>
      <c r="E10" s="44"/>
      <c r="F10" s="45"/>
    </row>
    <row r="11" spans="1:6" ht="15.75">
      <c r="A11" s="46" t="s">
        <v>4</v>
      </c>
      <c r="B11" s="47">
        <f>SUM(B13,B32,B39,B56,B65,B70,B77,B104,B108,B116,B128,B138,B150,B157,B174,B180,B193,B200,B206,B221,B226,B232,B235,B238,B242,B246,B250,B262,B265,B268,B271,B274,B279,B280,B281)</f>
        <v>3057</v>
      </c>
      <c r="C11" s="47">
        <f t="shared" ref="C11:F11" si="0">SUM(C13,C32,C39,C56,C65,C70,C77,C104,C108,C116,C128,C138,C150,C157,C174,C180,C193,C200,C206,C221,C226,C232,C235,C238,C242,C246,C250,C262,C265,C268,C271,C274,C279,C280,C281)</f>
        <v>1466</v>
      </c>
      <c r="D11" s="47">
        <f t="shared" si="0"/>
        <v>762</v>
      </c>
      <c r="E11" s="47">
        <f t="shared" si="0"/>
        <v>390</v>
      </c>
      <c r="F11" s="48">
        <f t="shared" si="0"/>
        <v>439</v>
      </c>
    </row>
    <row r="12" spans="1:6" ht="15.75">
      <c r="A12" s="49"/>
      <c r="B12" s="50"/>
      <c r="C12" s="50"/>
      <c r="D12" s="50"/>
      <c r="E12" s="51"/>
      <c r="F12" s="52"/>
    </row>
    <row r="13" spans="1:6" ht="15.75">
      <c r="A13" s="53" t="s">
        <v>35</v>
      </c>
      <c r="B13" s="47">
        <f>SUM(B14:B30)</f>
        <v>488</v>
      </c>
      <c r="C13" s="47">
        <f t="shared" ref="C13:F13" si="1">SUM(C14:C30)</f>
        <v>186</v>
      </c>
      <c r="D13" s="47">
        <f t="shared" si="1"/>
        <v>158</v>
      </c>
      <c r="E13" s="47">
        <f t="shared" si="1"/>
        <v>45</v>
      </c>
      <c r="F13" s="48">
        <f t="shared" si="1"/>
        <v>99</v>
      </c>
    </row>
    <row r="14" spans="1:6" ht="15.75">
      <c r="A14" s="49" t="s">
        <v>36</v>
      </c>
      <c r="B14" s="50">
        <f>SUM(C14:F14)</f>
        <v>0</v>
      </c>
      <c r="C14" s="50">
        <v>0</v>
      </c>
      <c r="D14" s="50">
        <v>0</v>
      </c>
      <c r="E14" s="50">
        <v>0</v>
      </c>
      <c r="F14" s="54">
        <v>0</v>
      </c>
    </row>
    <row r="15" spans="1:6" ht="15.75">
      <c r="A15" s="49" t="s">
        <v>37</v>
      </c>
      <c r="B15" s="50">
        <f t="shared" ref="B15:B79" si="2">SUM(C15:F15)</f>
        <v>4</v>
      </c>
      <c r="C15" s="50">
        <v>4</v>
      </c>
      <c r="D15" s="50">
        <v>0</v>
      </c>
      <c r="E15" s="50">
        <v>0</v>
      </c>
      <c r="F15" s="54">
        <v>0</v>
      </c>
    </row>
    <row r="16" spans="1:6" ht="15.75">
      <c r="A16" s="55" t="s">
        <v>38</v>
      </c>
      <c r="B16" s="50">
        <f t="shared" si="2"/>
        <v>88</v>
      </c>
      <c r="C16" s="50">
        <v>27</v>
      </c>
      <c r="D16" s="50">
        <v>20</v>
      </c>
      <c r="E16" s="50">
        <v>14</v>
      </c>
      <c r="F16" s="54">
        <v>27</v>
      </c>
    </row>
    <row r="17" spans="1:6" ht="15.75">
      <c r="A17" s="55" t="s">
        <v>39</v>
      </c>
      <c r="B17" s="50">
        <f t="shared" si="2"/>
        <v>1</v>
      </c>
      <c r="C17" s="50">
        <v>1</v>
      </c>
      <c r="D17" s="50">
        <v>0</v>
      </c>
      <c r="E17" s="50">
        <v>0</v>
      </c>
      <c r="F17" s="54">
        <v>0</v>
      </c>
    </row>
    <row r="18" spans="1:6" ht="15.75">
      <c r="A18" s="55" t="s">
        <v>40</v>
      </c>
      <c r="B18" s="50">
        <f t="shared" si="2"/>
        <v>1</v>
      </c>
      <c r="C18" s="50">
        <v>0</v>
      </c>
      <c r="D18" s="50">
        <v>0</v>
      </c>
      <c r="E18" s="50">
        <v>0</v>
      </c>
      <c r="F18" s="54">
        <v>1</v>
      </c>
    </row>
    <row r="19" spans="1:6" ht="15.75">
      <c r="A19" s="49" t="s">
        <v>41</v>
      </c>
      <c r="B19" s="50">
        <f t="shared" si="2"/>
        <v>65</v>
      </c>
      <c r="C19" s="50">
        <v>35</v>
      </c>
      <c r="D19" s="50">
        <v>20</v>
      </c>
      <c r="E19" s="50">
        <v>9</v>
      </c>
      <c r="F19" s="54">
        <v>1</v>
      </c>
    </row>
    <row r="20" spans="1:6" ht="15.75">
      <c r="A20" s="49" t="s">
        <v>42</v>
      </c>
      <c r="B20" s="50">
        <f t="shared" si="2"/>
        <v>52</v>
      </c>
      <c r="C20" s="50">
        <v>24</v>
      </c>
      <c r="D20" s="50">
        <v>13</v>
      </c>
      <c r="E20" s="50">
        <v>8</v>
      </c>
      <c r="F20" s="54">
        <v>7</v>
      </c>
    </row>
    <row r="21" spans="1:6" ht="15.75">
      <c r="A21" s="49" t="s">
        <v>43</v>
      </c>
      <c r="B21" s="50">
        <f t="shared" si="2"/>
        <v>24</v>
      </c>
      <c r="C21" s="50">
        <v>2</v>
      </c>
      <c r="D21" s="50">
        <v>13</v>
      </c>
      <c r="E21" s="50">
        <v>1</v>
      </c>
      <c r="F21" s="54">
        <v>8</v>
      </c>
    </row>
    <row r="22" spans="1:6" ht="15.75">
      <c r="A22" s="49" t="s">
        <v>44</v>
      </c>
      <c r="B22" s="50">
        <f t="shared" si="2"/>
        <v>61</v>
      </c>
      <c r="C22" s="50">
        <v>30</v>
      </c>
      <c r="D22" s="50">
        <v>15</v>
      </c>
      <c r="E22" s="50">
        <v>6</v>
      </c>
      <c r="F22" s="54">
        <v>10</v>
      </c>
    </row>
    <row r="23" spans="1:6" ht="15.75">
      <c r="A23" s="49" t="s">
        <v>45</v>
      </c>
      <c r="B23" s="50">
        <f t="shared" si="2"/>
        <v>2</v>
      </c>
      <c r="C23" s="50">
        <v>2</v>
      </c>
      <c r="D23" s="50">
        <v>0</v>
      </c>
      <c r="E23" s="50">
        <v>0</v>
      </c>
      <c r="F23" s="54">
        <v>0</v>
      </c>
    </row>
    <row r="24" spans="1:6" ht="15.75">
      <c r="A24" s="49" t="s">
        <v>46</v>
      </c>
      <c r="B24" s="50">
        <f t="shared" si="2"/>
        <v>103</v>
      </c>
      <c r="C24" s="50">
        <v>25</v>
      </c>
      <c r="D24" s="50">
        <v>57</v>
      </c>
      <c r="E24" s="50">
        <v>1</v>
      </c>
      <c r="F24" s="54">
        <v>20</v>
      </c>
    </row>
    <row r="25" spans="1:6" ht="15.75">
      <c r="A25" s="56" t="s">
        <v>47</v>
      </c>
      <c r="B25" s="50">
        <f t="shared" si="2"/>
        <v>45</v>
      </c>
      <c r="C25" s="50">
        <v>17</v>
      </c>
      <c r="D25" s="50">
        <v>13</v>
      </c>
      <c r="E25" s="50">
        <v>3</v>
      </c>
      <c r="F25" s="54">
        <v>12</v>
      </c>
    </row>
    <row r="26" spans="1:6" ht="15.75">
      <c r="A26" s="49" t="s">
        <v>48</v>
      </c>
      <c r="B26" s="50">
        <f t="shared" si="2"/>
        <v>3</v>
      </c>
      <c r="C26" s="50">
        <v>0</v>
      </c>
      <c r="D26" s="50">
        <v>1</v>
      </c>
      <c r="E26" s="50">
        <v>0</v>
      </c>
      <c r="F26" s="54">
        <v>2</v>
      </c>
    </row>
    <row r="27" spans="1:6" ht="15.75">
      <c r="A27" s="49" t="s">
        <v>49</v>
      </c>
      <c r="B27" s="50">
        <f t="shared" si="2"/>
        <v>36</v>
      </c>
      <c r="C27" s="50">
        <v>17</v>
      </c>
      <c r="D27" s="50">
        <v>6</v>
      </c>
      <c r="E27" s="50">
        <v>2</v>
      </c>
      <c r="F27" s="54">
        <v>11</v>
      </c>
    </row>
    <row r="28" spans="1:6" ht="15.75">
      <c r="A28" s="49" t="s">
        <v>50</v>
      </c>
      <c r="B28" s="50">
        <f t="shared" si="2"/>
        <v>1</v>
      </c>
      <c r="C28" s="50">
        <v>1</v>
      </c>
      <c r="D28" s="50">
        <v>0</v>
      </c>
      <c r="E28" s="50">
        <v>0</v>
      </c>
      <c r="F28" s="54">
        <v>0</v>
      </c>
    </row>
    <row r="29" spans="1:6" ht="15.75">
      <c r="A29" s="49" t="s">
        <v>51</v>
      </c>
      <c r="B29" s="50">
        <f t="shared" si="2"/>
        <v>0</v>
      </c>
      <c r="C29" s="50">
        <v>0</v>
      </c>
      <c r="D29" s="50">
        <v>0</v>
      </c>
      <c r="E29" s="50">
        <v>0</v>
      </c>
      <c r="F29" s="54">
        <v>0</v>
      </c>
    </row>
    <row r="30" spans="1:6" ht="15.75">
      <c r="A30" s="49" t="s">
        <v>52</v>
      </c>
      <c r="B30" s="50">
        <f t="shared" si="2"/>
        <v>2</v>
      </c>
      <c r="C30" s="50">
        <v>1</v>
      </c>
      <c r="D30" s="50">
        <v>0</v>
      </c>
      <c r="E30" s="50">
        <v>1</v>
      </c>
      <c r="F30" s="54">
        <v>0</v>
      </c>
    </row>
    <row r="31" spans="1:6" ht="15.75">
      <c r="A31" s="49"/>
      <c r="B31" s="50"/>
      <c r="C31" s="50"/>
      <c r="D31" s="50"/>
      <c r="E31" s="51"/>
      <c r="F31" s="54"/>
    </row>
    <row r="32" spans="1:6" ht="15.75">
      <c r="A32" s="53" t="s">
        <v>53</v>
      </c>
      <c r="B32" s="47">
        <f>SUM(B33:B37)</f>
        <v>70</v>
      </c>
      <c r="C32" s="47">
        <f t="shared" ref="C32:F32" si="3">SUM(C33:C37)</f>
        <v>31</v>
      </c>
      <c r="D32" s="47">
        <f t="shared" si="3"/>
        <v>16</v>
      </c>
      <c r="E32" s="47">
        <f t="shared" si="3"/>
        <v>13</v>
      </c>
      <c r="F32" s="48">
        <f t="shared" si="3"/>
        <v>10</v>
      </c>
    </row>
    <row r="33" spans="1:6" ht="15.75">
      <c r="A33" s="55" t="s">
        <v>54</v>
      </c>
      <c r="B33" s="50">
        <f t="shared" si="2"/>
        <v>12</v>
      </c>
      <c r="C33" s="50">
        <v>5</v>
      </c>
      <c r="D33" s="50">
        <v>4</v>
      </c>
      <c r="E33" s="50">
        <v>2</v>
      </c>
      <c r="F33" s="54">
        <v>1</v>
      </c>
    </row>
    <row r="34" spans="1:6" ht="15.75">
      <c r="A34" s="49" t="s">
        <v>55</v>
      </c>
      <c r="B34" s="50">
        <f t="shared" si="2"/>
        <v>18</v>
      </c>
      <c r="C34" s="50">
        <v>10</v>
      </c>
      <c r="D34" s="50">
        <v>3</v>
      </c>
      <c r="E34" s="50">
        <v>5</v>
      </c>
      <c r="F34" s="54">
        <v>0</v>
      </c>
    </row>
    <row r="35" spans="1:6" ht="15.75">
      <c r="A35" s="55" t="s">
        <v>56</v>
      </c>
      <c r="B35" s="50">
        <f t="shared" si="2"/>
        <v>2</v>
      </c>
      <c r="C35" s="50">
        <v>1</v>
      </c>
      <c r="D35" s="50">
        <v>0</v>
      </c>
      <c r="E35" s="50">
        <v>1</v>
      </c>
      <c r="F35" s="54">
        <v>0</v>
      </c>
    </row>
    <row r="36" spans="1:6" ht="15.75">
      <c r="A36" s="49" t="s">
        <v>57</v>
      </c>
      <c r="B36" s="50">
        <f t="shared" si="2"/>
        <v>37</v>
      </c>
      <c r="C36" s="50">
        <v>14</v>
      </c>
      <c r="D36" s="50">
        <v>9</v>
      </c>
      <c r="E36" s="50">
        <v>5</v>
      </c>
      <c r="F36" s="54">
        <v>9</v>
      </c>
    </row>
    <row r="37" spans="1:6" ht="15.75">
      <c r="A37" s="49" t="s">
        <v>58</v>
      </c>
      <c r="B37" s="50">
        <f t="shared" si="2"/>
        <v>1</v>
      </c>
      <c r="C37" s="50">
        <v>1</v>
      </c>
      <c r="D37" s="50">
        <v>0</v>
      </c>
      <c r="E37" s="50">
        <v>0</v>
      </c>
      <c r="F37" s="54">
        <v>0</v>
      </c>
    </row>
    <row r="38" spans="1:6" ht="15.75">
      <c r="A38" s="49"/>
      <c r="B38" s="50"/>
      <c r="C38" s="50"/>
      <c r="D38" s="50"/>
      <c r="E38" s="51"/>
      <c r="F38" s="54"/>
    </row>
    <row r="39" spans="1:6" ht="15.75">
      <c r="A39" s="53" t="s">
        <v>59</v>
      </c>
      <c r="B39" s="47">
        <f>SUM(B40:B54)</f>
        <v>524</v>
      </c>
      <c r="C39" s="47">
        <f t="shared" ref="C39:F39" si="4">SUM(C40:C54)</f>
        <v>171</v>
      </c>
      <c r="D39" s="47">
        <f t="shared" si="4"/>
        <v>162</v>
      </c>
      <c r="E39" s="47">
        <f t="shared" si="4"/>
        <v>116</v>
      </c>
      <c r="F39" s="48">
        <f t="shared" si="4"/>
        <v>75</v>
      </c>
    </row>
    <row r="40" spans="1:6" ht="15.75">
      <c r="A40" s="57" t="s">
        <v>60</v>
      </c>
      <c r="B40" s="58">
        <f t="shared" si="2"/>
        <v>19</v>
      </c>
      <c r="C40" s="58">
        <v>9</v>
      </c>
      <c r="D40" s="58">
        <v>1</v>
      </c>
      <c r="E40" s="58">
        <v>4</v>
      </c>
      <c r="F40" s="59">
        <v>5</v>
      </c>
    </row>
    <row r="41" spans="1:6" ht="15.75">
      <c r="A41" s="55" t="s">
        <v>61</v>
      </c>
      <c r="B41" s="50">
        <f t="shared" si="2"/>
        <v>305</v>
      </c>
      <c r="C41" s="50">
        <v>109</v>
      </c>
      <c r="D41" s="50">
        <v>112</v>
      </c>
      <c r="E41" s="50">
        <v>51</v>
      </c>
      <c r="F41" s="54">
        <v>33</v>
      </c>
    </row>
    <row r="42" spans="1:6" ht="15.75">
      <c r="A42" s="55" t="s">
        <v>62</v>
      </c>
      <c r="B42" s="50">
        <f t="shared" si="2"/>
        <v>1</v>
      </c>
      <c r="C42" s="50">
        <v>0</v>
      </c>
      <c r="D42" s="50">
        <v>1</v>
      </c>
      <c r="E42" s="50">
        <v>0</v>
      </c>
      <c r="F42" s="54">
        <v>0</v>
      </c>
    </row>
    <row r="43" spans="1:6" ht="15.75">
      <c r="A43" s="49" t="s">
        <v>63</v>
      </c>
      <c r="B43" s="50">
        <f t="shared" si="2"/>
        <v>4</v>
      </c>
      <c r="C43" s="50">
        <v>0</v>
      </c>
      <c r="D43" s="50">
        <v>2</v>
      </c>
      <c r="E43" s="50">
        <v>1</v>
      </c>
      <c r="F43" s="54">
        <v>1</v>
      </c>
    </row>
    <row r="44" spans="1:6" ht="15.75">
      <c r="A44" s="49" t="s">
        <v>64</v>
      </c>
      <c r="B44" s="50">
        <f t="shared" si="2"/>
        <v>1</v>
      </c>
      <c r="C44" s="50">
        <v>0</v>
      </c>
      <c r="D44" s="50">
        <v>0</v>
      </c>
      <c r="E44" s="50">
        <v>1</v>
      </c>
      <c r="F44" s="54">
        <v>0</v>
      </c>
    </row>
    <row r="45" spans="1:6" ht="15.75">
      <c r="A45" s="49" t="s">
        <v>65</v>
      </c>
      <c r="B45" s="50">
        <f t="shared" si="2"/>
        <v>0</v>
      </c>
      <c r="C45" s="50">
        <v>0</v>
      </c>
      <c r="D45" s="50">
        <v>0</v>
      </c>
      <c r="E45" s="50">
        <v>0</v>
      </c>
      <c r="F45" s="54">
        <v>0</v>
      </c>
    </row>
    <row r="46" spans="1:6" ht="15.75">
      <c r="A46" s="49" t="s">
        <v>66</v>
      </c>
      <c r="B46" s="50">
        <f t="shared" si="2"/>
        <v>8</v>
      </c>
      <c r="C46" s="50">
        <v>6</v>
      </c>
      <c r="D46" s="50">
        <v>2</v>
      </c>
      <c r="E46" s="50">
        <v>0</v>
      </c>
      <c r="F46" s="54">
        <v>0</v>
      </c>
    </row>
    <row r="47" spans="1:6" ht="15.75">
      <c r="A47" s="49" t="s">
        <v>67</v>
      </c>
      <c r="B47" s="50">
        <f t="shared" si="2"/>
        <v>3</v>
      </c>
      <c r="C47" s="50">
        <v>0</v>
      </c>
      <c r="D47" s="50">
        <v>2</v>
      </c>
      <c r="E47" s="50">
        <v>0</v>
      </c>
      <c r="F47" s="54">
        <v>1</v>
      </c>
    </row>
    <row r="48" spans="1:6" ht="15.75">
      <c r="A48" s="49" t="s">
        <v>68</v>
      </c>
      <c r="B48" s="50">
        <f t="shared" si="2"/>
        <v>0</v>
      </c>
      <c r="C48" s="50">
        <v>0</v>
      </c>
      <c r="D48" s="50">
        <v>0</v>
      </c>
      <c r="E48" s="50">
        <v>0</v>
      </c>
      <c r="F48" s="54">
        <v>0</v>
      </c>
    </row>
    <row r="49" spans="1:6" ht="15.75">
      <c r="A49" s="49" t="s">
        <v>69</v>
      </c>
      <c r="B49" s="50">
        <f t="shared" si="2"/>
        <v>10</v>
      </c>
      <c r="C49" s="50">
        <v>2</v>
      </c>
      <c r="D49" s="50">
        <v>3</v>
      </c>
      <c r="E49" s="50">
        <v>1</v>
      </c>
      <c r="F49" s="54">
        <v>4</v>
      </c>
    </row>
    <row r="50" spans="1:6" ht="15.75">
      <c r="A50" s="49" t="s">
        <v>70</v>
      </c>
      <c r="B50" s="50">
        <f t="shared" si="2"/>
        <v>170</v>
      </c>
      <c r="C50" s="50">
        <v>42</v>
      </c>
      <c r="D50" s="50">
        <v>39</v>
      </c>
      <c r="E50" s="50">
        <v>58</v>
      </c>
      <c r="F50" s="54">
        <v>31</v>
      </c>
    </row>
    <row r="51" spans="1:6" ht="15.75">
      <c r="A51" s="49" t="s">
        <v>71</v>
      </c>
      <c r="B51" s="50">
        <f t="shared" si="2"/>
        <v>0</v>
      </c>
      <c r="C51" s="50">
        <v>0</v>
      </c>
      <c r="D51" s="50">
        <v>0</v>
      </c>
      <c r="E51" s="50">
        <v>0</v>
      </c>
      <c r="F51" s="54">
        <v>0</v>
      </c>
    </row>
    <row r="52" spans="1:6" ht="15.75">
      <c r="A52" s="49" t="s">
        <v>72</v>
      </c>
      <c r="B52" s="50">
        <f t="shared" si="2"/>
        <v>0</v>
      </c>
      <c r="C52" s="50">
        <v>0</v>
      </c>
      <c r="D52" s="50">
        <v>0</v>
      </c>
      <c r="E52" s="50">
        <v>0</v>
      </c>
      <c r="F52" s="54">
        <v>0</v>
      </c>
    </row>
    <row r="53" spans="1:6" ht="15.75">
      <c r="A53" s="49" t="s">
        <v>73</v>
      </c>
      <c r="B53" s="50">
        <f t="shared" si="2"/>
        <v>1</v>
      </c>
      <c r="C53" s="50">
        <v>1</v>
      </c>
      <c r="D53" s="50">
        <v>0</v>
      </c>
      <c r="E53" s="50">
        <v>0</v>
      </c>
      <c r="F53" s="54">
        <v>0</v>
      </c>
    </row>
    <row r="54" spans="1:6" ht="15.75">
      <c r="A54" s="49" t="s">
        <v>74</v>
      </c>
      <c r="B54" s="50">
        <f t="shared" si="2"/>
        <v>2</v>
      </c>
      <c r="C54" s="50">
        <v>2</v>
      </c>
      <c r="D54" s="50">
        <v>0</v>
      </c>
      <c r="E54" s="50">
        <v>0</v>
      </c>
      <c r="F54" s="54">
        <v>0</v>
      </c>
    </row>
    <row r="55" spans="1:6" ht="15.75">
      <c r="A55" s="56"/>
      <c r="B55" s="50"/>
      <c r="C55" s="50"/>
      <c r="D55" s="50"/>
      <c r="E55" s="51"/>
      <c r="F55" s="54"/>
    </row>
    <row r="56" spans="1:6" ht="15.75">
      <c r="A56" s="53" t="s">
        <v>75</v>
      </c>
      <c r="B56" s="47">
        <f>SUM(B57:B63)</f>
        <v>10</v>
      </c>
      <c r="C56" s="47">
        <f t="shared" ref="C56:F56" si="5">SUM(C57:C63)</f>
        <v>8</v>
      </c>
      <c r="D56" s="47">
        <f t="shared" si="5"/>
        <v>2</v>
      </c>
      <c r="E56" s="47">
        <f t="shared" si="5"/>
        <v>0</v>
      </c>
      <c r="F56" s="48">
        <f t="shared" si="5"/>
        <v>0</v>
      </c>
    </row>
    <row r="57" spans="1:6" ht="15.75">
      <c r="A57" s="49" t="s">
        <v>76</v>
      </c>
      <c r="B57" s="50">
        <f t="shared" si="2"/>
        <v>0</v>
      </c>
      <c r="C57" s="50">
        <v>0</v>
      </c>
      <c r="D57" s="50">
        <v>0</v>
      </c>
      <c r="E57" s="50">
        <v>0</v>
      </c>
      <c r="F57" s="54">
        <v>0</v>
      </c>
    </row>
    <row r="58" spans="1:6" ht="15.75">
      <c r="A58" s="49" t="s">
        <v>77</v>
      </c>
      <c r="B58" s="50">
        <f t="shared" si="2"/>
        <v>4</v>
      </c>
      <c r="C58" s="50">
        <v>4</v>
      </c>
      <c r="D58" s="50">
        <v>0</v>
      </c>
      <c r="E58" s="50">
        <v>0</v>
      </c>
      <c r="F58" s="54">
        <v>0</v>
      </c>
    </row>
    <row r="59" spans="1:6" ht="15.75">
      <c r="A59" s="49" t="s">
        <v>78</v>
      </c>
      <c r="B59" s="50">
        <f t="shared" si="2"/>
        <v>3</v>
      </c>
      <c r="C59" s="50">
        <v>3</v>
      </c>
      <c r="D59" s="50">
        <v>0</v>
      </c>
      <c r="E59" s="50">
        <v>0</v>
      </c>
      <c r="F59" s="54">
        <v>0</v>
      </c>
    </row>
    <row r="60" spans="1:6" ht="15.75">
      <c r="A60" s="49" t="s">
        <v>79</v>
      </c>
      <c r="B60" s="50">
        <f t="shared" si="2"/>
        <v>0</v>
      </c>
      <c r="C60" s="50">
        <v>0</v>
      </c>
      <c r="D60" s="50">
        <v>0</v>
      </c>
      <c r="E60" s="50">
        <v>0</v>
      </c>
      <c r="F60" s="54">
        <v>0</v>
      </c>
    </row>
    <row r="61" spans="1:6" ht="15.75">
      <c r="A61" s="49" t="s">
        <v>80</v>
      </c>
      <c r="B61" s="50">
        <f t="shared" si="2"/>
        <v>1</v>
      </c>
      <c r="C61" s="50">
        <v>0</v>
      </c>
      <c r="D61" s="50">
        <v>1</v>
      </c>
      <c r="E61" s="50">
        <v>0</v>
      </c>
      <c r="F61" s="54">
        <v>0</v>
      </c>
    </row>
    <row r="62" spans="1:6" ht="15.75">
      <c r="A62" s="49" t="s">
        <v>81</v>
      </c>
      <c r="B62" s="50">
        <f t="shared" si="2"/>
        <v>1</v>
      </c>
      <c r="C62" s="50">
        <v>1</v>
      </c>
      <c r="D62" s="50">
        <v>0</v>
      </c>
      <c r="E62" s="50">
        <v>0</v>
      </c>
      <c r="F62" s="54">
        <v>0</v>
      </c>
    </row>
    <row r="63" spans="1:6" ht="15.75">
      <c r="A63" s="49" t="s">
        <v>82</v>
      </c>
      <c r="B63" s="50">
        <f t="shared" si="2"/>
        <v>1</v>
      </c>
      <c r="C63" s="50">
        <v>0</v>
      </c>
      <c r="D63" s="50">
        <v>1</v>
      </c>
      <c r="E63" s="50">
        <v>0</v>
      </c>
      <c r="F63" s="54">
        <v>0</v>
      </c>
    </row>
    <row r="64" spans="1:6" ht="15.75">
      <c r="A64" s="56"/>
      <c r="B64" s="50"/>
      <c r="C64" s="50"/>
      <c r="D64" s="50"/>
      <c r="E64" s="51"/>
      <c r="F64" s="54"/>
    </row>
    <row r="65" spans="1:6" ht="15.75">
      <c r="A65" s="53" t="s">
        <v>83</v>
      </c>
      <c r="B65" s="47">
        <f>SUM(B66:B68)</f>
        <v>51</v>
      </c>
      <c r="C65" s="47">
        <f t="shared" ref="C65:F65" si="6">SUM(C66:C68)</f>
        <v>29</v>
      </c>
      <c r="D65" s="47">
        <f t="shared" si="6"/>
        <v>6</v>
      </c>
      <c r="E65" s="47">
        <f t="shared" si="6"/>
        <v>9</v>
      </c>
      <c r="F65" s="48">
        <f t="shared" si="6"/>
        <v>7</v>
      </c>
    </row>
    <row r="66" spans="1:6" ht="15.75">
      <c r="A66" s="49" t="s">
        <v>84</v>
      </c>
      <c r="B66" s="50">
        <f t="shared" si="2"/>
        <v>38</v>
      </c>
      <c r="C66" s="50">
        <v>23</v>
      </c>
      <c r="D66" s="50">
        <v>3</v>
      </c>
      <c r="E66" s="50">
        <v>6</v>
      </c>
      <c r="F66" s="54">
        <v>6</v>
      </c>
    </row>
    <row r="67" spans="1:6" ht="15.75">
      <c r="A67" s="49" t="s">
        <v>85</v>
      </c>
      <c r="B67" s="50">
        <f t="shared" si="2"/>
        <v>3</v>
      </c>
      <c r="C67" s="50">
        <v>1</v>
      </c>
      <c r="D67" s="50">
        <v>0</v>
      </c>
      <c r="E67" s="50">
        <v>2</v>
      </c>
      <c r="F67" s="54">
        <v>0</v>
      </c>
    </row>
    <row r="68" spans="1:6" ht="15.75">
      <c r="A68" s="49" t="s">
        <v>86</v>
      </c>
      <c r="B68" s="50">
        <f t="shared" si="2"/>
        <v>10</v>
      </c>
      <c r="C68" s="50">
        <v>5</v>
      </c>
      <c r="D68" s="50">
        <v>3</v>
      </c>
      <c r="E68" s="50">
        <v>1</v>
      </c>
      <c r="F68" s="54">
        <v>1</v>
      </c>
    </row>
    <row r="69" spans="1:6" ht="15.75">
      <c r="A69" s="49"/>
      <c r="B69" s="50"/>
      <c r="C69" s="47"/>
      <c r="D69" s="47"/>
      <c r="E69" s="51"/>
      <c r="F69" s="48"/>
    </row>
    <row r="70" spans="1:6" ht="15.75">
      <c r="A70" s="53" t="s">
        <v>87</v>
      </c>
      <c r="B70" s="47">
        <f>SUM(B71:B74)</f>
        <v>19</v>
      </c>
      <c r="C70" s="47">
        <f t="shared" ref="C70:F70" si="7">SUM(C71:C74)</f>
        <v>7</v>
      </c>
      <c r="D70" s="47">
        <f t="shared" si="7"/>
        <v>4</v>
      </c>
      <c r="E70" s="47">
        <f t="shared" si="7"/>
        <v>3</v>
      </c>
      <c r="F70" s="48">
        <f t="shared" si="7"/>
        <v>5</v>
      </c>
    </row>
    <row r="71" spans="1:6" ht="15.75">
      <c r="A71" s="49" t="s">
        <v>88</v>
      </c>
      <c r="B71" s="50">
        <f t="shared" si="2"/>
        <v>1</v>
      </c>
      <c r="C71" s="50">
        <v>0</v>
      </c>
      <c r="D71" s="50">
        <v>0</v>
      </c>
      <c r="E71" s="50">
        <v>1</v>
      </c>
      <c r="F71" s="54">
        <v>0</v>
      </c>
    </row>
    <row r="72" spans="1:6" ht="15.75">
      <c r="A72" s="49" t="s">
        <v>89</v>
      </c>
      <c r="B72" s="50">
        <f t="shared" si="2"/>
        <v>0</v>
      </c>
      <c r="C72" s="50">
        <v>0</v>
      </c>
      <c r="D72" s="50">
        <v>0</v>
      </c>
      <c r="E72" s="50">
        <v>0</v>
      </c>
      <c r="F72" s="54">
        <v>0</v>
      </c>
    </row>
    <row r="73" spans="1:6" ht="15.75">
      <c r="A73" s="49" t="s">
        <v>90</v>
      </c>
      <c r="B73" s="50">
        <f t="shared" si="2"/>
        <v>2</v>
      </c>
      <c r="C73" s="50">
        <v>1</v>
      </c>
      <c r="D73" s="50">
        <v>1</v>
      </c>
      <c r="E73" s="50">
        <v>0</v>
      </c>
      <c r="F73" s="54">
        <v>0</v>
      </c>
    </row>
    <row r="74" spans="1:6" ht="15.75">
      <c r="A74" s="49" t="s">
        <v>91</v>
      </c>
      <c r="B74" s="50">
        <f t="shared" si="2"/>
        <v>16</v>
      </c>
      <c r="C74" s="50">
        <v>6</v>
      </c>
      <c r="D74" s="50">
        <v>3</v>
      </c>
      <c r="E74" s="50">
        <v>2</v>
      </c>
      <c r="F74" s="54">
        <v>5</v>
      </c>
    </row>
    <row r="75" spans="1:6" ht="15.75">
      <c r="A75" s="56"/>
      <c r="B75" s="50"/>
      <c r="C75" s="50"/>
      <c r="D75" s="50"/>
      <c r="E75" s="50"/>
      <c r="F75" s="54"/>
    </row>
    <row r="76" spans="1:6" ht="15.75">
      <c r="A76" s="56"/>
      <c r="B76" s="50"/>
      <c r="C76" s="50"/>
      <c r="D76" s="50"/>
      <c r="E76" s="50"/>
      <c r="F76" s="54"/>
    </row>
    <row r="77" spans="1:6" ht="15.75">
      <c r="A77" s="53" t="s">
        <v>92</v>
      </c>
      <c r="B77" s="47">
        <f>SUM(B78:B102)</f>
        <v>909</v>
      </c>
      <c r="C77" s="47">
        <f t="shared" ref="C77:F77" si="8">SUM(C78:C102)</f>
        <v>461</v>
      </c>
      <c r="D77" s="47">
        <f t="shared" si="8"/>
        <v>218</v>
      </c>
      <c r="E77" s="47">
        <f t="shared" si="8"/>
        <v>101</v>
      </c>
      <c r="F77" s="48">
        <f t="shared" si="8"/>
        <v>129</v>
      </c>
    </row>
    <row r="78" spans="1:6" ht="15.75">
      <c r="A78" s="49" t="s">
        <v>93</v>
      </c>
      <c r="B78" s="50">
        <f t="shared" si="2"/>
        <v>33</v>
      </c>
      <c r="C78" s="50">
        <v>22</v>
      </c>
      <c r="D78" s="50">
        <v>8</v>
      </c>
      <c r="E78" s="50">
        <v>0</v>
      </c>
      <c r="F78" s="54">
        <v>3</v>
      </c>
    </row>
    <row r="79" spans="1:6" ht="15.75">
      <c r="A79" s="49" t="s">
        <v>94</v>
      </c>
      <c r="B79" s="50">
        <f t="shared" si="2"/>
        <v>5</v>
      </c>
      <c r="C79" s="50">
        <v>3</v>
      </c>
      <c r="D79" s="50">
        <v>1</v>
      </c>
      <c r="E79" s="50">
        <v>0</v>
      </c>
      <c r="F79" s="54">
        <v>1</v>
      </c>
    </row>
    <row r="80" spans="1:6" ht="15.75">
      <c r="A80" s="55" t="s">
        <v>95</v>
      </c>
      <c r="B80" s="50">
        <f t="shared" ref="B80:B143" si="9">SUM(C80:F80)</f>
        <v>26</v>
      </c>
      <c r="C80" s="50">
        <v>13</v>
      </c>
      <c r="D80" s="50">
        <v>6</v>
      </c>
      <c r="E80" s="50">
        <v>1</v>
      </c>
      <c r="F80" s="54">
        <v>6</v>
      </c>
    </row>
    <row r="81" spans="1:6" ht="15.75">
      <c r="A81" s="49" t="s">
        <v>96</v>
      </c>
      <c r="B81" s="50">
        <f t="shared" si="9"/>
        <v>16</v>
      </c>
      <c r="C81" s="50">
        <v>8</v>
      </c>
      <c r="D81" s="50">
        <v>5</v>
      </c>
      <c r="E81" s="50">
        <v>1</v>
      </c>
      <c r="F81" s="54">
        <v>2</v>
      </c>
    </row>
    <row r="82" spans="1:6" ht="15.75">
      <c r="A82" s="49" t="s">
        <v>97</v>
      </c>
      <c r="B82" s="50">
        <f t="shared" si="9"/>
        <v>49</v>
      </c>
      <c r="C82" s="50">
        <v>20</v>
      </c>
      <c r="D82" s="50">
        <v>8</v>
      </c>
      <c r="E82" s="50">
        <v>6</v>
      </c>
      <c r="F82" s="54">
        <v>15</v>
      </c>
    </row>
    <row r="83" spans="1:6" ht="15.75">
      <c r="A83" s="49" t="s">
        <v>98</v>
      </c>
      <c r="B83" s="50">
        <f t="shared" si="9"/>
        <v>64</v>
      </c>
      <c r="C83" s="50">
        <v>39</v>
      </c>
      <c r="D83" s="50">
        <v>10</v>
      </c>
      <c r="E83" s="50">
        <v>8</v>
      </c>
      <c r="F83" s="54">
        <v>7</v>
      </c>
    </row>
    <row r="84" spans="1:6" ht="15.75">
      <c r="A84" s="49" t="s">
        <v>99</v>
      </c>
      <c r="B84" s="50">
        <f t="shared" si="9"/>
        <v>0</v>
      </c>
      <c r="C84" s="50">
        <v>0</v>
      </c>
      <c r="D84" s="50">
        <v>0</v>
      </c>
      <c r="E84" s="50">
        <v>0</v>
      </c>
      <c r="F84" s="54">
        <v>0</v>
      </c>
    </row>
    <row r="85" spans="1:6" ht="15.75">
      <c r="A85" s="49" t="s">
        <v>100</v>
      </c>
      <c r="B85" s="50">
        <f t="shared" si="9"/>
        <v>2</v>
      </c>
      <c r="C85" s="50">
        <v>1</v>
      </c>
      <c r="D85" s="50">
        <v>1</v>
      </c>
      <c r="E85" s="50">
        <v>0</v>
      </c>
      <c r="F85" s="54">
        <v>0</v>
      </c>
    </row>
    <row r="86" spans="1:6" ht="15.75">
      <c r="A86" s="49" t="s">
        <v>101</v>
      </c>
      <c r="B86" s="50">
        <f t="shared" si="9"/>
        <v>20</v>
      </c>
      <c r="C86" s="50">
        <v>8</v>
      </c>
      <c r="D86" s="50">
        <v>6</v>
      </c>
      <c r="E86" s="50">
        <v>3</v>
      </c>
      <c r="F86" s="54">
        <v>3</v>
      </c>
    </row>
    <row r="87" spans="1:6" ht="15.75">
      <c r="A87" s="49" t="s">
        <v>102</v>
      </c>
      <c r="B87" s="50">
        <f t="shared" si="9"/>
        <v>3</v>
      </c>
      <c r="C87" s="50">
        <v>0</v>
      </c>
      <c r="D87" s="50">
        <v>3</v>
      </c>
      <c r="E87" s="50">
        <v>0</v>
      </c>
      <c r="F87" s="54">
        <v>0</v>
      </c>
    </row>
    <row r="88" spans="1:6" ht="15.75">
      <c r="A88" s="49" t="s">
        <v>103</v>
      </c>
      <c r="B88" s="50">
        <f t="shared" si="9"/>
        <v>13</v>
      </c>
      <c r="C88" s="50">
        <v>5</v>
      </c>
      <c r="D88" s="50">
        <v>5</v>
      </c>
      <c r="E88" s="50">
        <v>2</v>
      </c>
      <c r="F88" s="54">
        <v>1</v>
      </c>
    </row>
    <row r="89" spans="1:6" ht="15.75">
      <c r="A89" s="49" t="s">
        <v>104</v>
      </c>
      <c r="B89" s="50">
        <f t="shared" si="9"/>
        <v>0</v>
      </c>
      <c r="C89" s="50">
        <v>0</v>
      </c>
      <c r="D89" s="50">
        <v>0</v>
      </c>
      <c r="E89" s="50">
        <v>0</v>
      </c>
      <c r="F89" s="54">
        <v>0</v>
      </c>
    </row>
    <row r="90" spans="1:6" ht="15.75">
      <c r="A90" s="49" t="s">
        <v>105</v>
      </c>
      <c r="B90" s="50">
        <f t="shared" si="9"/>
        <v>57</v>
      </c>
      <c r="C90" s="50">
        <v>30</v>
      </c>
      <c r="D90" s="50">
        <v>5</v>
      </c>
      <c r="E90" s="50">
        <v>5</v>
      </c>
      <c r="F90" s="54">
        <v>17</v>
      </c>
    </row>
    <row r="91" spans="1:6" ht="15.75">
      <c r="A91" s="49" t="s">
        <v>106</v>
      </c>
      <c r="B91" s="50">
        <f t="shared" si="9"/>
        <v>1</v>
      </c>
      <c r="C91" s="50">
        <v>0</v>
      </c>
      <c r="D91" s="50">
        <v>0</v>
      </c>
      <c r="E91" s="50">
        <v>1</v>
      </c>
      <c r="F91" s="54">
        <v>0</v>
      </c>
    </row>
    <row r="92" spans="1:6" ht="15.75">
      <c r="A92" s="49" t="s">
        <v>107</v>
      </c>
      <c r="B92" s="50">
        <f t="shared" si="9"/>
        <v>46</v>
      </c>
      <c r="C92" s="50">
        <v>22</v>
      </c>
      <c r="D92" s="50">
        <v>7</v>
      </c>
      <c r="E92" s="50">
        <v>7</v>
      </c>
      <c r="F92" s="54">
        <v>10</v>
      </c>
    </row>
    <row r="93" spans="1:6" ht="15.75">
      <c r="A93" s="49" t="s">
        <v>108</v>
      </c>
      <c r="B93" s="50">
        <f t="shared" si="9"/>
        <v>2</v>
      </c>
      <c r="C93" s="50">
        <v>2</v>
      </c>
      <c r="D93" s="50">
        <v>0</v>
      </c>
      <c r="E93" s="50">
        <v>0</v>
      </c>
      <c r="F93" s="54">
        <v>0</v>
      </c>
    </row>
    <row r="94" spans="1:6" ht="15.75">
      <c r="A94" s="49" t="s">
        <v>109</v>
      </c>
      <c r="B94" s="50">
        <f t="shared" si="9"/>
        <v>0</v>
      </c>
      <c r="C94" s="50">
        <v>0</v>
      </c>
      <c r="D94" s="50">
        <v>0</v>
      </c>
      <c r="E94" s="50">
        <v>0</v>
      </c>
      <c r="F94" s="54">
        <v>0</v>
      </c>
    </row>
    <row r="95" spans="1:6" ht="15.75">
      <c r="A95" s="49" t="s">
        <v>110</v>
      </c>
      <c r="B95" s="50">
        <f t="shared" si="9"/>
        <v>452</v>
      </c>
      <c r="C95" s="50">
        <v>231</v>
      </c>
      <c r="D95" s="50">
        <v>136</v>
      </c>
      <c r="E95" s="50">
        <v>47</v>
      </c>
      <c r="F95" s="54">
        <v>38</v>
      </c>
    </row>
    <row r="96" spans="1:6" ht="15.75">
      <c r="A96" s="49" t="s">
        <v>111</v>
      </c>
      <c r="B96" s="50">
        <f t="shared" si="9"/>
        <v>23</v>
      </c>
      <c r="C96" s="50">
        <v>12</v>
      </c>
      <c r="D96" s="50">
        <v>5</v>
      </c>
      <c r="E96" s="50">
        <v>5</v>
      </c>
      <c r="F96" s="54">
        <v>1</v>
      </c>
    </row>
    <row r="97" spans="1:6" ht="15.75">
      <c r="A97" s="49" t="s">
        <v>112</v>
      </c>
      <c r="B97" s="50">
        <f t="shared" si="9"/>
        <v>0</v>
      </c>
      <c r="C97" s="50">
        <v>0</v>
      </c>
      <c r="D97" s="50">
        <v>0</v>
      </c>
      <c r="E97" s="50">
        <v>0</v>
      </c>
      <c r="F97" s="54">
        <v>0</v>
      </c>
    </row>
    <row r="98" spans="1:6" ht="15.75">
      <c r="A98" s="49" t="s">
        <v>113</v>
      </c>
      <c r="B98" s="50">
        <f t="shared" si="9"/>
        <v>55</v>
      </c>
      <c r="C98" s="50">
        <v>27</v>
      </c>
      <c r="D98" s="50">
        <v>6</v>
      </c>
      <c r="E98" s="50">
        <v>10</v>
      </c>
      <c r="F98" s="54">
        <v>12</v>
      </c>
    </row>
    <row r="99" spans="1:6" ht="15.75">
      <c r="A99" s="49" t="s">
        <v>114</v>
      </c>
      <c r="B99" s="50">
        <f t="shared" si="9"/>
        <v>34</v>
      </c>
      <c r="C99" s="50">
        <v>12</v>
      </c>
      <c r="D99" s="50">
        <v>5</v>
      </c>
      <c r="E99" s="50">
        <v>4</v>
      </c>
      <c r="F99" s="54">
        <v>13</v>
      </c>
    </row>
    <row r="100" spans="1:6" ht="15.75">
      <c r="A100" s="49" t="s">
        <v>115</v>
      </c>
      <c r="B100" s="50">
        <f t="shared" si="9"/>
        <v>3</v>
      </c>
      <c r="C100" s="50">
        <v>1</v>
      </c>
      <c r="D100" s="50">
        <v>1</v>
      </c>
      <c r="E100" s="50">
        <v>1</v>
      </c>
      <c r="F100" s="54">
        <v>0</v>
      </c>
    </row>
    <row r="101" spans="1:6" ht="15.75">
      <c r="A101" s="49" t="s">
        <v>116</v>
      </c>
      <c r="B101" s="50">
        <f t="shared" si="9"/>
        <v>1</v>
      </c>
      <c r="C101" s="50">
        <v>1</v>
      </c>
      <c r="D101" s="50">
        <v>0</v>
      </c>
      <c r="E101" s="50">
        <v>0</v>
      </c>
      <c r="F101" s="54">
        <v>0</v>
      </c>
    </row>
    <row r="102" spans="1:6" ht="15.75">
      <c r="A102" s="49" t="s">
        <v>117</v>
      </c>
      <c r="B102" s="50">
        <f t="shared" si="9"/>
        <v>4</v>
      </c>
      <c r="C102" s="50">
        <v>4</v>
      </c>
      <c r="D102" s="50">
        <v>0</v>
      </c>
      <c r="E102" s="50">
        <v>0</v>
      </c>
      <c r="F102" s="54">
        <v>0</v>
      </c>
    </row>
    <row r="103" spans="1:6" ht="15.75">
      <c r="A103" s="56"/>
      <c r="B103" s="50"/>
      <c r="C103" s="50"/>
      <c r="D103" s="50"/>
      <c r="E103" s="50"/>
      <c r="F103" s="54"/>
    </row>
    <row r="104" spans="1:6" ht="15.75">
      <c r="A104" s="53" t="s">
        <v>118</v>
      </c>
      <c r="B104" s="47">
        <f>SUM(B105:B106)</f>
        <v>5</v>
      </c>
      <c r="C104" s="47">
        <f t="shared" ref="C104:F104" si="10">SUM(C105:C106)</f>
        <v>3</v>
      </c>
      <c r="D104" s="47">
        <f t="shared" si="10"/>
        <v>2</v>
      </c>
      <c r="E104" s="47">
        <f t="shared" si="10"/>
        <v>0</v>
      </c>
      <c r="F104" s="48">
        <f t="shared" si="10"/>
        <v>0</v>
      </c>
    </row>
    <row r="105" spans="1:6" ht="15.75">
      <c r="A105" s="49" t="s">
        <v>119</v>
      </c>
      <c r="B105" s="50">
        <f t="shared" si="9"/>
        <v>2</v>
      </c>
      <c r="C105" s="50">
        <v>0</v>
      </c>
      <c r="D105" s="50">
        <v>2</v>
      </c>
      <c r="E105" s="50">
        <v>0</v>
      </c>
      <c r="F105" s="54">
        <v>0</v>
      </c>
    </row>
    <row r="106" spans="1:6" ht="15.75">
      <c r="A106" s="49" t="s">
        <v>120</v>
      </c>
      <c r="B106" s="50">
        <f t="shared" si="9"/>
        <v>3</v>
      </c>
      <c r="C106" s="50">
        <v>3</v>
      </c>
      <c r="D106" s="50">
        <v>0</v>
      </c>
      <c r="E106" s="50">
        <v>0</v>
      </c>
      <c r="F106" s="54">
        <v>0</v>
      </c>
    </row>
    <row r="107" spans="1:6" ht="15.75">
      <c r="A107" s="49"/>
      <c r="B107" s="50"/>
      <c r="C107" s="50"/>
      <c r="D107" s="50"/>
      <c r="E107" s="50"/>
      <c r="F107" s="54"/>
    </row>
    <row r="108" spans="1:6" ht="15.75">
      <c r="A108" s="53" t="s">
        <v>121</v>
      </c>
      <c r="B108" s="47">
        <f>SUM(B109:B114)</f>
        <v>9</v>
      </c>
      <c r="C108" s="47">
        <f t="shared" ref="C108:F108" si="11">SUM(C109:C114)</f>
        <v>4</v>
      </c>
      <c r="D108" s="47">
        <f t="shared" si="11"/>
        <v>2</v>
      </c>
      <c r="E108" s="47">
        <f t="shared" si="11"/>
        <v>0</v>
      </c>
      <c r="F108" s="48">
        <f t="shared" si="11"/>
        <v>3</v>
      </c>
    </row>
    <row r="109" spans="1:6" ht="15.75">
      <c r="A109" s="49" t="s">
        <v>122</v>
      </c>
      <c r="B109" s="50">
        <f t="shared" si="9"/>
        <v>5</v>
      </c>
      <c r="C109" s="50">
        <v>2</v>
      </c>
      <c r="D109" s="50">
        <v>1</v>
      </c>
      <c r="E109" s="50">
        <v>0</v>
      </c>
      <c r="F109" s="54">
        <v>2</v>
      </c>
    </row>
    <row r="110" spans="1:6" ht="15.75">
      <c r="A110" s="55" t="s">
        <v>123</v>
      </c>
      <c r="B110" s="50">
        <f t="shared" si="9"/>
        <v>0</v>
      </c>
      <c r="C110" s="50">
        <v>0</v>
      </c>
      <c r="D110" s="50">
        <v>0</v>
      </c>
      <c r="E110" s="50">
        <v>0</v>
      </c>
      <c r="F110" s="54">
        <v>0</v>
      </c>
    </row>
    <row r="111" spans="1:6" ht="15.75">
      <c r="A111" s="49" t="s">
        <v>124</v>
      </c>
      <c r="B111" s="50">
        <f t="shared" si="9"/>
        <v>0</v>
      </c>
      <c r="C111" s="50">
        <v>0</v>
      </c>
      <c r="D111" s="50">
        <v>0</v>
      </c>
      <c r="E111" s="50">
        <v>0</v>
      </c>
      <c r="F111" s="54">
        <v>0</v>
      </c>
    </row>
    <row r="112" spans="1:6" ht="15.75">
      <c r="A112" s="49" t="s">
        <v>125</v>
      </c>
      <c r="B112" s="50">
        <f t="shared" si="9"/>
        <v>2</v>
      </c>
      <c r="C112" s="50">
        <v>0</v>
      </c>
      <c r="D112" s="50">
        <v>1</v>
      </c>
      <c r="E112" s="50">
        <v>0</v>
      </c>
      <c r="F112" s="54">
        <v>1</v>
      </c>
    </row>
    <row r="113" spans="1:6" ht="15.75">
      <c r="A113" s="49" t="s">
        <v>126</v>
      </c>
      <c r="B113" s="50">
        <f t="shared" si="9"/>
        <v>1</v>
      </c>
      <c r="C113" s="50">
        <v>1</v>
      </c>
      <c r="D113" s="50">
        <v>0</v>
      </c>
      <c r="E113" s="50">
        <v>0</v>
      </c>
      <c r="F113" s="54">
        <v>0</v>
      </c>
    </row>
    <row r="114" spans="1:6" ht="15.75">
      <c r="A114" s="49" t="s">
        <v>127</v>
      </c>
      <c r="B114" s="50">
        <f t="shared" si="9"/>
        <v>1</v>
      </c>
      <c r="C114" s="50">
        <v>1</v>
      </c>
      <c r="D114" s="50">
        <v>0</v>
      </c>
      <c r="E114" s="50">
        <v>0</v>
      </c>
      <c r="F114" s="54">
        <v>0</v>
      </c>
    </row>
    <row r="115" spans="1:6" ht="15.75">
      <c r="A115" s="49"/>
      <c r="B115" s="50"/>
      <c r="C115" s="50"/>
      <c r="D115" s="50"/>
      <c r="E115" s="50"/>
      <c r="F115" s="54"/>
    </row>
    <row r="116" spans="1:6" ht="15.75">
      <c r="A116" s="53" t="s">
        <v>128</v>
      </c>
      <c r="B116" s="47">
        <f>SUM(B117:B126)</f>
        <v>131</v>
      </c>
      <c r="C116" s="47">
        <f t="shared" ref="C116:F116" si="12">SUM(C117:C126)</f>
        <v>82</v>
      </c>
      <c r="D116" s="47">
        <f t="shared" si="12"/>
        <v>24</v>
      </c>
      <c r="E116" s="47">
        <f t="shared" si="12"/>
        <v>7</v>
      </c>
      <c r="F116" s="48">
        <f t="shared" si="12"/>
        <v>18</v>
      </c>
    </row>
    <row r="117" spans="1:6" ht="15.75">
      <c r="A117" s="55" t="s">
        <v>129</v>
      </c>
      <c r="B117" s="50">
        <f t="shared" si="9"/>
        <v>23</v>
      </c>
      <c r="C117" s="50">
        <v>13</v>
      </c>
      <c r="D117" s="50">
        <v>5</v>
      </c>
      <c r="E117" s="50">
        <v>0</v>
      </c>
      <c r="F117" s="54">
        <v>5</v>
      </c>
    </row>
    <row r="118" spans="1:6" ht="15.75">
      <c r="A118" s="55" t="s">
        <v>130</v>
      </c>
      <c r="B118" s="50">
        <f t="shared" si="9"/>
        <v>0</v>
      </c>
      <c r="C118" s="50">
        <v>0</v>
      </c>
      <c r="D118" s="50">
        <v>0</v>
      </c>
      <c r="E118" s="50">
        <v>0</v>
      </c>
      <c r="F118" s="54">
        <v>0</v>
      </c>
    </row>
    <row r="119" spans="1:6" ht="15.75">
      <c r="A119" s="55" t="s">
        <v>131</v>
      </c>
      <c r="B119" s="50">
        <f t="shared" si="9"/>
        <v>50</v>
      </c>
      <c r="C119" s="50">
        <v>34</v>
      </c>
      <c r="D119" s="50">
        <v>8</v>
      </c>
      <c r="E119" s="50">
        <v>2</v>
      </c>
      <c r="F119" s="54">
        <v>6</v>
      </c>
    </row>
    <row r="120" spans="1:6" ht="15.75">
      <c r="A120" s="55" t="s">
        <v>132</v>
      </c>
      <c r="B120" s="50">
        <f t="shared" si="9"/>
        <v>0</v>
      </c>
      <c r="C120" s="50">
        <v>0</v>
      </c>
      <c r="D120" s="50">
        <v>0</v>
      </c>
      <c r="E120" s="50">
        <v>0</v>
      </c>
      <c r="F120" s="54">
        <v>0</v>
      </c>
    </row>
    <row r="121" spans="1:6" ht="15.75">
      <c r="A121" s="55" t="s">
        <v>133</v>
      </c>
      <c r="B121" s="50">
        <f t="shared" si="9"/>
        <v>1</v>
      </c>
      <c r="C121" s="50">
        <v>1</v>
      </c>
      <c r="D121" s="50">
        <v>0</v>
      </c>
      <c r="E121" s="50">
        <v>0</v>
      </c>
      <c r="F121" s="54">
        <v>0</v>
      </c>
    </row>
    <row r="122" spans="1:6" ht="15.75">
      <c r="A122" s="49" t="s">
        <v>134</v>
      </c>
      <c r="B122" s="50">
        <f t="shared" si="9"/>
        <v>25</v>
      </c>
      <c r="C122" s="50">
        <v>14</v>
      </c>
      <c r="D122" s="50">
        <v>3</v>
      </c>
      <c r="E122" s="50">
        <v>3</v>
      </c>
      <c r="F122" s="54">
        <v>5</v>
      </c>
    </row>
    <row r="123" spans="1:6" ht="15.75">
      <c r="A123" s="49" t="s">
        <v>135</v>
      </c>
      <c r="B123" s="50">
        <f t="shared" si="9"/>
        <v>29</v>
      </c>
      <c r="C123" s="50">
        <v>19</v>
      </c>
      <c r="D123" s="50">
        <v>6</v>
      </c>
      <c r="E123" s="50">
        <v>2</v>
      </c>
      <c r="F123" s="54">
        <v>2</v>
      </c>
    </row>
    <row r="124" spans="1:6" ht="15.75">
      <c r="A124" s="60" t="s">
        <v>136</v>
      </c>
      <c r="B124" s="50">
        <f t="shared" si="9"/>
        <v>0</v>
      </c>
      <c r="C124" s="50">
        <v>0</v>
      </c>
      <c r="D124" s="50">
        <v>0</v>
      </c>
      <c r="E124" s="50">
        <v>0</v>
      </c>
      <c r="F124" s="54">
        <v>0</v>
      </c>
    </row>
    <row r="125" spans="1:6" ht="15.75">
      <c r="A125" s="56" t="s">
        <v>137</v>
      </c>
      <c r="B125" s="50">
        <f t="shared" si="9"/>
        <v>3</v>
      </c>
      <c r="C125" s="50">
        <v>1</v>
      </c>
      <c r="D125" s="50">
        <v>2</v>
      </c>
      <c r="E125" s="50">
        <v>0</v>
      </c>
      <c r="F125" s="54">
        <v>0</v>
      </c>
    </row>
    <row r="126" spans="1:6" ht="15.75">
      <c r="A126" s="56" t="s">
        <v>138</v>
      </c>
      <c r="B126" s="50">
        <f t="shared" si="9"/>
        <v>0</v>
      </c>
      <c r="C126" s="50">
        <v>0</v>
      </c>
      <c r="D126" s="50">
        <v>0</v>
      </c>
      <c r="E126" s="50">
        <v>0</v>
      </c>
      <c r="F126" s="54">
        <v>0</v>
      </c>
    </row>
    <row r="127" spans="1:6" ht="15.75">
      <c r="A127" s="56"/>
      <c r="B127" s="50"/>
      <c r="C127" s="47"/>
      <c r="D127" s="47"/>
      <c r="E127" s="47"/>
      <c r="F127" s="48"/>
    </row>
    <row r="128" spans="1:6" ht="15.75">
      <c r="A128" s="53" t="s">
        <v>139</v>
      </c>
      <c r="B128" s="47">
        <f>SUM(B129:B136)</f>
        <v>15</v>
      </c>
      <c r="C128" s="47">
        <f t="shared" ref="C128:F128" si="13">SUM(C129:C136)</f>
        <v>7</v>
      </c>
      <c r="D128" s="47">
        <f t="shared" si="13"/>
        <v>4</v>
      </c>
      <c r="E128" s="47">
        <f t="shared" si="13"/>
        <v>1</v>
      </c>
      <c r="F128" s="48">
        <f t="shared" si="13"/>
        <v>3</v>
      </c>
    </row>
    <row r="129" spans="1:6" ht="15.75">
      <c r="A129" s="55" t="s">
        <v>140</v>
      </c>
      <c r="B129" s="50">
        <f t="shared" si="9"/>
        <v>1</v>
      </c>
      <c r="C129" s="50">
        <v>1</v>
      </c>
      <c r="D129" s="50">
        <v>0</v>
      </c>
      <c r="E129" s="50">
        <v>0</v>
      </c>
      <c r="F129" s="54">
        <v>0</v>
      </c>
    </row>
    <row r="130" spans="1:6" ht="15.75">
      <c r="A130" s="49" t="s">
        <v>141</v>
      </c>
      <c r="B130" s="50">
        <f t="shared" si="9"/>
        <v>1</v>
      </c>
      <c r="C130" s="50">
        <v>0</v>
      </c>
      <c r="D130" s="50">
        <v>0</v>
      </c>
      <c r="E130" s="50">
        <v>0</v>
      </c>
      <c r="F130" s="54">
        <v>1</v>
      </c>
    </row>
    <row r="131" spans="1:6" ht="15.75">
      <c r="A131" s="49" t="s">
        <v>142</v>
      </c>
      <c r="B131" s="50">
        <f t="shared" si="9"/>
        <v>3</v>
      </c>
      <c r="C131" s="50">
        <v>2</v>
      </c>
      <c r="D131" s="50">
        <v>0</v>
      </c>
      <c r="E131" s="50">
        <v>0</v>
      </c>
      <c r="F131" s="54">
        <v>1</v>
      </c>
    </row>
    <row r="132" spans="1:6" ht="15.75">
      <c r="A132" s="49" t="s">
        <v>143</v>
      </c>
      <c r="B132" s="50">
        <f t="shared" si="9"/>
        <v>1</v>
      </c>
      <c r="C132" s="50">
        <v>0</v>
      </c>
      <c r="D132" s="50">
        <v>1</v>
      </c>
      <c r="E132" s="50">
        <v>0</v>
      </c>
      <c r="F132" s="54">
        <v>0</v>
      </c>
    </row>
    <row r="133" spans="1:6" ht="15.75">
      <c r="A133" s="49" t="s">
        <v>144</v>
      </c>
      <c r="B133" s="50">
        <f t="shared" si="9"/>
        <v>0</v>
      </c>
      <c r="C133" s="50">
        <v>0</v>
      </c>
      <c r="D133" s="50">
        <v>0</v>
      </c>
      <c r="E133" s="50">
        <v>0</v>
      </c>
      <c r="F133" s="54">
        <v>0</v>
      </c>
    </row>
    <row r="134" spans="1:6" ht="15.75">
      <c r="A134" s="49" t="s">
        <v>145</v>
      </c>
      <c r="B134" s="50">
        <f t="shared" si="9"/>
        <v>6</v>
      </c>
      <c r="C134" s="50">
        <v>1</v>
      </c>
      <c r="D134" s="50">
        <v>3</v>
      </c>
      <c r="E134" s="50">
        <v>1</v>
      </c>
      <c r="F134" s="54">
        <v>1</v>
      </c>
    </row>
    <row r="135" spans="1:6" ht="15.75">
      <c r="A135" s="49" t="s">
        <v>146</v>
      </c>
      <c r="B135" s="50">
        <f t="shared" si="9"/>
        <v>3</v>
      </c>
      <c r="C135" s="50">
        <v>3</v>
      </c>
      <c r="D135" s="50">
        <v>0</v>
      </c>
      <c r="E135" s="50">
        <v>0</v>
      </c>
      <c r="F135" s="54">
        <v>0</v>
      </c>
    </row>
    <row r="136" spans="1:6" ht="15.75">
      <c r="A136" s="49" t="s">
        <v>147</v>
      </c>
      <c r="B136" s="50">
        <f t="shared" si="9"/>
        <v>0</v>
      </c>
      <c r="C136" s="50">
        <v>0</v>
      </c>
      <c r="D136" s="50">
        <v>0</v>
      </c>
      <c r="E136" s="50">
        <v>0</v>
      </c>
      <c r="F136" s="54">
        <v>0</v>
      </c>
    </row>
    <row r="137" spans="1:6" ht="15.75">
      <c r="A137" s="49"/>
      <c r="B137" s="50"/>
      <c r="C137" s="50"/>
      <c r="D137" s="50"/>
      <c r="E137" s="50"/>
      <c r="F137" s="54"/>
    </row>
    <row r="138" spans="1:6" ht="15.75">
      <c r="A138" s="53" t="s">
        <v>148</v>
      </c>
      <c r="B138" s="47">
        <f>SUM(B139:B147)</f>
        <v>35</v>
      </c>
      <c r="C138" s="47">
        <f t="shared" ref="C138:F138" si="14">SUM(C139:C147)</f>
        <v>30</v>
      </c>
      <c r="D138" s="47">
        <f t="shared" si="14"/>
        <v>4</v>
      </c>
      <c r="E138" s="47">
        <f t="shared" si="14"/>
        <v>0</v>
      </c>
      <c r="F138" s="48">
        <f t="shared" si="14"/>
        <v>1</v>
      </c>
    </row>
    <row r="139" spans="1:6" ht="15.75">
      <c r="A139" s="56" t="s">
        <v>149</v>
      </c>
      <c r="B139" s="50">
        <f t="shared" si="9"/>
        <v>12</v>
      </c>
      <c r="C139" s="50">
        <v>12</v>
      </c>
      <c r="D139" s="50">
        <v>0</v>
      </c>
      <c r="E139" s="50">
        <v>0</v>
      </c>
      <c r="F139" s="54">
        <v>0</v>
      </c>
    </row>
    <row r="140" spans="1:6" ht="15.75">
      <c r="A140" s="56" t="s">
        <v>150</v>
      </c>
      <c r="B140" s="50">
        <f t="shared" si="9"/>
        <v>0</v>
      </c>
      <c r="C140" s="50">
        <v>0</v>
      </c>
      <c r="D140" s="50">
        <v>0</v>
      </c>
      <c r="E140" s="50">
        <v>0</v>
      </c>
      <c r="F140" s="54">
        <v>0</v>
      </c>
    </row>
    <row r="141" spans="1:6" ht="15.75">
      <c r="A141" s="56" t="s">
        <v>151</v>
      </c>
      <c r="B141" s="50">
        <f t="shared" si="9"/>
        <v>5</v>
      </c>
      <c r="C141" s="50">
        <v>5</v>
      </c>
      <c r="D141" s="50">
        <v>0</v>
      </c>
      <c r="E141" s="50">
        <v>0</v>
      </c>
      <c r="F141" s="54">
        <v>0</v>
      </c>
    </row>
    <row r="142" spans="1:6" ht="15.75">
      <c r="A142" s="56" t="s">
        <v>152</v>
      </c>
      <c r="B142" s="50">
        <f t="shared" si="9"/>
        <v>4</v>
      </c>
      <c r="C142" s="50">
        <v>2</v>
      </c>
      <c r="D142" s="50">
        <v>1</v>
      </c>
      <c r="E142" s="50">
        <v>0</v>
      </c>
      <c r="F142" s="54">
        <v>1</v>
      </c>
    </row>
    <row r="143" spans="1:6" ht="15.75">
      <c r="A143" s="56" t="s">
        <v>153</v>
      </c>
      <c r="B143" s="50">
        <f t="shared" si="9"/>
        <v>3</v>
      </c>
      <c r="C143" s="50">
        <v>0</v>
      </c>
      <c r="D143" s="50">
        <v>3</v>
      </c>
      <c r="E143" s="50">
        <v>0</v>
      </c>
      <c r="F143" s="54">
        <v>0</v>
      </c>
    </row>
    <row r="144" spans="1:6" ht="15.75">
      <c r="A144" s="56" t="s">
        <v>154</v>
      </c>
      <c r="B144" s="50">
        <f t="shared" ref="B144:B208" si="15">SUM(C144:F144)</f>
        <v>7</v>
      </c>
      <c r="C144" s="50">
        <v>7</v>
      </c>
      <c r="D144" s="50">
        <v>0</v>
      </c>
      <c r="E144" s="50">
        <v>0</v>
      </c>
      <c r="F144" s="54">
        <v>0</v>
      </c>
    </row>
    <row r="145" spans="1:6" ht="15.75">
      <c r="A145" s="56" t="s">
        <v>155</v>
      </c>
      <c r="B145" s="50">
        <f t="shared" si="15"/>
        <v>1</v>
      </c>
      <c r="C145" s="50">
        <v>1</v>
      </c>
      <c r="D145" s="50">
        <v>0</v>
      </c>
      <c r="E145" s="50">
        <v>0</v>
      </c>
      <c r="F145" s="54">
        <v>0</v>
      </c>
    </row>
    <row r="146" spans="1:6" ht="15.75">
      <c r="A146" s="56" t="s">
        <v>156</v>
      </c>
      <c r="B146" s="50">
        <f t="shared" si="15"/>
        <v>2</v>
      </c>
      <c r="C146" s="50">
        <v>2</v>
      </c>
      <c r="D146" s="50">
        <v>0</v>
      </c>
      <c r="E146" s="50">
        <v>0</v>
      </c>
      <c r="F146" s="54">
        <v>0</v>
      </c>
    </row>
    <row r="147" spans="1:6" ht="15.75">
      <c r="A147" s="56" t="s">
        <v>157</v>
      </c>
      <c r="B147" s="50">
        <f t="shared" si="15"/>
        <v>1</v>
      </c>
      <c r="C147" s="50">
        <v>1</v>
      </c>
      <c r="D147" s="50">
        <v>0</v>
      </c>
      <c r="E147" s="50">
        <v>0</v>
      </c>
      <c r="F147" s="54">
        <v>0</v>
      </c>
    </row>
    <row r="148" spans="1:6" ht="15.75">
      <c r="A148" s="49"/>
      <c r="B148" s="50"/>
      <c r="C148" s="50"/>
      <c r="D148" s="50"/>
      <c r="E148" s="50"/>
      <c r="F148" s="54"/>
    </row>
    <row r="149" spans="1:6" ht="15.75">
      <c r="A149" s="49"/>
      <c r="B149" s="50"/>
      <c r="C149" s="50"/>
      <c r="D149" s="50"/>
      <c r="E149" s="50"/>
      <c r="F149" s="54"/>
    </row>
    <row r="150" spans="1:6" ht="15.75">
      <c r="A150" s="53" t="s">
        <v>158</v>
      </c>
      <c r="B150" s="47">
        <f>SUM(B151:B155)</f>
        <v>82</v>
      </c>
      <c r="C150" s="47">
        <f t="shared" ref="C150:F150" si="16">SUM(C151:C155)</f>
        <v>58</v>
      </c>
      <c r="D150" s="47">
        <f t="shared" si="16"/>
        <v>12</v>
      </c>
      <c r="E150" s="47">
        <f t="shared" si="16"/>
        <v>1</v>
      </c>
      <c r="F150" s="48">
        <f t="shared" si="16"/>
        <v>11</v>
      </c>
    </row>
    <row r="151" spans="1:6" ht="15.75">
      <c r="A151" s="49" t="s">
        <v>159</v>
      </c>
      <c r="B151" s="50">
        <f t="shared" si="15"/>
        <v>62</v>
      </c>
      <c r="C151" s="50">
        <v>45</v>
      </c>
      <c r="D151" s="50">
        <v>9</v>
      </c>
      <c r="E151" s="50">
        <v>1</v>
      </c>
      <c r="F151" s="54">
        <v>7</v>
      </c>
    </row>
    <row r="152" spans="1:6" ht="15.75">
      <c r="A152" s="49" t="s">
        <v>160</v>
      </c>
      <c r="B152" s="50">
        <f t="shared" si="15"/>
        <v>5</v>
      </c>
      <c r="C152" s="50">
        <v>3</v>
      </c>
      <c r="D152" s="50">
        <v>0</v>
      </c>
      <c r="E152" s="50">
        <v>0</v>
      </c>
      <c r="F152" s="54">
        <v>2</v>
      </c>
    </row>
    <row r="153" spans="1:6" ht="15.75">
      <c r="A153" s="49" t="s">
        <v>161</v>
      </c>
      <c r="B153" s="50">
        <f t="shared" si="15"/>
        <v>2</v>
      </c>
      <c r="C153" s="50">
        <v>1</v>
      </c>
      <c r="D153" s="50">
        <v>0</v>
      </c>
      <c r="E153" s="50">
        <v>0</v>
      </c>
      <c r="F153" s="54">
        <v>1</v>
      </c>
    </row>
    <row r="154" spans="1:6" ht="15.75">
      <c r="A154" s="49" t="s">
        <v>162</v>
      </c>
      <c r="B154" s="50">
        <f t="shared" si="15"/>
        <v>1</v>
      </c>
      <c r="C154" s="50">
        <v>1</v>
      </c>
      <c r="D154" s="50">
        <v>0</v>
      </c>
      <c r="E154" s="50">
        <v>0</v>
      </c>
      <c r="F154" s="54">
        <v>0</v>
      </c>
    </row>
    <row r="155" spans="1:6" ht="15.75">
      <c r="A155" s="49" t="s">
        <v>163</v>
      </c>
      <c r="B155" s="50">
        <f t="shared" si="15"/>
        <v>12</v>
      </c>
      <c r="C155" s="50">
        <v>8</v>
      </c>
      <c r="D155" s="50">
        <v>3</v>
      </c>
      <c r="E155" s="50">
        <v>0</v>
      </c>
      <c r="F155" s="54">
        <v>1</v>
      </c>
    </row>
    <row r="156" spans="1:6" ht="15.75">
      <c r="A156" s="49"/>
      <c r="B156" s="50"/>
      <c r="C156" s="50"/>
      <c r="D156" s="50"/>
      <c r="E156" s="50"/>
      <c r="F156" s="54"/>
    </row>
    <row r="157" spans="1:6" ht="15.75">
      <c r="A157" s="53" t="s">
        <v>164</v>
      </c>
      <c r="B157" s="47">
        <f>SUM(B158:B172)</f>
        <v>203</v>
      </c>
      <c r="C157" s="47">
        <f t="shared" ref="C157:F157" si="17">SUM(C158:C172)</f>
        <v>110</v>
      </c>
      <c r="D157" s="47">
        <f t="shared" si="17"/>
        <v>50</v>
      </c>
      <c r="E157" s="47">
        <f t="shared" si="17"/>
        <v>21</v>
      </c>
      <c r="F157" s="48">
        <f t="shared" si="17"/>
        <v>22</v>
      </c>
    </row>
    <row r="158" spans="1:6" ht="15.75">
      <c r="A158" s="55" t="s">
        <v>165</v>
      </c>
      <c r="B158" s="50">
        <f t="shared" si="15"/>
        <v>0</v>
      </c>
      <c r="C158" s="50">
        <v>0</v>
      </c>
      <c r="D158" s="50">
        <v>0</v>
      </c>
      <c r="E158" s="50">
        <v>0</v>
      </c>
      <c r="F158" s="54">
        <v>0</v>
      </c>
    </row>
    <row r="159" spans="1:6" ht="15.75">
      <c r="A159" s="49" t="s">
        <v>166</v>
      </c>
      <c r="B159" s="50">
        <f t="shared" si="15"/>
        <v>2</v>
      </c>
      <c r="C159" s="50">
        <v>0</v>
      </c>
      <c r="D159" s="50">
        <v>1</v>
      </c>
      <c r="E159" s="50">
        <v>1</v>
      </c>
      <c r="F159" s="54">
        <v>0</v>
      </c>
    </row>
    <row r="160" spans="1:6" ht="15.75">
      <c r="A160" s="49" t="s">
        <v>167</v>
      </c>
      <c r="B160" s="50">
        <f t="shared" si="15"/>
        <v>9</v>
      </c>
      <c r="C160" s="50">
        <v>6</v>
      </c>
      <c r="D160" s="50">
        <v>3</v>
      </c>
      <c r="E160" s="50">
        <v>0</v>
      </c>
      <c r="F160" s="54">
        <v>0</v>
      </c>
    </row>
    <row r="161" spans="1:6" ht="15.75">
      <c r="A161" s="49" t="s">
        <v>168</v>
      </c>
      <c r="B161" s="50">
        <f t="shared" si="15"/>
        <v>11</v>
      </c>
      <c r="C161" s="50">
        <v>2</v>
      </c>
      <c r="D161" s="50">
        <v>6</v>
      </c>
      <c r="E161" s="50">
        <v>1</v>
      </c>
      <c r="F161" s="54">
        <v>2</v>
      </c>
    </row>
    <row r="162" spans="1:6" ht="15.75">
      <c r="A162" s="49" t="s">
        <v>169</v>
      </c>
      <c r="B162" s="50">
        <f t="shared" si="15"/>
        <v>7</v>
      </c>
      <c r="C162" s="50">
        <v>5</v>
      </c>
      <c r="D162" s="50">
        <v>0</v>
      </c>
      <c r="E162" s="50">
        <v>0</v>
      </c>
      <c r="F162" s="54">
        <v>2</v>
      </c>
    </row>
    <row r="163" spans="1:6" ht="15.75">
      <c r="A163" s="49" t="s">
        <v>170</v>
      </c>
      <c r="B163" s="50">
        <f t="shared" si="15"/>
        <v>3</v>
      </c>
      <c r="C163" s="50">
        <v>0</v>
      </c>
      <c r="D163" s="50">
        <v>0</v>
      </c>
      <c r="E163" s="50">
        <v>1</v>
      </c>
      <c r="F163" s="54">
        <v>2</v>
      </c>
    </row>
    <row r="164" spans="1:6" ht="15.75">
      <c r="A164" s="49" t="s">
        <v>171</v>
      </c>
      <c r="B164" s="50">
        <f t="shared" si="15"/>
        <v>2</v>
      </c>
      <c r="C164" s="50">
        <v>2</v>
      </c>
      <c r="D164" s="50">
        <v>0</v>
      </c>
      <c r="E164" s="50">
        <v>0</v>
      </c>
      <c r="F164" s="54">
        <v>0</v>
      </c>
    </row>
    <row r="165" spans="1:6" ht="15.75">
      <c r="A165" s="49" t="s">
        <v>172</v>
      </c>
      <c r="B165" s="50">
        <f t="shared" si="15"/>
        <v>50</v>
      </c>
      <c r="C165" s="50">
        <v>27</v>
      </c>
      <c r="D165" s="50">
        <v>12</v>
      </c>
      <c r="E165" s="50">
        <v>5</v>
      </c>
      <c r="F165" s="54">
        <v>6</v>
      </c>
    </row>
    <row r="166" spans="1:6" ht="15.75">
      <c r="A166" s="49" t="s">
        <v>173</v>
      </c>
      <c r="B166" s="50">
        <f t="shared" si="15"/>
        <v>75</v>
      </c>
      <c r="C166" s="50">
        <v>42</v>
      </c>
      <c r="D166" s="50">
        <v>19</v>
      </c>
      <c r="E166" s="50">
        <v>9</v>
      </c>
      <c r="F166" s="54">
        <v>5</v>
      </c>
    </row>
    <row r="167" spans="1:6" ht="15.75">
      <c r="A167" s="49" t="s">
        <v>174</v>
      </c>
      <c r="B167" s="50">
        <f t="shared" si="15"/>
        <v>3</v>
      </c>
      <c r="C167" s="50">
        <v>3</v>
      </c>
      <c r="D167" s="50">
        <v>0</v>
      </c>
      <c r="E167" s="50">
        <v>0</v>
      </c>
      <c r="F167" s="54">
        <v>0</v>
      </c>
    </row>
    <row r="168" spans="1:6" ht="15.75">
      <c r="A168" s="49" t="s">
        <v>175</v>
      </c>
      <c r="B168" s="50">
        <f t="shared" si="15"/>
        <v>2</v>
      </c>
      <c r="C168" s="50">
        <v>0</v>
      </c>
      <c r="D168" s="50">
        <v>1</v>
      </c>
      <c r="E168" s="50">
        <v>0</v>
      </c>
      <c r="F168" s="54">
        <v>1</v>
      </c>
    </row>
    <row r="169" spans="1:6" ht="15.75">
      <c r="A169" s="49" t="s">
        <v>176</v>
      </c>
      <c r="B169" s="50">
        <f t="shared" si="15"/>
        <v>1</v>
      </c>
      <c r="C169" s="50">
        <v>1</v>
      </c>
      <c r="D169" s="50">
        <v>0</v>
      </c>
      <c r="E169" s="50">
        <v>0</v>
      </c>
      <c r="F169" s="54">
        <v>0</v>
      </c>
    </row>
    <row r="170" spans="1:6" ht="15.75">
      <c r="A170" s="49" t="s">
        <v>177</v>
      </c>
      <c r="B170" s="50">
        <f t="shared" si="15"/>
        <v>36</v>
      </c>
      <c r="C170" s="50">
        <v>21</v>
      </c>
      <c r="D170" s="50">
        <v>7</v>
      </c>
      <c r="E170" s="50">
        <v>4</v>
      </c>
      <c r="F170" s="54">
        <v>4</v>
      </c>
    </row>
    <row r="171" spans="1:6" ht="15.75">
      <c r="A171" s="49" t="s">
        <v>178</v>
      </c>
      <c r="B171" s="50">
        <f t="shared" si="15"/>
        <v>1</v>
      </c>
      <c r="C171" s="50">
        <v>0</v>
      </c>
      <c r="D171" s="50">
        <v>1</v>
      </c>
      <c r="E171" s="50">
        <v>0</v>
      </c>
      <c r="F171" s="54">
        <v>0</v>
      </c>
    </row>
    <row r="172" spans="1:6" ht="15.75">
      <c r="A172" s="49" t="s">
        <v>179</v>
      </c>
      <c r="B172" s="50">
        <f t="shared" si="15"/>
        <v>1</v>
      </c>
      <c r="C172" s="50">
        <v>1</v>
      </c>
      <c r="D172" s="50">
        <v>0</v>
      </c>
      <c r="E172" s="50">
        <v>0</v>
      </c>
      <c r="F172" s="54">
        <v>0</v>
      </c>
    </row>
    <row r="173" spans="1:6" ht="15.75">
      <c r="A173" s="49"/>
      <c r="B173" s="50"/>
      <c r="C173" s="50"/>
      <c r="D173" s="50"/>
      <c r="E173" s="50"/>
      <c r="F173" s="54"/>
    </row>
    <row r="174" spans="1:6" ht="15.75">
      <c r="A174" s="28" t="s">
        <v>180</v>
      </c>
      <c r="B174" s="47">
        <f>SUM(B175:B178)</f>
        <v>177</v>
      </c>
      <c r="C174" s="47">
        <f t="shared" ref="C174:F174" si="18">SUM(C175:C178)</f>
        <v>116</v>
      </c>
      <c r="D174" s="47">
        <f t="shared" si="18"/>
        <v>28</v>
      </c>
      <c r="E174" s="47">
        <f t="shared" si="18"/>
        <v>28</v>
      </c>
      <c r="F174" s="48">
        <f t="shared" si="18"/>
        <v>5</v>
      </c>
    </row>
    <row r="175" spans="1:6" ht="15.75">
      <c r="A175" s="55" t="s">
        <v>181</v>
      </c>
      <c r="B175" s="50">
        <f t="shared" si="15"/>
        <v>65</v>
      </c>
      <c r="C175" s="50">
        <v>34</v>
      </c>
      <c r="D175" s="50">
        <v>24</v>
      </c>
      <c r="E175" s="50">
        <v>2</v>
      </c>
      <c r="F175" s="54">
        <v>5</v>
      </c>
    </row>
    <row r="176" spans="1:6" ht="15.75">
      <c r="A176" s="55" t="s">
        <v>182</v>
      </c>
      <c r="B176" s="50">
        <f t="shared" si="15"/>
        <v>10</v>
      </c>
      <c r="C176" s="50">
        <v>9</v>
      </c>
      <c r="D176" s="50">
        <v>0</v>
      </c>
      <c r="E176" s="50">
        <v>1</v>
      </c>
      <c r="F176" s="54">
        <v>0</v>
      </c>
    </row>
    <row r="177" spans="1:6" ht="15.75">
      <c r="A177" s="55" t="s">
        <v>183</v>
      </c>
      <c r="B177" s="50">
        <f t="shared" si="15"/>
        <v>101</v>
      </c>
      <c r="C177" s="50">
        <v>72</v>
      </c>
      <c r="D177" s="50">
        <v>4</v>
      </c>
      <c r="E177" s="50">
        <v>25</v>
      </c>
      <c r="F177" s="54">
        <v>0</v>
      </c>
    </row>
    <row r="178" spans="1:6" ht="15.75">
      <c r="A178" s="56" t="s">
        <v>184</v>
      </c>
      <c r="B178" s="50">
        <f t="shared" si="15"/>
        <v>1</v>
      </c>
      <c r="C178" s="50">
        <v>1</v>
      </c>
      <c r="D178" s="50">
        <v>0</v>
      </c>
      <c r="E178" s="50">
        <v>0</v>
      </c>
      <c r="F178" s="54">
        <v>0</v>
      </c>
    </row>
    <row r="179" spans="1:6" ht="15.75">
      <c r="A179" s="49"/>
      <c r="B179" s="50"/>
      <c r="C179" s="50"/>
      <c r="D179" s="50"/>
      <c r="E179" s="50"/>
      <c r="F179" s="54"/>
    </row>
    <row r="180" spans="1:6" ht="15.75">
      <c r="A180" s="28" t="s">
        <v>185</v>
      </c>
      <c r="B180" s="47">
        <f>SUM(B181:B191)</f>
        <v>31</v>
      </c>
      <c r="C180" s="47">
        <f t="shared" ref="C180:F180" si="19">SUM(C181:C191)</f>
        <v>13</v>
      </c>
      <c r="D180" s="47">
        <f t="shared" si="19"/>
        <v>5</v>
      </c>
      <c r="E180" s="47">
        <f t="shared" si="19"/>
        <v>7</v>
      </c>
      <c r="F180" s="48">
        <f t="shared" si="19"/>
        <v>6</v>
      </c>
    </row>
    <row r="181" spans="1:6" ht="15.75">
      <c r="A181" s="55" t="s">
        <v>186</v>
      </c>
      <c r="B181" s="50">
        <f t="shared" si="15"/>
        <v>0</v>
      </c>
      <c r="C181" s="50">
        <v>0</v>
      </c>
      <c r="D181" s="50">
        <v>0</v>
      </c>
      <c r="E181" s="50">
        <v>0</v>
      </c>
      <c r="F181" s="54">
        <v>0</v>
      </c>
    </row>
    <row r="182" spans="1:6" ht="15.75">
      <c r="A182" s="49" t="s">
        <v>187</v>
      </c>
      <c r="B182" s="50">
        <f t="shared" si="15"/>
        <v>7</v>
      </c>
      <c r="C182" s="50">
        <v>3</v>
      </c>
      <c r="D182" s="50">
        <v>1</v>
      </c>
      <c r="E182" s="50">
        <v>3</v>
      </c>
      <c r="F182" s="54">
        <v>0</v>
      </c>
    </row>
    <row r="183" spans="1:6" ht="15.75">
      <c r="A183" s="56" t="s">
        <v>188</v>
      </c>
      <c r="B183" s="50">
        <f t="shared" si="15"/>
        <v>4</v>
      </c>
      <c r="C183" s="50">
        <v>0</v>
      </c>
      <c r="D183" s="50">
        <v>0</v>
      </c>
      <c r="E183" s="50">
        <v>1</v>
      </c>
      <c r="F183" s="54">
        <v>3</v>
      </c>
    </row>
    <row r="184" spans="1:6" ht="15.75">
      <c r="A184" s="56" t="s">
        <v>189</v>
      </c>
      <c r="B184" s="50">
        <f t="shared" si="15"/>
        <v>1</v>
      </c>
      <c r="C184" s="50">
        <v>1</v>
      </c>
      <c r="D184" s="50">
        <v>0</v>
      </c>
      <c r="E184" s="50">
        <v>0</v>
      </c>
      <c r="F184" s="54">
        <v>0</v>
      </c>
    </row>
    <row r="185" spans="1:6" ht="15.75">
      <c r="A185" s="56" t="s">
        <v>190</v>
      </c>
      <c r="B185" s="50">
        <f t="shared" si="15"/>
        <v>1</v>
      </c>
      <c r="C185" s="50">
        <v>0</v>
      </c>
      <c r="D185" s="50">
        <v>0</v>
      </c>
      <c r="E185" s="50">
        <v>0</v>
      </c>
      <c r="F185" s="54">
        <v>1</v>
      </c>
    </row>
    <row r="186" spans="1:6" ht="15.75">
      <c r="A186" s="56" t="s">
        <v>191</v>
      </c>
      <c r="B186" s="50">
        <f t="shared" si="15"/>
        <v>2</v>
      </c>
      <c r="C186" s="50">
        <v>0</v>
      </c>
      <c r="D186" s="50">
        <v>0</v>
      </c>
      <c r="E186" s="50">
        <v>2</v>
      </c>
      <c r="F186" s="54">
        <v>0</v>
      </c>
    </row>
    <row r="187" spans="1:6" ht="15.75">
      <c r="A187" s="56" t="s">
        <v>192</v>
      </c>
      <c r="B187" s="50">
        <f t="shared" si="15"/>
        <v>2</v>
      </c>
      <c r="C187" s="50">
        <v>1</v>
      </c>
      <c r="D187" s="50">
        <v>1</v>
      </c>
      <c r="E187" s="50">
        <v>0</v>
      </c>
      <c r="F187" s="54">
        <v>0</v>
      </c>
    </row>
    <row r="188" spans="1:6" ht="15.75">
      <c r="A188" s="49" t="s">
        <v>193</v>
      </c>
      <c r="B188" s="50">
        <f t="shared" si="15"/>
        <v>10</v>
      </c>
      <c r="C188" s="50">
        <v>6</v>
      </c>
      <c r="D188" s="50">
        <v>3</v>
      </c>
      <c r="E188" s="50">
        <v>0</v>
      </c>
      <c r="F188" s="54">
        <v>1</v>
      </c>
    </row>
    <row r="189" spans="1:6" ht="15.75">
      <c r="A189" s="49" t="s">
        <v>194</v>
      </c>
      <c r="B189" s="50">
        <f t="shared" si="15"/>
        <v>2</v>
      </c>
      <c r="C189" s="50">
        <v>1</v>
      </c>
      <c r="D189" s="50">
        <v>0</v>
      </c>
      <c r="E189" s="50">
        <v>1</v>
      </c>
      <c r="F189" s="54">
        <v>0</v>
      </c>
    </row>
    <row r="190" spans="1:6" ht="15.75">
      <c r="A190" s="35" t="s">
        <v>195</v>
      </c>
      <c r="B190" s="50">
        <f t="shared" si="15"/>
        <v>1</v>
      </c>
      <c r="C190" s="50">
        <v>1</v>
      </c>
      <c r="D190" s="50">
        <v>0</v>
      </c>
      <c r="E190" s="50">
        <v>0</v>
      </c>
      <c r="F190" s="54">
        <v>0</v>
      </c>
    </row>
    <row r="191" spans="1:6" ht="15.75">
      <c r="A191" s="49" t="s">
        <v>196</v>
      </c>
      <c r="B191" s="50">
        <f t="shared" si="15"/>
        <v>1</v>
      </c>
      <c r="C191" s="50">
        <v>0</v>
      </c>
      <c r="D191" s="50">
        <v>0</v>
      </c>
      <c r="E191" s="50">
        <v>0</v>
      </c>
      <c r="F191" s="54">
        <v>1</v>
      </c>
    </row>
    <row r="192" spans="1:6" ht="15.75">
      <c r="A192" s="49"/>
      <c r="B192" s="50"/>
      <c r="C192" s="50"/>
      <c r="D192" s="50"/>
      <c r="E192" s="50"/>
      <c r="F192" s="54"/>
    </row>
    <row r="193" spans="1:6" ht="15.75">
      <c r="A193" s="28" t="s">
        <v>197</v>
      </c>
      <c r="B193" s="47">
        <f>SUM(B194:B198)</f>
        <v>4</v>
      </c>
      <c r="C193" s="47">
        <f t="shared" ref="C193:F193" si="20">SUM(C194:C198)</f>
        <v>4</v>
      </c>
      <c r="D193" s="47">
        <f t="shared" si="20"/>
        <v>0</v>
      </c>
      <c r="E193" s="47">
        <f t="shared" si="20"/>
        <v>0</v>
      </c>
      <c r="F193" s="48">
        <f t="shared" si="20"/>
        <v>0</v>
      </c>
    </row>
    <row r="194" spans="1:6" ht="15.75">
      <c r="A194" s="49" t="s">
        <v>198</v>
      </c>
      <c r="B194" s="50">
        <f t="shared" si="15"/>
        <v>0</v>
      </c>
      <c r="C194" s="50">
        <v>0</v>
      </c>
      <c r="D194" s="50">
        <v>0</v>
      </c>
      <c r="E194" s="50">
        <v>0</v>
      </c>
      <c r="F194" s="54">
        <v>0</v>
      </c>
    </row>
    <row r="195" spans="1:6" ht="15.75">
      <c r="A195" s="49" t="s">
        <v>199</v>
      </c>
      <c r="B195" s="50">
        <f t="shared" si="15"/>
        <v>1</v>
      </c>
      <c r="C195" s="50">
        <v>1</v>
      </c>
      <c r="D195" s="50">
        <v>0</v>
      </c>
      <c r="E195" s="50">
        <v>0</v>
      </c>
      <c r="F195" s="54">
        <v>0</v>
      </c>
    </row>
    <row r="196" spans="1:6" ht="15.75">
      <c r="A196" s="49" t="s">
        <v>200</v>
      </c>
      <c r="B196" s="50">
        <f t="shared" si="15"/>
        <v>0</v>
      </c>
      <c r="C196" s="50">
        <v>0</v>
      </c>
      <c r="D196" s="50">
        <v>0</v>
      </c>
      <c r="E196" s="50">
        <v>0</v>
      </c>
      <c r="F196" s="54">
        <v>0</v>
      </c>
    </row>
    <row r="197" spans="1:6" ht="15.75">
      <c r="A197" s="32" t="s">
        <v>201</v>
      </c>
      <c r="B197" s="50">
        <f t="shared" si="15"/>
        <v>2</v>
      </c>
      <c r="C197" s="50">
        <v>2</v>
      </c>
      <c r="D197" s="50">
        <v>0</v>
      </c>
      <c r="E197" s="50">
        <v>0</v>
      </c>
      <c r="F197" s="54">
        <v>0</v>
      </c>
    </row>
    <row r="198" spans="1:6" ht="15.75">
      <c r="A198" s="32" t="s">
        <v>202</v>
      </c>
      <c r="B198" s="50">
        <f t="shared" si="15"/>
        <v>1</v>
      </c>
      <c r="C198" s="50">
        <v>1</v>
      </c>
      <c r="D198" s="50">
        <v>0</v>
      </c>
      <c r="E198" s="50">
        <v>0</v>
      </c>
      <c r="F198" s="54">
        <v>0</v>
      </c>
    </row>
    <row r="199" spans="1:6" ht="15.75">
      <c r="A199" s="32"/>
      <c r="B199" s="50"/>
      <c r="C199" s="50"/>
      <c r="D199" s="50"/>
      <c r="E199" s="50"/>
      <c r="F199" s="54"/>
    </row>
    <row r="200" spans="1:6" ht="15.75">
      <c r="A200" s="53" t="s">
        <v>203</v>
      </c>
      <c r="B200" s="47">
        <f>SUM(B201:B204)</f>
        <v>60</v>
      </c>
      <c r="C200" s="47">
        <f t="shared" ref="C200:F200" si="21">SUM(C201:C204)</f>
        <v>34</v>
      </c>
      <c r="D200" s="47">
        <f t="shared" si="21"/>
        <v>16</v>
      </c>
      <c r="E200" s="47">
        <f t="shared" si="21"/>
        <v>4</v>
      </c>
      <c r="F200" s="48">
        <f t="shared" si="21"/>
        <v>6</v>
      </c>
    </row>
    <row r="201" spans="1:6" ht="15.75">
      <c r="A201" s="49" t="s">
        <v>204</v>
      </c>
      <c r="B201" s="50">
        <f t="shared" si="15"/>
        <v>57</v>
      </c>
      <c r="C201" s="50">
        <v>33</v>
      </c>
      <c r="D201" s="50">
        <v>16</v>
      </c>
      <c r="E201" s="50">
        <v>3</v>
      </c>
      <c r="F201" s="54">
        <v>5</v>
      </c>
    </row>
    <row r="202" spans="1:6" ht="15.75">
      <c r="A202" s="49" t="s">
        <v>205</v>
      </c>
      <c r="B202" s="50">
        <f t="shared" si="15"/>
        <v>2</v>
      </c>
      <c r="C202" s="50">
        <v>1</v>
      </c>
      <c r="D202" s="50">
        <v>0</v>
      </c>
      <c r="E202" s="50">
        <v>0</v>
      </c>
      <c r="F202" s="54">
        <v>1</v>
      </c>
    </row>
    <row r="203" spans="1:6" ht="15.75">
      <c r="A203" s="49" t="s">
        <v>206</v>
      </c>
      <c r="B203" s="50">
        <f t="shared" si="15"/>
        <v>1</v>
      </c>
      <c r="C203" s="50">
        <v>0</v>
      </c>
      <c r="D203" s="50">
        <v>0</v>
      </c>
      <c r="E203" s="50">
        <v>1</v>
      </c>
      <c r="F203" s="54">
        <v>0</v>
      </c>
    </row>
    <row r="204" spans="1:6" ht="15.75">
      <c r="A204" s="49" t="s">
        <v>207</v>
      </c>
      <c r="B204" s="50">
        <f t="shared" si="15"/>
        <v>0</v>
      </c>
      <c r="C204" s="50">
        <v>0</v>
      </c>
      <c r="D204" s="50">
        <v>0</v>
      </c>
      <c r="E204" s="50">
        <v>0</v>
      </c>
      <c r="F204" s="54">
        <v>0</v>
      </c>
    </row>
    <row r="205" spans="1:6" ht="15.75">
      <c r="A205" s="49"/>
      <c r="B205" s="50"/>
      <c r="C205" s="50"/>
      <c r="D205" s="50"/>
      <c r="E205" s="50"/>
      <c r="F205" s="54"/>
    </row>
    <row r="206" spans="1:6" ht="15.75">
      <c r="A206" s="53" t="s">
        <v>208</v>
      </c>
      <c r="B206" s="47">
        <f>SUM(B207:B218)</f>
        <v>177</v>
      </c>
      <c r="C206" s="47">
        <f t="shared" ref="C206:F206" si="22">SUM(C207:C218)</f>
        <v>84</v>
      </c>
      <c r="D206" s="47">
        <f t="shared" si="22"/>
        <v>34</v>
      </c>
      <c r="E206" s="47">
        <f t="shared" si="22"/>
        <v>30</v>
      </c>
      <c r="F206" s="48">
        <f t="shared" si="22"/>
        <v>29</v>
      </c>
    </row>
    <row r="207" spans="1:6" ht="15.75">
      <c r="A207" s="56" t="s">
        <v>209</v>
      </c>
      <c r="B207" s="50">
        <f t="shared" si="15"/>
        <v>11</v>
      </c>
      <c r="C207" s="50">
        <v>3</v>
      </c>
      <c r="D207" s="50">
        <v>3</v>
      </c>
      <c r="E207" s="50">
        <v>2</v>
      </c>
      <c r="F207" s="54">
        <v>3</v>
      </c>
    </row>
    <row r="208" spans="1:6" ht="15.75">
      <c r="A208" s="56" t="s">
        <v>210</v>
      </c>
      <c r="B208" s="50">
        <f t="shared" si="15"/>
        <v>0</v>
      </c>
      <c r="C208" s="50">
        <v>0</v>
      </c>
      <c r="D208" s="50">
        <v>0</v>
      </c>
      <c r="E208" s="50">
        <v>0</v>
      </c>
      <c r="F208" s="54">
        <v>0</v>
      </c>
    </row>
    <row r="209" spans="1:6" ht="15.75">
      <c r="A209" s="56" t="s">
        <v>211</v>
      </c>
      <c r="B209" s="50">
        <f t="shared" ref="B209:B272" si="23">SUM(C209:F209)</f>
        <v>6</v>
      </c>
      <c r="C209" s="50">
        <v>4</v>
      </c>
      <c r="D209" s="50">
        <v>1</v>
      </c>
      <c r="E209" s="50">
        <v>0</v>
      </c>
      <c r="F209" s="54">
        <v>1</v>
      </c>
    </row>
    <row r="210" spans="1:6" ht="15.75">
      <c r="A210" s="56" t="s">
        <v>212</v>
      </c>
      <c r="B210" s="50">
        <f t="shared" si="23"/>
        <v>6</v>
      </c>
      <c r="C210" s="50">
        <v>2</v>
      </c>
      <c r="D210" s="50">
        <v>1</v>
      </c>
      <c r="E210" s="50">
        <v>1</v>
      </c>
      <c r="F210" s="54">
        <v>2</v>
      </c>
    </row>
    <row r="211" spans="1:6" ht="15.75">
      <c r="A211" s="56" t="s">
        <v>213</v>
      </c>
      <c r="B211" s="50">
        <f t="shared" si="23"/>
        <v>0</v>
      </c>
      <c r="C211" s="50">
        <v>0</v>
      </c>
      <c r="D211" s="50">
        <v>0</v>
      </c>
      <c r="E211" s="50">
        <v>0</v>
      </c>
      <c r="F211" s="54">
        <v>0</v>
      </c>
    </row>
    <row r="212" spans="1:6" ht="15.75">
      <c r="A212" s="56" t="s">
        <v>214</v>
      </c>
      <c r="B212" s="50">
        <f t="shared" si="23"/>
        <v>0</v>
      </c>
      <c r="C212" s="50">
        <v>0</v>
      </c>
      <c r="D212" s="50">
        <v>0</v>
      </c>
      <c r="E212" s="50">
        <v>0</v>
      </c>
      <c r="F212" s="54">
        <v>0</v>
      </c>
    </row>
    <row r="213" spans="1:6" ht="15.75">
      <c r="A213" s="56" t="s">
        <v>215</v>
      </c>
      <c r="B213" s="50">
        <f t="shared" si="23"/>
        <v>119</v>
      </c>
      <c r="C213" s="50">
        <v>60</v>
      </c>
      <c r="D213" s="50">
        <v>24</v>
      </c>
      <c r="E213" s="50">
        <v>19</v>
      </c>
      <c r="F213" s="54">
        <v>16</v>
      </c>
    </row>
    <row r="214" spans="1:6" ht="15.75">
      <c r="A214" s="56" t="s">
        <v>216</v>
      </c>
      <c r="B214" s="50">
        <f t="shared" si="23"/>
        <v>19</v>
      </c>
      <c r="C214" s="50">
        <v>6</v>
      </c>
      <c r="D214" s="50">
        <v>4</v>
      </c>
      <c r="E214" s="50">
        <v>5</v>
      </c>
      <c r="F214" s="54">
        <v>4</v>
      </c>
    </row>
    <row r="215" spans="1:6" ht="15.75">
      <c r="A215" s="56" t="s">
        <v>217</v>
      </c>
      <c r="B215" s="50">
        <f t="shared" si="23"/>
        <v>9</v>
      </c>
      <c r="C215" s="50">
        <v>3</v>
      </c>
      <c r="D215" s="50">
        <v>1</v>
      </c>
      <c r="E215" s="50">
        <v>3</v>
      </c>
      <c r="F215" s="54">
        <v>2</v>
      </c>
    </row>
    <row r="216" spans="1:6" ht="15.75">
      <c r="A216" s="56" t="s">
        <v>218</v>
      </c>
      <c r="B216" s="50">
        <f t="shared" si="23"/>
        <v>0</v>
      </c>
      <c r="C216" s="50">
        <v>0</v>
      </c>
      <c r="D216" s="50">
        <v>0</v>
      </c>
      <c r="E216" s="50">
        <v>0</v>
      </c>
      <c r="F216" s="54">
        <v>0</v>
      </c>
    </row>
    <row r="217" spans="1:6" ht="15.75">
      <c r="A217" s="56" t="s">
        <v>219</v>
      </c>
      <c r="B217" s="50">
        <f t="shared" si="23"/>
        <v>1</v>
      </c>
      <c r="C217" s="50">
        <v>0</v>
      </c>
      <c r="D217" s="50">
        <v>0</v>
      </c>
      <c r="E217" s="50">
        <v>0</v>
      </c>
      <c r="F217" s="54">
        <v>1</v>
      </c>
    </row>
    <row r="218" spans="1:6" ht="15.75">
      <c r="A218" s="56" t="s">
        <v>220</v>
      </c>
      <c r="B218" s="50">
        <f t="shared" si="23"/>
        <v>6</v>
      </c>
      <c r="C218" s="50">
        <v>6</v>
      </c>
      <c r="D218" s="50">
        <v>0</v>
      </c>
      <c r="E218" s="50">
        <v>0</v>
      </c>
      <c r="F218" s="54">
        <v>0</v>
      </c>
    </row>
    <row r="219" spans="1:6" ht="15.75">
      <c r="A219" s="53"/>
      <c r="B219" s="50"/>
      <c r="C219" s="50"/>
      <c r="D219" s="50"/>
      <c r="E219" s="50"/>
      <c r="F219" s="54"/>
    </row>
    <row r="220" spans="1:6" ht="15.75">
      <c r="A220" s="53"/>
      <c r="B220" s="50"/>
      <c r="C220" s="50"/>
      <c r="D220" s="50"/>
      <c r="E220" s="50"/>
      <c r="F220" s="54"/>
    </row>
    <row r="221" spans="1:6" ht="15.75">
      <c r="A221" s="53" t="s">
        <v>221</v>
      </c>
      <c r="B221" s="47">
        <f>SUM(B222:B224)</f>
        <v>3</v>
      </c>
      <c r="C221" s="47">
        <f t="shared" ref="C221:F221" si="24">SUM(C222:C224)</f>
        <v>3</v>
      </c>
      <c r="D221" s="47">
        <f t="shared" si="24"/>
        <v>0</v>
      </c>
      <c r="E221" s="47">
        <f t="shared" si="24"/>
        <v>0</v>
      </c>
      <c r="F221" s="48">
        <f t="shared" si="24"/>
        <v>0</v>
      </c>
    </row>
    <row r="222" spans="1:6" ht="15.75">
      <c r="A222" s="55" t="s">
        <v>222</v>
      </c>
      <c r="B222" s="50">
        <f t="shared" si="23"/>
        <v>0</v>
      </c>
      <c r="C222" s="50">
        <v>0</v>
      </c>
      <c r="D222" s="50">
        <v>0</v>
      </c>
      <c r="E222" s="50">
        <v>0</v>
      </c>
      <c r="F222" s="54">
        <v>0</v>
      </c>
    </row>
    <row r="223" spans="1:6" ht="15.75">
      <c r="A223" s="55" t="s">
        <v>223</v>
      </c>
      <c r="B223" s="50">
        <f t="shared" si="23"/>
        <v>1</v>
      </c>
      <c r="C223" s="50">
        <v>1</v>
      </c>
      <c r="D223" s="50">
        <v>0</v>
      </c>
      <c r="E223" s="50">
        <v>0</v>
      </c>
      <c r="F223" s="54">
        <v>0</v>
      </c>
    </row>
    <row r="224" spans="1:6" ht="15.75">
      <c r="A224" s="61" t="s">
        <v>224</v>
      </c>
      <c r="B224" s="50">
        <f t="shared" si="23"/>
        <v>2</v>
      </c>
      <c r="C224" s="50">
        <v>2</v>
      </c>
      <c r="D224" s="50">
        <v>0</v>
      </c>
      <c r="E224" s="50">
        <v>0</v>
      </c>
      <c r="F224" s="54">
        <v>0</v>
      </c>
    </row>
    <row r="225" spans="1:6" ht="15.75">
      <c r="A225" s="49"/>
      <c r="B225" s="50"/>
      <c r="C225" s="50"/>
      <c r="D225" s="50"/>
      <c r="E225" s="50"/>
      <c r="F225" s="54"/>
    </row>
    <row r="226" spans="1:6" ht="15.75">
      <c r="A226" s="62" t="s">
        <v>225</v>
      </c>
      <c r="B226" s="47">
        <f>SUM(B227:B230)</f>
        <v>3</v>
      </c>
      <c r="C226" s="47">
        <f t="shared" ref="C226:F226" si="25">SUM(C227:C230)</f>
        <v>3</v>
      </c>
      <c r="D226" s="47">
        <f t="shared" si="25"/>
        <v>0</v>
      </c>
      <c r="E226" s="47">
        <f t="shared" si="25"/>
        <v>0</v>
      </c>
      <c r="F226" s="48">
        <f t="shared" si="25"/>
        <v>0</v>
      </c>
    </row>
    <row r="227" spans="1:6" ht="15.75">
      <c r="A227" s="56" t="s">
        <v>226</v>
      </c>
      <c r="B227" s="50">
        <f t="shared" si="23"/>
        <v>1</v>
      </c>
      <c r="C227" s="50">
        <v>1</v>
      </c>
      <c r="D227" s="50">
        <v>0</v>
      </c>
      <c r="E227" s="50">
        <v>0</v>
      </c>
      <c r="F227" s="54">
        <v>0</v>
      </c>
    </row>
    <row r="228" spans="1:6" ht="15.75">
      <c r="A228" s="56" t="s">
        <v>227</v>
      </c>
      <c r="B228" s="50">
        <f t="shared" si="23"/>
        <v>0</v>
      </c>
      <c r="C228" s="50">
        <v>0</v>
      </c>
      <c r="D228" s="50">
        <v>0</v>
      </c>
      <c r="E228" s="50">
        <v>0</v>
      </c>
      <c r="F228" s="54">
        <v>0</v>
      </c>
    </row>
    <row r="229" spans="1:6" ht="15.75">
      <c r="A229" s="56" t="s">
        <v>228</v>
      </c>
      <c r="B229" s="50">
        <f t="shared" si="23"/>
        <v>1</v>
      </c>
      <c r="C229" s="50">
        <v>1</v>
      </c>
      <c r="D229" s="50">
        <v>0</v>
      </c>
      <c r="E229" s="50">
        <v>0</v>
      </c>
      <c r="F229" s="54">
        <v>0</v>
      </c>
    </row>
    <row r="230" spans="1:6" ht="15.75">
      <c r="A230" s="56" t="s">
        <v>229</v>
      </c>
      <c r="B230" s="50">
        <f t="shared" si="23"/>
        <v>1</v>
      </c>
      <c r="C230" s="50">
        <v>1</v>
      </c>
      <c r="D230" s="50">
        <v>0</v>
      </c>
      <c r="E230" s="50">
        <v>0</v>
      </c>
      <c r="F230" s="54">
        <v>0</v>
      </c>
    </row>
    <row r="231" spans="1:6" ht="15.75">
      <c r="A231" s="56"/>
      <c r="B231" s="50"/>
      <c r="C231" s="50"/>
      <c r="D231" s="50"/>
      <c r="E231" s="50"/>
      <c r="F231" s="54"/>
    </row>
    <row r="232" spans="1:6" ht="15.75">
      <c r="A232" s="62" t="s">
        <v>230</v>
      </c>
      <c r="B232" s="47">
        <f>SUM(B233)</f>
        <v>0</v>
      </c>
      <c r="C232" s="47">
        <f t="shared" ref="C232:F232" si="26">SUM(C233)</f>
        <v>0</v>
      </c>
      <c r="D232" s="47">
        <f t="shared" si="26"/>
        <v>0</v>
      </c>
      <c r="E232" s="47">
        <f t="shared" si="26"/>
        <v>0</v>
      </c>
      <c r="F232" s="48">
        <f t="shared" si="26"/>
        <v>0</v>
      </c>
    </row>
    <row r="233" spans="1:6" ht="15.75">
      <c r="A233" s="56" t="s">
        <v>231</v>
      </c>
      <c r="B233" s="50">
        <f t="shared" si="23"/>
        <v>0</v>
      </c>
      <c r="C233" s="50">
        <v>0</v>
      </c>
      <c r="D233" s="50">
        <v>0</v>
      </c>
      <c r="E233" s="50">
        <v>0</v>
      </c>
      <c r="F233" s="54">
        <v>0</v>
      </c>
    </row>
    <row r="234" spans="1:6" ht="15.75">
      <c r="A234" s="56"/>
      <c r="B234" s="50"/>
      <c r="C234" s="50"/>
      <c r="D234" s="50"/>
      <c r="E234" s="50"/>
      <c r="F234" s="54"/>
    </row>
    <row r="235" spans="1:6" ht="15.75">
      <c r="A235" s="62" t="s">
        <v>232</v>
      </c>
      <c r="B235" s="47">
        <f>SUM(B236)</f>
        <v>2</v>
      </c>
      <c r="C235" s="47">
        <f t="shared" ref="C235:F235" si="27">SUM(C236)</f>
        <v>2</v>
      </c>
      <c r="D235" s="47">
        <f t="shared" si="27"/>
        <v>0</v>
      </c>
      <c r="E235" s="47">
        <f t="shared" si="27"/>
        <v>0</v>
      </c>
      <c r="F235" s="48">
        <f t="shared" si="27"/>
        <v>0</v>
      </c>
    </row>
    <row r="236" spans="1:6" ht="15.75">
      <c r="A236" s="56" t="s">
        <v>233</v>
      </c>
      <c r="B236" s="50">
        <f t="shared" si="23"/>
        <v>2</v>
      </c>
      <c r="C236" s="50">
        <v>2</v>
      </c>
      <c r="D236" s="50">
        <v>0</v>
      </c>
      <c r="E236" s="50">
        <v>0</v>
      </c>
      <c r="F236" s="54">
        <v>0</v>
      </c>
    </row>
    <row r="237" spans="1:6" ht="15.75">
      <c r="A237" s="56"/>
      <c r="B237" s="50"/>
      <c r="C237" s="50"/>
      <c r="D237" s="50"/>
      <c r="E237" s="50"/>
      <c r="F237" s="54"/>
    </row>
    <row r="238" spans="1:6" ht="15.75">
      <c r="A238" s="62" t="s">
        <v>234</v>
      </c>
      <c r="B238" s="47">
        <f>SUM(B239:B240)</f>
        <v>2</v>
      </c>
      <c r="C238" s="47">
        <f t="shared" ref="C238:F238" si="28">SUM(C239:C240)</f>
        <v>2</v>
      </c>
      <c r="D238" s="47">
        <f t="shared" si="28"/>
        <v>0</v>
      </c>
      <c r="E238" s="47">
        <f t="shared" si="28"/>
        <v>0</v>
      </c>
      <c r="F238" s="48">
        <f t="shared" si="28"/>
        <v>0</v>
      </c>
    </row>
    <row r="239" spans="1:6" ht="15.75">
      <c r="A239" s="56" t="s">
        <v>235</v>
      </c>
      <c r="B239" s="50">
        <f t="shared" si="23"/>
        <v>1</v>
      </c>
      <c r="C239" s="50">
        <v>1</v>
      </c>
      <c r="D239" s="50">
        <v>0</v>
      </c>
      <c r="E239" s="50">
        <v>0</v>
      </c>
      <c r="F239" s="54">
        <v>0</v>
      </c>
    </row>
    <row r="240" spans="1:6" ht="15.75">
      <c r="A240" s="56" t="s">
        <v>236</v>
      </c>
      <c r="B240" s="50">
        <f t="shared" si="23"/>
        <v>1</v>
      </c>
      <c r="C240" s="50">
        <v>1</v>
      </c>
      <c r="D240" s="50">
        <v>0</v>
      </c>
      <c r="E240" s="50">
        <v>0</v>
      </c>
      <c r="F240" s="54">
        <v>0</v>
      </c>
    </row>
    <row r="241" spans="1:6" ht="15.75">
      <c r="A241" s="56"/>
      <c r="B241" s="50"/>
      <c r="C241" s="50"/>
      <c r="D241" s="50"/>
      <c r="E241" s="50"/>
      <c r="F241" s="54"/>
    </row>
    <row r="242" spans="1:6" ht="15.75">
      <c r="A242" s="46" t="s">
        <v>237</v>
      </c>
      <c r="B242" s="47">
        <f>SUM(B243:B244)</f>
        <v>9</v>
      </c>
      <c r="C242" s="47">
        <f t="shared" ref="C242:F242" si="29">SUM(C243:C244)</f>
        <v>2</v>
      </c>
      <c r="D242" s="47">
        <f t="shared" si="29"/>
        <v>4</v>
      </c>
      <c r="E242" s="47">
        <f t="shared" si="29"/>
        <v>3</v>
      </c>
      <c r="F242" s="48">
        <f t="shared" si="29"/>
        <v>0</v>
      </c>
    </row>
    <row r="243" spans="1:6" ht="15.75">
      <c r="A243" s="56" t="s">
        <v>238</v>
      </c>
      <c r="B243" s="50">
        <f t="shared" si="23"/>
        <v>7</v>
      </c>
      <c r="C243" s="50">
        <v>2</v>
      </c>
      <c r="D243" s="50">
        <v>4</v>
      </c>
      <c r="E243" s="50">
        <v>1</v>
      </c>
      <c r="F243" s="54">
        <v>0</v>
      </c>
    </row>
    <row r="244" spans="1:6" ht="15.75">
      <c r="A244" s="56" t="s">
        <v>239</v>
      </c>
      <c r="B244" s="50">
        <f t="shared" si="23"/>
        <v>2</v>
      </c>
      <c r="C244" s="50">
        <v>0</v>
      </c>
      <c r="D244" s="50">
        <v>0</v>
      </c>
      <c r="E244" s="50">
        <v>2</v>
      </c>
      <c r="F244" s="54">
        <v>0</v>
      </c>
    </row>
    <row r="245" spans="1:6" ht="15.75">
      <c r="A245" s="56"/>
      <c r="B245" s="50"/>
      <c r="C245" s="50"/>
      <c r="D245" s="50"/>
      <c r="E245" s="50"/>
      <c r="F245" s="54"/>
    </row>
    <row r="246" spans="1:6" ht="15.75">
      <c r="A246" s="46" t="s">
        <v>240</v>
      </c>
      <c r="B246" s="47">
        <f>SUM(B247:B248)</f>
        <v>2</v>
      </c>
      <c r="C246" s="47">
        <f t="shared" ref="C246:F246" si="30">SUM(C247:C248)</f>
        <v>0</v>
      </c>
      <c r="D246" s="47">
        <f t="shared" si="30"/>
        <v>1</v>
      </c>
      <c r="E246" s="47">
        <f t="shared" si="30"/>
        <v>1</v>
      </c>
      <c r="F246" s="48">
        <f t="shared" si="30"/>
        <v>0</v>
      </c>
    </row>
    <row r="247" spans="1:6" ht="15.75">
      <c r="A247" s="56" t="s">
        <v>241</v>
      </c>
      <c r="B247" s="50">
        <f t="shared" si="23"/>
        <v>1</v>
      </c>
      <c r="C247" s="50">
        <v>0</v>
      </c>
      <c r="D247" s="50">
        <v>1</v>
      </c>
      <c r="E247" s="50">
        <v>0</v>
      </c>
      <c r="F247" s="54">
        <v>0</v>
      </c>
    </row>
    <row r="248" spans="1:6" ht="15.75">
      <c r="A248" s="56" t="s">
        <v>242</v>
      </c>
      <c r="B248" s="50">
        <f t="shared" si="23"/>
        <v>1</v>
      </c>
      <c r="C248" s="50">
        <v>0</v>
      </c>
      <c r="D248" s="50">
        <v>0</v>
      </c>
      <c r="E248" s="50">
        <v>1</v>
      </c>
      <c r="F248" s="54">
        <v>0</v>
      </c>
    </row>
    <row r="249" spans="1:6" ht="15.75">
      <c r="A249" s="56"/>
      <c r="B249" s="50"/>
      <c r="C249" s="50"/>
      <c r="D249" s="50"/>
      <c r="E249" s="50"/>
      <c r="F249" s="54"/>
    </row>
    <row r="250" spans="1:6" ht="15.75">
      <c r="A250" s="53" t="s">
        <v>243</v>
      </c>
      <c r="B250" s="47">
        <f>SUM(B251:B260)</f>
        <v>13</v>
      </c>
      <c r="C250" s="47">
        <f t="shared" ref="C250:F250" si="31">SUM(C251:C260)</f>
        <v>4</v>
      </c>
      <c r="D250" s="47">
        <f t="shared" si="31"/>
        <v>5</v>
      </c>
      <c r="E250" s="47">
        <f t="shared" si="31"/>
        <v>0</v>
      </c>
      <c r="F250" s="48">
        <f t="shared" si="31"/>
        <v>4</v>
      </c>
    </row>
    <row r="251" spans="1:6" ht="15.75">
      <c r="A251" s="49" t="s">
        <v>244</v>
      </c>
      <c r="B251" s="50">
        <f t="shared" si="23"/>
        <v>6</v>
      </c>
      <c r="C251" s="50">
        <v>1</v>
      </c>
      <c r="D251" s="50">
        <v>3</v>
      </c>
      <c r="E251" s="50">
        <v>0</v>
      </c>
      <c r="F251" s="54">
        <v>2</v>
      </c>
    </row>
    <row r="252" spans="1:6" ht="15.75">
      <c r="A252" s="49" t="s">
        <v>245</v>
      </c>
      <c r="B252" s="50">
        <f t="shared" si="23"/>
        <v>0</v>
      </c>
      <c r="C252" s="50">
        <v>0</v>
      </c>
      <c r="D252" s="50">
        <v>0</v>
      </c>
      <c r="E252" s="50">
        <v>0</v>
      </c>
      <c r="F252" s="54">
        <v>0</v>
      </c>
    </row>
    <row r="253" spans="1:6" ht="15.75">
      <c r="A253" s="49" t="s">
        <v>246</v>
      </c>
      <c r="B253" s="50">
        <f t="shared" si="23"/>
        <v>1</v>
      </c>
      <c r="C253" s="50">
        <v>0</v>
      </c>
      <c r="D253" s="50">
        <v>0</v>
      </c>
      <c r="E253" s="50">
        <v>0</v>
      </c>
      <c r="F253" s="54">
        <v>1</v>
      </c>
    </row>
    <row r="254" spans="1:6" ht="15.75">
      <c r="A254" s="49" t="s">
        <v>247</v>
      </c>
      <c r="B254" s="50">
        <f t="shared" si="23"/>
        <v>0</v>
      </c>
      <c r="C254" s="50">
        <v>0</v>
      </c>
      <c r="D254" s="50">
        <v>0</v>
      </c>
      <c r="E254" s="50">
        <v>0</v>
      </c>
      <c r="F254" s="54">
        <v>0</v>
      </c>
    </row>
    <row r="255" spans="1:6" ht="15.75">
      <c r="A255" s="56" t="s">
        <v>248</v>
      </c>
      <c r="B255" s="50">
        <f t="shared" si="23"/>
        <v>1</v>
      </c>
      <c r="C255" s="50">
        <v>1</v>
      </c>
      <c r="D255" s="50">
        <v>0</v>
      </c>
      <c r="E255" s="50">
        <v>0</v>
      </c>
      <c r="F255" s="54">
        <v>0</v>
      </c>
    </row>
    <row r="256" spans="1:6" ht="15.75">
      <c r="A256" s="49" t="s">
        <v>249</v>
      </c>
      <c r="B256" s="50">
        <f t="shared" si="23"/>
        <v>0</v>
      </c>
      <c r="C256" s="50">
        <v>0</v>
      </c>
      <c r="D256" s="50">
        <v>0</v>
      </c>
      <c r="E256" s="50">
        <v>0</v>
      </c>
      <c r="F256" s="54">
        <v>0</v>
      </c>
    </row>
    <row r="257" spans="1:6" ht="15.75">
      <c r="A257" s="49" t="s">
        <v>250</v>
      </c>
      <c r="B257" s="50">
        <f t="shared" si="23"/>
        <v>3</v>
      </c>
      <c r="C257" s="50">
        <v>1</v>
      </c>
      <c r="D257" s="50">
        <v>2</v>
      </c>
      <c r="E257" s="50">
        <v>0</v>
      </c>
      <c r="F257" s="54">
        <v>0</v>
      </c>
    </row>
    <row r="258" spans="1:6" ht="15.75">
      <c r="A258" s="49" t="s">
        <v>251</v>
      </c>
      <c r="B258" s="50">
        <f t="shared" si="23"/>
        <v>0</v>
      </c>
      <c r="C258" s="50">
        <v>0</v>
      </c>
      <c r="D258" s="50">
        <v>0</v>
      </c>
      <c r="E258" s="50">
        <v>0</v>
      </c>
      <c r="F258" s="54">
        <v>0</v>
      </c>
    </row>
    <row r="259" spans="1:6" ht="15.75">
      <c r="A259" s="49" t="s">
        <v>252</v>
      </c>
      <c r="B259" s="50">
        <f t="shared" si="23"/>
        <v>1</v>
      </c>
      <c r="C259" s="50">
        <v>0</v>
      </c>
      <c r="D259" s="50">
        <v>0</v>
      </c>
      <c r="E259" s="50">
        <v>0</v>
      </c>
      <c r="F259" s="54">
        <v>1</v>
      </c>
    </row>
    <row r="260" spans="1:6" ht="15.75">
      <c r="A260" s="49" t="s">
        <v>253</v>
      </c>
      <c r="B260" s="50">
        <f t="shared" si="23"/>
        <v>1</v>
      </c>
      <c r="C260" s="50">
        <v>1</v>
      </c>
      <c r="D260" s="50">
        <v>0</v>
      </c>
      <c r="E260" s="50">
        <v>0</v>
      </c>
      <c r="F260" s="54">
        <v>0</v>
      </c>
    </row>
    <row r="261" spans="1:6" ht="15.75">
      <c r="A261" s="49"/>
      <c r="B261" s="50"/>
      <c r="C261" s="50"/>
      <c r="D261" s="50"/>
      <c r="E261" s="50"/>
      <c r="F261" s="54"/>
    </row>
    <row r="262" spans="1:6" ht="15.75">
      <c r="A262" s="62" t="s">
        <v>254</v>
      </c>
      <c r="B262" s="47">
        <f>SUM(B263)</f>
        <v>7</v>
      </c>
      <c r="C262" s="47">
        <f t="shared" ref="C262:F262" si="32">SUM(C263)</f>
        <v>5</v>
      </c>
      <c r="D262" s="47">
        <f t="shared" si="32"/>
        <v>1</v>
      </c>
      <c r="E262" s="47">
        <f t="shared" si="32"/>
        <v>0</v>
      </c>
      <c r="F262" s="48">
        <f t="shared" si="32"/>
        <v>1</v>
      </c>
    </row>
    <row r="263" spans="1:6" ht="15.75">
      <c r="A263" s="49" t="s">
        <v>255</v>
      </c>
      <c r="B263" s="50">
        <f t="shared" si="23"/>
        <v>7</v>
      </c>
      <c r="C263" s="50">
        <v>5</v>
      </c>
      <c r="D263" s="50">
        <v>1</v>
      </c>
      <c r="E263" s="50">
        <v>0</v>
      </c>
      <c r="F263" s="54">
        <v>1</v>
      </c>
    </row>
    <row r="264" spans="1:6" ht="15.75">
      <c r="A264" s="49"/>
      <c r="B264" s="50"/>
      <c r="C264" s="50"/>
      <c r="D264" s="50"/>
      <c r="E264" s="50"/>
      <c r="F264" s="54"/>
    </row>
    <row r="265" spans="1:6" ht="15.75">
      <c r="A265" s="46" t="s">
        <v>256</v>
      </c>
      <c r="B265" s="47">
        <f>SUM(B266)</f>
        <v>1</v>
      </c>
      <c r="C265" s="47">
        <f t="shared" ref="C265:F265" si="33">SUM(C266)</f>
        <v>0</v>
      </c>
      <c r="D265" s="47">
        <f t="shared" si="33"/>
        <v>0</v>
      </c>
      <c r="E265" s="47">
        <f t="shared" si="33"/>
        <v>0</v>
      </c>
      <c r="F265" s="48">
        <f t="shared" si="33"/>
        <v>1</v>
      </c>
    </row>
    <row r="266" spans="1:6" ht="15.75">
      <c r="A266" s="49" t="s">
        <v>257</v>
      </c>
      <c r="B266" s="50">
        <f t="shared" si="23"/>
        <v>1</v>
      </c>
      <c r="C266" s="50">
        <v>0</v>
      </c>
      <c r="D266" s="50">
        <v>0</v>
      </c>
      <c r="E266" s="50">
        <v>0</v>
      </c>
      <c r="F266" s="54">
        <v>1</v>
      </c>
    </row>
    <row r="267" spans="1:6" ht="15.75">
      <c r="A267" s="49"/>
      <c r="B267" s="50"/>
      <c r="C267" s="50"/>
      <c r="D267" s="50"/>
      <c r="E267" s="50"/>
      <c r="F267" s="54"/>
    </row>
    <row r="268" spans="1:6" ht="15.75">
      <c r="A268" s="46" t="s">
        <v>258</v>
      </c>
      <c r="B268" s="47">
        <f>SUM(B269)</f>
        <v>1</v>
      </c>
      <c r="C268" s="47">
        <f t="shared" ref="C268:F268" si="34">SUM(C269)</f>
        <v>0</v>
      </c>
      <c r="D268" s="47">
        <f t="shared" si="34"/>
        <v>0</v>
      </c>
      <c r="E268" s="47">
        <f t="shared" si="34"/>
        <v>0</v>
      </c>
      <c r="F268" s="48">
        <f t="shared" si="34"/>
        <v>1</v>
      </c>
    </row>
    <row r="269" spans="1:6" ht="15.75">
      <c r="A269" s="56" t="s">
        <v>259</v>
      </c>
      <c r="B269" s="50">
        <f t="shared" si="23"/>
        <v>1</v>
      </c>
      <c r="C269" s="50">
        <v>0</v>
      </c>
      <c r="D269" s="50">
        <v>0</v>
      </c>
      <c r="E269" s="50">
        <v>0</v>
      </c>
      <c r="F269" s="54">
        <v>1</v>
      </c>
    </row>
    <row r="270" spans="1:6" ht="15.75">
      <c r="A270" s="56"/>
      <c r="B270" s="50"/>
      <c r="C270" s="50"/>
      <c r="D270" s="50"/>
      <c r="E270" s="50"/>
      <c r="F270" s="54"/>
    </row>
    <row r="271" spans="1:6" ht="15.75">
      <c r="A271" s="46" t="s">
        <v>260</v>
      </c>
      <c r="B271" s="47">
        <f>SUM(B272)</f>
        <v>1</v>
      </c>
      <c r="C271" s="47">
        <f t="shared" ref="C271:F271" si="35">SUM(C272)</f>
        <v>1</v>
      </c>
      <c r="D271" s="47">
        <f t="shared" si="35"/>
        <v>0</v>
      </c>
      <c r="E271" s="47">
        <f t="shared" si="35"/>
        <v>0</v>
      </c>
      <c r="F271" s="48">
        <f t="shared" si="35"/>
        <v>0</v>
      </c>
    </row>
    <row r="272" spans="1:6" ht="15.75">
      <c r="A272" s="56" t="s">
        <v>261</v>
      </c>
      <c r="B272" s="50">
        <f t="shared" si="23"/>
        <v>1</v>
      </c>
      <c r="C272" s="50">
        <v>1</v>
      </c>
      <c r="D272" s="50">
        <v>0</v>
      </c>
      <c r="E272" s="50">
        <v>0</v>
      </c>
      <c r="F272" s="54">
        <v>0</v>
      </c>
    </row>
    <row r="273" spans="1:6" ht="15.75">
      <c r="A273" s="56"/>
      <c r="B273" s="50"/>
      <c r="C273" s="50"/>
      <c r="D273" s="50"/>
      <c r="E273" s="50"/>
      <c r="F273" s="54"/>
    </row>
    <row r="274" spans="1:6" ht="15.75">
      <c r="A274" s="53" t="s">
        <v>262</v>
      </c>
      <c r="B274" s="47">
        <f>SUM(B275:B277)</f>
        <v>3</v>
      </c>
      <c r="C274" s="47">
        <f t="shared" ref="C274:F274" si="36">SUM(C275:C277)</f>
        <v>0</v>
      </c>
      <c r="D274" s="47">
        <f t="shared" si="36"/>
        <v>3</v>
      </c>
      <c r="E274" s="47">
        <f t="shared" si="36"/>
        <v>0</v>
      </c>
      <c r="F274" s="48">
        <f t="shared" si="36"/>
        <v>0</v>
      </c>
    </row>
    <row r="275" spans="1:6" ht="15.75">
      <c r="A275" s="49" t="s">
        <v>263</v>
      </c>
      <c r="B275" s="50">
        <f t="shared" ref="B275:B281" si="37">SUM(C275:F275)</f>
        <v>0</v>
      </c>
      <c r="C275" s="50">
        <v>0</v>
      </c>
      <c r="D275" s="50">
        <v>0</v>
      </c>
      <c r="E275" s="50">
        <v>0</v>
      </c>
      <c r="F275" s="54">
        <v>0</v>
      </c>
    </row>
    <row r="276" spans="1:6" ht="15.75">
      <c r="A276" s="49" t="s">
        <v>264</v>
      </c>
      <c r="B276" s="50">
        <f t="shared" si="37"/>
        <v>0</v>
      </c>
      <c r="C276" s="50">
        <v>0</v>
      </c>
      <c r="D276" s="50">
        <v>0</v>
      </c>
      <c r="E276" s="50">
        <v>0</v>
      </c>
      <c r="F276" s="54">
        <v>0</v>
      </c>
    </row>
    <row r="277" spans="1:6" ht="15.75">
      <c r="A277" s="49" t="s">
        <v>265</v>
      </c>
      <c r="B277" s="50">
        <f t="shared" si="37"/>
        <v>3</v>
      </c>
      <c r="C277" s="50">
        <v>0</v>
      </c>
      <c r="D277" s="50">
        <v>3</v>
      </c>
      <c r="E277" s="50">
        <v>0</v>
      </c>
      <c r="F277" s="54">
        <v>0</v>
      </c>
    </row>
    <row r="278" spans="1:6" ht="15.75">
      <c r="A278" s="49"/>
      <c r="B278" s="50"/>
      <c r="C278" s="50"/>
      <c r="D278" s="50"/>
      <c r="E278" s="50"/>
      <c r="F278" s="54"/>
    </row>
    <row r="279" spans="1:6" ht="15.75">
      <c r="A279" s="53" t="s">
        <v>266</v>
      </c>
      <c r="B279" s="47">
        <f t="shared" si="37"/>
        <v>9</v>
      </c>
      <c r="C279" s="47">
        <v>5</v>
      </c>
      <c r="D279" s="47">
        <v>1</v>
      </c>
      <c r="E279" s="47">
        <v>0</v>
      </c>
      <c r="F279" s="48">
        <v>3</v>
      </c>
    </row>
    <row r="280" spans="1:6" ht="15.75">
      <c r="A280" s="53" t="s">
        <v>267</v>
      </c>
      <c r="B280" s="47">
        <f t="shared" si="37"/>
        <v>0</v>
      </c>
      <c r="C280" s="47">
        <v>0</v>
      </c>
      <c r="D280" s="47">
        <v>0</v>
      </c>
      <c r="E280" s="47">
        <v>0</v>
      </c>
      <c r="F280" s="48">
        <v>0</v>
      </c>
    </row>
    <row r="281" spans="1:6" ht="15.75">
      <c r="A281" s="53" t="s">
        <v>268</v>
      </c>
      <c r="B281" s="47">
        <f t="shared" si="37"/>
        <v>1</v>
      </c>
      <c r="C281" s="47">
        <v>1</v>
      </c>
      <c r="D281" s="47">
        <v>0</v>
      </c>
      <c r="E281" s="47">
        <v>0</v>
      </c>
      <c r="F281" s="48">
        <v>0</v>
      </c>
    </row>
    <row r="282" spans="1:6" ht="15.75">
      <c r="A282" s="63"/>
      <c r="B282" s="64"/>
      <c r="C282" s="65"/>
      <c r="D282" s="65"/>
      <c r="E282" s="65"/>
      <c r="F282" s="66"/>
    </row>
    <row r="283" spans="1:6" ht="15.75">
      <c r="A283" s="10" t="s">
        <v>18</v>
      </c>
      <c r="B283" s="35"/>
      <c r="C283" s="35"/>
      <c r="D283" s="35"/>
      <c r="E283" s="35"/>
      <c r="F283" s="35"/>
    </row>
    <row r="284" spans="1:6" ht="15.75" hidden="1">
      <c r="A284" s="35"/>
      <c r="B284" s="35"/>
      <c r="C284" s="35"/>
      <c r="D284" s="35"/>
      <c r="E284" s="35"/>
      <c r="F284" s="35"/>
    </row>
    <row r="285" spans="1:6" ht="15.75" hidden="1">
      <c r="A285" s="35"/>
      <c r="B285" s="35"/>
      <c r="C285" s="35"/>
      <c r="D285" s="35"/>
      <c r="E285" s="35"/>
      <c r="F285" s="35"/>
    </row>
    <row r="286" spans="1:6" hidden="1"/>
  </sheetData>
  <mergeCells count="3">
    <mergeCell ref="A8:A9"/>
    <mergeCell ref="B8:B9"/>
    <mergeCell ref="C8:F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50" orientation="portrait" horizontalDpi="4294967294" verticalDpi="4294967294" r:id="rId1"/>
  <rowBreaks count="3" manualBreakCount="3">
    <brk id="75" max="5" man="1"/>
    <brk id="148" max="5" man="1"/>
    <brk id="219" max="5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:G72"/>
  <sheetViews>
    <sheetView zoomScale="90" zoomScaleNormal="90" zoomScaleSheetLayoutView="90" workbookViewId="0">
      <pane ySplit="9" topLeftCell="A44" activePane="bottomLeft" state="frozen"/>
      <selection pane="bottomLeft" activeCell="A52" sqref="A52"/>
    </sheetView>
  </sheetViews>
  <sheetFormatPr baseColWidth="10" defaultColWidth="0" defaultRowHeight="15" zeroHeight="1"/>
  <cols>
    <col min="1" max="1" width="85.28515625" customWidth="1"/>
    <col min="2" max="2" width="13.7109375" customWidth="1"/>
    <col min="3" max="4" width="14.85546875" customWidth="1"/>
    <col min="5" max="5" width="12.5703125" customWidth="1"/>
    <col min="6" max="6" width="14.85546875" customWidth="1"/>
    <col min="7" max="7" width="0" hidden="1" customWidth="1"/>
    <col min="8" max="16384" width="11.42578125" hidden="1"/>
  </cols>
  <sheetData>
    <row r="1" spans="1:6" ht="15.75">
      <c r="A1" s="67" t="s">
        <v>269</v>
      </c>
      <c r="B1" s="100"/>
      <c r="C1" s="100"/>
      <c r="D1" s="100"/>
      <c r="E1" s="100"/>
      <c r="F1" s="100"/>
    </row>
    <row r="2" spans="1:6" ht="15.75">
      <c r="A2" s="67"/>
      <c r="B2" s="100"/>
      <c r="C2" s="100"/>
      <c r="D2" s="100"/>
      <c r="E2" s="100"/>
      <c r="F2" s="100"/>
    </row>
    <row r="3" spans="1:6" ht="15.75">
      <c r="A3" s="68" t="s">
        <v>32</v>
      </c>
      <c r="B3" s="68"/>
      <c r="C3" s="68"/>
      <c r="D3" s="68"/>
      <c r="E3" s="68"/>
      <c r="F3" s="68"/>
    </row>
    <row r="4" spans="1:6" ht="15.75">
      <c r="A4" s="22" t="s">
        <v>270</v>
      </c>
      <c r="B4" s="22"/>
      <c r="C4" s="22"/>
      <c r="D4" s="22"/>
      <c r="E4" s="22"/>
      <c r="F4" s="22"/>
    </row>
    <row r="5" spans="1:6" ht="15.75">
      <c r="A5" s="22" t="s">
        <v>2</v>
      </c>
      <c r="B5" s="22"/>
      <c r="C5" s="22"/>
      <c r="D5" s="22"/>
      <c r="E5" s="22"/>
      <c r="F5" s="22"/>
    </row>
    <row r="6" spans="1:6" ht="15.75">
      <c r="A6" s="22" t="s">
        <v>469</v>
      </c>
      <c r="B6" s="22"/>
      <c r="C6" s="22"/>
      <c r="D6" s="22"/>
      <c r="E6" s="22"/>
      <c r="F6" s="22"/>
    </row>
    <row r="7" spans="1:6" ht="15.75">
      <c r="A7" s="69"/>
      <c r="B7" s="69"/>
      <c r="C7" s="69"/>
      <c r="D7" s="69"/>
      <c r="E7" s="35"/>
      <c r="F7" s="35"/>
    </row>
    <row r="8" spans="1:6" ht="15.75" customHeight="1">
      <c r="A8" s="153" t="s">
        <v>271</v>
      </c>
      <c r="B8" s="155" t="s">
        <v>4</v>
      </c>
      <c r="C8" s="70" t="s">
        <v>5</v>
      </c>
      <c r="D8" s="71"/>
      <c r="E8" s="72"/>
      <c r="F8" s="71"/>
    </row>
    <row r="9" spans="1:6" ht="69.75" customHeight="1">
      <c r="A9" s="154"/>
      <c r="B9" s="156"/>
      <c r="C9" s="6" t="s">
        <v>6</v>
      </c>
      <c r="D9" s="7" t="s">
        <v>7</v>
      </c>
      <c r="E9" s="8" t="s">
        <v>8</v>
      </c>
      <c r="F9" s="9" t="s">
        <v>9</v>
      </c>
    </row>
    <row r="10" spans="1:6" ht="15.75">
      <c r="A10" s="41"/>
      <c r="B10" s="73"/>
      <c r="C10" s="73"/>
      <c r="D10" s="73"/>
      <c r="E10" s="73"/>
      <c r="F10" s="74"/>
    </row>
    <row r="11" spans="1:6" ht="15.75">
      <c r="A11" s="75" t="s">
        <v>4</v>
      </c>
      <c r="B11" s="76">
        <f>SUM(B13,B64)</f>
        <v>3057</v>
      </c>
      <c r="C11" s="76">
        <f t="shared" ref="C11:F11" si="0">SUM(C13,C64)</f>
        <v>1466</v>
      </c>
      <c r="D11" s="76">
        <f t="shared" si="0"/>
        <v>762</v>
      </c>
      <c r="E11" s="76">
        <f t="shared" si="0"/>
        <v>390</v>
      </c>
      <c r="F11" s="77">
        <f t="shared" si="0"/>
        <v>439</v>
      </c>
    </row>
    <row r="12" spans="1:6" ht="15.75">
      <c r="A12" s="78"/>
      <c r="B12" s="76"/>
      <c r="C12" s="76"/>
      <c r="D12" s="76"/>
      <c r="E12" s="76"/>
      <c r="F12" s="77"/>
    </row>
    <row r="13" spans="1:6" ht="15.75">
      <c r="A13" s="53" t="s">
        <v>272</v>
      </c>
      <c r="B13" s="47">
        <f>SUM(B14:B62)</f>
        <v>3054</v>
      </c>
      <c r="C13" s="47">
        <f t="shared" ref="C13:F13" si="1">SUM(C14:C62)</f>
        <v>1465</v>
      </c>
      <c r="D13" s="47">
        <f t="shared" si="1"/>
        <v>762</v>
      </c>
      <c r="E13" s="47">
        <f t="shared" si="1"/>
        <v>388</v>
      </c>
      <c r="F13" s="48">
        <f t="shared" si="1"/>
        <v>439</v>
      </c>
    </row>
    <row r="14" spans="1:6" ht="18.75">
      <c r="A14" s="79" t="s">
        <v>273</v>
      </c>
      <c r="B14" s="58">
        <f>SUM(C14:F14)</f>
        <v>0</v>
      </c>
      <c r="C14" s="58">
        <v>0</v>
      </c>
      <c r="D14" s="58">
        <v>0</v>
      </c>
      <c r="E14" s="58">
        <v>0</v>
      </c>
      <c r="F14" s="59">
        <v>0</v>
      </c>
    </row>
    <row r="15" spans="1:6" ht="15.75">
      <c r="A15" s="49" t="s">
        <v>274</v>
      </c>
      <c r="B15" s="58">
        <f t="shared" ref="B15:B66" si="2">SUM(C15:F15)</f>
        <v>75</v>
      </c>
      <c r="C15" s="50">
        <v>75</v>
      </c>
      <c r="D15" s="50">
        <v>0</v>
      </c>
      <c r="E15" s="50">
        <v>0</v>
      </c>
      <c r="F15" s="54">
        <v>0</v>
      </c>
    </row>
    <row r="16" spans="1:6" ht="15.75">
      <c r="A16" s="49" t="s">
        <v>275</v>
      </c>
      <c r="B16" s="58">
        <f t="shared" si="2"/>
        <v>312</v>
      </c>
      <c r="C16" s="50">
        <v>312</v>
      </c>
      <c r="D16" s="50">
        <v>0</v>
      </c>
      <c r="E16" s="50">
        <v>0</v>
      </c>
      <c r="F16" s="54">
        <v>0</v>
      </c>
    </row>
    <row r="17" spans="1:6" ht="15.75">
      <c r="A17" s="49" t="s">
        <v>276</v>
      </c>
      <c r="B17" s="58">
        <f t="shared" si="2"/>
        <v>153</v>
      </c>
      <c r="C17" s="50">
        <v>153</v>
      </c>
      <c r="D17" s="50">
        <v>0</v>
      </c>
      <c r="E17" s="50">
        <v>0</v>
      </c>
      <c r="F17" s="54">
        <v>0</v>
      </c>
    </row>
    <row r="18" spans="1:6" ht="15.75">
      <c r="A18" s="49" t="s">
        <v>277</v>
      </c>
      <c r="B18" s="58">
        <f t="shared" si="2"/>
        <v>162</v>
      </c>
      <c r="C18" s="50">
        <v>162</v>
      </c>
      <c r="D18" s="50">
        <v>0</v>
      </c>
      <c r="E18" s="50">
        <v>0</v>
      </c>
      <c r="F18" s="54">
        <v>0</v>
      </c>
    </row>
    <row r="19" spans="1:6" ht="15.75">
      <c r="A19" s="49" t="s">
        <v>278</v>
      </c>
      <c r="B19" s="58">
        <f t="shared" si="2"/>
        <v>67</v>
      </c>
      <c r="C19" s="50">
        <v>67</v>
      </c>
      <c r="D19" s="50">
        <v>0</v>
      </c>
      <c r="E19" s="50">
        <v>0</v>
      </c>
      <c r="F19" s="54">
        <v>0</v>
      </c>
    </row>
    <row r="20" spans="1:6" ht="15.75">
      <c r="A20" s="49" t="s">
        <v>279</v>
      </c>
      <c r="B20" s="58">
        <f t="shared" si="2"/>
        <v>96</v>
      </c>
      <c r="C20" s="50">
        <v>96</v>
      </c>
      <c r="D20" s="50">
        <v>0</v>
      </c>
      <c r="E20" s="50">
        <v>0</v>
      </c>
      <c r="F20" s="54">
        <v>0</v>
      </c>
    </row>
    <row r="21" spans="1:6" ht="15.75">
      <c r="A21" s="49" t="s">
        <v>280</v>
      </c>
      <c r="B21" s="58">
        <f t="shared" si="2"/>
        <v>287</v>
      </c>
      <c r="C21" s="50">
        <v>287</v>
      </c>
      <c r="D21" s="50">
        <v>0</v>
      </c>
      <c r="E21" s="50">
        <v>0</v>
      </c>
      <c r="F21" s="54">
        <v>0</v>
      </c>
    </row>
    <row r="22" spans="1:6" ht="15.75">
      <c r="A22" s="49" t="s">
        <v>281</v>
      </c>
      <c r="B22" s="58">
        <f t="shared" si="2"/>
        <v>194</v>
      </c>
      <c r="C22" s="50">
        <v>0</v>
      </c>
      <c r="D22" s="50">
        <v>194</v>
      </c>
      <c r="E22" s="50">
        <v>0</v>
      </c>
      <c r="F22" s="54">
        <v>0</v>
      </c>
    </row>
    <row r="23" spans="1:6" ht="15.75">
      <c r="A23" s="49" t="s">
        <v>282</v>
      </c>
      <c r="B23" s="58">
        <f t="shared" si="2"/>
        <v>7</v>
      </c>
      <c r="C23" s="50">
        <v>0</v>
      </c>
      <c r="D23" s="50">
        <v>7</v>
      </c>
      <c r="E23" s="50">
        <v>0</v>
      </c>
      <c r="F23" s="54">
        <v>0</v>
      </c>
    </row>
    <row r="24" spans="1:6" ht="15.75">
      <c r="A24" s="49" t="s">
        <v>283</v>
      </c>
      <c r="B24" s="58">
        <f t="shared" si="2"/>
        <v>88</v>
      </c>
      <c r="C24" s="50">
        <v>0</v>
      </c>
      <c r="D24" s="50">
        <v>88</v>
      </c>
      <c r="E24" s="50">
        <v>0</v>
      </c>
      <c r="F24" s="54">
        <v>0</v>
      </c>
    </row>
    <row r="25" spans="1:6" ht="15.75">
      <c r="A25" s="49" t="s">
        <v>284</v>
      </c>
      <c r="B25" s="58">
        <f t="shared" si="2"/>
        <v>21</v>
      </c>
      <c r="C25" s="50">
        <v>0</v>
      </c>
      <c r="D25" s="50">
        <v>21</v>
      </c>
      <c r="E25" s="50">
        <v>0</v>
      </c>
      <c r="F25" s="54">
        <v>0</v>
      </c>
    </row>
    <row r="26" spans="1:6" ht="15.75">
      <c r="A26" s="80" t="s">
        <v>285</v>
      </c>
      <c r="B26" s="58">
        <f t="shared" si="2"/>
        <v>0</v>
      </c>
      <c r="C26" s="50">
        <v>0</v>
      </c>
      <c r="D26" s="50">
        <v>0</v>
      </c>
      <c r="E26" s="50">
        <v>0</v>
      </c>
      <c r="F26" s="54">
        <v>0</v>
      </c>
    </row>
    <row r="27" spans="1:6" ht="15.75">
      <c r="A27" s="80" t="s">
        <v>286</v>
      </c>
      <c r="B27" s="58">
        <f t="shared" si="2"/>
        <v>0</v>
      </c>
      <c r="C27" s="50">
        <v>0</v>
      </c>
      <c r="D27" s="50">
        <v>0</v>
      </c>
      <c r="E27" s="50">
        <v>0</v>
      </c>
      <c r="F27" s="54">
        <v>0</v>
      </c>
    </row>
    <row r="28" spans="1:6" ht="15.75">
      <c r="A28" s="49" t="s">
        <v>287</v>
      </c>
      <c r="B28" s="58">
        <f t="shared" si="2"/>
        <v>35</v>
      </c>
      <c r="C28" s="50">
        <v>0</v>
      </c>
      <c r="D28" s="50">
        <v>35</v>
      </c>
      <c r="E28" s="50">
        <v>0</v>
      </c>
      <c r="F28" s="54">
        <v>0</v>
      </c>
    </row>
    <row r="29" spans="1:6" ht="15.75">
      <c r="A29" s="49" t="s">
        <v>288</v>
      </c>
      <c r="B29" s="58">
        <f t="shared" si="2"/>
        <v>32</v>
      </c>
      <c r="C29" s="50">
        <v>0</v>
      </c>
      <c r="D29" s="50">
        <v>32</v>
      </c>
      <c r="E29" s="50">
        <v>0</v>
      </c>
      <c r="F29" s="54">
        <v>0</v>
      </c>
    </row>
    <row r="30" spans="1:6" ht="15.75">
      <c r="A30" s="49" t="s">
        <v>289</v>
      </c>
      <c r="B30" s="58">
        <f t="shared" si="2"/>
        <v>7</v>
      </c>
      <c r="C30" s="50">
        <v>0</v>
      </c>
      <c r="D30" s="50">
        <v>7</v>
      </c>
      <c r="E30" s="50">
        <v>0</v>
      </c>
      <c r="F30" s="54">
        <v>0</v>
      </c>
    </row>
    <row r="31" spans="1:6" ht="15.75">
      <c r="A31" s="49" t="s">
        <v>290</v>
      </c>
      <c r="B31" s="58">
        <f t="shared" si="2"/>
        <v>133</v>
      </c>
      <c r="C31" s="50">
        <v>0</v>
      </c>
      <c r="D31" s="50">
        <v>133</v>
      </c>
      <c r="E31" s="50">
        <v>0</v>
      </c>
      <c r="F31" s="54">
        <v>0</v>
      </c>
    </row>
    <row r="32" spans="1:6" ht="15.75">
      <c r="A32" s="81" t="s">
        <v>291</v>
      </c>
      <c r="B32" s="58">
        <f t="shared" si="2"/>
        <v>55</v>
      </c>
      <c r="C32" s="50">
        <v>7</v>
      </c>
      <c r="D32" s="50">
        <v>48</v>
      </c>
      <c r="E32" s="50">
        <v>0</v>
      </c>
      <c r="F32" s="54">
        <v>0</v>
      </c>
    </row>
    <row r="33" spans="1:6" ht="15.75">
      <c r="A33" s="49" t="s">
        <v>292</v>
      </c>
      <c r="B33" s="58">
        <f t="shared" si="2"/>
        <v>16</v>
      </c>
      <c r="C33" s="50">
        <v>16</v>
      </c>
      <c r="D33" s="50">
        <v>0</v>
      </c>
      <c r="E33" s="50">
        <v>0</v>
      </c>
      <c r="F33" s="54">
        <v>0</v>
      </c>
    </row>
    <row r="34" spans="1:6" ht="15.75">
      <c r="A34" s="49" t="s">
        <v>293</v>
      </c>
      <c r="B34" s="58">
        <f t="shared" si="2"/>
        <v>131</v>
      </c>
      <c r="C34" s="50">
        <v>0</v>
      </c>
      <c r="D34" s="50">
        <v>0</v>
      </c>
      <c r="E34" s="50">
        <v>131</v>
      </c>
      <c r="F34" s="54">
        <v>0</v>
      </c>
    </row>
    <row r="35" spans="1:6" ht="15.75">
      <c r="A35" s="49" t="s">
        <v>294</v>
      </c>
      <c r="B35" s="58">
        <f t="shared" si="2"/>
        <v>4</v>
      </c>
      <c r="C35" s="50">
        <v>0</v>
      </c>
      <c r="D35" s="50">
        <v>0</v>
      </c>
      <c r="E35" s="50">
        <v>4</v>
      </c>
      <c r="F35" s="54">
        <v>0</v>
      </c>
    </row>
    <row r="36" spans="1:6" ht="15.75">
      <c r="A36" s="49" t="s">
        <v>295</v>
      </c>
      <c r="B36" s="58">
        <f t="shared" si="2"/>
        <v>25</v>
      </c>
      <c r="C36" s="50">
        <v>0</v>
      </c>
      <c r="D36" s="50">
        <v>0</v>
      </c>
      <c r="E36" s="50">
        <v>25</v>
      </c>
      <c r="F36" s="54">
        <v>0</v>
      </c>
    </row>
    <row r="37" spans="1:6" ht="15.75">
      <c r="A37" s="49" t="s">
        <v>296</v>
      </c>
      <c r="B37" s="58">
        <f t="shared" si="2"/>
        <v>36</v>
      </c>
      <c r="C37" s="50">
        <v>0</v>
      </c>
      <c r="D37" s="50">
        <v>0</v>
      </c>
      <c r="E37" s="50">
        <v>0</v>
      </c>
      <c r="F37" s="54">
        <v>36</v>
      </c>
    </row>
    <row r="38" spans="1:6" ht="15.75">
      <c r="A38" s="49" t="s">
        <v>297</v>
      </c>
      <c r="B38" s="58">
        <f t="shared" si="2"/>
        <v>177</v>
      </c>
      <c r="C38" s="50">
        <v>0</v>
      </c>
      <c r="D38" s="50">
        <v>0</v>
      </c>
      <c r="E38" s="50">
        <v>0</v>
      </c>
      <c r="F38" s="54">
        <v>177</v>
      </c>
    </row>
    <row r="39" spans="1:6" ht="15.75">
      <c r="A39" s="49" t="s">
        <v>298</v>
      </c>
      <c r="B39" s="58">
        <f t="shared" si="2"/>
        <v>19</v>
      </c>
      <c r="C39" s="50">
        <v>0</v>
      </c>
      <c r="D39" s="50">
        <v>0</v>
      </c>
      <c r="E39" s="50">
        <v>0</v>
      </c>
      <c r="F39" s="54">
        <v>19</v>
      </c>
    </row>
    <row r="40" spans="1:6" ht="15.75">
      <c r="A40" s="49" t="s">
        <v>299</v>
      </c>
      <c r="B40" s="58">
        <f t="shared" si="2"/>
        <v>30</v>
      </c>
      <c r="C40" s="50">
        <v>0</v>
      </c>
      <c r="D40" s="50">
        <v>0</v>
      </c>
      <c r="E40" s="50">
        <v>0</v>
      </c>
      <c r="F40" s="54">
        <v>30</v>
      </c>
    </row>
    <row r="41" spans="1:6" ht="15.75">
      <c r="A41" s="49" t="s">
        <v>300</v>
      </c>
      <c r="B41" s="58">
        <f t="shared" si="2"/>
        <v>85</v>
      </c>
      <c r="C41" s="50">
        <v>0</v>
      </c>
      <c r="D41" s="50">
        <v>0</v>
      </c>
      <c r="E41" s="50">
        <v>0</v>
      </c>
      <c r="F41" s="54">
        <v>85</v>
      </c>
    </row>
    <row r="42" spans="1:6" ht="15.75">
      <c r="A42" s="49" t="s">
        <v>301</v>
      </c>
      <c r="B42" s="58">
        <f t="shared" si="2"/>
        <v>42</v>
      </c>
      <c r="C42" s="50">
        <v>0</v>
      </c>
      <c r="D42" s="50">
        <v>0</v>
      </c>
      <c r="E42" s="50">
        <v>0</v>
      </c>
      <c r="F42" s="54">
        <v>42</v>
      </c>
    </row>
    <row r="43" spans="1:6" ht="15.75">
      <c r="A43" s="49" t="s">
        <v>302</v>
      </c>
      <c r="B43" s="58">
        <f t="shared" si="2"/>
        <v>48</v>
      </c>
      <c r="C43" s="50">
        <v>0</v>
      </c>
      <c r="D43" s="50">
        <v>0</v>
      </c>
      <c r="E43" s="50">
        <v>0</v>
      </c>
      <c r="F43" s="54">
        <v>48</v>
      </c>
    </row>
    <row r="44" spans="1:6" ht="15.75">
      <c r="A44" s="49" t="s">
        <v>303</v>
      </c>
      <c r="B44" s="58">
        <f t="shared" si="2"/>
        <v>152</v>
      </c>
      <c r="C44" s="50">
        <v>0</v>
      </c>
      <c r="D44" s="50">
        <v>152</v>
      </c>
      <c r="E44" s="50">
        <v>0</v>
      </c>
      <c r="F44" s="54">
        <v>0</v>
      </c>
    </row>
    <row r="45" spans="1:6" ht="15.75">
      <c r="A45" s="49" t="s">
        <v>304</v>
      </c>
      <c r="B45" s="58">
        <f t="shared" si="2"/>
        <v>11</v>
      </c>
      <c r="C45" s="50">
        <v>0</v>
      </c>
      <c r="D45" s="50">
        <v>11</v>
      </c>
      <c r="E45" s="50">
        <v>0</v>
      </c>
      <c r="F45" s="54">
        <v>0</v>
      </c>
    </row>
    <row r="46" spans="1:6" ht="15.75">
      <c r="A46" s="49" t="s">
        <v>305</v>
      </c>
      <c r="B46" s="58">
        <f t="shared" si="2"/>
        <v>34</v>
      </c>
      <c r="C46" s="50">
        <v>0</v>
      </c>
      <c r="D46" s="50">
        <v>34</v>
      </c>
      <c r="E46" s="50">
        <v>0</v>
      </c>
      <c r="F46" s="54">
        <v>0</v>
      </c>
    </row>
    <row r="47" spans="1:6" ht="15.75">
      <c r="A47" s="49" t="s">
        <v>306</v>
      </c>
      <c r="B47" s="58">
        <f t="shared" si="2"/>
        <v>82</v>
      </c>
      <c r="C47" s="50">
        <v>0</v>
      </c>
      <c r="D47" s="50">
        <v>0</v>
      </c>
      <c r="E47" s="50">
        <v>82</v>
      </c>
      <c r="F47" s="54">
        <v>0</v>
      </c>
    </row>
    <row r="48" spans="1:6" ht="15.75">
      <c r="A48" s="49" t="s">
        <v>307</v>
      </c>
      <c r="B48" s="58">
        <f t="shared" si="2"/>
        <v>23</v>
      </c>
      <c r="C48" s="50">
        <v>0</v>
      </c>
      <c r="D48" s="50">
        <v>0</v>
      </c>
      <c r="E48" s="50">
        <v>23</v>
      </c>
      <c r="F48" s="54">
        <v>0</v>
      </c>
    </row>
    <row r="49" spans="1:6" ht="15.75">
      <c r="A49" s="49" t="s">
        <v>308</v>
      </c>
      <c r="B49" s="58">
        <f t="shared" si="2"/>
        <v>40</v>
      </c>
      <c r="C49" s="50">
        <v>0</v>
      </c>
      <c r="D49" s="50">
        <v>0</v>
      </c>
      <c r="E49" s="50">
        <v>40</v>
      </c>
      <c r="F49" s="54">
        <v>0</v>
      </c>
    </row>
    <row r="50" spans="1:6" ht="15.75">
      <c r="A50" s="49" t="s">
        <v>309</v>
      </c>
      <c r="B50" s="58">
        <f t="shared" si="2"/>
        <v>26</v>
      </c>
      <c r="C50" s="50">
        <v>0</v>
      </c>
      <c r="D50" s="50">
        <v>0</v>
      </c>
      <c r="E50" s="50">
        <v>26</v>
      </c>
      <c r="F50" s="54">
        <v>0</v>
      </c>
    </row>
    <row r="51" spans="1:6" ht="15.75">
      <c r="A51" s="49" t="s">
        <v>310</v>
      </c>
      <c r="B51" s="58">
        <f t="shared" si="2"/>
        <v>0</v>
      </c>
      <c r="C51" s="50">
        <v>0</v>
      </c>
      <c r="D51" s="50">
        <v>0</v>
      </c>
      <c r="E51" s="50">
        <v>0</v>
      </c>
      <c r="F51" s="54">
        <v>0</v>
      </c>
    </row>
    <row r="52" spans="1:6" ht="15.75">
      <c r="A52" s="49" t="s">
        <v>311</v>
      </c>
      <c r="B52" s="58">
        <f t="shared" si="2"/>
        <v>31</v>
      </c>
      <c r="C52" s="50">
        <v>0</v>
      </c>
      <c r="D52" s="50">
        <v>0</v>
      </c>
      <c r="E52" s="50">
        <v>31</v>
      </c>
      <c r="F52" s="54">
        <v>0</v>
      </c>
    </row>
    <row r="53" spans="1:6" ht="15.75">
      <c r="A53" s="49" t="s">
        <v>312</v>
      </c>
      <c r="B53" s="58">
        <f t="shared" si="2"/>
        <v>26</v>
      </c>
      <c r="C53" s="50">
        <v>0</v>
      </c>
      <c r="D53" s="50">
        <v>0</v>
      </c>
      <c r="E53" s="50">
        <v>26</v>
      </c>
      <c r="F53" s="54">
        <v>0</v>
      </c>
    </row>
    <row r="54" spans="1:6" ht="15.75">
      <c r="A54" s="49" t="s">
        <v>313</v>
      </c>
      <c r="B54" s="58">
        <f t="shared" si="2"/>
        <v>113</v>
      </c>
      <c r="C54" s="50">
        <v>113</v>
      </c>
      <c r="D54" s="50">
        <v>0</v>
      </c>
      <c r="E54" s="50">
        <v>0</v>
      </c>
      <c r="F54" s="54">
        <v>0</v>
      </c>
    </row>
    <row r="55" spans="1:6" ht="15.75">
      <c r="A55" s="49" t="s">
        <v>314</v>
      </c>
      <c r="B55" s="58">
        <f t="shared" si="2"/>
        <v>58</v>
      </c>
      <c r="C55" s="50">
        <v>58</v>
      </c>
      <c r="D55" s="50">
        <v>0</v>
      </c>
      <c r="E55" s="50">
        <v>0</v>
      </c>
      <c r="F55" s="54">
        <v>0</v>
      </c>
    </row>
    <row r="56" spans="1:6" ht="15.75">
      <c r="A56" s="49" t="s">
        <v>315</v>
      </c>
      <c r="B56" s="58">
        <f t="shared" si="2"/>
        <v>60</v>
      </c>
      <c r="C56" s="50">
        <v>60</v>
      </c>
      <c r="D56" s="50">
        <v>0</v>
      </c>
      <c r="E56" s="50">
        <v>0</v>
      </c>
      <c r="F56" s="54">
        <v>0</v>
      </c>
    </row>
    <row r="57" spans="1:6" ht="15.75">
      <c r="A57" s="49" t="s">
        <v>316</v>
      </c>
      <c r="B57" s="58">
        <f t="shared" si="2"/>
        <v>36</v>
      </c>
      <c r="C57" s="50">
        <v>36</v>
      </c>
      <c r="D57" s="50">
        <v>0</v>
      </c>
      <c r="E57" s="50">
        <v>0</v>
      </c>
      <c r="F57" s="54">
        <v>0</v>
      </c>
    </row>
    <row r="58" spans="1:6" ht="15.75">
      <c r="A58" s="49" t="s">
        <v>317</v>
      </c>
      <c r="B58" s="58">
        <f t="shared" si="2"/>
        <v>11</v>
      </c>
      <c r="C58" s="50">
        <v>11</v>
      </c>
      <c r="D58" s="50">
        <v>0</v>
      </c>
      <c r="E58" s="50">
        <v>0</v>
      </c>
      <c r="F58" s="54">
        <v>0</v>
      </c>
    </row>
    <row r="59" spans="1:6" ht="15.75">
      <c r="A59" s="49" t="s">
        <v>318</v>
      </c>
      <c r="B59" s="58">
        <f t="shared" si="2"/>
        <v>1</v>
      </c>
      <c r="C59" s="50">
        <v>1</v>
      </c>
      <c r="D59" s="50">
        <v>0</v>
      </c>
      <c r="E59" s="50">
        <v>0</v>
      </c>
      <c r="F59" s="54">
        <v>0</v>
      </c>
    </row>
    <row r="60" spans="1:6" ht="15.75">
      <c r="A60" s="49" t="s">
        <v>319</v>
      </c>
      <c r="B60" s="58">
        <f t="shared" si="2"/>
        <v>11</v>
      </c>
      <c r="C60" s="50">
        <v>11</v>
      </c>
      <c r="D60" s="50">
        <v>0</v>
      </c>
      <c r="E60" s="50">
        <v>0</v>
      </c>
      <c r="F60" s="54">
        <v>0</v>
      </c>
    </row>
    <row r="61" spans="1:6" ht="15.75">
      <c r="A61" s="49" t="s">
        <v>320</v>
      </c>
      <c r="B61" s="58">
        <f t="shared" si="2"/>
        <v>1</v>
      </c>
      <c r="C61" s="50">
        <v>0</v>
      </c>
      <c r="D61" s="50">
        <v>0</v>
      </c>
      <c r="E61" s="50">
        <v>0</v>
      </c>
      <c r="F61" s="54">
        <v>1</v>
      </c>
    </row>
    <row r="62" spans="1:6" ht="15.75">
      <c r="A62" s="49" t="s">
        <v>319</v>
      </c>
      <c r="B62" s="58">
        <f t="shared" si="2"/>
        <v>1</v>
      </c>
      <c r="C62" s="50">
        <v>0</v>
      </c>
      <c r="D62" s="50">
        <v>0</v>
      </c>
      <c r="E62" s="50">
        <v>0</v>
      </c>
      <c r="F62" s="54">
        <v>1</v>
      </c>
    </row>
    <row r="63" spans="1:6" ht="15.75">
      <c r="A63" s="82"/>
      <c r="B63" s="58"/>
      <c r="C63" s="50"/>
      <c r="D63" s="83"/>
      <c r="E63" s="83"/>
      <c r="F63" s="84"/>
    </row>
    <row r="64" spans="1:6" ht="15.75">
      <c r="A64" s="53" t="s">
        <v>321</v>
      </c>
      <c r="B64" s="76">
        <f>SUM(B65:B66)</f>
        <v>3</v>
      </c>
      <c r="C64" s="76">
        <f t="shared" ref="C64:F64" si="3">SUM(C65:C66)</f>
        <v>1</v>
      </c>
      <c r="D64" s="76">
        <f t="shared" si="3"/>
        <v>0</v>
      </c>
      <c r="E64" s="76">
        <f t="shared" si="3"/>
        <v>2</v>
      </c>
      <c r="F64" s="77">
        <f t="shared" si="3"/>
        <v>0</v>
      </c>
    </row>
    <row r="65" spans="1:6" ht="15.75">
      <c r="A65" s="49" t="s">
        <v>322</v>
      </c>
      <c r="B65" s="58">
        <f t="shared" si="2"/>
        <v>3</v>
      </c>
      <c r="C65" s="50">
        <v>1</v>
      </c>
      <c r="D65" s="50">
        <v>0</v>
      </c>
      <c r="E65" s="50">
        <v>2</v>
      </c>
      <c r="F65" s="54">
        <v>0</v>
      </c>
    </row>
    <row r="66" spans="1:6" ht="18.75">
      <c r="A66" s="49" t="s">
        <v>323</v>
      </c>
      <c r="B66" s="58">
        <f t="shared" si="2"/>
        <v>0</v>
      </c>
      <c r="C66" s="50">
        <v>0</v>
      </c>
      <c r="D66" s="50">
        <v>0</v>
      </c>
      <c r="E66" s="50">
        <v>0</v>
      </c>
      <c r="F66" s="54">
        <v>0</v>
      </c>
    </row>
    <row r="67" spans="1:6" ht="15.75">
      <c r="A67" s="63"/>
      <c r="B67" s="85"/>
      <c r="C67" s="86"/>
      <c r="D67" s="86"/>
      <c r="E67" s="86"/>
      <c r="F67" s="87"/>
    </row>
    <row r="68" spans="1:6" ht="15.75">
      <c r="A68" s="35" t="s">
        <v>324</v>
      </c>
      <c r="B68" s="88"/>
      <c r="C68" s="35"/>
      <c r="D68" s="35"/>
      <c r="E68" s="35"/>
      <c r="F68" s="89"/>
    </row>
    <row r="69" spans="1:6" ht="15.75">
      <c r="A69" s="10" t="s">
        <v>18</v>
      </c>
      <c r="B69" s="89"/>
      <c r="C69" s="89"/>
      <c r="D69" s="89"/>
      <c r="E69" s="89"/>
      <c r="F69" s="89"/>
    </row>
    <row r="70" spans="1:6" ht="15.75" hidden="1">
      <c r="A70" s="89"/>
      <c r="B70" s="89"/>
      <c r="C70" s="89"/>
      <c r="D70" s="89"/>
      <c r="E70" s="89"/>
      <c r="F70" s="89"/>
    </row>
    <row r="71" spans="1:6" ht="15.75" hidden="1">
      <c r="A71" s="89"/>
      <c r="B71" s="89"/>
      <c r="C71" s="89"/>
      <c r="D71" s="89"/>
      <c r="E71" s="89"/>
      <c r="F71" s="89"/>
    </row>
    <row r="72" spans="1:6" hidden="1"/>
  </sheetData>
  <mergeCells count="2">
    <mergeCell ref="A8:A9"/>
    <mergeCell ref="B8:B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50" orientation="portrait" horizontalDpi="4294967294" verticalDpi="4294967294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G31"/>
  <sheetViews>
    <sheetView zoomScale="90" zoomScaleNormal="90" zoomScaleSheetLayoutView="90" workbookViewId="0">
      <selection activeCell="B15" sqref="B15:B17"/>
    </sheetView>
  </sheetViews>
  <sheetFormatPr baseColWidth="10" defaultColWidth="0" defaultRowHeight="15" zeroHeight="1"/>
  <cols>
    <col min="1" max="1" width="55.85546875" customWidth="1"/>
    <col min="2" max="2" width="13.5703125" customWidth="1"/>
    <col min="3" max="3" width="14.7109375" customWidth="1"/>
    <col min="4" max="4" width="17" customWidth="1"/>
    <col min="5" max="5" width="14.7109375" customWidth="1"/>
    <col min="6" max="6" width="15.7109375" customWidth="1"/>
    <col min="7" max="7" width="0" hidden="1" customWidth="1"/>
    <col min="8" max="16384" width="11.42578125" hidden="1"/>
  </cols>
  <sheetData>
    <row r="1" spans="1:6" ht="15.75">
      <c r="A1" s="90" t="s">
        <v>325</v>
      </c>
      <c r="B1" s="100"/>
      <c r="C1" s="100"/>
      <c r="D1" s="100"/>
      <c r="E1" s="100"/>
      <c r="F1" s="100"/>
    </row>
    <row r="2" spans="1:6" ht="15.75">
      <c r="A2" s="67"/>
      <c r="B2" s="100"/>
      <c r="C2" s="100"/>
      <c r="D2" s="100"/>
      <c r="E2" s="100"/>
      <c r="F2" s="100"/>
    </row>
    <row r="3" spans="1:6" ht="15.75">
      <c r="A3" s="68" t="s">
        <v>326</v>
      </c>
      <c r="B3" s="68"/>
      <c r="C3" s="68"/>
      <c r="D3" s="68"/>
      <c r="E3" s="68"/>
      <c r="F3" s="68"/>
    </row>
    <row r="4" spans="1:6" ht="15.75">
      <c r="A4" s="22" t="s">
        <v>327</v>
      </c>
      <c r="B4" s="22"/>
      <c r="C4" s="22"/>
      <c r="D4" s="22"/>
      <c r="E4" s="22"/>
      <c r="F4" s="22"/>
    </row>
    <row r="5" spans="1:6" ht="15.75">
      <c r="A5" s="22" t="s">
        <v>2</v>
      </c>
      <c r="B5" s="22"/>
      <c r="C5" s="22"/>
      <c r="D5" s="22"/>
      <c r="E5" s="22"/>
      <c r="F5" s="22"/>
    </row>
    <row r="6" spans="1:6" ht="15.75">
      <c r="A6" s="22" t="s">
        <v>469</v>
      </c>
      <c r="B6" s="22"/>
      <c r="C6" s="22"/>
      <c r="D6" s="22"/>
      <c r="E6" s="22"/>
      <c r="F6" s="22"/>
    </row>
    <row r="7" spans="1:6" ht="15.75">
      <c r="A7" s="35"/>
      <c r="B7" s="35"/>
      <c r="C7" s="35"/>
      <c r="D7" s="35"/>
      <c r="E7" s="35"/>
      <c r="F7" s="35"/>
    </row>
    <row r="8" spans="1:6" ht="15.75" customHeight="1">
      <c r="A8" s="157" t="s">
        <v>328</v>
      </c>
      <c r="B8" s="149" t="s">
        <v>329</v>
      </c>
      <c r="C8" s="71" t="s">
        <v>5</v>
      </c>
      <c r="D8" s="71"/>
      <c r="E8" s="71"/>
      <c r="F8" s="71"/>
    </row>
    <row r="9" spans="1:6" ht="69" customHeight="1">
      <c r="A9" s="158"/>
      <c r="B9" s="159"/>
      <c r="C9" s="6" t="s">
        <v>6</v>
      </c>
      <c r="D9" s="7" t="s">
        <v>7</v>
      </c>
      <c r="E9" s="8" t="s">
        <v>8</v>
      </c>
      <c r="F9" s="9" t="s">
        <v>9</v>
      </c>
    </row>
    <row r="10" spans="1:6" ht="15.75">
      <c r="A10" s="91"/>
      <c r="B10" s="44"/>
      <c r="C10" s="44"/>
      <c r="D10" s="44"/>
      <c r="E10" s="44"/>
      <c r="F10" s="45"/>
    </row>
    <row r="11" spans="1:6" ht="15.75">
      <c r="A11" s="46" t="s">
        <v>4</v>
      </c>
      <c r="B11" s="47">
        <f>SUM(B13:B24)</f>
        <v>3716</v>
      </c>
      <c r="C11" s="47">
        <f t="shared" ref="C11:F11" si="0">SUM(C13:C24)</f>
        <v>1715</v>
      </c>
      <c r="D11" s="47">
        <f t="shared" si="0"/>
        <v>931</v>
      </c>
      <c r="E11" s="47">
        <f t="shared" si="0"/>
        <v>541</v>
      </c>
      <c r="F11" s="48">
        <f t="shared" si="0"/>
        <v>529</v>
      </c>
    </row>
    <row r="12" spans="1:6" ht="15.75">
      <c r="A12" s="56"/>
      <c r="B12" s="47"/>
      <c r="C12" s="50"/>
      <c r="D12" s="50"/>
      <c r="E12" s="50"/>
      <c r="F12" s="52"/>
    </row>
    <row r="13" spans="1:6" ht="15.75">
      <c r="A13" s="56" t="s">
        <v>330</v>
      </c>
      <c r="B13" s="50">
        <f>SUM(C13:F13)</f>
        <v>134</v>
      </c>
      <c r="C13" s="50">
        <v>64</v>
      </c>
      <c r="D13" s="50">
        <v>26</v>
      </c>
      <c r="E13" s="50">
        <v>21</v>
      </c>
      <c r="F13" s="54">
        <v>23</v>
      </c>
    </row>
    <row r="14" spans="1:6" ht="15.75">
      <c r="A14" s="56" t="s">
        <v>331</v>
      </c>
      <c r="B14" s="50">
        <f t="shared" ref="B14:B24" si="1">SUM(C14:F14)</f>
        <v>21</v>
      </c>
      <c r="C14" s="50">
        <v>9</v>
      </c>
      <c r="D14" s="50">
        <v>0</v>
      </c>
      <c r="E14" s="50">
        <v>2</v>
      </c>
      <c r="F14" s="54">
        <v>10</v>
      </c>
    </row>
    <row r="15" spans="1:6" ht="15.75">
      <c r="A15" s="35" t="s">
        <v>332</v>
      </c>
      <c r="B15" s="50">
        <f t="shared" si="1"/>
        <v>1511</v>
      </c>
      <c r="C15" s="50">
        <v>662</v>
      </c>
      <c r="D15" s="50">
        <v>444</v>
      </c>
      <c r="E15" s="50">
        <v>195</v>
      </c>
      <c r="F15" s="54">
        <v>210</v>
      </c>
    </row>
    <row r="16" spans="1:6" ht="15.75">
      <c r="A16" s="35" t="s">
        <v>333</v>
      </c>
      <c r="B16" s="50">
        <f t="shared" si="1"/>
        <v>963</v>
      </c>
      <c r="C16" s="50">
        <v>409</v>
      </c>
      <c r="D16" s="50">
        <v>233</v>
      </c>
      <c r="E16" s="50">
        <v>195</v>
      </c>
      <c r="F16" s="54">
        <v>126</v>
      </c>
    </row>
    <row r="17" spans="1:6" ht="15.75">
      <c r="A17" s="35" t="s">
        <v>334</v>
      </c>
      <c r="B17" s="50">
        <f t="shared" si="1"/>
        <v>208</v>
      </c>
      <c r="C17" s="50">
        <v>125</v>
      </c>
      <c r="D17" s="50">
        <v>36</v>
      </c>
      <c r="E17" s="50">
        <v>22</v>
      </c>
      <c r="F17" s="54">
        <v>25</v>
      </c>
    </row>
    <row r="18" spans="1:6" ht="15.75">
      <c r="A18" s="56" t="s">
        <v>335</v>
      </c>
      <c r="B18" s="50">
        <f t="shared" si="1"/>
        <v>94</v>
      </c>
      <c r="C18" s="50">
        <v>70</v>
      </c>
      <c r="D18" s="50">
        <v>11</v>
      </c>
      <c r="E18" s="50">
        <v>4</v>
      </c>
      <c r="F18" s="54">
        <v>9</v>
      </c>
    </row>
    <row r="19" spans="1:6" ht="15.75">
      <c r="A19" s="56" t="s">
        <v>336</v>
      </c>
      <c r="B19" s="50">
        <f t="shared" si="1"/>
        <v>229</v>
      </c>
      <c r="C19" s="50">
        <v>93</v>
      </c>
      <c r="D19" s="50">
        <v>49</v>
      </c>
      <c r="E19" s="50">
        <v>24</v>
      </c>
      <c r="F19" s="54">
        <v>63</v>
      </c>
    </row>
    <row r="20" spans="1:6" ht="15.75">
      <c r="A20" s="35" t="s">
        <v>337</v>
      </c>
      <c r="B20" s="50">
        <f t="shared" si="1"/>
        <v>533</v>
      </c>
      <c r="C20" s="50">
        <v>274</v>
      </c>
      <c r="D20" s="50">
        <v>131</v>
      </c>
      <c r="E20" s="50">
        <v>76</v>
      </c>
      <c r="F20" s="54">
        <v>52</v>
      </c>
    </row>
    <row r="21" spans="1:6" ht="15.75">
      <c r="A21" s="35" t="s">
        <v>338</v>
      </c>
      <c r="B21" s="50">
        <f t="shared" si="1"/>
        <v>0</v>
      </c>
      <c r="C21" s="50">
        <v>0</v>
      </c>
      <c r="D21" s="50">
        <v>0</v>
      </c>
      <c r="E21" s="50">
        <v>0</v>
      </c>
      <c r="F21" s="54">
        <v>0</v>
      </c>
    </row>
    <row r="22" spans="1:6" ht="15.75">
      <c r="A22" s="35" t="s">
        <v>339</v>
      </c>
      <c r="B22" s="50">
        <f t="shared" si="1"/>
        <v>0</v>
      </c>
      <c r="C22" s="50">
        <v>0</v>
      </c>
      <c r="D22" s="50">
        <v>0</v>
      </c>
      <c r="E22" s="50">
        <v>0</v>
      </c>
      <c r="F22" s="54">
        <v>0</v>
      </c>
    </row>
    <row r="23" spans="1:6" ht="15.75">
      <c r="A23" s="35" t="s">
        <v>340</v>
      </c>
      <c r="B23" s="50">
        <f t="shared" si="1"/>
        <v>1</v>
      </c>
      <c r="C23" s="50">
        <v>1</v>
      </c>
      <c r="D23" s="50">
        <v>0</v>
      </c>
      <c r="E23" s="50">
        <v>0</v>
      </c>
      <c r="F23" s="54">
        <v>0</v>
      </c>
    </row>
    <row r="24" spans="1:6" ht="15.75">
      <c r="A24" s="56" t="s">
        <v>341</v>
      </c>
      <c r="B24" s="50">
        <f t="shared" si="1"/>
        <v>22</v>
      </c>
      <c r="C24" s="50">
        <v>8</v>
      </c>
      <c r="D24" s="50">
        <v>1</v>
      </c>
      <c r="E24" s="50">
        <v>2</v>
      </c>
      <c r="F24" s="54">
        <v>11</v>
      </c>
    </row>
    <row r="25" spans="1:6" ht="15.75">
      <c r="A25" s="92"/>
      <c r="B25" s="66"/>
      <c r="C25" s="66"/>
      <c r="D25" s="66"/>
      <c r="E25" s="66"/>
      <c r="F25" s="66"/>
    </row>
    <row r="26" spans="1:6" ht="15.75">
      <c r="A26" s="10" t="s">
        <v>18</v>
      </c>
      <c r="B26" s="35"/>
      <c r="C26" s="35"/>
      <c r="D26" s="35"/>
      <c r="E26" s="35"/>
      <c r="F26" s="35"/>
    </row>
    <row r="27" spans="1:6" ht="15.75" hidden="1">
      <c r="A27" s="35"/>
      <c r="B27" s="35"/>
      <c r="C27" s="35"/>
      <c r="D27" s="35"/>
      <c r="E27" s="35"/>
      <c r="F27" s="35"/>
    </row>
    <row r="28" spans="1:6" ht="15.75" hidden="1">
      <c r="A28" s="35"/>
      <c r="B28" s="35"/>
      <c r="C28" s="35"/>
      <c r="D28" s="35"/>
      <c r="E28" s="35"/>
      <c r="F28" s="35"/>
    </row>
    <row r="29" spans="1:6" hidden="1"/>
    <row r="30" spans="1:6" hidden="1"/>
    <row r="31" spans="1:6" hidden="1"/>
  </sheetData>
  <mergeCells count="2">
    <mergeCell ref="A8:A9"/>
    <mergeCell ref="B8:B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60" orientation="portrait" horizontalDpi="4294967294" verticalDpi="4294967294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G63"/>
  <sheetViews>
    <sheetView zoomScale="90" zoomScaleNormal="90" zoomScaleSheetLayoutView="90" workbookViewId="0">
      <pane ySplit="9" topLeftCell="A37" activePane="bottomLeft" state="frozen"/>
      <selection pane="bottomLeft" activeCell="A7" sqref="A7"/>
    </sheetView>
  </sheetViews>
  <sheetFormatPr baseColWidth="10" defaultColWidth="0" defaultRowHeight="15" zeroHeight="1"/>
  <cols>
    <col min="1" max="1" width="59.140625" bestFit="1" customWidth="1"/>
    <col min="2" max="2" width="13.7109375" customWidth="1"/>
    <col min="3" max="3" width="14.7109375" customWidth="1"/>
    <col min="4" max="4" width="15.140625" customWidth="1"/>
    <col min="5" max="5" width="13.7109375" customWidth="1"/>
    <col min="6" max="6" width="15.42578125" customWidth="1"/>
    <col min="7" max="7" width="0" hidden="1" customWidth="1"/>
    <col min="8" max="16384" width="11.42578125" hidden="1"/>
  </cols>
  <sheetData>
    <row r="1" spans="1:6" ht="15.75">
      <c r="A1" s="88" t="s">
        <v>342</v>
      </c>
      <c r="B1" s="100"/>
      <c r="C1" s="100"/>
      <c r="D1" s="100"/>
      <c r="E1" s="100"/>
      <c r="F1" s="100"/>
    </row>
    <row r="2" spans="1:6" ht="15.75">
      <c r="A2" s="88"/>
      <c r="B2" s="100"/>
      <c r="C2" s="100"/>
      <c r="D2" s="100"/>
      <c r="E2" s="100"/>
      <c r="F2" s="100"/>
    </row>
    <row r="3" spans="1:6" ht="15.75">
      <c r="A3" s="68" t="s">
        <v>343</v>
      </c>
      <c r="B3" s="68"/>
      <c r="C3" s="68"/>
      <c r="D3" s="68"/>
      <c r="E3" s="68"/>
      <c r="F3" s="68"/>
    </row>
    <row r="4" spans="1:6" ht="15.75">
      <c r="A4" s="22" t="s">
        <v>270</v>
      </c>
      <c r="B4" s="22"/>
      <c r="C4" s="22"/>
      <c r="D4" s="22"/>
      <c r="E4" s="22"/>
      <c r="F4" s="22"/>
    </row>
    <row r="5" spans="1:6" ht="15.75">
      <c r="A5" s="22" t="s">
        <v>2</v>
      </c>
      <c r="B5" s="22"/>
      <c r="C5" s="22"/>
      <c r="D5" s="22"/>
      <c r="E5" s="22"/>
      <c r="F5" s="22"/>
    </row>
    <row r="6" spans="1:6" ht="15.75">
      <c r="A6" s="22" t="s">
        <v>469</v>
      </c>
      <c r="B6" s="22"/>
      <c r="C6" s="22"/>
      <c r="D6" s="22"/>
      <c r="E6" s="22"/>
      <c r="F6" s="22"/>
    </row>
    <row r="7" spans="1:6" ht="15.75">
      <c r="A7" s="69"/>
      <c r="B7" s="69"/>
      <c r="C7" s="69"/>
      <c r="D7" s="69"/>
      <c r="E7" s="89"/>
      <c r="F7" s="89"/>
    </row>
    <row r="8" spans="1:6" ht="15.75" customHeight="1">
      <c r="A8" s="147" t="s">
        <v>271</v>
      </c>
      <c r="B8" s="160" t="s">
        <v>329</v>
      </c>
      <c r="C8" s="70" t="s">
        <v>5</v>
      </c>
      <c r="D8" s="72"/>
      <c r="E8" s="72"/>
      <c r="F8" s="72"/>
    </row>
    <row r="9" spans="1:6" ht="67.5" customHeight="1">
      <c r="A9" s="148"/>
      <c r="B9" s="160"/>
      <c r="C9" s="6" t="s">
        <v>6</v>
      </c>
      <c r="D9" s="6" t="s">
        <v>7</v>
      </c>
      <c r="E9" s="8" t="s">
        <v>8</v>
      </c>
      <c r="F9" s="93" t="s">
        <v>9</v>
      </c>
    </row>
    <row r="10" spans="1:6" ht="15.75">
      <c r="A10" s="94"/>
      <c r="B10" s="95"/>
      <c r="C10" s="95"/>
      <c r="D10" s="95"/>
      <c r="E10" s="95"/>
      <c r="F10" s="96"/>
    </row>
    <row r="11" spans="1:6" ht="15.75">
      <c r="A11" s="46" t="s">
        <v>4</v>
      </c>
      <c r="B11" s="47">
        <f>SUM(B13,B58)</f>
        <v>963</v>
      </c>
      <c r="C11" s="47">
        <f t="shared" ref="C11:F11" si="0">SUM(C13,C58)</f>
        <v>409</v>
      </c>
      <c r="D11" s="47">
        <f t="shared" si="0"/>
        <v>233</v>
      </c>
      <c r="E11" s="47">
        <f t="shared" si="0"/>
        <v>195</v>
      </c>
      <c r="F11" s="48">
        <f t="shared" si="0"/>
        <v>126</v>
      </c>
    </row>
    <row r="12" spans="1:6" ht="15.75">
      <c r="A12" s="97"/>
      <c r="B12" s="98"/>
      <c r="C12" s="98"/>
      <c r="D12" s="98"/>
      <c r="E12" s="98"/>
      <c r="F12" s="99"/>
    </row>
    <row r="13" spans="1:6" ht="15.75">
      <c r="A13" s="46" t="s">
        <v>344</v>
      </c>
      <c r="B13" s="47">
        <f>SUM(B14:B56)</f>
        <v>963</v>
      </c>
      <c r="C13" s="47">
        <f t="shared" ref="C13:F13" si="1">SUM(C14:C56)</f>
        <v>409</v>
      </c>
      <c r="D13" s="47">
        <f t="shared" si="1"/>
        <v>233</v>
      </c>
      <c r="E13" s="47">
        <f t="shared" si="1"/>
        <v>195</v>
      </c>
      <c r="F13" s="48">
        <f t="shared" si="1"/>
        <v>126</v>
      </c>
    </row>
    <row r="14" spans="1:6" ht="15.75">
      <c r="A14" s="56" t="s">
        <v>345</v>
      </c>
      <c r="B14" s="50">
        <f>SUM(C14:F14)</f>
        <v>107</v>
      </c>
      <c r="C14" s="50">
        <v>107</v>
      </c>
      <c r="D14" s="50">
        <v>0</v>
      </c>
      <c r="E14" s="50">
        <v>0</v>
      </c>
      <c r="F14" s="54">
        <v>0</v>
      </c>
    </row>
    <row r="15" spans="1:6" ht="15.75">
      <c r="A15" s="56" t="s">
        <v>346</v>
      </c>
      <c r="B15" s="50">
        <f t="shared" ref="B15:B58" si="2">SUM(C15:F15)</f>
        <v>38</v>
      </c>
      <c r="C15" s="50">
        <v>38</v>
      </c>
      <c r="D15" s="50">
        <v>0</v>
      </c>
      <c r="E15" s="50">
        <v>0</v>
      </c>
      <c r="F15" s="54">
        <v>0</v>
      </c>
    </row>
    <row r="16" spans="1:6" ht="15.75">
      <c r="A16" s="56" t="s">
        <v>347</v>
      </c>
      <c r="B16" s="50">
        <f t="shared" si="2"/>
        <v>46</v>
      </c>
      <c r="C16" s="50">
        <v>46</v>
      </c>
      <c r="D16" s="50">
        <v>0</v>
      </c>
      <c r="E16" s="50">
        <v>0</v>
      </c>
      <c r="F16" s="54">
        <v>0</v>
      </c>
    </row>
    <row r="17" spans="1:6" ht="15.75">
      <c r="A17" s="56" t="s">
        <v>348</v>
      </c>
      <c r="B17" s="50">
        <f t="shared" si="2"/>
        <v>32</v>
      </c>
      <c r="C17" s="50">
        <v>32</v>
      </c>
      <c r="D17" s="50">
        <v>0</v>
      </c>
      <c r="E17" s="50">
        <v>0</v>
      </c>
      <c r="F17" s="54">
        <v>0</v>
      </c>
    </row>
    <row r="18" spans="1:6" ht="15.75">
      <c r="A18" s="56" t="s">
        <v>349</v>
      </c>
      <c r="B18" s="50">
        <f t="shared" si="2"/>
        <v>28</v>
      </c>
      <c r="C18" s="50">
        <v>28</v>
      </c>
      <c r="D18" s="50">
        <v>0</v>
      </c>
      <c r="E18" s="50">
        <v>0</v>
      </c>
      <c r="F18" s="54">
        <v>0</v>
      </c>
    </row>
    <row r="19" spans="1:6" ht="15.75">
      <c r="A19" s="56" t="s">
        <v>350</v>
      </c>
      <c r="B19" s="50">
        <f t="shared" si="2"/>
        <v>67</v>
      </c>
      <c r="C19" s="50">
        <v>67</v>
      </c>
      <c r="D19" s="50">
        <v>0</v>
      </c>
      <c r="E19" s="50">
        <v>0</v>
      </c>
      <c r="F19" s="54">
        <v>0</v>
      </c>
    </row>
    <row r="20" spans="1:6" ht="15.75">
      <c r="A20" s="56" t="s">
        <v>351</v>
      </c>
      <c r="B20" s="50">
        <f t="shared" si="2"/>
        <v>64</v>
      </c>
      <c r="C20" s="50">
        <v>0</v>
      </c>
      <c r="D20" s="50">
        <v>64</v>
      </c>
      <c r="E20" s="50">
        <v>0</v>
      </c>
      <c r="F20" s="54">
        <v>0</v>
      </c>
    </row>
    <row r="21" spans="1:6" ht="15.75">
      <c r="A21" s="56" t="s">
        <v>352</v>
      </c>
      <c r="B21" s="50">
        <f t="shared" si="2"/>
        <v>3</v>
      </c>
      <c r="C21" s="50">
        <v>0</v>
      </c>
      <c r="D21" s="50">
        <v>3</v>
      </c>
      <c r="E21" s="50">
        <v>0</v>
      </c>
      <c r="F21" s="54">
        <v>0</v>
      </c>
    </row>
    <row r="22" spans="1:6" ht="15.75">
      <c r="A22" s="56" t="s">
        <v>353</v>
      </c>
      <c r="B22" s="50">
        <f t="shared" si="2"/>
        <v>24</v>
      </c>
      <c r="C22" s="50">
        <v>0</v>
      </c>
      <c r="D22" s="50">
        <v>24</v>
      </c>
      <c r="E22" s="50">
        <v>0</v>
      </c>
      <c r="F22" s="54">
        <v>0</v>
      </c>
    </row>
    <row r="23" spans="1:6" ht="15.75">
      <c r="A23" s="56" t="s">
        <v>354</v>
      </c>
      <c r="B23" s="50">
        <f t="shared" si="2"/>
        <v>4</v>
      </c>
      <c r="C23" s="50">
        <v>0</v>
      </c>
      <c r="D23" s="50">
        <v>4</v>
      </c>
      <c r="E23" s="50">
        <v>0</v>
      </c>
      <c r="F23" s="54">
        <v>0</v>
      </c>
    </row>
    <row r="24" spans="1:6" ht="15.75">
      <c r="A24" s="56" t="s">
        <v>355</v>
      </c>
      <c r="B24" s="50">
        <f t="shared" si="2"/>
        <v>11</v>
      </c>
      <c r="C24" s="50">
        <v>0</v>
      </c>
      <c r="D24" s="50">
        <v>11</v>
      </c>
      <c r="E24" s="50">
        <v>0</v>
      </c>
      <c r="F24" s="54">
        <v>0</v>
      </c>
    </row>
    <row r="25" spans="1:6" ht="15.75">
      <c r="A25" s="56" t="s">
        <v>356</v>
      </c>
      <c r="B25" s="50">
        <f t="shared" si="2"/>
        <v>6</v>
      </c>
      <c r="C25" s="50">
        <v>0</v>
      </c>
      <c r="D25" s="50">
        <v>6</v>
      </c>
      <c r="E25" s="50">
        <v>0</v>
      </c>
      <c r="F25" s="54">
        <v>0</v>
      </c>
    </row>
    <row r="26" spans="1:6" ht="15.75">
      <c r="A26" s="56" t="s">
        <v>357</v>
      </c>
      <c r="B26" s="50">
        <f t="shared" si="2"/>
        <v>1</v>
      </c>
      <c r="C26" s="50">
        <v>0</v>
      </c>
      <c r="D26" s="50">
        <v>1</v>
      </c>
      <c r="E26" s="50">
        <v>0</v>
      </c>
      <c r="F26" s="54">
        <v>0</v>
      </c>
    </row>
    <row r="27" spans="1:6" ht="15.75">
      <c r="A27" s="56" t="s">
        <v>358</v>
      </c>
      <c r="B27" s="50">
        <f t="shared" si="2"/>
        <v>11</v>
      </c>
      <c r="C27" s="50">
        <v>0</v>
      </c>
      <c r="D27" s="50">
        <v>11</v>
      </c>
      <c r="E27" s="50">
        <v>0</v>
      </c>
      <c r="F27" s="54">
        <v>0</v>
      </c>
    </row>
    <row r="28" spans="1:6" ht="15.75">
      <c r="A28" s="56" t="s">
        <v>8</v>
      </c>
      <c r="B28" s="50">
        <f t="shared" si="2"/>
        <v>61</v>
      </c>
      <c r="C28" s="50">
        <v>0</v>
      </c>
      <c r="D28" s="50">
        <v>0</v>
      </c>
      <c r="E28" s="50">
        <v>61</v>
      </c>
      <c r="F28" s="54">
        <v>0</v>
      </c>
    </row>
    <row r="29" spans="1:6" ht="15.75">
      <c r="A29" s="56" t="s">
        <v>359</v>
      </c>
      <c r="B29" s="50">
        <f t="shared" si="2"/>
        <v>3</v>
      </c>
      <c r="C29" s="50">
        <v>0</v>
      </c>
      <c r="D29" s="50">
        <v>0</v>
      </c>
      <c r="E29" s="50">
        <v>3</v>
      </c>
      <c r="F29" s="54">
        <v>0</v>
      </c>
    </row>
    <row r="30" spans="1:6" ht="15.75">
      <c r="A30" s="56" t="s">
        <v>360</v>
      </c>
      <c r="B30" s="50">
        <f t="shared" si="2"/>
        <v>13</v>
      </c>
      <c r="C30" s="50">
        <v>0</v>
      </c>
      <c r="D30" s="50">
        <v>0</v>
      </c>
      <c r="E30" s="50">
        <v>13</v>
      </c>
      <c r="F30" s="54">
        <v>0</v>
      </c>
    </row>
    <row r="31" spans="1:6" ht="15.75">
      <c r="A31" s="56" t="s">
        <v>361</v>
      </c>
      <c r="B31" s="50">
        <f t="shared" si="2"/>
        <v>2</v>
      </c>
      <c r="C31" s="50">
        <v>0</v>
      </c>
      <c r="D31" s="50">
        <v>0</v>
      </c>
      <c r="E31" s="50">
        <v>2</v>
      </c>
      <c r="F31" s="54">
        <v>0</v>
      </c>
    </row>
    <row r="32" spans="1:6" ht="15.75">
      <c r="A32" s="56" t="s">
        <v>362</v>
      </c>
      <c r="B32" s="50">
        <f t="shared" si="2"/>
        <v>33</v>
      </c>
      <c r="C32" s="50">
        <v>0</v>
      </c>
      <c r="D32" s="50">
        <v>33</v>
      </c>
      <c r="E32" s="50">
        <v>0</v>
      </c>
      <c r="F32" s="54">
        <v>0</v>
      </c>
    </row>
    <row r="33" spans="1:6" ht="15.75">
      <c r="A33" s="56" t="s">
        <v>363</v>
      </c>
      <c r="B33" s="50">
        <f t="shared" si="2"/>
        <v>20</v>
      </c>
      <c r="C33" s="50">
        <v>0</v>
      </c>
      <c r="D33" s="50">
        <v>20</v>
      </c>
      <c r="E33" s="50">
        <v>0</v>
      </c>
      <c r="F33" s="54">
        <v>0</v>
      </c>
    </row>
    <row r="34" spans="1:6" ht="15.75">
      <c r="A34" s="56" t="s">
        <v>364</v>
      </c>
      <c r="B34" s="50">
        <f t="shared" si="2"/>
        <v>5</v>
      </c>
      <c r="C34" s="50">
        <v>5</v>
      </c>
      <c r="D34" s="50">
        <v>0</v>
      </c>
      <c r="E34" s="50">
        <v>0</v>
      </c>
      <c r="F34" s="54">
        <v>0</v>
      </c>
    </row>
    <row r="35" spans="1:6" ht="15.75">
      <c r="A35" s="56" t="s">
        <v>365</v>
      </c>
      <c r="B35" s="50">
        <f t="shared" si="2"/>
        <v>70</v>
      </c>
      <c r="C35" s="50">
        <v>0</v>
      </c>
      <c r="D35" s="50">
        <v>0</v>
      </c>
      <c r="E35" s="50">
        <v>0</v>
      </c>
      <c r="F35" s="54">
        <v>70</v>
      </c>
    </row>
    <row r="36" spans="1:6" ht="15.75">
      <c r="A36" s="56" t="s">
        <v>366</v>
      </c>
      <c r="B36" s="50">
        <f t="shared" si="2"/>
        <v>5</v>
      </c>
      <c r="C36" s="50">
        <v>0</v>
      </c>
      <c r="D36" s="50">
        <v>0</v>
      </c>
      <c r="E36" s="50">
        <v>0</v>
      </c>
      <c r="F36" s="54">
        <v>5</v>
      </c>
    </row>
    <row r="37" spans="1:6" ht="15.75">
      <c r="A37" s="56" t="s">
        <v>367</v>
      </c>
      <c r="B37" s="50">
        <f t="shared" si="2"/>
        <v>5</v>
      </c>
      <c r="C37" s="50">
        <v>0</v>
      </c>
      <c r="D37" s="50">
        <v>0</v>
      </c>
      <c r="E37" s="50">
        <v>0</v>
      </c>
      <c r="F37" s="54">
        <v>5</v>
      </c>
    </row>
    <row r="38" spans="1:6" ht="15.75">
      <c r="A38" s="56" t="s">
        <v>368</v>
      </c>
      <c r="B38" s="50">
        <f t="shared" si="2"/>
        <v>12</v>
      </c>
      <c r="C38" s="50">
        <v>0</v>
      </c>
      <c r="D38" s="50">
        <v>0</v>
      </c>
      <c r="E38" s="50">
        <v>0</v>
      </c>
      <c r="F38" s="54">
        <v>12</v>
      </c>
    </row>
    <row r="39" spans="1:6" ht="15.75">
      <c r="A39" s="56" t="s">
        <v>369</v>
      </c>
      <c r="B39" s="50">
        <f t="shared" si="2"/>
        <v>24</v>
      </c>
      <c r="C39" s="50">
        <v>0</v>
      </c>
      <c r="D39" s="50">
        <v>0</v>
      </c>
      <c r="E39" s="50">
        <v>0</v>
      </c>
      <c r="F39" s="54">
        <v>24</v>
      </c>
    </row>
    <row r="40" spans="1:6" ht="15.75">
      <c r="A40" s="56" t="s">
        <v>370</v>
      </c>
      <c r="B40" s="50">
        <f t="shared" si="2"/>
        <v>10</v>
      </c>
      <c r="C40" s="50">
        <v>0</v>
      </c>
      <c r="D40" s="50">
        <v>0</v>
      </c>
      <c r="E40" s="50">
        <v>0</v>
      </c>
      <c r="F40" s="54">
        <v>10</v>
      </c>
    </row>
    <row r="41" spans="1:6" ht="15.75">
      <c r="A41" s="56" t="s">
        <v>371</v>
      </c>
      <c r="B41" s="50">
        <f t="shared" si="2"/>
        <v>43</v>
      </c>
      <c r="C41" s="50">
        <v>0</v>
      </c>
      <c r="D41" s="50">
        <v>43</v>
      </c>
      <c r="E41" s="50">
        <v>0</v>
      </c>
      <c r="F41" s="54">
        <v>0</v>
      </c>
    </row>
    <row r="42" spans="1:6" ht="15.75">
      <c r="A42" s="56" t="s">
        <v>372</v>
      </c>
      <c r="B42" s="50">
        <f t="shared" si="2"/>
        <v>11</v>
      </c>
      <c r="C42" s="50">
        <v>0</v>
      </c>
      <c r="D42" s="50">
        <v>11</v>
      </c>
      <c r="E42" s="50">
        <v>0</v>
      </c>
      <c r="F42" s="54">
        <v>0</v>
      </c>
    </row>
    <row r="43" spans="1:6" ht="15.75">
      <c r="A43" s="56" t="s">
        <v>373</v>
      </c>
      <c r="B43" s="50">
        <f t="shared" si="2"/>
        <v>2</v>
      </c>
      <c r="C43" s="50">
        <v>0</v>
      </c>
      <c r="D43" s="50">
        <v>2</v>
      </c>
      <c r="E43" s="50">
        <v>0</v>
      </c>
      <c r="F43" s="54">
        <v>0</v>
      </c>
    </row>
    <row r="44" spans="1:6" ht="15.75">
      <c r="A44" s="56" t="s">
        <v>374</v>
      </c>
      <c r="B44" s="50">
        <f t="shared" si="2"/>
        <v>0</v>
      </c>
      <c r="C44" s="50">
        <v>0</v>
      </c>
      <c r="D44" s="50">
        <v>0</v>
      </c>
      <c r="E44" s="50">
        <v>0</v>
      </c>
      <c r="F44" s="54">
        <v>0</v>
      </c>
    </row>
    <row r="45" spans="1:6" ht="15.75">
      <c r="A45" s="56" t="s">
        <v>375</v>
      </c>
      <c r="B45" s="50">
        <f t="shared" si="2"/>
        <v>17</v>
      </c>
      <c r="C45" s="50">
        <v>0</v>
      </c>
      <c r="D45" s="50">
        <v>0</v>
      </c>
      <c r="E45" s="50">
        <v>17</v>
      </c>
      <c r="F45" s="54">
        <v>0</v>
      </c>
    </row>
    <row r="46" spans="1:6" ht="15.75">
      <c r="A46" s="56" t="s">
        <v>376</v>
      </c>
      <c r="B46" s="50">
        <f t="shared" si="2"/>
        <v>17</v>
      </c>
      <c r="C46" s="50">
        <v>0</v>
      </c>
      <c r="D46" s="50">
        <v>0</v>
      </c>
      <c r="E46" s="50">
        <v>17</v>
      </c>
      <c r="F46" s="54">
        <v>0</v>
      </c>
    </row>
    <row r="47" spans="1:6" ht="15.75">
      <c r="A47" s="56" t="s">
        <v>377</v>
      </c>
      <c r="B47" s="50">
        <f t="shared" si="2"/>
        <v>42</v>
      </c>
      <c r="C47" s="50">
        <v>0</v>
      </c>
      <c r="D47" s="50">
        <v>0</v>
      </c>
      <c r="E47" s="50">
        <v>42</v>
      </c>
      <c r="F47" s="54">
        <v>0</v>
      </c>
    </row>
    <row r="48" spans="1:6" ht="15.75">
      <c r="A48" s="56" t="s">
        <v>378</v>
      </c>
      <c r="B48" s="50">
        <f t="shared" si="2"/>
        <v>8</v>
      </c>
      <c r="C48" s="50">
        <v>0</v>
      </c>
      <c r="D48" s="50">
        <v>0</v>
      </c>
      <c r="E48" s="50">
        <v>8</v>
      </c>
      <c r="F48" s="54">
        <v>0</v>
      </c>
    </row>
    <row r="49" spans="1:6" ht="15.75">
      <c r="A49" s="56" t="s">
        <v>379</v>
      </c>
      <c r="B49" s="50">
        <f t="shared" si="2"/>
        <v>22</v>
      </c>
      <c r="C49" s="50">
        <v>0</v>
      </c>
      <c r="D49" s="50">
        <v>0</v>
      </c>
      <c r="E49" s="50">
        <v>22</v>
      </c>
      <c r="F49" s="54">
        <v>0</v>
      </c>
    </row>
    <row r="50" spans="1:6" ht="15.75">
      <c r="A50" s="56" t="s">
        <v>380</v>
      </c>
      <c r="B50" s="50">
        <f t="shared" si="2"/>
        <v>10</v>
      </c>
      <c r="C50" s="50">
        <v>0</v>
      </c>
      <c r="D50" s="50">
        <v>0</v>
      </c>
      <c r="E50" s="50">
        <v>10</v>
      </c>
      <c r="F50" s="54">
        <v>0</v>
      </c>
    </row>
    <row r="51" spans="1:6" ht="15.75">
      <c r="A51" s="56" t="s">
        <v>381</v>
      </c>
      <c r="B51" s="50">
        <f t="shared" si="2"/>
        <v>36</v>
      </c>
      <c r="C51" s="50">
        <v>36</v>
      </c>
      <c r="D51" s="50">
        <v>0</v>
      </c>
      <c r="E51" s="50">
        <v>0</v>
      </c>
      <c r="F51" s="54">
        <v>0</v>
      </c>
    </row>
    <row r="52" spans="1:6" ht="15.75">
      <c r="A52" s="56" t="s">
        <v>382</v>
      </c>
      <c r="B52" s="50">
        <f t="shared" si="2"/>
        <v>13</v>
      </c>
      <c r="C52" s="50">
        <v>13</v>
      </c>
      <c r="D52" s="50">
        <v>0</v>
      </c>
      <c r="E52" s="50">
        <v>0</v>
      </c>
      <c r="F52" s="54">
        <v>0</v>
      </c>
    </row>
    <row r="53" spans="1:6" ht="15.75">
      <c r="A53" s="56" t="s">
        <v>383</v>
      </c>
      <c r="B53" s="50">
        <f t="shared" si="2"/>
        <v>29</v>
      </c>
      <c r="C53" s="50">
        <v>29</v>
      </c>
      <c r="D53" s="50">
        <v>0</v>
      </c>
      <c r="E53" s="50">
        <v>0</v>
      </c>
      <c r="F53" s="54">
        <v>0</v>
      </c>
    </row>
    <row r="54" spans="1:6" ht="15.75">
      <c r="A54" s="56" t="s">
        <v>384</v>
      </c>
      <c r="B54" s="50">
        <f t="shared" si="2"/>
        <v>2</v>
      </c>
      <c r="C54" s="50">
        <v>2</v>
      </c>
      <c r="D54" s="50">
        <v>0</v>
      </c>
      <c r="E54" s="50">
        <v>0</v>
      </c>
      <c r="F54" s="54">
        <v>0</v>
      </c>
    </row>
    <row r="55" spans="1:6" ht="15.75">
      <c r="A55" s="56" t="s">
        <v>385</v>
      </c>
      <c r="B55" s="50">
        <f t="shared" si="2"/>
        <v>5</v>
      </c>
      <c r="C55" s="50">
        <v>5</v>
      </c>
      <c r="D55" s="50">
        <v>0</v>
      </c>
      <c r="E55" s="50">
        <v>0</v>
      </c>
      <c r="F55" s="54">
        <v>0</v>
      </c>
    </row>
    <row r="56" spans="1:6" ht="15.75">
      <c r="A56" s="56" t="s">
        <v>386</v>
      </c>
      <c r="B56" s="50">
        <f t="shared" si="2"/>
        <v>1</v>
      </c>
      <c r="C56" s="50">
        <v>1</v>
      </c>
      <c r="D56" s="50">
        <v>0</v>
      </c>
      <c r="E56" s="50">
        <v>0</v>
      </c>
      <c r="F56" s="54">
        <v>0</v>
      </c>
    </row>
    <row r="57" spans="1:6" ht="15.75">
      <c r="A57" s="56"/>
      <c r="B57" s="50"/>
      <c r="C57" s="50"/>
      <c r="D57" s="50"/>
      <c r="E57" s="50"/>
      <c r="F57" s="100"/>
    </row>
    <row r="58" spans="1:6" ht="15.75">
      <c r="A58" s="56" t="s">
        <v>387</v>
      </c>
      <c r="B58" s="50">
        <f t="shared" si="2"/>
        <v>0</v>
      </c>
      <c r="C58" s="50">
        <v>0</v>
      </c>
      <c r="D58" s="50">
        <v>0</v>
      </c>
      <c r="E58" s="50">
        <v>0</v>
      </c>
      <c r="F58" s="54">
        <v>0</v>
      </c>
    </row>
    <row r="59" spans="1:6" ht="15.75">
      <c r="A59" s="101"/>
      <c r="B59" s="85"/>
      <c r="C59" s="86"/>
      <c r="D59" s="86"/>
      <c r="E59" s="86"/>
      <c r="F59" s="102"/>
    </row>
    <row r="60" spans="1:6" ht="15.75">
      <c r="A60" s="10" t="s">
        <v>18</v>
      </c>
      <c r="B60" s="35"/>
      <c r="C60" s="89"/>
      <c r="D60" s="35"/>
      <c r="E60" s="89"/>
      <c r="F60" s="89"/>
    </row>
    <row r="61" spans="1:6" ht="15.75" hidden="1">
      <c r="A61" s="35"/>
      <c r="B61" s="35"/>
      <c r="C61" s="35"/>
      <c r="D61" s="35"/>
      <c r="E61" s="35"/>
      <c r="F61" s="35"/>
    </row>
    <row r="62" spans="1:6" ht="15.75" hidden="1">
      <c r="A62" s="35"/>
      <c r="B62" s="35"/>
      <c r="C62" s="35"/>
      <c r="D62" s="35"/>
      <c r="E62" s="35"/>
      <c r="F62" s="35"/>
    </row>
    <row r="63" spans="1:6" hidden="1"/>
  </sheetData>
  <mergeCells count="2">
    <mergeCell ref="A8:A9"/>
    <mergeCell ref="B8:B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55" orientation="portrait" horizontalDpi="4294967294" verticalDpi="4294967294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J21"/>
  <sheetViews>
    <sheetView zoomScale="90" zoomScaleNormal="90" zoomScaleSheetLayoutView="90" workbookViewId="0">
      <selection activeCell="A2" sqref="A2"/>
    </sheetView>
  </sheetViews>
  <sheetFormatPr baseColWidth="10" defaultColWidth="0" defaultRowHeight="15" zeroHeight="1"/>
  <cols>
    <col min="1" max="1" width="41.42578125" customWidth="1"/>
    <col min="2" max="5" width="14.42578125" customWidth="1"/>
    <col min="6" max="6" width="25.7109375" customWidth="1"/>
    <col min="7" max="7" width="26.28515625" customWidth="1"/>
    <col min="8" max="8" width="25.85546875" customWidth="1"/>
    <col min="9" max="9" width="23.42578125" customWidth="1"/>
    <col min="10" max="10" width="0" hidden="1" customWidth="1"/>
    <col min="11" max="16384" width="11.42578125" hidden="1"/>
  </cols>
  <sheetData>
    <row r="1" spans="1:9" ht="15.75">
      <c r="A1" s="88" t="s">
        <v>388</v>
      </c>
      <c r="B1" s="100"/>
      <c r="C1" s="100"/>
      <c r="D1" s="100"/>
      <c r="E1" s="100"/>
      <c r="F1" s="100"/>
      <c r="G1" s="100"/>
      <c r="H1" s="100"/>
      <c r="I1" s="100"/>
    </row>
    <row r="2" spans="1:9" ht="15.75">
      <c r="A2" s="88"/>
      <c r="B2" s="100"/>
      <c r="C2" s="100"/>
      <c r="D2" s="100"/>
      <c r="E2" s="100"/>
      <c r="F2" s="88"/>
      <c r="G2" s="35"/>
      <c r="H2" s="35"/>
      <c r="I2" s="35"/>
    </row>
    <row r="3" spans="1:9" ht="15.75">
      <c r="A3" s="68" t="s">
        <v>389</v>
      </c>
      <c r="B3" s="68"/>
      <c r="C3" s="68"/>
      <c r="D3" s="68"/>
      <c r="E3" s="68"/>
      <c r="F3" s="68"/>
      <c r="G3" s="68"/>
      <c r="H3" s="68"/>
      <c r="I3" s="68"/>
    </row>
    <row r="4" spans="1:9" ht="15.75">
      <c r="A4" s="103" t="s">
        <v>390</v>
      </c>
      <c r="B4" s="103"/>
      <c r="C4" s="103"/>
      <c r="D4" s="103"/>
      <c r="E4" s="103"/>
      <c r="F4" s="103"/>
      <c r="G4" s="103"/>
      <c r="H4" s="103"/>
      <c r="I4" s="103"/>
    </row>
    <row r="5" spans="1:9" ht="15.75">
      <c r="A5" s="103" t="s">
        <v>391</v>
      </c>
      <c r="B5" s="103"/>
      <c r="C5" s="103"/>
      <c r="D5" s="103"/>
      <c r="E5" s="103"/>
      <c r="F5" s="103"/>
      <c r="G5" s="103"/>
      <c r="H5" s="103"/>
      <c r="I5" s="103"/>
    </row>
    <row r="6" spans="1:9" ht="15.75">
      <c r="A6" s="103" t="s">
        <v>469</v>
      </c>
      <c r="B6" s="103"/>
      <c r="C6" s="103"/>
      <c r="D6" s="103"/>
      <c r="E6" s="103"/>
      <c r="F6" s="103"/>
      <c r="G6" s="103"/>
      <c r="H6" s="103"/>
      <c r="I6" s="103"/>
    </row>
    <row r="7" spans="1:9" ht="15.75">
      <c r="A7" s="69"/>
      <c r="B7" s="69"/>
      <c r="C7" s="69"/>
      <c r="D7" s="69"/>
      <c r="E7" s="69"/>
      <c r="F7" s="69"/>
      <c r="G7" s="69"/>
      <c r="H7" s="69"/>
      <c r="I7" s="69"/>
    </row>
    <row r="8" spans="1:9" ht="18.75" customHeight="1">
      <c r="A8" s="147" t="s">
        <v>392</v>
      </c>
      <c r="B8" s="149" t="s">
        <v>393</v>
      </c>
      <c r="C8" s="104" t="s">
        <v>394</v>
      </c>
      <c r="D8" s="104"/>
      <c r="E8" s="104"/>
      <c r="F8" s="105" t="s">
        <v>470</v>
      </c>
      <c r="G8" s="106"/>
      <c r="H8" s="106"/>
      <c r="I8" s="106"/>
    </row>
    <row r="9" spans="1:9" ht="15.75">
      <c r="A9" s="163"/>
      <c r="B9" s="150"/>
      <c r="C9" s="149" t="s">
        <v>395</v>
      </c>
      <c r="D9" s="107" t="s">
        <v>395</v>
      </c>
      <c r="E9" s="149" t="s">
        <v>396</v>
      </c>
      <c r="F9" s="149" t="s">
        <v>4</v>
      </c>
      <c r="G9" s="149" t="s">
        <v>395</v>
      </c>
      <c r="H9" s="107" t="s">
        <v>395</v>
      </c>
      <c r="I9" s="161" t="s">
        <v>396</v>
      </c>
    </row>
    <row r="10" spans="1:9" ht="15.75">
      <c r="A10" s="148"/>
      <c r="B10" s="159"/>
      <c r="C10" s="159"/>
      <c r="D10" s="85" t="s">
        <v>397</v>
      </c>
      <c r="E10" s="159"/>
      <c r="F10" s="159"/>
      <c r="G10" s="159"/>
      <c r="H10" s="85" t="s">
        <v>397</v>
      </c>
      <c r="I10" s="162"/>
    </row>
    <row r="11" spans="1:9" ht="15.75">
      <c r="A11" s="108"/>
      <c r="B11" s="109"/>
      <c r="C11" s="109"/>
      <c r="D11" s="109"/>
      <c r="E11" s="109"/>
      <c r="F11" s="110"/>
      <c r="G11" s="111"/>
      <c r="H11" s="111"/>
      <c r="I11" s="112"/>
    </row>
    <row r="12" spans="1:9" ht="15.75">
      <c r="A12" s="53" t="s">
        <v>4</v>
      </c>
      <c r="B12" s="47">
        <f>SUM(B14:B17)</f>
        <v>2682</v>
      </c>
      <c r="C12" s="47">
        <f>SUM(C14:C17)</f>
        <v>963</v>
      </c>
      <c r="D12" s="47">
        <f>SUM(D14:D17)</f>
        <v>208</v>
      </c>
      <c r="E12" s="47">
        <f>SUM(E14:E17)</f>
        <v>1511</v>
      </c>
      <c r="F12" s="107" t="s">
        <v>398</v>
      </c>
      <c r="G12" s="113" t="s">
        <v>398</v>
      </c>
      <c r="H12" s="107" t="s">
        <v>399</v>
      </c>
      <c r="I12" s="113" t="s">
        <v>398</v>
      </c>
    </row>
    <row r="13" spans="1:9" ht="15.75">
      <c r="A13" s="97"/>
      <c r="B13" s="50"/>
      <c r="C13" s="50"/>
      <c r="D13" s="50"/>
      <c r="E13" s="50"/>
      <c r="F13" s="110"/>
      <c r="G13" s="110"/>
      <c r="H13" s="110"/>
      <c r="I13" s="114"/>
    </row>
    <row r="14" spans="1:9" ht="15.75">
      <c r="A14" s="115" t="s">
        <v>347</v>
      </c>
      <c r="B14" s="50">
        <f>SUM(C14:E14)</f>
        <v>1196</v>
      </c>
      <c r="C14" s="50">
        <v>409</v>
      </c>
      <c r="D14" s="50">
        <v>125</v>
      </c>
      <c r="E14" s="50">
        <v>662</v>
      </c>
      <c r="F14" s="110" t="s">
        <v>400</v>
      </c>
      <c r="G14" s="110" t="s">
        <v>401</v>
      </c>
      <c r="H14" s="110" t="s">
        <v>401</v>
      </c>
      <c r="I14" s="89" t="s">
        <v>402</v>
      </c>
    </row>
    <row r="15" spans="1:9" ht="15.75">
      <c r="A15" s="56" t="s">
        <v>403</v>
      </c>
      <c r="B15" s="50">
        <f>SUM(C15:E15)</f>
        <v>713</v>
      </c>
      <c r="C15" s="50">
        <v>233</v>
      </c>
      <c r="D15" s="50">
        <v>36</v>
      </c>
      <c r="E15" s="50">
        <v>444</v>
      </c>
      <c r="F15" s="110" t="s">
        <v>404</v>
      </c>
      <c r="G15" s="110" t="s">
        <v>405</v>
      </c>
      <c r="H15" s="110" t="s">
        <v>404</v>
      </c>
      <c r="I15" s="114" t="s">
        <v>404</v>
      </c>
    </row>
    <row r="16" spans="1:9" ht="15.75">
      <c r="A16" s="56" t="s">
        <v>8</v>
      </c>
      <c r="B16" s="50">
        <f>SUM(C16:E16)</f>
        <v>412</v>
      </c>
      <c r="C16" s="50">
        <v>195</v>
      </c>
      <c r="D16" s="50">
        <v>22</v>
      </c>
      <c r="E16" s="50">
        <v>195</v>
      </c>
      <c r="F16" s="110" t="s">
        <v>406</v>
      </c>
      <c r="G16" s="110" t="s">
        <v>407</v>
      </c>
      <c r="H16" s="110" t="s">
        <v>401</v>
      </c>
      <c r="I16" s="114" t="s">
        <v>406</v>
      </c>
    </row>
    <row r="17" spans="1:9" ht="15.75">
      <c r="A17" s="56" t="s">
        <v>408</v>
      </c>
      <c r="B17" s="50">
        <f>SUM(C17:E17)</f>
        <v>361</v>
      </c>
      <c r="C17" s="50">
        <v>126</v>
      </c>
      <c r="D17" s="50">
        <v>25</v>
      </c>
      <c r="E17" s="50">
        <v>210</v>
      </c>
      <c r="F17" s="110" t="s">
        <v>409</v>
      </c>
      <c r="G17" s="110" t="s">
        <v>410</v>
      </c>
      <c r="H17" s="110" t="s">
        <v>411</v>
      </c>
      <c r="I17" s="114" t="s">
        <v>412</v>
      </c>
    </row>
    <row r="18" spans="1:9" ht="15.75">
      <c r="A18" s="116"/>
      <c r="B18" s="85"/>
      <c r="C18" s="85"/>
      <c r="D18" s="85"/>
      <c r="E18" s="85"/>
      <c r="F18" s="65"/>
      <c r="G18" s="64"/>
      <c r="H18" s="64" t="s">
        <v>413</v>
      </c>
      <c r="I18" s="117"/>
    </row>
    <row r="19" spans="1:9" ht="15.75">
      <c r="A19" s="118" t="s">
        <v>18</v>
      </c>
      <c r="B19" s="35"/>
      <c r="C19" s="35"/>
      <c r="D19" s="35"/>
      <c r="E19" s="35"/>
      <c r="F19" s="35"/>
      <c r="G19" s="35"/>
      <c r="H19" s="35"/>
      <c r="I19" s="35"/>
    </row>
    <row r="20" spans="1:9" ht="15.75" hidden="1">
      <c r="A20" s="35"/>
      <c r="B20" s="35"/>
      <c r="C20" s="35"/>
      <c r="D20" s="35"/>
      <c r="E20" s="35"/>
      <c r="F20" s="35"/>
      <c r="G20" s="35"/>
      <c r="H20" s="35"/>
      <c r="I20" s="35"/>
    </row>
    <row r="21" spans="1:9" hidden="1"/>
  </sheetData>
  <mergeCells count="7">
    <mergeCell ref="I9:I10"/>
    <mergeCell ref="A8:A10"/>
    <mergeCell ref="B8:B10"/>
    <mergeCell ref="C9:C10"/>
    <mergeCell ref="E9:E10"/>
    <mergeCell ref="F9:F10"/>
    <mergeCell ref="G9:G10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55" orientation="landscape" horizontalDpi="4294967294" verticalDpi="4294967294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G46"/>
  <sheetViews>
    <sheetView zoomScale="90" zoomScaleNormal="90" zoomScaleSheetLayoutView="90" workbookViewId="0">
      <pane ySplit="9" topLeftCell="A10" activePane="bottomLeft" state="frozen"/>
      <selection pane="bottomLeft" activeCell="C11" sqref="C11:F11"/>
    </sheetView>
  </sheetViews>
  <sheetFormatPr baseColWidth="10" defaultColWidth="0" defaultRowHeight="15" zeroHeight="1"/>
  <cols>
    <col min="1" max="1" width="41.7109375" customWidth="1"/>
    <col min="2" max="2" width="13.7109375" customWidth="1"/>
    <col min="3" max="3" width="14.85546875" customWidth="1"/>
    <col min="4" max="4" width="15.7109375" customWidth="1"/>
    <col min="5" max="5" width="14.28515625" customWidth="1"/>
    <col min="6" max="6" width="15.42578125" customWidth="1"/>
    <col min="7" max="7" width="0" hidden="1" customWidth="1"/>
    <col min="8" max="16384" width="11.42578125" hidden="1"/>
  </cols>
  <sheetData>
    <row r="1" spans="1:6" ht="15.75">
      <c r="A1" s="67" t="s">
        <v>414</v>
      </c>
      <c r="B1" s="100"/>
      <c r="C1" s="100"/>
      <c r="D1" s="100"/>
      <c r="E1" s="100"/>
      <c r="F1" s="100"/>
    </row>
    <row r="2" spans="1:6" ht="15.75">
      <c r="A2" s="35"/>
      <c r="B2" s="100"/>
      <c r="C2" s="100"/>
      <c r="D2" s="100"/>
      <c r="E2" s="100"/>
      <c r="F2" s="100"/>
    </row>
    <row r="3" spans="1:6" ht="15.75">
      <c r="A3" s="68" t="s">
        <v>389</v>
      </c>
      <c r="B3" s="68"/>
      <c r="C3" s="68"/>
      <c r="D3" s="68"/>
      <c r="E3" s="68"/>
      <c r="F3" s="68"/>
    </row>
    <row r="4" spans="1:6" ht="15.75">
      <c r="A4" s="103" t="s">
        <v>415</v>
      </c>
      <c r="B4" s="103"/>
      <c r="C4" s="103"/>
      <c r="D4" s="103"/>
      <c r="E4" s="103"/>
      <c r="F4" s="103"/>
    </row>
    <row r="5" spans="1:6" ht="15.75">
      <c r="A5" s="103" t="s">
        <v>2</v>
      </c>
      <c r="B5" s="103"/>
      <c r="C5" s="103"/>
      <c r="D5" s="103"/>
      <c r="E5" s="103"/>
      <c r="F5" s="103"/>
    </row>
    <row r="6" spans="1:6" ht="15.75">
      <c r="A6" s="103" t="s">
        <v>469</v>
      </c>
      <c r="B6" s="103"/>
      <c r="C6" s="103"/>
      <c r="D6" s="103"/>
      <c r="E6" s="103"/>
      <c r="F6" s="103"/>
    </row>
    <row r="7" spans="1:6" ht="15.75">
      <c r="A7" s="119"/>
      <c r="B7" s="119"/>
      <c r="C7" s="119"/>
      <c r="D7" s="119"/>
      <c r="E7" s="119"/>
      <c r="F7" s="119"/>
    </row>
    <row r="8" spans="1:6" ht="15.75" customHeight="1">
      <c r="A8" s="164" t="s">
        <v>416</v>
      </c>
      <c r="B8" s="164" t="s">
        <v>4</v>
      </c>
      <c r="C8" s="167" t="s">
        <v>5</v>
      </c>
      <c r="D8" s="168"/>
      <c r="E8" s="168"/>
      <c r="F8" s="168"/>
    </row>
    <row r="9" spans="1:6" ht="68.25" customHeight="1">
      <c r="A9" s="165"/>
      <c r="B9" s="166"/>
      <c r="C9" s="120" t="s">
        <v>6</v>
      </c>
      <c r="D9" s="121" t="s">
        <v>7</v>
      </c>
      <c r="E9" s="42" t="s">
        <v>8</v>
      </c>
      <c r="F9" s="122" t="s">
        <v>9</v>
      </c>
    </row>
    <row r="10" spans="1:6" ht="15.75">
      <c r="A10" s="91"/>
      <c r="B10" s="123"/>
      <c r="C10" s="124"/>
      <c r="D10" s="124"/>
      <c r="E10" s="109"/>
      <c r="F10" s="125"/>
    </row>
    <row r="11" spans="1:6" ht="15.75">
      <c r="A11" s="75" t="s">
        <v>4</v>
      </c>
      <c r="B11" s="76">
        <f>SUM(B13:B42)</f>
        <v>2682</v>
      </c>
      <c r="C11" s="76">
        <f t="shared" ref="C11:F11" si="0">SUM(C13:C42)</f>
        <v>1196</v>
      </c>
      <c r="D11" s="76">
        <f t="shared" si="0"/>
        <v>713</v>
      </c>
      <c r="E11" s="76">
        <f t="shared" si="0"/>
        <v>412</v>
      </c>
      <c r="F11" s="77">
        <f t="shared" si="0"/>
        <v>361</v>
      </c>
    </row>
    <row r="12" spans="1:6" ht="15.75">
      <c r="A12" s="78"/>
      <c r="B12" s="76"/>
      <c r="C12" s="76"/>
      <c r="D12" s="76"/>
      <c r="E12" s="76"/>
      <c r="F12" s="77"/>
    </row>
    <row r="13" spans="1:6" ht="15.75">
      <c r="A13" s="56" t="s">
        <v>417</v>
      </c>
      <c r="B13" s="50">
        <f>SUM(C13:F13)</f>
        <v>34</v>
      </c>
      <c r="C13" s="50">
        <v>26</v>
      </c>
      <c r="D13" s="50">
        <v>5</v>
      </c>
      <c r="E13" s="50">
        <v>1</v>
      </c>
      <c r="F13" s="54">
        <v>2</v>
      </c>
    </row>
    <row r="14" spans="1:6" ht="15.75">
      <c r="A14" s="56" t="s">
        <v>418</v>
      </c>
      <c r="B14" s="50">
        <f t="shared" ref="B14:B42" si="1">SUM(C14:F14)</f>
        <v>66</v>
      </c>
      <c r="C14" s="50">
        <v>26</v>
      </c>
      <c r="D14" s="50">
        <v>14</v>
      </c>
      <c r="E14" s="50">
        <v>23</v>
      </c>
      <c r="F14" s="54">
        <v>3</v>
      </c>
    </row>
    <row r="15" spans="1:6" ht="15.75">
      <c r="A15" s="56" t="s">
        <v>419</v>
      </c>
      <c r="B15" s="50">
        <f t="shared" si="1"/>
        <v>113</v>
      </c>
      <c r="C15" s="50">
        <v>29</v>
      </c>
      <c r="D15" s="50">
        <v>30</v>
      </c>
      <c r="E15" s="50">
        <v>43</v>
      </c>
      <c r="F15" s="54">
        <v>11</v>
      </c>
    </row>
    <row r="16" spans="1:6" ht="15.75">
      <c r="A16" s="56" t="s">
        <v>420</v>
      </c>
      <c r="B16" s="50">
        <f t="shared" si="1"/>
        <v>196</v>
      </c>
      <c r="C16" s="50">
        <v>50</v>
      </c>
      <c r="D16" s="50">
        <v>49</v>
      </c>
      <c r="E16" s="50">
        <v>57</v>
      </c>
      <c r="F16" s="54">
        <v>40</v>
      </c>
    </row>
    <row r="17" spans="1:6" ht="15.75">
      <c r="A17" s="126" t="s">
        <v>421</v>
      </c>
      <c r="B17" s="50">
        <f t="shared" si="1"/>
        <v>380</v>
      </c>
      <c r="C17" s="50">
        <v>166</v>
      </c>
      <c r="D17" s="50">
        <v>95</v>
      </c>
      <c r="E17" s="50">
        <v>60</v>
      </c>
      <c r="F17" s="54">
        <v>59</v>
      </c>
    </row>
    <row r="18" spans="1:6" ht="15.75">
      <c r="A18" s="126" t="s">
        <v>422</v>
      </c>
      <c r="B18" s="50">
        <f t="shared" si="1"/>
        <v>363</v>
      </c>
      <c r="C18" s="50">
        <v>203</v>
      </c>
      <c r="D18" s="50">
        <v>87</v>
      </c>
      <c r="E18" s="50">
        <v>53</v>
      </c>
      <c r="F18" s="54">
        <v>20</v>
      </c>
    </row>
    <row r="19" spans="1:6" ht="15.75">
      <c r="A19" s="126" t="s">
        <v>423</v>
      </c>
      <c r="B19" s="50">
        <f t="shared" si="1"/>
        <v>305</v>
      </c>
      <c r="C19" s="50">
        <v>180</v>
      </c>
      <c r="D19" s="50">
        <v>75</v>
      </c>
      <c r="E19" s="50">
        <v>35</v>
      </c>
      <c r="F19" s="54">
        <v>15</v>
      </c>
    </row>
    <row r="20" spans="1:6" ht="15.75">
      <c r="A20" s="126" t="s">
        <v>424</v>
      </c>
      <c r="B20" s="50">
        <f t="shared" si="1"/>
        <v>223</v>
      </c>
      <c r="C20" s="50">
        <v>127</v>
      </c>
      <c r="D20" s="50">
        <v>56</v>
      </c>
      <c r="E20" s="50">
        <v>31</v>
      </c>
      <c r="F20" s="54">
        <v>9</v>
      </c>
    </row>
    <row r="21" spans="1:6" ht="15.75">
      <c r="A21" s="126" t="s">
        <v>425</v>
      </c>
      <c r="B21" s="50">
        <f t="shared" si="1"/>
        <v>168</v>
      </c>
      <c r="C21" s="50">
        <v>89</v>
      </c>
      <c r="D21" s="50">
        <v>50</v>
      </c>
      <c r="E21" s="50">
        <v>24</v>
      </c>
      <c r="F21" s="54">
        <v>5</v>
      </c>
    </row>
    <row r="22" spans="1:6" ht="15.75">
      <c r="A22" s="126" t="s">
        <v>426</v>
      </c>
      <c r="B22" s="50">
        <f t="shared" si="1"/>
        <v>153</v>
      </c>
      <c r="C22" s="50">
        <v>86</v>
      </c>
      <c r="D22" s="50">
        <v>37</v>
      </c>
      <c r="E22" s="50">
        <v>27</v>
      </c>
      <c r="F22" s="54">
        <v>3</v>
      </c>
    </row>
    <row r="23" spans="1:6" ht="15.75">
      <c r="A23" s="126" t="s">
        <v>427</v>
      </c>
      <c r="B23" s="50">
        <f t="shared" si="1"/>
        <v>106</v>
      </c>
      <c r="C23" s="50">
        <v>61</v>
      </c>
      <c r="D23" s="50">
        <v>24</v>
      </c>
      <c r="E23" s="50">
        <v>13</v>
      </c>
      <c r="F23" s="54">
        <v>8</v>
      </c>
    </row>
    <row r="24" spans="1:6" ht="15.75">
      <c r="A24" s="126" t="s">
        <v>428</v>
      </c>
      <c r="B24" s="50">
        <f t="shared" si="1"/>
        <v>123</v>
      </c>
      <c r="C24" s="50">
        <v>64</v>
      </c>
      <c r="D24" s="50">
        <v>30</v>
      </c>
      <c r="E24" s="50">
        <v>15</v>
      </c>
      <c r="F24" s="54">
        <v>14</v>
      </c>
    </row>
    <row r="25" spans="1:6" ht="15.75">
      <c r="A25" s="126" t="s">
        <v>429</v>
      </c>
      <c r="B25" s="50">
        <f t="shared" si="1"/>
        <v>88</v>
      </c>
      <c r="C25" s="50">
        <v>44</v>
      </c>
      <c r="D25" s="50">
        <v>15</v>
      </c>
      <c r="E25" s="50">
        <v>11</v>
      </c>
      <c r="F25" s="54">
        <v>18</v>
      </c>
    </row>
    <row r="26" spans="1:6" ht="15.75">
      <c r="A26" s="126" t="s">
        <v>430</v>
      </c>
      <c r="B26" s="50">
        <f t="shared" si="1"/>
        <v>60</v>
      </c>
      <c r="C26" s="50">
        <v>19</v>
      </c>
      <c r="D26" s="50">
        <v>23</v>
      </c>
      <c r="E26" s="50">
        <v>10</v>
      </c>
      <c r="F26" s="54">
        <v>8</v>
      </c>
    </row>
    <row r="27" spans="1:6" ht="15.75">
      <c r="A27" s="126" t="s">
        <v>431</v>
      </c>
      <c r="B27" s="50">
        <f t="shared" si="1"/>
        <v>63</v>
      </c>
      <c r="C27" s="50">
        <v>12</v>
      </c>
      <c r="D27" s="50">
        <v>27</v>
      </c>
      <c r="E27" s="50">
        <v>4</v>
      </c>
      <c r="F27" s="54">
        <v>20</v>
      </c>
    </row>
    <row r="28" spans="1:6" ht="15.75">
      <c r="A28" s="126" t="s">
        <v>432</v>
      </c>
      <c r="B28" s="50">
        <f t="shared" si="1"/>
        <v>57</v>
      </c>
      <c r="C28" s="50">
        <v>4</v>
      </c>
      <c r="D28" s="50">
        <v>14</v>
      </c>
      <c r="E28" s="50">
        <v>1</v>
      </c>
      <c r="F28" s="54">
        <v>38</v>
      </c>
    </row>
    <row r="29" spans="1:6" ht="15.75">
      <c r="A29" s="126" t="s">
        <v>433</v>
      </c>
      <c r="B29" s="50">
        <f t="shared" si="1"/>
        <v>42</v>
      </c>
      <c r="C29" s="50">
        <v>1</v>
      </c>
      <c r="D29" s="50">
        <v>13</v>
      </c>
      <c r="E29" s="50">
        <v>3</v>
      </c>
      <c r="F29" s="54">
        <v>25</v>
      </c>
    </row>
    <row r="30" spans="1:6" ht="15.75">
      <c r="A30" s="126" t="s">
        <v>434</v>
      </c>
      <c r="B30" s="50">
        <f t="shared" si="1"/>
        <v>30</v>
      </c>
      <c r="C30" s="50">
        <v>1</v>
      </c>
      <c r="D30" s="50">
        <v>10</v>
      </c>
      <c r="E30" s="50">
        <v>1</v>
      </c>
      <c r="F30" s="54">
        <v>18</v>
      </c>
    </row>
    <row r="31" spans="1:6" ht="15.75">
      <c r="A31" s="126" t="s">
        <v>435</v>
      </c>
      <c r="B31" s="50">
        <f t="shared" si="1"/>
        <v>27</v>
      </c>
      <c r="C31" s="50">
        <v>0</v>
      </c>
      <c r="D31" s="50">
        <v>13</v>
      </c>
      <c r="E31" s="50">
        <v>0</v>
      </c>
      <c r="F31" s="54">
        <v>14</v>
      </c>
    </row>
    <row r="32" spans="1:6" ht="15.75">
      <c r="A32" s="126" t="s">
        <v>436</v>
      </c>
      <c r="B32" s="50">
        <f t="shared" si="1"/>
        <v>23</v>
      </c>
      <c r="C32" s="50">
        <v>1</v>
      </c>
      <c r="D32" s="50">
        <v>9</v>
      </c>
      <c r="E32" s="50">
        <v>0</v>
      </c>
      <c r="F32" s="54">
        <v>13</v>
      </c>
    </row>
    <row r="33" spans="1:6" ht="15.75">
      <c r="A33" s="126" t="s">
        <v>437</v>
      </c>
      <c r="B33" s="50">
        <f t="shared" si="1"/>
        <v>23</v>
      </c>
      <c r="C33" s="50">
        <v>1</v>
      </c>
      <c r="D33" s="50">
        <v>12</v>
      </c>
      <c r="E33" s="50">
        <v>0</v>
      </c>
      <c r="F33" s="54">
        <v>10</v>
      </c>
    </row>
    <row r="34" spans="1:6" ht="15.75">
      <c r="A34" s="126" t="s">
        <v>438</v>
      </c>
      <c r="B34" s="50">
        <f t="shared" si="1"/>
        <v>14</v>
      </c>
      <c r="C34" s="50">
        <v>0</v>
      </c>
      <c r="D34" s="50">
        <v>9</v>
      </c>
      <c r="E34" s="50">
        <v>0</v>
      </c>
      <c r="F34" s="54">
        <v>5</v>
      </c>
    </row>
    <row r="35" spans="1:6" ht="15.75">
      <c r="A35" s="126" t="s">
        <v>439</v>
      </c>
      <c r="B35" s="50">
        <f t="shared" si="1"/>
        <v>9</v>
      </c>
      <c r="C35" s="50">
        <v>2</v>
      </c>
      <c r="D35" s="50">
        <v>6</v>
      </c>
      <c r="E35" s="50">
        <v>0</v>
      </c>
      <c r="F35" s="54">
        <v>1</v>
      </c>
    </row>
    <row r="36" spans="1:6" ht="15.75">
      <c r="A36" s="126" t="s">
        <v>440</v>
      </c>
      <c r="B36" s="50">
        <f t="shared" si="1"/>
        <v>3</v>
      </c>
      <c r="C36" s="50">
        <v>0</v>
      </c>
      <c r="D36" s="50">
        <v>3</v>
      </c>
      <c r="E36" s="50">
        <v>0</v>
      </c>
      <c r="F36" s="54">
        <v>0</v>
      </c>
    </row>
    <row r="37" spans="1:6" ht="15.75">
      <c r="A37" s="126" t="s">
        <v>441</v>
      </c>
      <c r="B37" s="50">
        <f t="shared" si="1"/>
        <v>4</v>
      </c>
      <c r="C37" s="50">
        <v>1</v>
      </c>
      <c r="D37" s="50">
        <v>1</v>
      </c>
      <c r="E37" s="50">
        <v>0</v>
      </c>
      <c r="F37" s="54">
        <v>2</v>
      </c>
    </row>
    <row r="38" spans="1:6" ht="15.75">
      <c r="A38" s="126" t="s">
        <v>442</v>
      </c>
      <c r="B38" s="50">
        <f t="shared" si="1"/>
        <v>3</v>
      </c>
      <c r="C38" s="50">
        <v>0</v>
      </c>
      <c r="D38" s="50">
        <v>3</v>
      </c>
      <c r="E38" s="50">
        <v>0</v>
      </c>
      <c r="F38" s="54">
        <v>0</v>
      </c>
    </row>
    <row r="39" spans="1:6" ht="15.75">
      <c r="A39" s="126" t="s">
        <v>443</v>
      </c>
      <c r="B39" s="50">
        <f t="shared" si="1"/>
        <v>1</v>
      </c>
      <c r="C39" s="50">
        <v>0</v>
      </c>
      <c r="D39" s="50">
        <v>1</v>
      </c>
      <c r="E39" s="50">
        <v>0</v>
      </c>
      <c r="F39" s="54">
        <v>0</v>
      </c>
    </row>
    <row r="40" spans="1:6" ht="15.75">
      <c r="A40" s="126" t="s">
        <v>444</v>
      </c>
      <c r="B40" s="50">
        <f t="shared" si="1"/>
        <v>2</v>
      </c>
      <c r="C40" s="50">
        <v>1</v>
      </c>
      <c r="D40" s="50">
        <v>1</v>
      </c>
      <c r="E40" s="50">
        <v>0</v>
      </c>
      <c r="F40" s="54">
        <v>0</v>
      </c>
    </row>
    <row r="41" spans="1:6" ht="15.75">
      <c r="A41" s="126" t="s">
        <v>445</v>
      </c>
      <c r="B41" s="50">
        <f t="shared" si="1"/>
        <v>2</v>
      </c>
      <c r="C41" s="50">
        <v>2</v>
      </c>
      <c r="D41" s="50">
        <v>0</v>
      </c>
      <c r="E41" s="50">
        <v>0</v>
      </c>
      <c r="F41" s="54">
        <v>0</v>
      </c>
    </row>
    <row r="42" spans="1:6" ht="15.75">
      <c r="A42" s="126" t="s">
        <v>446</v>
      </c>
      <c r="B42" s="50">
        <f t="shared" si="1"/>
        <v>1</v>
      </c>
      <c r="C42" s="50">
        <v>0</v>
      </c>
      <c r="D42" s="50">
        <v>1</v>
      </c>
      <c r="E42" s="50">
        <v>0</v>
      </c>
      <c r="F42" s="54">
        <v>0</v>
      </c>
    </row>
    <row r="43" spans="1:6" ht="15.75">
      <c r="A43" s="101"/>
      <c r="B43" s="64"/>
      <c r="C43" s="64"/>
      <c r="D43" s="65"/>
      <c r="E43" s="64"/>
      <c r="F43" s="117"/>
    </row>
    <row r="44" spans="1:6" ht="15.75">
      <c r="A44" s="118" t="s">
        <v>18</v>
      </c>
      <c r="B44" s="35"/>
      <c r="C44" s="35"/>
      <c r="D44" s="35"/>
      <c r="E44" s="35"/>
      <c r="F44" s="35"/>
    </row>
    <row r="45" spans="1:6" ht="15.75" hidden="1">
      <c r="A45" s="35"/>
      <c r="B45" s="35"/>
      <c r="C45" s="35"/>
      <c r="D45" s="35"/>
      <c r="E45" s="35"/>
      <c r="F45" s="35"/>
    </row>
    <row r="46" spans="1:6" hidden="1"/>
  </sheetData>
  <mergeCells count="3">
    <mergeCell ref="A8:A9"/>
    <mergeCell ref="B8:B9"/>
    <mergeCell ref="C8:F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65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10</vt:i4>
      </vt:variant>
    </vt:vector>
  </HeadingPairs>
  <TitlesOfParts>
    <vt:vector size="19" baseType="lpstr">
      <vt:lpstr>Índice</vt:lpstr>
      <vt:lpstr>c-1</vt:lpstr>
      <vt:lpstr>c-2</vt:lpstr>
      <vt:lpstr>c-3</vt:lpstr>
      <vt:lpstr>c-4</vt:lpstr>
      <vt:lpstr>c-5</vt:lpstr>
      <vt:lpstr>c-6</vt:lpstr>
      <vt:lpstr>c-7</vt:lpstr>
      <vt:lpstr>c-8</vt:lpstr>
      <vt:lpstr>'c-1'!Área_de_impresión</vt:lpstr>
      <vt:lpstr>'c-2'!Área_de_impresión</vt:lpstr>
      <vt:lpstr>'c-3'!Área_de_impresión</vt:lpstr>
      <vt:lpstr>'c-4'!Área_de_impresión</vt:lpstr>
      <vt:lpstr>'c-5'!Área_de_impresión</vt:lpstr>
      <vt:lpstr>'c-6'!Área_de_impresión</vt:lpstr>
      <vt:lpstr>'c-7'!Área_de_impresión</vt:lpstr>
      <vt:lpstr>'c-8'!Área_de_impresión</vt:lpstr>
      <vt:lpstr>Índice!Área_de_impresión</vt:lpstr>
      <vt:lpstr>'c-3'!Títulos_a_imprimir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msotomayor</dc:creator>
  <cp:lastModifiedBy>bleitons</cp:lastModifiedBy>
  <cp:lastPrinted>2019-03-13T14:42:16Z</cp:lastPrinted>
  <dcterms:created xsi:type="dcterms:W3CDTF">2019-03-13T14:06:19Z</dcterms:created>
  <dcterms:modified xsi:type="dcterms:W3CDTF">2019-08-07T16:42:44Z</dcterms:modified>
</cp:coreProperties>
</file>