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VB\Sub Estadistica\Cuadros trimestrales\2021\Of especiales\"/>
    </mc:Choice>
  </mc:AlternateContent>
  <xr:revisionPtr revIDLastSave="0" documentId="8_{627EB8F9-4A07-44CF-8371-C625D9CC6CD7}" xr6:coauthVersionLast="47" xr6:coauthVersionMax="47" xr10:uidLastSave="{00000000-0000-0000-0000-000000000000}"/>
  <bookViews>
    <workbookView xWindow="28680" yWindow="-120" windowWidth="29040" windowHeight="15840" xr2:uid="{5161A65C-48DC-4FD2-86E5-0106552162F8}"/>
  </bookViews>
  <sheets>
    <sheet name="Índice" sheetId="1" r:id="rId1"/>
    <sheet name="c-1" sheetId="2" r:id="rId2"/>
    <sheet name="c-2" sheetId="3" r:id="rId3"/>
    <sheet name="c-3" sheetId="4" r:id="rId4"/>
    <sheet name="c-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6" i="5" l="1"/>
  <c r="D146" i="5"/>
  <c r="E146" i="5"/>
  <c r="C142" i="5"/>
  <c r="D142" i="5"/>
  <c r="E142" i="5"/>
  <c r="C138" i="5"/>
  <c r="D138" i="5"/>
  <c r="E138" i="5"/>
  <c r="C133" i="5"/>
  <c r="D133" i="5"/>
  <c r="E133" i="5"/>
  <c r="C130" i="5"/>
  <c r="D130" i="5"/>
  <c r="E130" i="5"/>
  <c r="C127" i="5"/>
  <c r="D127" i="5"/>
  <c r="E127" i="5"/>
  <c r="C122" i="5"/>
  <c r="D122" i="5"/>
  <c r="E122" i="5"/>
  <c r="E119" i="5"/>
  <c r="D119" i="5" s="1"/>
  <c r="C119" i="5" s="1"/>
  <c r="B119" i="5" s="1"/>
  <c r="B12" i="5" s="1"/>
  <c r="C109" i="5"/>
  <c r="D109" i="5"/>
  <c r="E109" i="5"/>
  <c r="C104" i="5"/>
  <c r="D104" i="5"/>
  <c r="E104" i="5"/>
  <c r="C95" i="5"/>
  <c r="D95" i="5"/>
  <c r="E95" i="5"/>
  <c r="C89" i="5"/>
  <c r="D89" i="5"/>
  <c r="E89" i="5"/>
  <c r="C86" i="5"/>
  <c r="D86" i="5"/>
  <c r="E86" i="5"/>
  <c r="C81" i="5"/>
  <c r="D81" i="5"/>
  <c r="E81" i="5"/>
  <c r="C72" i="5"/>
  <c r="D72" i="5"/>
  <c r="E72" i="5"/>
  <c r="C68" i="5"/>
  <c r="D68" i="5"/>
  <c r="E68" i="5"/>
  <c r="C64" i="5"/>
  <c r="D64" i="5"/>
  <c r="E64" i="5"/>
  <c r="C61" i="5"/>
  <c r="D61" i="5"/>
  <c r="E61" i="5"/>
  <c r="C47" i="5"/>
  <c r="D47" i="5"/>
  <c r="E47" i="5"/>
  <c r="C42" i="5"/>
  <c r="D42" i="5"/>
  <c r="E42" i="5"/>
  <c r="C38" i="5"/>
  <c r="D38" i="5"/>
  <c r="E38" i="5"/>
  <c r="C28" i="5"/>
  <c r="D28" i="5"/>
  <c r="E28" i="5"/>
  <c r="C14" i="5"/>
  <c r="D14" i="5"/>
  <c r="E14" i="5"/>
  <c r="B153" i="5"/>
  <c r="B151" i="5"/>
  <c r="B150" i="5"/>
  <c r="B149" i="5"/>
  <c r="B148" i="5"/>
  <c r="B147" i="5"/>
  <c r="B144" i="5"/>
  <c r="B143" i="5"/>
  <c r="B140" i="5"/>
  <c r="B139" i="5"/>
  <c r="B136" i="5"/>
  <c r="B135" i="5"/>
  <c r="B134" i="5"/>
  <c r="B131" i="5"/>
  <c r="B128" i="5"/>
  <c r="B125" i="5"/>
  <c r="B124" i="5"/>
  <c r="B120" i="5"/>
  <c r="B117" i="5"/>
  <c r="B116" i="5"/>
  <c r="B115" i="5"/>
  <c r="B114" i="5"/>
  <c r="B113" i="5"/>
  <c r="B112" i="5"/>
  <c r="B111" i="5"/>
  <c r="B107" i="5"/>
  <c r="B106" i="5"/>
  <c r="B105" i="5"/>
  <c r="B102" i="5"/>
  <c r="B101" i="5"/>
  <c r="B100" i="5"/>
  <c r="B99" i="5"/>
  <c r="B98" i="5"/>
  <c r="B97" i="5"/>
  <c r="B93" i="5"/>
  <c r="B92" i="5"/>
  <c r="B91" i="5"/>
  <c r="B90" i="5"/>
  <c r="B87" i="5"/>
  <c r="B84" i="5"/>
  <c r="B83" i="5"/>
  <c r="B82" i="5"/>
  <c r="B79" i="5"/>
  <c r="B78" i="5"/>
  <c r="B77" i="5"/>
  <c r="B76" i="5"/>
  <c r="B75" i="5"/>
  <c r="B74" i="5"/>
  <c r="B73" i="5"/>
  <c r="B70" i="5"/>
  <c r="B69" i="5"/>
  <c r="B66" i="5"/>
  <c r="B65" i="5"/>
  <c r="B62" i="5"/>
  <c r="B59" i="5"/>
  <c r="B58" i="5"/>
  <c r="B57" i="5"/>
  <c r="B56" i="5"/>
  <c r="B55" i="5"/>
  <c r="B54" i="5"/>
  <c r="B53" i="5"/>
  <c r="B52" i="5"/>
  <c r="B51" i="5"/>
  <c r="B50" i="5"/>
  <c r="B49" i="5"/>
  <c r="B48" i="5"/>
  <c r="B45" i="5"/>
  <c r="B44" i="5"/>
  <c r="B43" i="5"/>
  <c r="B40" i="5"/>
  <c r="B39" i="5"/>
  <c r="B36" i="5"/>
  <c r="B35" i="5"/>
  <c r="B34" i="5"/>
  <c r="B33" i="5"/>
  <c r="B32" i="5"/>
  <c r="B31" i="5"/>
  <c r="B30" i="5"/>
  <c r="B29" i="5"/>
  <c r="B26" i="5"/>
  <c r="B25" i="5"/>
  <c r="B24" i="5"/>
  <c r="B23" i="5"/>
  <c r="B22" i="5"/>
  <c r="B21" i="5"/>
  <c r="B20" i="5"/>
  <c r="B19" i="5"/>
  <c r="B18" i="5"/>
  <c r="B17" i="5"/>
  <c r="B16" i="5"/>
  <c r="B15" i="5"/>
  <c r="E11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8" i="4"/>
  <c r="B27" i="4"/>
  <c r="B26" i="4"/>
  <c r="B25" i="4"/>
  <c r="B24" i="4"/>
  <c r="B23" i="4"/>
  <c r="B22" i="4"/>
  <c r="B21" i="4"/>
  <c r="B20" i="4"/>
  <c r="B19" i="4"/>
  <c r="B18" i="4"/>
  <c r="B17" i="4"/>
  <c r="E15" i="4"/>
  <c r="E13" i="4" s="1"/>
  <c r="D15" i="4"/>
  <c r="D13" i="4" s="1"/>
  <c r="D11" i="4" s="1"/>
  <c r="B16" i="4"/>
  <c r="C15" i="4"/>
  <c r="C13" i="4" s="1"/>
  <c r="C11" i="4" s="1"/>
  <c r="B19" i="3"/>
  <c r="B17" i="3"/>
  <c r="B16" i="3"/>
  <c r="I13" i="3"/>
  <c r="H13" i="3"/>
  <c r="G13" i="3"/>
  <c r="F13" i="3"/>
  <c r="E13" i="3"/>
  <c r="B16" i="2"/>
  <c r="B15" i="2"/>
  <c r="B14" i="2"/>
  <c r="E11" i="2"/>
  <c r="B13" i="2"/>
  <c r="D11" i="2"/>
  <c r="C11" i="2"/>
  <c r="B11" i="2"/>
  <c r="E12" i="5" l="1"/>
  <c r="D12" i="5"/>
  <c r="C12" i="5"/>
  <c r="B42" i="5"/>
  <c r="B47" i="5"/>
  <c r="B64" i="5"/>
  <c r="B72" i="5"/>
  <c r="B38" i="5"/>
  <c r="B68" i="5"/>
  <c r="B138" i="5"/>
  <c r="B28" i="5"/>
  <c r="B146" i="5"/>
  <c r="B104" i="5"/>
  <c r="B81" i="5"/>
  <c r="B89" i="5"/>
  <c r="B133" i="5"/>
  <c r="B14" i="5"/>
  <c r="B61" i="5"/>
  <c r="B86" i="5"/>
  <c r="B127" i="5"/>
  <c r="B142" i="5"/>
  <c r="B123" i="5"/>
  <c r="B122" i="5" s="1"/>
  <c r="B96" i="5"/>
  <c r="B95" i="5" s="1"/>
  <c r="B110" i="5"/>
  <c r="B109" i="5" s="1"/>
  <c r="B130" i="5"/>
  <c r="B11" i="4"/>
  <c r="B15" i="4"/>
  <c r="B13" i="4" s="1"/>
  <c r="D13" i="3"/>
  <c r="C13" i="3" s="1"/>
  <c r="B13" i="3" s="1"/>
</calcChain>
</file>

<file path=xl/sharedStrings.xml><?xml version="1.0" encoding="utf-8"?>
<sst xmlns="http://schemas.openxmlformats.org/spreadsheetml/2006/main" count="236" uniqueCount="200">
  <si>
    <t xml:space="preserve">Fiscalías de Turno Extraordinario </t>
  </si>
  <si>
    <t>(Penal y Penal Juvenil)</t>
  </si>
  <si>
    <t xml:space="preserve">Número </t>
  </si>
  <si>
    <t>Nombre del cuadro</t>
  </si>
  <si>
    <t xml:space="preserve">Físcalias de Turno Extraordinario: Casos Entrados </t>
  </si>
  <si>
    <t>Según: Grupo</t>
  </si>
  <si>
    <t>Por: Materia</t>
  </si>
  <si>
    <t>Según: Materia</t>
  </si>
  <si>
    <t>Por: Horarios</t>
  </si>
  <si>
    <t>Según: Provincia y Cantón donde ocurrió el hecho</t>
  </si>
  <si>
    <t>Según: Delitos y Contravenciones</t>
  </si>
  <si>
    <t>Durante: 2021</t>
  </si>
  <si>
    <t>CUADRO Nº 1</t>
  </si>
  <si>
    <t>CASOS ENTRADOS EN LA FÍSCALIA DE TURNO EXTRAORDINARIO</t>
  </si>
  <si>
    <t>SEGÚN: GRUPO</t>
  </si>
  <si>
    <t>POR: MATERIA</t>
  </si>
  <si>
    <t>DURANTE: 2021</t>
  </si>
  <si>
    <t>GRUPO</t>
  </si>
  <si>
    <t>PENAL</t>
  </si>
  <si>
    <t>PENAL JUVENIL</t>
  </si>
  <si>
    <t>Total</t>
  </si>
  <si>
    <t>I CJ San José</t>
  </si>
  <si>
    <t>II CJ San José</t>
  </si>
  <si>
    <t>A</t>
  </si>
  <si>
    <t>B</t>
  </si>
  <si>
    <t>C</t>
  </si>
  <si>
    <t>D</t>
  </si>
  <si>
    <t xml:space="preserve">Elaborado por: Subproceso de Estadística, Dirección de Planificación </t>
  </si>
  <si>
    <t>CUADRO Nº 2</t>
  </si>
  <si>
    <t>CASOS ENTRADOS EN LA FISCALÍA DE TURNO EXTRAORDINARIO</t>
  </si>
  <si>
    <t>SEGÚN: MATERIA</t>
  </si>
  <si>
    <t>POR: HORARIOS</t>
  </si>
  <si>
    <t>MATERIA</t>
  </si>
  <si>
    <t>TOTAL</t>
  </si>
  <si>
    <t>DÍAS LABORALES</t>
  </si>
  <si>
    <t>FINES DE SEMANA, FERIADOS</t>
  </si>
  <si>
    <t>ASUETOS Y CIERRES COLECTIVOS</t>
  </si>
  <si>
    <t>De 00:00 a</t>
  </si>
  <si>
    <t>De 16:00 a</t>
  </si>
  <si>
    <t>De 08:00 a</t>
  </si>
  <si>
    <t>08:00 hrs.</t>
  </si>
  <si>
    <t>24:00 hrs.</t>
  </si>
  <si>
    <t>16:00 hrs.</t>
  </si>
  <si>
    <t>Penal</t>
  </si>
  <si>
    <t>I CJ de San José</t>
  </si>
  <si>
    <t>II CJ de San José</t>
  </si>
  <si>
    <t>Penal Juvenil</t>
  </si>
  <si>
    <t>CUADRO N° 3</t>
  </si>
  <si>
    <t>CASOS ENTRADOS EN LA  FISCALÍA  DE TURNO EXTRAORDINARIO</t>
  </si>
  <si>
    <t>SEGÚN: PROVINCIA Y CANTÓN DONDE OCURRIÓ EL HECHO</t>
  </si>
  <si>
    <t>PROVINCIA Y CANTÓN</t>
  </si>
  <si>
    <t>PROVINCIA DE SAN JOSÉ</t>
  </si>
  <si>
    <t>Cantón Central</t>
  </si>
  <si>
    <t xml:space="preserve">     Central</t>
  </si>
  <si>
    <t xml:space="preserve">     Distrito Carmen</t>
  </si>
  <si>
    <t xml:space="preserve">     Distrito Catedral</t>
  </si>
  <si>
    <t xml:space="preserve">     Distrito Hatillo</t>
  </si>
  <si>
    <t xml:space="preserve">     Distrito Hospital</t>
  </si>
  <si>
    <t xml:space="preserve">     Distrito Mata Redonda</t>
  </si>
  <si>
    <t xml:space="preserve">     Distrito Merced</t>
  </si>
  <si>
    <t xml:space="preserve">     Distrito Pavas</t>
  </si>
  <si>
    <t xml:space="preserve">     Distrito San Fco.2 Ríos</t>
  </si>
  <si>
    <t xml:space="preserve">     Distrito San Sebastián</t>
  </si>
  <si>
    <t xml:space="preserve">     Distrito Uruca</t>
  </si>
  <si>
    <t xml:space="preserve">     Distrito Zapote</t>
  </si>
  <si>
    <t xml:space="preserve">     Otros</t>
  </si>
  <si>
    <t>Cantón Acosta</t>
  </si>
  <si>
    <t>Cantón Alajuelita</t>
  </si>
  <si>
    <t>Cantón Aserrí</t>
  </si>
  <si>
    <t>Cantón Coronado</t>
  </si>
  <si>
    <t>Cantón Curridabat</t>
  </si>
  <si>
    <t>Cantón Desamparados</t>
  </si>
  <si>
    <t>Cantón Escazú</t>
  </si>
  <si>
    <t>Cantón Goicoechea</t>
  </si>
  <si>
    <t>Cantón Montes de Oca</t>
  </si>
  <si>
    <t>Cantón Mora</t>
  </si>
  <si>
    <t>Cantón Moravia</t>
  </si>
  <si>
    <t>Cantón Santa Ana</t>
  </si>
  <si>
    <t>Cantón Tibás</t>
  </si>
  <si>
    <t>CUADRO Nº4</t>
  </si>
  <si>
    <t>SEGÚN: DELITOS Y CONTRAVENCIONES</t>
  </si>
  <si>
    <t xml:space="preserve">TIPO DE DELITO SEGÚN TITULO EN EL CÓDIGO PENAL </t>
  </si>
  <si>
    <t>CONTRA LA VIDA</t>
  </si>
  <si>
    <t>Agresión con arma</t>
  </si>
  <si>
    <t>Agresión calificada</t>
  </si>
  <si>
    <t>Homicidio simple</t>
  </si>
  <si>
    <t>Homicidio simple (tentativa de)</t>
  </si>
  <si>
    <t>Homicidio en Riña</t>
  </si>
  <si>
    <t>Homicidio calificado</t>
  </si>
  <si>
    <t>Homicidio culposo</t>
  </si>
  <si>
    <t>Homicidio culposo (Ley de tránsito)</t>
  </si>
  <si>
    <t>Lesiones culposas</t>
  </si>
  <si>
    <t>Lesiones graves</t>
  </si>
  <si>
    <t>Lesiones Gravisimas</t>
  </si>
  <si>
    <t>Lesiones leves</t>
  </si>
  <si>
    <t>Lesiones en riña</t>
  </si>
  <si>
    <t>SEXUALES</t>
  </si>
  <si>
    <t>Abusos sexuales contra mayores</t>
  </si>
  <si>
    <t>Abusos sexuales contra menor o incapaz</t>
  </si>
  <si>
    <t>Relaciones Sexuales Personas Menores de Edad</t>
  </si>
  <si>
    <t>Relaciones sexuales con menores (tentativa de)</t>
  </si>
  <si>
    <t>Tenencia de material pornográfico</t>
  </si>
  <si>
    <t>Violación</t>
  </si>
  <si>
    <t>Violación (tentativa de)</t>
  </si>
  <si>
    <t>Trata de personas</t>
  </si>
  <si>
    <t>TRATA DE PERSONAS</t>
  </si>
  <si>
    <t>Trata, Tráfico de órganos</t>
  </si>
  <si>
    <t>Trata para el trasplante ilícito de órganos, tejidos, células o fluidos humanos</t>
  </si>
  <si>
    <t>CONTRA LA LIBERTAD</t>
  </si>
  <si>
    <t>Amenazas Agravadas</t>
  </si>
  <si>
    <t>Coacción</t>
  </si>
  <si>
    <t>Privación de libertad sin ánimo de lucro</t>
  </si>
  <si>
    <t>CONTRA LA PROPIEDAD</t>
  </si>
  <si>
    <t>Apropiación y retención indebida</t>
  </si>
  <si>
    <t>Apropiación irregular</t>
  </si>
  <si>
    <t>Daños</t>
  </si>
  <si>
    <t>Estafa</t>
  </si>
  <si>
    <t>Estafa mediante cheque</t>
  </si>
  <si>
    <t>Extorsión</t>
  </si>
  <si>
    <t>Hurto simple</t>
  </si>
  <si>
    <t>Hurto simple (tentativa de)</t>
  </si>
  <si>
    <t>Hurto agravado</t>
  </si>
  <si>
    <t>Robo simple</t>
  </si>
  <si>
    <t>Robo agravado</t>
  </si>
  <si>
    <t>Robo agravado (tentativa de)</t>
  </si>
  <si>
    <t>CONTRA EL ÁMBITO DE LA INTIMIDAD</t>
  </si>
  <si>
    <t>Violación de domicilio</t>
  </si>
  <si>
    <t>CONTRA LA FAMILIA</t>
  </si>
  <si>
    <t>Incumplimiento o Abuso  Patria Potestad</t>
  </si>
  <si>
    <t>Sustracción Simple de Persona Menor o Incapaz</t>
  </si>
  <si>
    <t>CONTRA LA SEGURIDAD COMÚN</t>
  </si>
  <si>
    <t>Accionamiento de Arma (Artículo 250 Bis)</t>
  </si>
  <si>
    <t>Conducción temeraria</t>
  </si>
  <si>
    <t>Incendio o Explosión</t>
  </si>
  <si>
    <t>CONTRA LA AUTORIDAD PÚBLICA</t>
  </si>
  <si>
    <t>Amenazas a un funcionario público</t>
  </si>
  <si>
    <t>Desobediencia a la autoridad</t>
  </si>
  <si>
    <t>Resistencia</t>
  </si>
  <si>
    <t>Resistencia a la autoridad</t>
  </si>
  <si>
    <t>Resistencia agravada</t>
  </si>
  <si>
    <t>Uso Ilegal de Uniforme e Insignias o Dispositivos Policiales</t>
  </si>
  <si>
    <t>Violación de Sellos</t>
  </si>
  <si>
    <t>CONTRA LOS DEBERES DE LA FUNCIÓN PÚBLICA</t>
  </si>
  <si>
    <t>Abuso de autoridad</t>
  </si>
  <si>
    <t>Peculado</t>
  </si>
  <si>
    <t>Penalidad del Corruptor</t>
  </si>
  <si>
    <t>CONTRA LA ADMINISTRACIÓN DE JUSTICIA</t>
  </si>
  <si>
    <t>Receptación</t>
  </si>
  <si>
    <t>CONTRA LA FE PUBLICA</t>
  </si>
  <si>
    <t>Circulación de Moneda Falsa Recibida de Buena Fe</t>
  </si>
  <si>
    <t>Falsedad ideológica</t>
  </si>
  <si>
    <t>Falsificación de Señas y Marcas</t>
  </si>
  <si>
    <t>Uso de documento falso</t>
  </si>
  <si>
    <t>INFRACCIÓN A LA LEY DE SICOTROPICOS</t>
  </si>
  <si>
    <t>Almacenamiento de drogas</t>
  </si>
  <si>
    <t>Introducción de droga a centro penitenciario</t>
  </si>
  <si>
    <t>Posesión de drogas</t>
  </si>
  <si>
    <t>Tenencia de drogas</t>
  </si>
  <si>
    <t>Transformación de Drogas, Sustancias o Productos sin Autorización Legal</t>
  </si>
  <si>
    <t>Transporte de Droga, Sustancias o Productos sin Autorización Legal</t>
  </si>
  <si>
    <t>Venta de Drogas, Sustancias o Productos sin Autorización Legal</t>
  </si>
  <si>
    <t>INFRACCION LEY DE ARMAS Y EXPLOSIVOS</t>
  </si>
  <si>
    <t>Alteración de Características</t>
  </si>
  <si>
    <t>Portación ilícita de arma permitida</t>
  </si>
  <si>
    <t>Infracción  Ley de Armas y Explosivos</t>
  </si>
  <si>
    <t>INFRACCION LEY DE  PENALIZACION DE VIOLENCIA CONTRA LA MUJER</t>
  </si>
  <si>
    <t>Amenazas contra una Mujer</t>
  </si>
  <si>
    <t>Femicidio (tentativa de)</t>
  </si>
  <si>
    <t>Incumplimiento de una medida de protección</t>
  </si>
  <si>
    <t>Maltrato</t>
  </si>
  <si>
    <t>Ofensas a la Dignidad</t>
  </si>
  <si>
    <t>Violación contra una mujer</t>
  </si>
  <si>
    <t>Restricción a la Autodeterminación</t>
  </si>
  <si>
    <t>Restricción libertad de tránsito</t>
  </si>
  <si>
    <t>DELITOS INFORMÁTICOS</t>
  </si>
  <si>
    <t>Estafa Informática</t>
  </si>
  <si>
    <t>LEY DE TRANSITO</t>
  </si>
  <si>
    <t>Lesiones Culposas (Ley de Tránsito)</t>
  </si>
  <si>
    <t>INFRACCIÓN LEYES ESPECIALES</t>
  </si>
  <si>
    <t>Infracción Ley Forestal</t>
  </si>
  <si>
    <t>INFRACCIÓN LEY GENERAL DE ADUANAS Y SU REGLAMENTO</t>
  </si>
  <si>
    <t>Contrabando</t>
  </si>
  <si>
    <t>INFRACCIÓN LEY PROTECCIÓN AL ADULTO MAYOR</t>
  </si>
  <si>
    <t>Agresión Física</t>
  </si>
  <si>
    <t>Agresión Psicológica</t>
  </si>
  <si>
    <t>Otros Infracción Ley Protección al Adulto Mayor</t>
  </si>
  <si>
    <t>INFRACCIÓN LEY DE BIENESTAR ANIMAL</t>
  </si>
  <si>
    <t>Maltrato de animales</t>
  </si>
  <si>
    <t>Otros Infracción Ley De Bienestar Animal</t>
  </si>
  <si>
    <t>LEY CONTRA EL ACOSO SEXUAL CALLEJERO</t>
  </si>
  <si>
    <t>Producción de material audiovisual</t>
  </si>
  <si>
    <t>Persecución o acorralamiento</t>
  </si>
  <si>
    <t>CONTRAVENCIONES</t>
  </si>
  <si>
    <t>Amenazas personales</t>
  </si>
  <si>
    <t>Lesiones Levísimas</t>
  </si>
  <si>
    <t>Exhibicionismo</t>
  </si>
  <si>
    <t>Maltrato a animales</t>
  </si>
  <si>
    <t>Palabras o actos obscenos</t>
  </si>
  <si>
    <t>Atípico</t>
  </si>
  <si>
    <t xml:space="preserve">Elaborado por: Subproceso de Estadística, Dirección de Planificación.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</si>
</sst>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173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fill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/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fill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0" fontId="7" fillId="0" borderId="0" xfId="0" applyFont="1" applyFill="1"/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fill"/>
    </xf>
    <xf numFmtId="0" fontId="8" fillId="0" borderId="30" xfId="0" applyFont="1" applyBorder="1" applyAlignment="1">
      <alignment horizontal="center"/>
    </xf>
    <xf numFmtId="0" fontId="3" fillId="0" borderId="14" xfId="0" applyFont="1" applyBorder="1" applyAlignment="1">
      <alignment horizontal="fill"/>
    </xf>
    <xf numFmtId="0" fontId="3" fillId="3" borderId="30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" fillId="0" borderId="35" xfId="0" applyFont="1" applyBorder="1"/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3" borderId="30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1" fillId="0" borderId="33" xfId="0" applyFont="1" applyBorder="1" applyAlignment="1">
      <alignment horizontal="fill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fill"/>
    </xf>
    <xf numFmtId="0" fontId="7" fillId="0" borderId="0" xfId="0" applyFont="1"/>
    <xf numFmtId="0" fontId="1" fillId="0" borderId="0" xfId="0" applyFont="1" applyAlignment="1" applyProtection="1">
      <alignment horizontal="left"/>
      <protection locked="0"/>
    </xf>
    <xf numFmtId="0" fontId="12" fillId="0" borderId="0" xfId="0" applyFont="1" applyFill="1"/>
    <xf numFmtId="0" fontId="1" fillId="0" borderId="0" xfId="0" applyFont="1" applyFill="1" applyAlignment="1">
      <alignment horizontal="fill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" fontId="13" fillId="0" borderId="55" xfId="1" applyNumberFormat="1" applyFont="1" applyFill="1" applyBorder="1" applyAlignment="1">
      <alignment horizontal="center" vertical="center"/>
    </xf>
    <xf numFmtId="1" fontId="13" fillId="0" borderId="56" xfId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4" fontId="13" fillId="0" borderId="1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19" xfId="0" applyFont="1" applyFill="1" applyBorder="1" applyAlignment="1">
      <alignment horizontal="center" vertical="center"/>
    </xf>
    <xf numFmtId="164" fontId="12" fillId="0" borderId="57" xfId="0" applyNumberFormat="1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57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2" fillId="0" borderId="57" xfId="0" applyFont="1" applyFill="1" applyBorder="1" applyAlignment="1">
      <alignment vertical="center"/>
    </xf>
    <xf numFmtId="0" fontId="13" fillId="0" borderId="51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2" fillId="0" borderId="59" xfId="1" applyFont="1" applyFill="1" applyBorder="1" applyAlignment="1">
      <alignment vertical="center"/>
    </xf>
    <xf numFmtId="0" fontId="13" fillId="0" borderId="31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0" applyFont="1" applyFill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7" xfId="0" applyFont="1" applyFill="1" applyBorder="1"/>
    <xf numFmtId="0" fontId="5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</cellXfs>
  <cellStyles count="2">
    <cellStyle name="Normal" xfId="0" builtinId="0"/>
    <cellStyle name="Normal_03-Sala Tercera 039-est-08" xfId="1" xr:uid="{CA66ADB1-384D-48D6-A648-4BDCD9FE44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DD0F-1BD1-487D-86B6-69D14EB20257}">
  <dimension ref="A1:B20"/>
  <sheetViews>
    <sheetView tabSelected="1" workbookViewId="0">
      <selection activeCell="B12" sqref="B12"/>
    </sheetView>
  </sheetViews>
  <sheetFormatPr baseColWidth="10" defaultColWidth="0" defaultRowHeight="14.5" zeroHeight="1" x14ac:dyDescent="0.35"/>
  <cols>
    <col min="1" max="1" width="8.6328125" bestFit="1" customWidth="1"/>
    <col min="2" max="2" width="47.08984375" bestFit="1" customWidth="1"/>
    <col min="3" max="16384" width="11.54296875" hidden="1"/>
  </cols>
  <sheetData>
    <row r="1" spans="1:2" ht="15.5" x14ac:dyDescent="0.35">
      <c r="A1" s="121" t="s">
        <v>0</v>
      </c>
      <c r="B1" s="121"/>
    </row>
    <row r="2" spans="1:2" ht="15.5" x14ac:dyDescent="0.35">
      <c r="A2" s="121" t="s">
        <v>1</v>
      </c>
      <c r="B2" s="121"/>
    </row>
    <row r="3" spans="1:2" ht="15.5" x14ac:dyDescent="0.35">
      <c r="A3" s="1"/>
      <c r="B3" s="1"/>
    </row>
    <row r="4" spans="1:2" ht="15.5" x14ac:dyDescent="0.35">
      <c r="A4" s="2" t="s">
        <v>2</v>
      </c>
      <c r="B4" s="2" t="s">
        <v>3</v>
      </c>
    </row>
    <row r="5" spans="1:2" ht="15.5" x14ac:dyDescent="0.35">
      <c r="A5" s="122">
        <v>1</v>
      </c>
      <c r="B5" s="3" t="s">
        <v>4</v>
      </c>
    </row>
    <row r="6" spans="1:2" ht="15.5" x14ac:dyDescent="0.35">
      <c r="A6" s="123"/>
      <c r="B6" s="1" t="s">
        <v>5</v>
      </c>
    </row>
    <row r="7" spans="1:2" ht="15.5" x14ac:dyDescent="0.35">
      <c r="A7" s="123"/>
      <c r="B7" s="1" t="s">
        <v>6</v>
      </c>
    </row>
    <row r="8" spans="1:2" ht="15.5" x14ac:dyDescent="0.35">
      <c r="A8" s="124"/>
      <c r="B8" s="4" t="s">
        <v>11</v>
      </c>
    </row>
    <row r="9" spans="1:2" ht="15.5" x14ac:dyDescent="0.35">
      <c r="A9" s="122">
        <v>2</v>
      </c>
      <c r="B9" s="3" t="s">
        <v>4</v>
      </c>
    </row>
    <row r="10" spans="1:2" ht="15.5" x14ac:dyDescent="0.35">
      <c r="A10" s="123"/>
      <c r="B10" s="1" t="s">
        <v>7</v>
      </c>
    </row>
    <row r="11" spans="1:2" ht="15.5" x14ac:dyDescent="0.35">
      <c r="A11" s="123"/>
      <c r="B11" s="1" t="s">
        <v>8</v>
      </c>
    </row>
    <row r="12" spans="1:2" ht="15.5" x14ac:dyDescent="0.35">
      <c r="A12" s="124"/>
      <c r="B12" s="4" t="s">
        <v>11</v>
      </c>
    </row>
    <row r="13" spans="1:2" ht="15.5" x14ac:dyDescent="0.35">
      <c r="A13" s="122">
        <v>3</v>
      </c>
      <c r="B13" s="3" t="s">
        <v>4</v>
      </c>
    </row>
    <row r="14" spans="1:2" ht="15.5" x14ac:dyDescent="0.35">
      <c r="A14" s="123"/>
      <c r="B14" s="1" t="s">
        <v>9</v>
      </c>
    </row>
    <row r="15" spans="1:2" ht="15.5" x14ac:dyDescent="0.35">
      <c r="A15" s="123"/>
      <c r="B15" s="1" t="s">
        <v>6</v>
      </c>
    </row>
    <row r="16" spans="1:2" ht="15.5" x14ac:dyDescent="0.35">
      <c r="A16" s="124"/>
      <c r="B16" s="4" t="s">
        <v>11</v>
      </c>
    </row>
    <row r="17" spans="1:2" ht="15.5" x14ac:dyDescent="0.35">
      <c r="A17" s="122">
        <v>4</v>
      </c>
      <c r="B17" s="3" t="s">
        <v>4</v>
      </c>
    </row>
    <row r="18" spans="1:2" ht="15.5" x14ac:dyDescent="0.35">
      <c r="A18" s="123"/>
      <c r="B18" s="1" t="s">
        <v>6</v>
      </c>
    </row>
    <row r="19" spans="1:2" ht="15.5" x14ac:dyDescent="0.35">
      <c r="A19" s="123"/>
      <c r="B19" s="1" t="s">
        <v>10</v>
      </c>
    </row>
    <row r="20" spans="1:2" ht="15.5" x14ac:dyDescent="0.35">
      <c r="A20" s="124"/>
      <c r="B20" s="4" t="s">
        <v>11</v>
      </c>
    </row>
  </sheetData>
  <mergeCells count="6">
    <mergeCell ref="A17:A20"/>
    <mergeCell ref="A1:B1"/>
    <mergeCell ref="A2:B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657E-842D-45D4-B9CC-0EE143271720}">
  <dimension ref="A1:E18"/>
  <sheetViews>
    <sheetView workbookViewId="0">
      <selection activeCell="A12" sqref="A12"/>
    </sheetView>
  </sheetViews>
  <sheetFormatPr baseColWidth="10" defaultColWidth="0" defaultRowHeight="15.5" zeroHeight="1" x14ac:dyDescent="0.35"/>
  <cols>
    <col min="1" max="1" width="29.81640625" style="39" customWidth="1"/>
    <col min="2" max="2" width="7.90625" style="39" bestFit="1" customWidth="1"/>
    <col min="3" max="3" width="13.90625" style="39" bestFit="1" customWidth="1"/>
    <col min="4" max="4" width="14.6328125" style="39" bestFit="1" customWidth="1"/>
    <col min="5" max="5" width="18.453125" style="39" bestFit="1" customWidth="1"/>
    <col min="6" max="16384" width="11.54296875" style="39" hidden="1"/>
  </cols>
  <sheetData>
    <row r="1" spans="1:5" x14ac:dyDescent="0.35">
      <c r="A1" s="13" t="s">
        <v>12</v>
      </c>
      <c r="B1" s="14"/>
      <c r="C1" s="14"/>
      <c r="D1" s="14"/>
      <c r="E1" s="14"/>
    </row>
    <row r="2" spans="1:5" x14ac:dyDescent="0.35">
      <c r="A2" s="14"/>
      <c r="B2" s="14"/>
      <c r="C2" s="14"/>
      <c r="D2" s="14"/>
      <c r="E2" s="14"/>
    </row>
    <row r="3" spans="1:5" x14ac:dyDescent="0.35">
      <c r="A3" s="125" t="s">
        <v>13</v>
      </c>
      <c r="B3" s="125"/>
      <c r="C3" s="125"/>
      <c r="D3" s="125"/>
      <c r="E3" s="125"/>
    </row>
    <row r="4" spans="1:5" x14ac:dyDescent="0.35">
      <c r="A4" s="125" t="s">
        <v>14</v>
      </c>
      <c r="B4" s="125"/>
      <c r="C4" s="125"/>
      <c r="D4" s="125"/>
      <c r="E4" s="125"/>
    </row>
    <row r="5" spans="1:5" x14ac:dyDescent="0.35">
      <c r="A5" s="125" t="s">
        <v>15</v>
      </c>
      <c r="B5" s="125"/>
      <c r="C5" s="125"/>
      <c r="D5" s="125"/>
      <c r="E5" s="125"/>
    </row>
    <row r="6" spans="1:5" x14ac:dyDescent="0.35">
      <c r="A6" s="125" t="s">
        <v>16</v>
      </c>
      <c r="B6" s="125"/>
      <c r="C6" s="125"/>
      <c r="D6" s="125"/>
      <c r="E6" s="125"/>
    </row>
    <row r="7" spans="1:5" x14ac:dyDescent="0.35">
      <c r="A7" s="14"/>
      <c r="B7" s="14"/>
      <c r="C7" s="14"/>
      <c r="D7" s="14"/>
      <c r="E7" s="14"/>
    </row>
    <row r="8" spans="1:5" x14ac:dyDescent="0.35">
      <c r="A8" s="126" t="s">
        <v>17</v>
      </c>
      <c r="B8" s="128" t="s">
        <v>18</v>
      </c>
      <c r="C8" s="129"/>
      <c r="D8" s="130"/>
      <c r="E8" s="131" t="s">
        <v>19</v>
      </c>
    </row>
    <row r="9" spans="1:5" x14ac:dyDescent="0.35">
      <c r="A9" s="127"/>
      <c r="B9" s="15" t="s">
        <v>20</v>
      </c>
      <c r="C9" s="16" t="s">
        <v>21</v>
      </c>
      <c r="D9" s="17" t="s">
        <v>22</v>
      </c>
      <c r="E9" s="132"/>
    </row>
    <row r="10" spans="1:5" x14ac:dyDescent="0.35">
      <c r="A10" s="18"/>
      <c r="B10" s="19"/>
      <c r="C10" s="20"/>
      <c r="D10" s="21"/>
      <c r="E10" s="22"/>
    </row>
    <row r="11" spans="1:5" x14ac:dyDescent="0.35">
      <c r="A11" s="23" t="s">
        <v>20</v>
      </c>
      <c r="B11" s="24">
        <f>SUM(B13:B16)</f>
        <v>2179</v>
      </c>
      <c r="C11" s="25">
        <f>SUM(C13:C16)</f>
        <v>1290</v>
      </c>
      <c r="D11" s="26">
        <f>SUM(D13:D16)</f>
        <v>715</v>
      </c>
      <c r="E11" s="27">
        <f>SUM(E13:E16)</f>
        <v>174</v>
      </c>
    </row>
    <row r="12" spans="1:5" x14ac:dyDescent="0.35">
      <c r="A12" s="14"/>
      <c r="B12" s="28"/>
      <c r="C12" s="29"/>
      <c r="D12" s="30"/>
      <c r="E12" s="31"/>
    </row>
    <row r="13" spans="1:5" x14ac:dyDescent="0.35">
      <c r="A13" s="29" t="s">
        <v>23</v>
      </c>
      <c r="B13" s="28">
        <f>SUM(C13:E13)</f>
        <v>537</v>
      </c>
      <c r="C13" s="32">
        <v>318</v>
      </c>
      <c r="D13" s="30">
        <v>172</v>
      </c>
      <c r="E13" s="31">
        <v>47</v>
      </c>
    </row>
    <row r="14" spans="1:5" x14ac:dyDescent="0.35">
      <c r="A14" s="29" t="s">
        <v>24</v>
      </c>
      <c r="B14" s="28">
        <f>SUM(C14:E14)</f>
        <v>520</v>
      </c>
      <c r="C14" s="29">
        <v>321</v>
      </c>
      <c r="D14" s="30">
        <v>156</v>
      </c>
      <c r="E14" s="31">
        <v>43</v>
      </c>
    </row>
    <row r="15" spans="1:5" x14ac:dyDescent="0.35">
      <c r="A15" s="29" t="s">
        <v>25</v>
      </c>
      <c r="B15" s="28">
        <f>SUM(C15:E15)</f>
        <v>560</v>
      </c>
      <c r="C15" s="29">
        <v>372</v>
      </c>
      <c r="D15" s="30">
        <v>148</v>
      </c>
      <c r="E15" s="31">
        <v>40</v>
      </c>
    </row>
    <row r="16" spans="1:5" x14ac:dyDescent="0.35">
      <c r="A16" s="29" t="s">
        <v>26</v>
      </c>
      <c r="B16" s="28">
        <f>SUM(C16:E16)</f>
        <v>562</v>
      </c>
      <c r="C16" s="29">
        <v>279</v>
      </c>
      <c r="D16" s="30">
        <v>239</v>
      </c>
      <c r="E16" s="31">
        <v>44</v>
      </c>
    </row>
    <row r="17" spans="1:5" x14ac:dyDescent="0.35">
      <c r="A17" s="33"/>
      <c r="B17" s="34"/>
      <c r="C17" s="35"/>
      <c r="D17" s="36"/>
      <c r="E17" s="37"/>
    </row>
    <row r="18" spans="1:5" x14ac:dyDescent="0.35">
      <c r="A18" s="40" t="s">
        <v>27</v>
      </c>
      <c r="B18" s="38"/>
      <c r="C18" s="38"/>
      <c r="D18" s="38"/>
      <c r="E18" s="38"/>
    </row>
  </sheetData>
  <mergeCells count="7">
    <mergeCell ref="A3:E3"/>
    <mergeCell ref="A4:E4"/>
    <mergeCell ref="A5:E5"/>
    <mergeCell ref="A6:E6"/>
    <mergeCell ref="A8:A9"/>
    <mergeCell ref="B8:D8"/>
    <mergeCell ref="E8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11A4-1B89-4BE2-A7B6-774D230EC3C1}">
  <dimension ref="A1:I21"/>
  <sheetViews>
    <sheetView workbookViewId="0">
      <selection activeCell="B13" sqref="B13"/>
    </sheetView>
  </sheetViews>
  <sheetFormatPr baseColWidth="10" defaultColWidth="0" defaultRowHeight="15.5" zeroHeight="1" x14ac:dyDescent="0.35"/>
  <cols>
    <col min="1" max="1" width="34.1796875" style="64" customWidth="1"/>
    <col min="2" max="3" width="8.6328125" style="64" bestFit="1" customWidth="1"/>
    <col min="4" max="5" width="11.08984375" style="64" bestFit="1" customWidth="1"/>
    <col min="6" max="6" width="8.6328125" style="64" bestFit="1" customWidth="1"/>
    <col min="7" max="9" width="11.08984375" style="64" bestFit="1" customWidth="1"/>
    <col min="10" max="16384" width="11.54296875" style="64" hidden="1"/>
  </cols>
  <sheetData>
    <row r="1" spans="1:9" x14ac:dyDescent="0.35">
      <c r="A1" s="5" t="s">
        <v>28</v>
      </c>
      <c r="B1" s="1"/>
      <c r="C1" s="1"/>
      <c r="D1" s="1"/>
      <c r="E1" s="1"/>
      <c r="F1" s="1"/>
      <c r="G1" s="1"/>
      <c r="H1" s="1"/>
      <c r="I1" s="1"/>
    </row>
    <row r="2" spans="1:9" x14ac:dyDescent="0.35">
      <c r="A2" s="121" t="s">
        <v>29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 t="s">
        <v>30</v>
      </c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 t="s">
        <v>31</v>
      </c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 t="s">
        <v>16</v>
      </c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41"/>
      <c r="B6" s="41"/>
      <c r="C6" s="41"/>
      <c r="D6" s="41"/>
      <c r="E6" s="9"/>
      <c r="F6" s="9"/>
      <c r="G6" s="9"/>
      <c r="H6" s="9"/>
      <c r="I6" s="9"/>
    </row>
    <row r="7" spans="1:9" x14ac:dyDescent="0.35">
      <c r="A7" s="136" t="s">
        <v>32</v>
      </c>
      <c r="B7" s="139" t="s">
        <v>33</v>
      </c>
      <c r="C7" s="142" t="s">
        <v>34</v>
      </c>
      <c r="D7" s="143"/>
      <c r="E7" s="143"/>
      <c r="F7" s="146" t="s">
        <v>35</v>
      </c>
      <c r="G7" s="146"/>
      <c r="H7" s="146"/>
      <c r="I7" s="146"/>
    </row>
    <row r="8" spans="1:9" x14ac:dyDescent="0.35">
      <c r="A8" s="137"/>
      <c r="B8" s="140"/>
      <c r="C8" s="144"/>
      <c r="D8" s="145"/>
      <c r="E8" s="145"/>
      <c r="F8" s="147" t="s">
        <v>36</v>
      </c>
      <c r="G8" s="148"/>
      <c r="H8" s="148"/>
      <c r="I8" s="148"/>
    </row>
    <row r="9" spans="1:9" x14ac:dyDescent="0.35">
      <c r="A9" s="137"/>
      <c r="B9" s="140"/>
      <c r="C9" s="149" t="s">
        <v>33</v>
      </c>
      <c r="D9" s="42" t="s">
        <v>37</v>
      </c>
      <c r="E9" s="7" t="s">
        <v>38</v>
      </c>
      <c r="F9" s="133" t="s">
        <v>33</v>
      </c>
      <c r="G9" s="43" t="s">
        <v>37</v>
      </c>
      <c r="H9" s="42" t="s">
        <v>39</v>
      </c>
      <c r="I9" s="7" t="s">
        <v>38</v>
      </c>
    </row>
    <row r="10" spans="1:9" x14ac:dyDescent="0.35">
      <c r="A10" s="137"/>
      <c r="B10" s="140"/>
      <c r="C10" s="150"/>
      <c r="D10" s="43" t="s">
        <v>40</v>
      </c>
      <c r="E10" s="7" t="s">
        <v>41</v>
      </c>
      <c r="F10" s="134"/>
      <c r="G10" s="43" t="s">
        <v>40</v>
      </c>
      <c r="H10" s="43" t="s">
        <v>42</v>
      </c>
      <c r="I10" s="7" t="s">
        <v>41</v>
      </c>
    </row>
    <row r="11" spans="1:9" x14ac:dyDescent="0.35">
      <c r="A11" s="138"/>
      <c r="B11" s="141"/>
      <c r="C11" s="151"/>
      <c r="D11" s="44"/>
      <c r="E11" s="45"/>
      <c r="F11" s="135"/>
      <c r="G11" s="46"/>
      <c r="H11" s="44"/>
      <c r="I11" s="45"/>
    </row>
    <row r="12" spans="1:9" x14ac:dyDescent="0.35">
      <c r="A12" s="47"/>
      <c r="B12" s="48"/>
      <c r="C12" s="47"/>
      <c r="D12" s="43"/>
      <c r="E12" s="7"/>
      <c r="F12" s="49"/>
      <c r="G12" s="7"/>
      <c r="H12" s="43"/>
      <c r="I12" s="7"/>
    </row>
    <row r="13" spans="1:9" x14ac:dyDescent="0.35">
      <c r="A13" s="7" t="s">
        <v>20</v>
      </c>
      <c r="B13" s="50">
        <f>+C13+F13</f>
        <v>2179</v>
      </c>
      <c r="C13" s="51">
        <f>SUM(D13:E13)</f>
        <v>1222</v>
      </c>
      <c r="D13" s="43">
        <f t="shared" ref="D13:I13" si="0">SUM(D16:D19)</f>
        <v>578</v>
      </c>
      <c r="E13" s="7">
        <f t="shared" si="0"/>
        <v>644</v>
      </c>
      <c r="F13" s="52">
        <f t="shared" si="0"/>
        <v>957</v>
      </c>
      <c r="G13" s="53">
        <f t="shared" si="0"/>
        <v>359</v>
      </c>
      <c r="H13" s="43">
        <f t="shared" si="0"/>
        <v>222</v>
      </c>
      <c r="I13" s="7">
        <f t="shared" si="0"/>
        <v>376</v>
      </c>
    </row>
    <row r="14" spans="1:9" x14ac:dyDescent="0.35">
      <c r="A14" s="7"/>
      <c r="B14" s="54"/>
      <c r="C14" s="7"/>
      <c r="D14" s="43"/>
      <c r="E14" s="7"/>
      <c r="F14" s="52"/>
      <c r="G14" s="7"/>
      <c r="H14" s="43"/>
      <c r="I14" s="7"/>
    </row>
    <row r="15" spans="1:9" x14ac:dyDescent="0.35">
      <c r="A15" s="6" t="s">
        <v>43</v>
      </c>
      <c r="B15" s="55"/>
      <c r="C15" s="9"/>
      <c r="D15" s="56"/>
      <c r="E15" s="9"/>
      <c r="F15" s="8"/>
      <c r="G15" s="9"/>
      <c r="H15" s="56"/>
      <c r="I15" s="9"/>
    </row>
    <row r="16" spans="1:9" x14ac:dyDescent="0.35">
      <c r="A16" s="57" t="s">
        <v>44</v>
      </c>
      <c r="B16" s="58">
        <f>C16+F16</f>
        <v>1290</v>
      </c>
      <c r="C16" s="59">
        <v>744</v>
      </c>
      <c r="D16" s="56">
        <v>359</v>
      </c>
      <c r="E16" s="9">
        <v>385</v>
      </c>
      <c r="F16" s="8">
        <v>546</v>
      </c>
      <c r="G16" s="56">
        <v>211</v>
      </c>
      <c r="H16" s="56">
        <v>127</v>
      </c>
      <c r="I16" s="9">
        <v>208</v>
      </c>
    </row>
    <row r="17" spans="1:9" x14ac:dyDescent="0.35">
      <c r="A17" s="57" t="s">
        <v>45</v>
      </c>
      <c r="B17" s="58">
        <f>C17+F17</f>
        <v>715</v>
      </c>
      <c r="C17" s="59">
        <v>376</v>
      </c>
      <c r="D17" s="56">
        <v>170</v>
      </c>
      <c r="E17" s="9">
        <v>206</v>
      </c>
      <c r="F17" s="8">
        <v>339</v>
      </c>
      <c r="G17" s="56">
        <v>123</v>
      </c>
      <c r="H17" s="56">
        <v>82</v>
      </c>
      <c r="I17" s="9">
        <v>134</v>
      </c>
    </row>
    <row r="18" spans="1:9" x14ac:dyDescent="0.35">
      <c r="A18" s="57"/>
      <c r="B18" s="56"/>
      <c r="C18" s="9"/>
      <c r="D18" s="56"/>
      <c r="E18" s="9"/>
      <c r="F18" s="8"/>
      <c r="G18" s="56"/>
      <c r="H18" s="56"/>
      <c r="I18" s="9"/>
    </row>
    <row r="19" spans="1:9" x14ac:dyDescent="0.35">
      <c r="A19" s="60" t="s">
        <v>46</v>
      </c>
      <c r="B19" s="58">
        <f>C19+F19</f>
        <v>174</v>
      </c>
      <c r="C19" s="9">
        <v>102</v>
      </c>
      <c r="D19" s="56">
        <v>49</v>
      </c>
      <c r="E19" s="9">
        <v>53</v>
      </c>
      <c r="F19" s="8">
        <v>72</v>
      </c>
      <c r="G19" s="56">
        <v>25</v>
      </c>
      <c r="H19" s="56">
        <v>13</v>
      </c>
      <c r="I19" s="9">
        <v>34</v>
      </c>
    </row>
    <row r="20" spans="1:9" x14ac:dyDescent="0.35">
      <c r="A20" s="10"/>
      <c r="B20" s="61"/>
      <c r="C20" s="12"/>
      <c r="D20" s="62"/>
      <c r="E20" s="12"/>
      <c r="F20" s="11"/>
      <c r="G20" s="12"/>
      <c r="H20" s="62"/>
      <c r="I20" s="12"/>
    </row>
    <row r="21" spans="1:9" x14ac:dyDescent="0.35">
      <c r="A21" s="65" t="s">
        <v>27</v>
      </c>
      <c r="B21" s="63"/>
      <c r="C21" s="9"/>
      <c r="D21" s="9"/>
      <c r="E21" s="9"/>
      <c r="F21" s="9"/>
      <c r="G21" s="9"/>
      <c r="H21" s="9"/>
      <c r="I21" s="9"/>
    </row>
  </sheetData>
  <mergeCells count="11">
    <mergeCell ref="F9:F11"/>
    <mergeCell ref="A2:I2"/>
    <mergeCell ref="A3:I3"/>
    <mergeCell ref="A4:I4"/>
    <mergeCell ref="A5:I5"/>
    <mergeCell ref="A7:A11"/>
    <mergeCell ref="B7:B11"/>
    <mergeCell ref="C7:E8"/>
    <mergeCell ref="F7:I7"/>
    <mergeCell ref="F8:I8"/>
    <mergeCell ref="C9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52D29-8866-441B-87B5-0742ACB53268}">
  <dimension ref="A1:E44"/>
  <sheetViews>
    <sheetView workbookViewId="0">
      <selection activeCell="C13" sqref="C13"/>
    </sheetView>
  </sheetViews>
  <sheetFormatPr baseColWidth="10" defaultColWidth="0" defaultRowHeight="15.5" zeroHeight="1" x14ac:dyDescent="0.35"/>
  <cols>
    <col min="1" max="1" width="36.453125" style="66" customWidth="1"/>
    <col min="2" max="2" width="10.453125" style="66" bestFit="1" customWidth="1"/>
    <col min="3" max="3" width="17.1796875" style="66" bestFit="1" customWidth="1"/>
    <col min="4" max="4" width="18.1796875" style="66" bestFit="1" customWidth="1"/>
    <col min="5" max="5" width="22.453125" style="66" bestFit="1" customWidth="1"/>
    <col min="6" max="16384" width="11.54296875" style="66" hidden="1"/>
  </cols>
  <sheetData>
    <row r="1" spans="1:5" x14ac:dyDescent="0.35">
      <c r="A1" s="13" t="s">
        <v>47</v>
      </c>
      <c r="B1" s="14"/>
      <c r="C1" s="14"/>
      <c r="D1" s="14"/>
      <c r="E1" s="29"/>
    </row>
    <row r="2" spans="1:5" x14ac:dyDescent="0.35">
      <c r="A2" s="14"/>
      <c r="B2" s="14"/>
      <c r="C2" s="14"/>
      <c r="D2" s="14"/>
      <c r="E2" s="29"/>
    </row>
    <row r="3" spans="1:5" x14ac:dyDescent="0.35">
      <c r="A3" s="125" t="s">
        <v>48</v>
      </c>
      <c r="B3" s="125"/>
      <c r="C3" s="125"/>
      <c r="D3" s="125"/>
      <c r="E3" s="125"/>
    </row>
    <row r="4" spans="1:5" x14ac:dyDescent="0.35">
      <c r="A4" s="125" t="s">
        <v>49</v>
      </c>
      <c r="B4" s="125"/>
      <c r="C4" s="125"/>
      <c r="D4" s="125"/>
      <c r="E4" s="125"/>
    </row>
    <row r="5" spans="1:5" x14ac:dyDescent="0.35">
      <c r="A5" s="125" t="s">
        <v>15</v>
      </c>
      <c r="B5" s="125"/>
      <c r="C5" s="125"/>
      <c r="D5" s="125"/>
      <c r="E5" s="125"/>
    </row>
    <row r="6" spans="1:5" x14ac:dyDescent="0.35">
      <c r="A6" s="125" t="s">
        <v>16</v>
      </c>
      <c r="B6" s="125"/>
      <c r="C6" s="125"/>
      <c r="D6" s="125"/>
      <c r="E6" s="125"/>
    </row>
    <row r="7" spans="1:5" x14ac:dyDescent="0.35">
      <c r="A7" s="33"/>
      <c r="B7" s="67"/>
      <c r="C7" s="67"/>
      <c r="D7" s="67"/>
      <c r="E7" s="35"/>
    </row>
    <row r="8" spans="1:5" x14ac:dyDescent="0.35">
      <c r="A8" s="152" t="s">
        <v>50</v>
      </c>
      <c r="B8" s="154" t="s">
        <v>18</v>
      </c>
      <c r="C8" s="155"/>
      <c r="D8" s="156"/>
      <c r="E8" s="131" t="s">
        <v>19</v>
      </c>
    </row>
    <row r="9" spans="1:5" x14ac:dyDescent="0.35">
      <c r="A9" s="153"/>
      <c r="B9" s="68" t="s">
        <v>33</v>
      </c>
      <c r="C9" s="69" t="s">
        <v>21</v>
      </c>
      <c r="D9" s="70" t="s">
        <v>22</v>
      </c>
      <c r="E9" s="157"/>
    </row>
    <row r="10" spans="1:5" x14ac:dyDescent="0.35">
      <c r="A10" s="18"/>
      <c r="B10" s="71"/>
      <c r="C10" s="72"/>
      <c r="D10" s="73"/>
      <c r="E10" s="72"/>
    </row>
    <row r="11" spans="1:5" x14ac:dyDescent="0.35">
      <c r="A11" s="23" t="s">
        <v>20</v>
      </c>
      <c r="B11" s="74">
        <f>SUM(C11:E11)</f>
        <v>2179</v>
      </c>
      <c r="C11" s="25">
        <f>C13</f>
        <v>1290</v>
      </c>
      <c r="D11" s="25">
        <f>D13</f>
        <v>715</v>
      </c>
      <c r="E11" s="82">
        <f>E13</f>
        <v>174</v>
      </c>
    </row>
    <row r="12" spans="1:5" x14ac:dyDescent="0.35">
      <c r="A12" s="14"/>
      <c r="B12" s="75"/>
      <c r="C12" s="76"/>
      <c r="D12" s="77"/>
      <c r="E12" s="78"/>
    </row>
    <row r="13" spans="1:5" x14ac:dyDescent="0.35">
      <c r="A13" s="79" t="s">
        <v>51</v>
      </c>
      <c r="B13" s="74">
        <f>B15+SUM(B30:B42)</f>
        <v>2179</v>
      </c>
      <c r="C13" s="80">
        <f>C15+SUM(C30:C42)</f>
        <v>1290</v>
      </c>
      <c r="D13" s="81">
        <f>D15+SUM(D30:D42)</f>
        <v>715</v>
      </c>
      <c r="E13" s="82">
        <f>E15+SUM(E30:E42)</f>
        <v>174</v>
      </c>
    </row>
    <row r="14" spans="1:5" x14ac:dyDescent="0.35">
      <c r="A14" s="14"/>
      <c r="B14" s="83"/>
      <c r="C14" s="84"/>
      <c r="D14" s="85"/>
      <c r="E14" s="86"/>
    </row>
    <row r="15" spans="1:5" x14ac:dyDescent="0.35">
      <c r="A15" s="79" t="s">
        <v>52</v>
      </c>
      <c r="B15" s="82">
        <f>SUM(B16:B28)</f>
        <v>1118</v>
      </c>
      <c r="C15" s="87">
        <f>SUM(C16:C28)</f>
        <v>1029</v>
      </c>
      <c r="D15" s="88">
        <f>SUM(D16:D28)</f>
        <v>21</v>
      </c>
      <c r="E15" s="82">
        <f>SUM(E16:E28)</f>
        <v>68</v>
      </c>
    </row>
    <row r="16" spans="1:5" x14ac:dyDescent="0.35">
      <c r="A16" s="79" t="s">
        <v>53</v>
      </c>
      <c r="B16" s="83">
        <f>SUM(C16:E16)</f>
        <v>1</v>
      </c>
      <c r="C16" s="29">
        <v>0</v>
      </c>
      <c r="D16" s="89">
        <v>1</v>
      </c>
      <c r="E16" s="86">
        <v>0</v>
      </c>
    </row>
    <row r="17" spans="1:5" x14ac:dyDescent="0.35">
      <c r="A17" s="79" t="s">
        <v>54</v>
      </c>
      <c r="B17" s="83">
        <f t="shared" ref="B17:B28" si="0">SUM(C17:E17)</f>
        <v>57</v>
      </c>
      <c r="C17" s="29">
        <v>55</v>
      </c>
      <c r="D17" s="89">
        <v>0</v>
      </c>
      <c r="E17" s="29">
        <v>2</v>
      </c>
    </row>
    <row r="18" spans="1:5" x14ac:dyDescent="0.35">
      <c r="A18" s="79" t="s">
        <v>55</v>
      </c>
      <c r="B18" s="83">
        <f t="shared" si="0"/>
        <v>204</v>
      </c>
      <c r="C18" s="29">
        <v>199</v>
      </c>
      <c r="D18" s="89">
        <v>1</v>
      </c>
      <c r="E18" s="29">
        <v>4</v>
      </c>
    </row>
    <row r="19" spans="1:5" x14ac:dyDescent="0.35">
      <c r="A19" s="79" t="s">
        <v>56</v>
      </c>
      <c r="B19" s="83">
        <f t="shared" si="0"/>
        <v>83</v>
      </c>
      <c r="C19" s="29">
        <v>81</v>
      </c>
      <c r="D19" s="89">
        <v>0</v>
      </c>
      <c r="E19" s="29">
        <v>2</v>
      </c>
    </row>
    <row r="20" spans="1:5" x14ac:dyDescent="0.35">
      <c r="A20" s="79" t="s">
        <v>57</v>
      </c>
      <c r="B20" s="83">
        <f t="shared" si="0"/>
        <v>185</v>
      </c>
      <c r="C20" s="29">
        <v>175</v>
      </c>
      <c r="D20" s="89">
        <v>0</v>
      </c>
      <c r="E20" s="29">
        <v>10</v>
      </c>
    </row>
    <row r="21" spans="1:5" x14ac:dyDescent="0.35">
      <c r="A21" s="79" t="s">
        <v>58</v>
      </c>
      <c r="B21" s="83">
        <f t="shared" si="0"/>
        <v>16</v>
      </c>
      <c r="C21" s="29">
        <v>13</v>
      </c>
      <c r="D21" s="89">
        <v>0</v>
      </c>
      <c r="E21" s="29">
        <v>3</v>
      </c>
    </row>
    <row r="22" spans="1:5" x14ac:dyDescent="0.35">
      <c r="A22" s="79" t="s">
        <v>59</v>
      </c>
      <c r="B22" s="83">
        <f t="shared" si="0"/>
        <v>245</v>
      </c>
      <c r="C22" s="29">
        <v>238</v>
      </c>
      <c r="D22" s="89">
        <v>0</v>
      </c>
      <c r="E22" s="29">
        <v>7</v>
      </c>
    </row>
    <row r="23" spans="1:5" x14ac:dyDescent="0.35">
      <c r="A23" s="79" t="s">
        <v>60</v>
      </c>
      <c r="B23" s="83">
        <f t="shared" si="0"/>
        <v>113</v>
      </c>
      <c r="C23" s="29">
        <v>93</v>
      </c>
      <c r="D23" s="89">
        <v>0</v>
      </c>
      <c r="E23" s="29">
        <v>20</v>
      </c>
    </row>
    <row r="24" spans="1:5" x14ac:dyDescent="0.35">
      <c r="A24" s="79" t="s">
        <v>61</v>
      </c>
      <c r="B24" s="83">
        <f t="shared" si="0"/>
        <v>34</v>
      </c>
      <c r="C24" s="29">
        <v>31</v>
      </c>
      <c r="D24" s="89">
        <v>0</v>
      </c>
      <c r="E24" s="29">
        <v>3</v>
      </c>
    </row>
    <row r="25" spans="1:5" x14ac:dyDescent="0.35">
      <c r="A25" s="79" t="s">
        <v>62</v>
      </c>
      <c r="B25" s="83">
        <f t="shared" si="0"/>
        <v>74</v>
      </c>
      <c r="C25" s="29">
        <v>68</v>
      </c>
      <c r="D25" s="89">
        <v>0</v>
      </c>
      <c r="E25" s="29">
        <v>6</v>
      </c>
    </row>
    <row r="26" spans="1:5" x14ac:dyDescent="0.35">
      <c r="A26" s="79" t="s">
        <v>63</v>
      </c>
      <c r="B26" s="83">
        <f t="shared" si="0"/>
        <v>86</v>
      </c>
      <c r="C26" s="29">
        <v>76</v>
      </c>
      <c r="D26" s="89">
        <v>0</v>
      </c>
      <c r="E26" s="29">
        <v>10</v>
      </c>
    </row>
    <row r="27" spans="1:5" x14ac:dyDescent="0.35">
      <c r="A27" s="79" t="s">
        <v>64</v>
      </c>
      <c r="B27" s="83">
        <f t="shared" si="0"/>
        <v>18</v>
      </c>
      <c r="C27" s="29">
        <v>0</v>
      </c>
      <c r="D27" s="89">
        <v>17</v>
      </c>
      <c r="E27" s="29">
        <v>1</v>
      </c>
    </row>
    <row r="28" spans="1:5" x14ac:dyDescent="0.35">
      <c r="A28" s="79" t="s">
        <v>65</v>
      </c>
      <c r="B28" s="83">
        <f t="shared" si="0"/>
        <v>2</v>
      </c>
      <c r="C28" s="29">
        <v>0</v>
      </c>
      <c r="D28" s="89">
        <v>2</v>
      </c>
      <c r="E28" s="29">
        <v>0</v>
      </c>
    </row>
    <row r="29" spans="1:5" x14ac:dyDescent="0.35">
      <c r="A29" s="79"/>
      <c r="B29" s="83"/>
      <c r="C29" s="29"/>
      <c r="D29" s="89"/>
      <c r="E29" s="29"/>
    </row>
    <row r="30" spans="1:5" x14ac:dyDescent="0.35">
      <c r="A30" s="79" t="s">
        <v>66</v>
      </c>
      <c r="B30" s="83">
        <f>SUM(C30:E30)</f>
        <v>24</v>
      </c>
      <c r="C30" s="29">
        <v>9</v>
      </c>
      <c r="D30" s="89">
        <v>14</v>
      </c>
      <c r="E30" s="29">
        <v>1</v>
      </c>
    </row>
    <row r="31" spans="1:5" x14ac:dyDescent="0.35">
      <c r="A31" s="79" t="s">
        <v>67</v>
      </c>
      <c r="B31" s="83">
        <f t="shared" ref="B31:B42" si="1">SUM(C31:E31)</f>
        <v>131</v>
      </c>
      <c r="C31" s="29">
        <v>112</v>
      </c>
      <c r="D31" s="89">
        <v>0</v>
      </c>
      <c r="E31" s="29">
        <v>19</v>
      </c>
    </row>
    <row r="32" spans="1:5" x14ac:dyDescent="0.35">
      <c r="A32" s="79" t="s">
        <v>68</v>
      </c>
      <c r="B32" s="83">
        <f t="shared" si="1"/>
        <v>63</v>
      </c>
      <c r="C32" s="29">
        <v>0</v>
      </c>
      <c r="D32" s="89">
        <v>55</v>
      </c>
      <c r="E32" s="29">
        <v>8</v>
      </c>
    </row>
    <row r="33" spans="1:5" x14ac:dyDescent="0.35">
      <c r="A33" s="79" t="s">
        <v>69</v>
      </c>
      <c r="B33" s="83">
        <f t="shared" si="1"/>
        <v>49</v>
      </c>
      <c r="C33" s="29">
        <v>0</v>
      </c>
      <c r="D33" s="89">
        <v>43</v>
      </c>
      <c r="E33" s="29">
        <v>6</v>
      </c>
    </row>
    <row r="34" spans="1:5" x14ac:dyDescent="0.35">
      <c r="A34" s="79" t="s">
        <v>70</v>
      </c>
      <c r="B34" s="83">
        <f t="shared" si="1"/>
        <v>80</v>
      </c>
      <c r="C34" s="29">
        <v>0</v>
      </c>
      <c r="D34" s="89">
        <v>71</v>
      </c>
      <c r="E34" s="29">
        <v>9</v>
      </c>
    </row>
    <row r="35" spans="1:5" x14ac:dyDescent="0.35">
      <c r="A35" s="79" t="s">
        <v>71</v>
      </c>
      <c r="B35" s="83">
        <f t="shared" si="1"/>
        <v>220</v>
      </c>
      <c r="C35" s="29">
        <v>0</v>
      </c>
      <c r="D35" s="89">
        <v>195</v>
      </c>
      <c r="E35" s="29">
        <v>25</v>
      </c>
    </row>
    <row r="36" spans="1:5" x14ac:dyDescent="0.35">
      <c r="A36" s="79" t="s">
        <v>72</v>
      </c>
      <c r="B36" s="83">
        <f t="shared" si="1"/>
        <v>85</v>
      </c>
      <c r="C36" s="29">
        <v>81</v>
      </c>
      <c r="D36" s="89">
        <v>1</v>
      </c>
      <c r="E36" s="29">
        <v>3</v>
      </c>
    </row>
    <row r="37" spans="1:5" x14ac:dyDescent="0.35">
      <c r="A37" s="79" t="s">
        <v>73</v>
      </c>
      <c r="B37" s="83">
        <f t="shared" si="1"/>
        <v>168</v>
      </c>
      <c r="C37" s="29">
        <v>0</v>
      </c>
      <c r="D37" s="89">
        <v>148</v>
      </c>
      <c r="E37" s="29">
        <v>20</v>
      </c>
    </row>
    <row r="38" spans="1:5" x14ac:dyDescent="0.35">
      <c r="A38" s="79" t="s">
        <v>74</v>
      </c>
      <c r="B38" s="83">
        <f t="shared" si="1"/>
        <v>51</v>
      </c>
      <c r="C38" s="29">
        <v>0</v>
      </c>
      <c r="D38" s="89">
        <v>49</v>
      </c>
      <c r="E38" s="29">
        <v>2</v>
      </c>
    </row>
    <row r="39" spans="1:5" x14ac:dyDescent="0.35">
      <c r="A39" s="79" t="s">
        <v>75</v>
      </c>
      <c r="B39" s="83">
        <f t="shared" si="1"/>
        <v>8</v>
      </c>
      <c r="C39" s="29">
        <v>7</v>
      </c>
      <c r="D39" s="89">
        <v>1</v>
      </c>
      <c r="E39" s="29">
        <v>0</v>
      </c>
    </row>
    <row r="40" spans="1:5" x14ac:dyDescent="0.35">
      <c r="A40" s="79" t="s">
        <v>76</v>
      </c>
      <c r="B40" s="83">
        <f t="shared" si="1"/>
        <v>50</v>
      </c>
      <c r="C40" s="29">
        <v>0</v>
      </c>
      <c r="D40" s="89">
        <v>48</v>
      </c>
      <c r="E40" s="29">
        <v>2</v>
      </c>
    </row>
    <row r="41" spans="1:5" x14ac:dyDescent="0.35">
      <c r="A41" s="79" t="s">
        <v>77</v>
      </c>
      <c r="B41" s="83">
        <f t="shared" si="1"/>
        <v>56</v>
      </c>
      <c r="C41" s="29">
        <v>52</v>
      </c>
      <c r="D41" s="89">
        <v>0</v>
      </c>
      <c r="E41" s="29">
        <v>4</v>
      </c>
    </row>
    <row r="42" spans="1:5" x14ac:dyDescent="0.35">
      <c r="A42" s="79" t="s">
        <v>78</v>
      </c>
      <c r="B42" s="83">
        <f t="shared" si="1"/>
        <v>76</v>
      </c>
      <c r="C42" s="29">
        <v>0</v>
      </c>
      <c r="D42" s="89">
        <v>69</v>
      </c>
      <c r="E42" s="29">
        <v>7</v>
      </c>
    </row>
    <row r="43" spans="1:5" x14ac:dyDescent="0.35">
      <c r="A43" s="33"/>
      <c r="B43" s="90"/>
      <c r="C43" s="35"/>
      <c r="D43" s="91"/>
      <c r="E43" s="35"/>
    </row>
    <row r="44" spans="1:5" x14ac:dyDescent="0.35">
      <c r="A44" s="40" t="s">
        <v>27</v>
      </c>
      <c r="B44" s="29"/>
      <c r="C44" s="29"/>
      <c r="D44" s="29"/>
      <c r="E44" s="29"/>
    </row>
  </sheetData>
  <mergeCells count="7">
    <mergeCell ref="A3:E3"/>
    <mergeCell ref="A4:E4"/>
    <mergeCell ref="A5:E5"/>
    <mergeCell ref="A6:E6"/>
    <mergeCell ref="A8:A9"/>
    <mergeCell ref="B8:D8"/>
    <mergeCell ref="E8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AF80-29E1-4DD5-BCF1-1DECE1562F52}">
  <dimension ref="A1:F155"/>
  <sheetViews>
    <sheetView workbookViewId="0">
      <selection activeCell="A21" sqref="A21"/>
    </sheetView>
  </sheetViews>
  <sheetFormatPr baseColWidth="10" defaultColWidth="0" defaultRowHeight="15.5" zeroHeight="1" x14ac:dyDescent="0.35"/>
  <cols>
    <col min="1" max="1" width="117.6328125" style="66" bestFit="1" customWidth="1"/>
    <col min="2" max="2" width="8.6328125" style="66" bestFit="1" customWidth="1"/>
    <col min="3" max="3" width="9" style="66" bestFit="1" customWidth="1"/>
    <col min="4" max="4" width="9.90625" style="66" bestFit="1" customWidth="1"/>
    <col min="5" max="5" width="18.453125" style="66" bestFit="1" customWidth="1"/>
    <col min="6" max="6" width="0" style="120" hidden="1" customWidth="1"/>
    <col min="7" max="16384" width="11.54296875" style="66" hidden="1"/>
  </cols>
  <sheetData>
    <row r="1" spans="1:5" x14ac:dyDescent="0.35">
      <c r="A1" s="92" t="s">
        <v>79</v>
      </c>
    </row>
    <row r="2" spans="1:5" x14ac:dyDescent="0.35">
      <c r="A2" s="92"/>
    </row>
    <row r="3" spans="1:5" x14ac:dyDescent="0.35">
      <c r="A3" s="158" t="s">
        <v>29</v>
      </c>
      <c r="B3" s="158"/>
      <c r="C3" s="158"/>
      <c r="D3" s="158"/>
      <c r="E3" s="158"/>
    </row>
    <row r="4" spans="1:5" x14ac:dyDescent="0.35">
      <c r="A4" s="159" t="s">
        <v>80</v>
      </c>
      <c r="B4" s="159"/>
      <c r="C4" s="159"/>
      <c r="D4" s="159"/>
      <c r="E4" s="159"/>
    </row>
    <row r="5" spans="1:5" x14ac:dyDescent="0.35">
      <c r="A5" s="159" t="s">
        <v>15</v>
      </c>
      <c r="B5" s="159"/>
      <c r="C5" s="159"/>
      <c r="D5" s="159"/>
      <c r="E5" s="159"/>
    </row>
    <row r="6" spans="1:5" x14ac:dyDescent="0.35">
      <c r="A6" s="159" t="s">
        <v>16</v>
      </c>
      <c r="B6" s="159"/>
      <c r="C6" s="159"/>
      <c r="D6" s="159"/>
      <c r="E6" s="159"/>
    </row>
    <row r="7" spans="1:5" x14ac:dyDescent="0.35">
      <c r="A7" s="93"/>
      <c r="B7" s="93"/>
      <c r="C7" s="93"/>
      <c r="D7" s="93"/>
      <c r="E7" s="93"/>
    </row>
    <row r="8" spans="1:5" x14ac:dyDescent="0.35">
      <c r="A8" s="160" t="s">
        <v>81</v>
      </c>
      <c r="B8" s="163" t="s">
        <v>33</v>
      </c>
      <c r="C8" s="166" t="s">
        <v>18</v>
      </c>
      <c r="D8" s="167"/>
      <c r="E8" s="168" t="s">
        <v>19</v>
      </c>
    </row>
    <row r="9" spans="1:5" x14ac:dyDescent="0.35">
      <c r="A9" s="161"/>
      <c r="B9" s="164"/>
      <c r="C9" s="171" t="s">
        <v>21</v>
      </c>
      <c r="D9" s="171" t="s">
        <v>22</v>
      </c>
      <c r="E9" s="169"/>
    </row>
    <row r="10" spans="1:5" x14ac:dyDescent="0.35">
      <c r="A10" s="162"/>
      <c r="B10" s="165"/>
      <c r="C10" s="172"/>
      <c r="D10" s="172"/>
      <c r="E10" s="170"/>
    </row>
    <row r="11" spans="1:5" x14ac:dyDescent="0.35">
      <c r="A11" s="94"/>
      <c r="B11" s="95">
        <v>2179</v>
      </c>
      <c r="C11" s="95">
        <v>1290</v>
      </c>
      <c r="D11" s="95">
        <v>715</v>
      </c>
      <c r="E11" s="96">
        <v>174</v>
      </c>
    </row>
    <row r="12" spans="1:5" x14ac:dyDescent="0.35">
      <c r="A12" s="97" t="s">
        <v>20</v>
      </c>
      <c r="B12" s="98">
        <f>B14+B28+B38+B42+B47+B61+B64+B68+B72+B81+B86+B89+B95+B104+B109+B119+B122+B127+B130+B133+B138+B142+B146+B153</f>
        <v>2169</v>
      </c>
      <c r="C12" s="98">
        <f t="shared" ref="C12:E12" si="0">C14+C28+C38+C42+C47+C61+C64+C68+C72+C81+C86+C89+C95+C104+C109+C119+C122+C127+C130+C133+C138+C142+C146+C153</f>
        <v>1286</v>
      </c>
      <c r="D12" s="98">
        <f t="shared" si="0"/>
        <v>709</v>
      </c>
      <c r="E12" s="98">
        <f t="shared" si="0"/>
        <v>174</v>
      </c>
    </row>
    <row r="13" spans="1:5" x14ac:dyDescent="0.35">
      <c r="A13" s="99"/>
      <c r="B13" s="100"/>
      <c r="C13" s="101"/>
      <c r="D13" s="102"/>
      <c r="E13" s="103"/>
    </row>
    <row r="14" spans="1:5" x14ac:dyDescent="0.35">
      <c r="A14" s="104" t="s">
        <v>82</v>
      </c>
      <c r="B14" s="105">
        <f>SUM(B15:B26)</f>
        <v>246</v>
      </c>
      <c r="C14" s="105">
        <f t="shared" ref="C14:E14" si="1">SUM(C15:C26)</f>
        <v>151</v>
      </c>
      <c r="D14" s="105">
        <f t="shared" si="1"/>
        <v>81</v>
      </c>
      <c r="E14" s="105">
        <f t="shared" si="1"/>
        <v>14</v>
      </c>
    </row>
    <row r="15" spans="1:5" x14ac:dyDescent="0.35">
      <c r="A15" s="99" t="s">
        <v>83</v>
      </c>
      <c r="B15" s="100">
        <f>SUM(C15:E15)</f>
        <v>138</v>
      </c>
      <c r="C15" s="106">
        <v>101</v>
      </c>
      <c r="D15" s="106">
        <v>33</v>
      </c>
      <c r="E15" s="106">
        <v>4</v>
      </c>
    </row>
    <row r="16" spans="1:5" x14ac:dyDescent="0.35">
      <c r="A16" s="107" t="s">
        <v>84</v>
      </c>
      <c r="B16" s="100">
        <f t="shared" ref="B16:B26" si="2">SUM(C16:E16)</f>
        <v>5</v>
      </c>
      <c r="C16" s="106">
        <v>2</v>
      </c>
      <c r="D16" s="106">
        <v>1</v>
      </c>
      <c r="E16" s="106">
        <v>2</v>
      </c>
    </row>
    <row r="17" spans="1:5" x14ac:dyDescent="0.35">
      <c r="A17" s="99" t="s">
        <v>85</v>
      </c>
      <c r="B17" s="100">
        <f t="shared" si="2"/>
        <v>9</v>
      </c>
      <c r="C17" s="106">
        <v>4</v>
      </c>
      <c r="D17" s="106">
        <v>5</v>
      </c>
      <c r="E17" s="106">
        <v>0</v>
      </c>
    </row>
    <row r="18" spans="1:5" x14ac:dyDescent="0.35">
      <c r="A18" s="99" t="s">
        <v>86</v>
      </c>
      <c r="B18" s="100">
        <f>SUM(C18:E18)</f>
        <v>44</v>
      </c>
      <c r="C18" s="106">
        <v>21</v>
      </c>
      <c r="D18" s="106">
        <v>17</v>
      </c>
      <c r="E18" s="106">
        <v>6</v>
      </c>
    </row>
    <row r="19" spans="1:5" x14ac:dyDescent="0.35">
      <c r="A19" s="99" t="s">
        <v>87</v>
      </c>
      <c r="B19" s="100">
        <f>SUM(C19:E19)</f>
        <v>1</v>
      </c>
      <c r="C19" s="106">
        <v>0</v>
      </c>
      <c r="D19" s="106">
        <v>1</v>
      </c>
      <c r="E19" s="106">
        <v>0</v>
      </c>
    </row>
    <row r="20" spans="1:5" x14ac:dyDescent="0.35">
      <c r="A20" s="99" t="s">
        <v>88</v>
      </c>
      <c r="B20" s="100">
        <f t="shared" si="2"/>
        <v>3</v>
      </c>
      <c r="C20" s="106">
        <v>0</v>
      </c>
      <c r="D20" s="106">
        <v>2</v>
      </c>
      <c r="E20" s="106">
        <v>1</v>
      </c>
    </row>
    <row r="21" spans="1:5" x14ac:dyDescent="0.35">
      <c r="A21" s="99" t="s">
        <v>89</v>
      </c>
      <c r="B21" s="100">
        <f t="shared" si="2"/>
        <v>2</v>
      </c>
      <c r="C21" s="106">
        <v>2</v>
      </c>
      <c r="D21" s="106">
        <v>0</v>
      </c>
      <c r="E21" s="106">
        <v>0</v>
      </c>
    </row>
    <row r="22" spans="1:5" x14ac:dyDescent="0.35">
      <c r="A22" s="99" t="s">
        <v>91</v>
      </c>
      <c r="B22" s="100">
        <f t="shared" si="2"/>
        <v>6</v>
      </c>
      <c r="C22" s="106">
        <v>0</v>
      </c>
      <c r="D22" s="106">
        <v>6</v>
      </c>
      <c r="E22" s="106">
        <v>0</v>
      </c>
    </row>
    <row r="23" spans="1:5" x14ac:dyDescent="0.35">
      <c r="A23" s="108" t="s">
        <v>92</v>
      </c>
      <c r="B23" s="100">
        <f t="shared" si="2"/>
        <v>8</v>
      </c>
      <c r="C23" s="106">
        <v>3</v>
      </c>
      <c r="D23" s="106">
        <v>5</v>
      </c>
      <c r="E23" s="106">
        <v>0</v>
      </c>
    </row>
    <row r="24" spans="1:5" x14ac:dyDescent="0.35">
      <c r="A24" s="108" t="s">
        <v>93</v>
      </c>
      <c r="B24" s="100">
        <f t="shared" si="2"/>
        <v>4</v>
      </c>
      <c r="C24" s="106">
        <v>1</v>
      </c>
      <c r="D24" s="106">
        <v>3</v>
      </c>
      <c r="E24" s="106">
        <v>0</v>
      </c>
    </row>
    <row r="25" spans="1:5" x14ac:dyDescent="0.35">
      <c r="A25" s="99" t="s">
        <v>94</v>
      </c>
      <c r="B25" s="100">
        <f t="shared" si="2"/>
        <v>23</v>
      </c>
      <c r="C25" s="106">
        <v>17</v>
      </c>
      <c r="D25" s="106">
        <v>6</v>
      </c>
      <c r="E25" s="106">
        <v>0</v>
      </c>
    </row>
    <row r="26" spans="1:5" x14ac:dyDescent="0.35">
      <c r="A26" s="99" t="s">
        <v>95</v>
      </c>
      <c r="B26" s="100">
        <f t="shared" si="2"/>
        <v>3</v>
      </c>
      <c r="C26" s="106">
        <v>0</v>
      </c>
      <c r="D26" s="106">
        <v>2</v>
      </c>
      <c r="E26" s="106">
        <v>1</v>
      </c>
    </row>
    <row r="27" spans="1:5" x14ac:dyDescent="0.35">
      <c r="A27" s="99"/>
      <c r="B27" s="100"/>
      <c r="C27" s="106"/>
      <c r="D27" s="102"/>
      <c r="E27" s="94"/>
    </row>
    <row r="28" spans="1:5" x14ac:dyDescent="0.35">
      <c r="A28" s="104" t="s">
        <v>96</v>
      </c>
      <c r="B28" s="105">
        <f>SUM(B29:B36)</f>
        <v>69</v>
      </c>
      <c r="C28" s="105">
        <f t="shared" ref="C28:E28" si="3">SUM(C29:C36)</f>
        <v>34</v>
      </c>
      <c r="D28" s="105">
        <f t="shared" si="3"/>
        <v>32</v>
      </c>
      <c r="E28" s="105">
        <f t="shared" si="3"/>
        <v>3</v>
      </c>
    </row>
    <row r="29" spans="1:5" x14ac:dyDescent="0.35">
      <c r="A29" s="107" t="s">
        <v>97</v>
      </c>
      <c r="B29" s="100">
        <f t="shared" ref="B29:B36" si="4">SUM(C29:E29)</f>
        <v>19</v>
      </c>
      <c r="C29" s="106">
        <v>12</v>
      </c>
      <c r="D29" s="106">
        <v>6</v>
      </c>
      <c r="E29" s="106">
        <v>1</v>
      </c>
    </row>
    <row r="30" spans="1:5" x14ac:dyDescent="0.35">
      <c r="A30" s="99" t="s">
        <v>98</v>
      </c>
      <c r="B30" s="100">
        <f>SUM(C30:E30)</f>
        <v>24</v>
      </c>
      <c r="C30" s="106">
        <v>10</v>
      </c>
      <c r="D30" s="106">
        <v>14</v>
      </c>
      <c r="E30" s="106">
        <v>0</v>
      </c>
    </row>
    <row r="31" spans="1:5" x14ac:dyDescent="0.35">
      <c r="A31" s="99" t="s">
        <v>99</v>
      </c>
      <c r="B31" s="100">
        <f t="shared" si="4"/>
        <v>3</v>
      </c>
      <c r="C31" s="106">
        <v>1</v>
      </c>
      <c r="D31" s="106">
        <v>2</v>
      </c>
      <c r="E31" s="106">
        <v>0</v>
      </c>
    </row>
    <row r="32" spans="1:5" x14ac:dyDescent="0.35">
      <c r="A32" s="99" t="s">
        <v>100</v>
      </c>
      <c r="B32" s="100">
        <f t="shared" si="4"/>
        <v>0</v>
      </c>
      <c r="C32" s="106">
        <v>0</v>
      </c>
      <c r="D32" s="106">
        <v>0</v>
      </c>
      <c r="E32" s="106">
        <v>0</v>
      </c>
    </row>
    <row r="33" spans="1:5" x14ac:dyDescent="0.35">
      <c r="A33" s="99" t="s">
        <v>101</v>
      </c>
      <c r="B33" s="100">
        <f t="shared" si="4"/>
        <v>0</v>
      </c>
      <c r="C33" s="106">
        <v>0</v>
      </c>
      <c r="D33" s="106">
        <v>0</v>
      </c>
      <c r="E33" s="106">
        <v>0</v>
      </c>
    </row>
    <row r="34" spans="1:5" x14ac:dyDescent="0.35">
      <c r="A34" s="99" t="s">
        <v>102</v>
      </c>
      <c r="B34" s="100">
        <f t="shared" si="4"/>
        <v>21</v>
      </c>
      <c r="C34" s="106">
        <v>9</v>
      </c>
      <c r="D34" s="106">
        <v>10</v>
      </c>
      <c r="E34" s="106">
        <v>2</v>
      </c>
    </row>
    <row r="35" spans="1:5" x14ac:dyDescent="0.35">
      <c r="A35" s="99" t="s">
        <v>103</v>
      </c>
      <c r="B35" s="100">
        <f>SUM(C35:E35)</f>
        <v>1</v>
      </c>
      <c r="C35" s="106">
        <v>1</v>
      </c>
      <c r="D35" s="106">
        <v>0</v>
      </c>
      <c r="E35" s="106">
        <v>0</v>
      </c>
    </row>
    <row r="36" spans="1:5" x14ac:dyDescent="0.35">
      <c r="A36" s="99" t="s">
        <v>104</v>
      </c>
      <c r="B36" s="100">
        <f t="shared" si="4"/>
        <v>1</v>
      </c>
      <c r="C36" s="106">
        <v>1</v>
      </c>
      <c r="D36" s="106">
        <v>0</v>
      </c>
      <c r="E36" s="106">
        <v>0</v>
      </c>
    </row>
    <row r="37" spans="1:5" x14ac:dyDescent="0.35">
      <c r="A37" s="108"/>
      <c r="B37" s="100"/>
      <c r="C37" s="109"/>
      <c r="D37" s="102"/>
      <c r="E37" s="94"/>
    </row>
    <row r="38" spans="1:5" x14ac:dyDescent="0.35">
      <c r="A38" s="104" t="s">
        <v>105</v>
      </c>
      <c r="B38" s="100">
        <f>SUM(B39:B40)</f>
        <v>4</v>
      </c>
      <c r="C38" s="100">
        <f t="shared" ref="C38:E38" si="5">SUM(C39:C40)</f>
        <v>0</v>
      </c>
      <c r="D38" s="100">
        <f t="shared" si="5"/>
        <v>2</v>
      </c>
      <c r="E38" s="100">
        <f t="shared" si="5"/>
        <v>2</v>
      </c>
    </row>
    <row r="39" spans="1:5" x14ac:dyDescent="0.35">
      <c r="A39" s="99" t="s">
        <v>106</v>
      </c>
      <c r="B39" s="100">
        <f>SUM(C39:E39)</f>
        <v>1</v>
      </c>
      <c r="C39" s="106">
        <v>0</v>
      </c>
      <c r="D39" s="106">
        <v>1</v>
      </c>
      <c r="E39" s="106">
        <v>0</v>
      </c>
    </row>
    <row r="40" spans="1:5" x14ac:dyDescent="0.35">
      <c r="A40" s="99" t="s">
        <v>107</v>
      </c>
      <c r="B40" s="100">
        <f>SUM(C40:E40)</f>
        <v>3</v>
      </c>
      <c r="C40" s="106">
        <v>0</v>
      </c>
      <c r="D40" s="106">
        <v>1</v>
      </c>
      <c r="E40" s="106">
        <v>2</v>
      </c>
    </row>
    <row r="41" spans="1:5" x14ac:dyDescent="0.35">
      <c r="A41" s="108"/>
      <c r="B41" s="100"/>
      <c r="C41" s="109"/>
      <c r="D41" s="106"/>
      <c r="E41" s="106"/>
    </row>
    <row r="42" spans="1:5" x14ac:dyDescent="0.35">
      <c r="A42" s="104" t="s">
        <v>108</v>
      </c>
      <c r="B42" s="105">
        <f>SUM(B43:B45)</f>
        <v>30</v>
      </c>
      <c r="C42" s="105">
        <f t="shared" ref="C42:E42" si="6">SUM(C43:C45)</f>
        <v>15</v>
      </c>
      <c r="D42" s="105">
        <f t="shared" si="6"/>
        <v>12</v>
      </c>
      <c r="E42" s="105">
        <f t="shared" si="6"/>
        <v>3</v>
      </c>
    </row>
    <row r="43" spans="1:5" x14ac:dyDescent="0.35">
      <c r="A43" s="99" t="s">
        <v>109</v>
      </c>
      <c r="B43" s="100">
        <f>SUM(C43:E43)</f>
        <v>25</v>
      </c>
      <c r="C43" s="106">
        <v>14</v>
      </c>
      <c r="D43" s="106">
        <v>8</v>
      </c>
      <c r="E43" s="106">
        <v>3</v>
      </c>
    </row>
    <row r="44" spans="1:5" x14ac:dyDescent="0.35">
      <c r="A44" s="99" t="s">
        <v>110</v>
      </c>
      <c r="B44" s="100">
        <f>SUM(C44:E44)</f>
        <v>1</v>
      </c>
      <c r="C44" s="106">
        <v>0</v>
      </c>
      <c r="D44" s="106">
        <v>1</v>
      </c>
      <c r="E44" s="106">
        <v>0</v>
      </c>
    </row>
    <row r="45" spans="1:5" x14ac:dyDescent="0.35">
      <c r="A45" s="99" t="s">
        <v>111</v>
      </c>
      <c r="B45" s="100">
        <f>SUM(C45:E45)</f>
        <v>4</v>
      </c>
      <c r="C45" s="106">
        <v>1</v>
      </c>
      <c r="D45" s="106">
        <v>3</v>
      </c>
      <c r="E45" s="106">
        <v>0</v>
      </c>
    </row>
    <row r="46" spans="1:5" x14ac:dyDescent="0.35">
      <c r="A46" s="99"/>
      <c r="B46" s="100"/>
      <c r="C46" s="106"/>
      <c r="D46" s="102"/>
      <c r="E46" s="94"/>
    </row>
    <row r="47" spans="1:5" x14ac:dyDescent="0.35">
      <c r="A47" s="104" t="s">
        <v>112</v>
      </c>
      <c r="B47" s="105">
        <f>SUM(B48:B59)</f>
        <v>646</v>
      </c>
      <c r="C47" s="105">
        <f t="shared" ref="C47:E47" si="7">SUM(C48:C59)</f>
        <v>409</v>
      </c>
      <c r="D47" s="105">
        <f t="shared" si="7"/>
        <v>164</v>
      </c>
      <c r="E47" s="105">
        <f t="shared" si="7"/>
        <v>73</v>
      </c>
    </row>
    <row r="48" spans="1:5" x14ac:dyDescent="0.35">
      <c r="A48" s="107" t="s">
        <v>113</v>
      </c>
      <c r="B48" s="100">
        <f t="shared" ref="B48:B59" si="8">SUM(C48:E48)</f>
        <v>1</v>
      </c>
      <c r="C48" s="106">
        <v>0</v>
      </c>
      <c r="D48" s="106">
        <v>1</v>
      </c>
      <c r="E48" s="106">
        <v>0</v>
      </c>
    </row>
    <row r="49" spans="1:5" x14ac:dyDescent="0.35">
      <c r="A49" s="99" t="s">
        <v>114</v>
      </c>
      <c r="B49" s="100">
        <f>SUM(C49:E49)</f>
        <v>2</v>
      </c>
      <c r="C49" s="106">
        <v>1</v>
      </c>
      <c r="D49" s="106">
        <v>1</v>
      </c>
      <c r="E49" s="106">
        <v>0</v>
      </c>
    </row>
    <row r="50" spans="1:5" x14ac:dyDescent="0.35">
      <c r="A50" s="99" t="s">
        <v>115</v>
      </c>
      <c r="B50" s="100">
        <f t="shared" si="8"/>
        <v>71</v>
      </c>
      <c r="C50" s="106">
        <v>34</v>
      </c>
      <c r="D50" s="106">
        <v>26</v>
      </c>
      <c r="E50" s="106">
        <v>11</v>
      </c>
    </row>
    <row r="51" spans="1:5" x14ac:dyDescent="0.35">
      <c r="A51" s="99" t="s">
        <v>116</v>
      </c>
      <c r="B51" s="100">
        <f t="shared" si="8"/>
        <v>43</v>
      </c>
      <c r="C51" s="106">
        <v>33</v>
      </c>
      <c r="D51" s="106">
        <v>9</v>
      </c>
      <c r="E51" s="106">
        <v>1</v>
      </c>
    </row>
    <row r="52" spans="1:5" x14ac:dyDescent="0.35">
      <c r="A52" s="99" t="s">
        <v>117</v>
      </c>
      <c r="B52" s="100">
        <f t="shared" si="8"/>
        <v>1</v>
      </c>
      <c r="C52" s="106">
        <v>0</v>
      </c>
      <c r="D52" s="106">
        <v>1</v>
      </c>
      <c r="E52" s="106">
        <v>0</v>
      </c>
    </row>
    <row r="53" spans="1:5" x14ac:dyDescent="0.35">
      <c r="A53" s="99" t="s">
        <v>118</v>
      </c>
      <c r="B53" s="100">
        <f>SUM(C53:E53)</f>
        <v>11</v>
      </c>
      <c r="C53" s="106">
        <v>8</v>
      </c>
      <c r="D53" s="106">
        <v>3</v>
      </c>
      <c r="E53" s="106">
        <v>0</v>
      </c>
    </row>
    <row r="54" spans="1:5" x14ac:dyDescent="0.35">
      <c r="A54" s="99" t="s">
        <v>119</v>
      </c>
      <c r="B54" s="100">
        <f t="shared" si="8"/>
        <v>102</v>
      </c>
      <c r="C54" s="106">
        <v>64</v>
      </c>
      <c r="D54" s="106">
        <v>29</v>
      </c>
      <c r="E54" s="106">
        <v>9</v>
      </c>
    </row>
    <row r="55" spans="1:5" x14ac:dyDescent="0.35">
      <c r="A55" s="99" t="s">
        <v>120</v>
      </c>
      <c r="B55" s="100">
        <f t="shared" si="8"/>
        <v>15</v>
      </c>
      <c r="C55" s="106">
        <v>14</v>
      </c>
      <c r="D55" s="106">
        <v>0</v>
      </c>
      <c r="E55" s="106">
        <v>1</v>
      </c>
    </row>
    <row r="56" spans="1:5" x14ac:dyDescent="0.35">
      <c r="A56" s="99" t="s">
        <v>121</v>
      </c>
      <c r="B56" s="100">
        <f t="shared" si="8"/>
        <v>29</v>
      </c>
      <c r="C56" s="106">
        <v>14</v>
      </c>
      <c r="D56" s="106">
        <v>11</v>
      </c>
      <c r="E56" s="106">
        <v>4</v>
      </c>
    </row>
    <row r="57" spans="1:5" x14ac:dyDescent="0.35">
      <c r="A57" s="99" t="s">
        <v>122</v>
      </c>
      <c r="B57" s="100">
        <f t="shared" si="8"/>
        <v>97</v>
      </c>
      <c r="C57" s="106">
        <v>77</v>
      </c>
      <c r="D57" s="106">
        <v>16</v>
      </c>
      <c r="E57" s="106">
        <v>4</v>
      </c>
    </row>
    <row r="58" spans="1:5" x14ac:dyDescent="0.35">
      <c r="A58" s="99" t="s">
        <v>123</v>
      </c>
      <c r="B58" s="100">
        <f t="shared" si="8"/>
        <v>262</v>
      </c>
      <c r="C58" s="106">
        <v>159</v>
      </c>
      <c r="D58" s="106">
        <v>64</v>
      </c>
      <c r="E58" s="106">
        <v>39</v>
      </c>
    </row>
    <row r="59" spans="1:5" x14ac:dyDescent="0.35">
      <c r="A59" s="99" t="s">
        <v>124</v>
      </c>
      <c r="B59" s="100">
        <f t="shared" si="8"/>
        <v>12</v>
      </c>
      <c r="C59" s="106">
        <v>5</v>
      </c>
      <c r="D59" s="106">
        <v>3</v>
      </c>
      <c r="E59" s="106">
        <v>4</v>
      </c>
    </row>
    <row r="60" spans="1:5" x14ac:dyDescent="0.35">
      <c r="A60" s="99"/>
      <c r="B60" s="100"/>
      <c r="C60" s="106"/>
      <c r="D60" s="102"/>
      <c r="E60" s="94"/>
    </row>
    <row r="61" spans="1:5" x14ac:dyDescent="0.35">
      <c r="A61" s="104" t="s">
        <v>125</v>
      </c>
      <c r="B61" s="105">
        <f>SUM(B62:B62)</f>
        <v>8</v>
      </c>
      <c r="C61" s="105">
        <f t="shared" ref="C61:E61" si="9">SUM(C62:C62)</f>
        <v>5</v>
      </c>
      <c r="D61" s="105">
        <f t="shared" si="9"/>
        <v>3</v>
      </c>
      <c r="E61" s="105">
        <f t="shared" si="9"/>
        <v>0</v>
      </c>
    </row>
    <row r="62" spans="1:5" x14ac:dyDescent="0.35">
      <c r="A62" s="99" t="s">
        <v>126</v>
      </c>
      <c r="B62" s="100">
        <f>SUM(C62:E62)</f>
        <v>8</v>
      </c>
      <c r="C62" s="106">
        <v>5</v>
      </c>
      <c r="D62" s="106">
        <v>3</v>
      </c>
      <c r="E62" s="106">
        <v>0</v>
      </c>
    </row>
    <row r="63" spans="1:5" x14ac:dyDescent="0.35">
      <c r="A63" s="99"/>
      <c r="B63" s="100"/>
      <c r="C63" s="106"/>
      <c r="D63" s="102"/>
      <c r="E63" s="94"/>
    </row>
    <row r="64" spans="1:5" x14ac:dyDescent="0.35">
      <c r="A64" s="104" t="s">
        <v>127</v>
      </c>
      <c r="B64" s="105">
        <f>SUM(B65:B66)</f>
        <v>4</v>
      </c>
      <c r="C64" s="105">
        <f t="shared" ref="C64:E64" si="10">SUM(C65:C66)</f>
        <v>0</v>
      </c>
      <c r="D64" s="105">
        <f t="shared" si="10"/>
        <v>4</v>
      </c>
      <c r="E64" s="105">
        <f t="shared" si="10"/>
        <v>0</v>
      </c>
    </row>
    <row r="65" spans="1:5" x14ac:dyDescent="0.35">
      <c r="A65" s="99" t="s">
        <v>128</v>
      </c>
      <c r="B65" s="100">
        <f>SUM(C65:E65)</f>
        <v>3</v>
      </c>
      <c r="C65" s="106">
        <v>0</v>
      </c>
      <c r="D65" s="106">
        <v>3</v>
      </c>
      <c r="E65" s="106">
        <v>0</v>
      </c>
    </row>
    <row r="66" spans="1:5" x14ac:dyDescent="0.35">
      <c r="A66" s="99" t="s">
        <v>129</v>
      </c>
      <c r="B66" s="100">
        <f>SUM(C66:E66)</f>
        <v>1</v>
      </c>
      <c r="C66" s="106">
        <v>0</v>
      </c>
      <c r="D66" s="106">
        <v>1</v>
      </c>
      <c r="E66" s="106">
        <v>0</v>
      </c>
    </row>
    <row r="67" spans="1:5" x14ac:dyDescent="0.35">
      <c r="A67" s="99"/>
      <c r="B67" s="100"/>
      <c r="C67" s="106"/>
      <c r="D67" s="102"/>
      <c r="E67" s="94"/>
    </row>
    <row r="68" spans="1:5" x14ac:dyDescent="0.35">
      <c r="A68" s="104" t="s">
        <v>130</v>
      </c>
      <c r="B68" s="105">
        <f>SUM(B69:B70)</f>
        <v>3</v>
      </c>
      <c r="C68" s="105">
        <f t="shared" ref="C68:E68" si="11">SUM(C69:C70)</f>
        <v>0</v>
      </c>
      <c r="D68" s="105">
        <f t="shared" si="11"/>
        <v>3</v>
      </c>
      <c r="E68" s="105">
        <f t="shared" si="11"/>
        <v>0</v>
      </c>
    </row>
    <row r="69" spans="1:5" x14ac:dyDescent="0.35">
      <c r="A69" s="99" t="s">
        <v>131</v>
      </c>
      <c r="B69" s="100">
        <f t="shared" ref="B69:B70" si="12">SUM(C69:E69)</f>
        <v>2</v>
      </c>
      <c r="C69" s="106">
        <v>0</v>
      </c>
      <c r="D69" s="106">
        <v>2</v>
      </c>
      <c r="E69" s="106">
        <v>0</v>
      </c>
    </row>
    <row r="70" spans="1:5" x14ac:dyDescent="0.35">
      <c r="A70" s="99" t="s">
        <v>133</v>
      </c>
      <c r="B70" s="100">
        <f t="shared" si="12"/>
        <v>1</v>
      </c>
      <c r="C70" s="106">
        <v>0</v>
      </c>
      <c r="D70" s="106">
        <v>1</v>
      </c>
      <c r="E70" s="106">
        <v>0</v>
      </c>
    </row>
    <row r="71" spans="1:5" x14ac:dyDescent="0.35">
      <c r="A71" s="99"/>
      <c r="B71" s="100"/>
      <c r="C71" s="106"/>
      <c r="D71" s="102"/>
      <c r="E71" s="94"/>
    </row>
    <row r="72" spans="1:5" x14ac:dyDescent="0.35">
      <c r="A72" s="104" t="s">
        <v>134</v>
      </c>
      <c r="B72" s="105">
        <f>SUM(B73:B79)</f>
        <v>93</v>
      </c>
      <c r="C72" s="105">
        <f t="shared" ref="C72:E72" si="13">SUM(C73:C79)</f>
        <v>44</v>
      </c>
      <c r="D72" s="105">
        <f t="shared" si="13"/>
        <v>25</v>
      </c>
      <c r="E72" s="105">
        <f t="shared" si="13"/>
        <v>24</v>
      </c>
    </row>
    <row r="73" spans="1:5" x14ac:dyDescent="0.35">
      <c r="A73" s="107" t="s">
        <v>135</v>
      </c>
      <c r="B73" s="100">
        <f>SUM(C73:E73)</f>
        <v>1</v>
      </c>
      <c r="C73" s="106">
        <v>1</v>
      </c>
      <c r="D73" s="106">
        <v>0</v>
      </c>
      <c r="E73" s="106">
        <v>0</v>
      </c>
    </row>
    <row r="74" spans="1:5" x14ac:dyDescent="0.35">
      <c r="A74" s="107" t="s">
        <v>136</v>
      </c>
      <c r="B74" s="100">
        <f t="shared" ref="B74:B78" si="14">SUM(C74:E74)</f>
        <v>41</v>
      </c>
      <c r="C74" s="106">
        <v>17</v>
      </c>
      <c r="D74" s="106">
        <v>9</v>
      </c>
      <c r="E74" s="106">
        <v>15</v>
      </c>
    </row>
    <row r="75" spans="1:5" x14ac:dyDescent="0.35">
      <c r="A75" s="107" t="s">
        <v>137</v>
      </c>
      <c r="B75" s="100">
        <f t="shared" si="14"/>
        <v>29</v>
      </c>
      <c r="C75" s="106">
        <v>13</v>
      </c>
      <c r="D75" s="106">
        <v>9</v>
      </c>
      <c r="E75" s="106">
        <v>7</v>
      </c>
    </row>
    <row r="76" spans="1:5" x14ac:dyDescent="0.35">
      <c r="A76" s="99" t="s">
        <v>138</v>
      </c>
      <c r="B76" s="100">
        <f t="shared" si="14"/>
        <v>1</v>
      </c>
      <c r="C76" s="106">
        <v>0</v>
      </c>
      <c r="D76" s="106">
        <v>1</v>
      </c>
      <c r="E76" s="106">
        <v>0</v>
      </c>
    </row>
    <row r="77" spans="1:5" x14ac:dyDescent="0.35">
      <c r="A77" s="99" t="s">
        <v>139</v>
      </c>
      <c r="B77" s="100">
        <f t="shared" si="14"/>
        <v>18</v>
      </c>
      <c r="C77" s="106">
        <v>11</v>
      </c>
      <c r="D77" s="106">
        <v>5</v>
      </c>
      <c r="E77" s="106">
        <v>2</v>
      </c>
    </row>
    <row r="78" spans="1:5" x14ac:dyDescent="0.35">
      <c r="A78" s="99" t="s">
        <v>140</v>
      </c>
      <c r="B78" s="100">
        <f t="shared" si="14"/>
        <v>2</v>
      </c>
      <c r="C78" s="106">
        <v>1</v>
      </c>
      <c r="D78" s="106">
        <v>1</v>
      </c>
      <c r="E78" s="106">
        <v>0</v>
      </c>
    </row>
    <row r="79" spans="1:5" x14ac:dyDescent="0.35">
      <c r="A79" s="99" t="s">
        <v>141</v>
      </c>
      <c r="B79" s="100">
        <f>SUM(C79:E79)</f>
        <v>1</v>
      </c>
      <c r="C79" s="106">
        <v>1</v>
      </c>
      <c r="D79" s="106">
        <v>0</v>
      </c>
      <c r="E79" s="106">
        <v>0</v>
      </c>
    </row>
    <row r="80" spans="1:5" x14ac:dyDescent="0.35">
      <c r="A80" s="99"/>
      <c r="B80" s="100"/>
      <c r="C80" s="106"/>
      <c r="D80" s="106"/>
      <c r="E80" s="106"/>
    </row>
    <row r="81" spans="1:5" x14ac:dyDescent="0.35">
      <c r="A81" s="104" t="s">
        <v>142</v>
      </c>
      <c r="B81" s="100">
        <f>SUM(B82:B84)</f>
        <v>16</v>
      </c>
      <c r="C81" s="100">
        <f t="shared" ref="C81:E81" si="15">SUM(C82:C84)</f>
        <v>10</v>
      </c>
      <c r="D81" s="100">
        <f t="shared" si="15"/>
        <v>5</v>
      </c>
      <c r="E81" s="100">
        <f t="shared" si="15"/>
        <v>1</v>
      </c>
    </row>
    <row r="82" spans="1:5" x14ac:dyDescent="0.35">
      <c r="A82" s="99" t="s">
        <v>143</v>
      </c>
      <c r="B82" s="100">
        <f t="shared" ref="B82:B84" si="16">SUM(C82:E82)</f>
        <v>14</v>
      </c>
      <c r="C82" s="106">
        <v>9</v>
      </c>
      <c r="D82" s="106">
        <v>5</v>
      </c>
      <c r="E82" s="106">
        <v>0</v>
      </c>
    </row>
    <row r="83" spans="1:5" x14ac:dyDescent="0.35">
      <c r="A83" s="99" t="s">
        <v>144</v>
      </c>
      <c r="B83" s="100">
        <f t="shared" si="16"/>
        <v>1</v>
      </c>
      <c r="C83" s="106">
        <v>1</v>
      </c>
      <c r="D83" s="106">
        <v>0</v>
      </c>
      <c r="E83" s="106">
        <v>0</v>
      </c>
    </row>
    <row r="84" spans="1:5" x14ac:dyDescent="0.35">
      <c r="A84" s="99" t="s">
        <v>145</v>
      </c>
      <c r="B84" s="100">
        <f t="shared" si="16"/>
        <v>1</v>
      </c>
      <c r="C84" s="106">
        <v>0</v>
      </c>
      <c r="D84" s="106">
        <v>0</v>
      </c>
      <c r="E84" s="106">
        <v>1</v>
      </c>
    </row>
    <row r="85" spans="1:5" x14ac:dyDescent="0.35">
      <c r="A85" s="99"/>
      <c r="B85" s="100"/>
      <c r="C85" s="106"/>
      <c r="D85" s="102"/>
      <c r="E85" s="94"/>
    </row>
    <row r="86" spans="1:5" x14ac:dyDescent="0.35">
      <c r="A86" s="104" t="s">
        <v>146</v>
      </c>
      <c r="B86" s="100">
        <f>SUM(B87:B87)</f>
        <v>74</v>
      </c>
      <c r="C86" s="100">
        <f t="shared" ref="C86:E86" si="17">SUM(C87:C87)</f>
        <v>38</v>
      </c>
      <c r="D86" s="100">
        <f t="shared" si="17"/>
        <v>34</v>
      </c>
      <c r="E86" s="100">
        <f t="shared" si="17"/>
        <v>2</v>
      </c>
    </row>
    <row r="87" spans="1:5" x14ac:dyDescent="0.35">
      <c r="A87" s="99" t="s">
        <v>147</v>
      </c>
      <c r="B87" s="100">
        <f t="shared" ref="B87" si="18">SUM(C87:E87)</f>
        <v>74</v>
      </c>
      <c r="C87" s="106">
        <v>38</v>
      </c>
      <c r="D87" s="106">
        <v>34</v>
      </c>
      <c r="E87" s="106">
        <v>2</v>
      </c>
    </row>
    <row r="88" spans="1:5" x14ac:dyDescent="0.35">
      <c r="A88" s="99"/>
      <c r="B88" s="100"/>
      <c r="C88" s="106"/>
      <c r="D88" s="102"/>
      <c r="E88" s="94"/>
    </row>
    <row r="89" spans="1:5" x14ac:dyDescent="0.35">
      <c r="A89" s="104" t="s">
        <v>148</v>
      </c>
      <c r="B89" s="100">
        <f>SUM(B90:B93)</f>
        <v>76</v>
      </c>
      <c r="C89" s="100">
        <f t="shared" ref="C89:E89" si="19">SUM(C90:C93)</f>
        <v>42</v>
      </c>
      <c r="D89" s="100">
        <f t="shared" si="19"/>
        <v>30</v>
      </c>
      <c r="E89" s="100">
        <f t="shared" si="19"/>
        <v>4</v>
      </c>
    </row>
    <row r="90" spans="1:5" x14ac:dyDescent="0.35">
      <c r="A90" s="99" t="s">
        <v>149</v>
      </c>
      <c r="B90" s="100">
        <f t="shared" ref="B90:B93" si="20">SUM(C90:E90)</f>
        <v>2</v>
      </c>
      <c r="C90" s="106">
        <v>2</v>
      </c>
      <c r="D90" s="106">
        <v>0</v>
      </c>
      <c r="E90" s="106">
        <v>0</v>
      </c>
    </row>
    <row r="91" spans="1:5" x14ac:dyDescent="0.35">
      <c r="A91" s="99" t="s">
        <v>150</v>
      </c>
      <c r="B91" s="100">
        <f t="shared" si="20"/>
        <v>5</v>
      </c>
      <c r="C91" s="106">
        <v>0</v>
      </c>
      <c r="D91" s="106">
        <v>5</v>
      </c>
      <c r="E91" s="106">
        <v>0</v>
      </c>
    </row>
    <row r="92" spans="1:5" x14ac:dyDescent="0.35">
      <c r="A92" s="99" t="s">
        <v>151</v>
      </c>
      <c r="B92" s="100">
        <f t="shared" si="20"/>
        <v>28</v>
      </c>
      <c r="C92" s="106">
        <v>8</v>
      </c>
      <c r="D92" s="106">
        <v>16</v>
      </c>
      <c r="E92" s="106">
        <v>4</v>
      </c>
    </row>
    <row r="93" spans="1:5" x14ac:dyDescent="0.35">
      <c r="A93" s="99" t="s">
        <v>152</v>
      </c>
      <c r="B93" s="100">
        <f t="shared" si="20"/>
        <v>41</v>
      </c>
      <c r="C93" s="106">
        <v>32</v>
      </c>
      <c r="D93" s="106">
        <v>9</v>
      </c>
      <c r="E93" s="106">
        <v>0</v>
      </c>
    </row>
    <row r="94" spans="1:5" x14ac:dyDescent="0.35">
      <c r="A94" s="99"/>
      <c r="B94" s="100"/>
      <c r="C94" s="106"/>
      <c r="D94" s="102"/>
      <c r="E94" s="94"/>
    </row>
    <row r="95" spans="1:5" x14ac:dyDescent="0.35">
      <c r="A95" s="104" t="s">
        <v>153</v>
      </c>
      <c r="B95" s="100">
        <f>SUM(B96:B102)</f>
        <v>81</v>
      </c>
      <c r="C95" s="100">
        <f t="shared" ref="C95:E95" si="21">SUM(C96:C102)</f>
        <v>35</v>
      </c>
      <c r="D95" s="100">
        <f t="shared" si="21"/>
        <v>26</v>
      </c>
      <c r="E95" s="100">
        <f t="shared" si="21"/>
        <v>20</v>
      </c>
    </row>
    <row r="96" spans="1:5" x14ac:dyDescent="0.35">
      <c r="A96" s="107" t="s">
        <v>154</v>
      </c>
      <c r="B96" s="100">
        <f t="shared" ref="B96:B102" si="22">SUM(C96:E96)</f>
        <v>1</v>
      </c>
      <c r="C96" s="106">
        <v>0</v>
      </c>
      <c r="D96" s="106">
        <v>1</v>
      </c>
      <c r="E96" s="106">
        <v>0</v>
      </c>
    </row>
    <row r="97" spans="1:5" x14ac:dyDescent="0.35">
      <c r="A97" s="99" t="s">
        <v>155</v>
      </c>
      <c r="B97" s="100">
        <f t="shared" si="22"/>
        <v>28</v>
      </c>
      <c r="C97" s="106">
        <v>14</v>
      </c>
      <c r="D97" s="106">
        <v>14</v>
      </c>
      <c r="E97" s="106">
        <v>0</v>
      </c>
    </row>
    <row r="98" spans="1:5" x14ac:dyDescent="0.35">
      <c r="A98" s="99" t="s">
        <v>156</v>
      </c>
      <c r="B98" s="100">
        <f t="shared" si="22"/>
        <v>6</v>
      </c>
      <c r="C98" s="106">
        <v>6</v>
      </c>
      <c r="D98" s="106">
        <v>0</v>
      </c>
      <c r="E98" s="106">
        <v>0</v>
      </c>
    </row>
    <row r="99" spans="1:5" x14ac:dyDescent="0.35">
      <c r="A99" s="99" t="s">
        <v>157</v>
      </c>
      <c r="B99" s="100">
        <f t="shared" si="22"/>
        <v>15</v>
      </c>
      <c r="C99" s="106">
        <v>5</v>
      </c>
      <c r="D99" s="106">
        <v>1</v>
      </c>
      <c r="E99" s="106">
        <v>9</v>
      </c>
    </row>
    <row r="100" spans="1:5" x14ac:dyDescent="0.35">
      <c r="A100" s="99" t="s">
        <v>158</v>
      </c>
      <c r="B100" s="100">
        <f t="shared" si="22"/>
        <v>3</v>
      </c>
      <c r="C100" s="106">
        <v>3</v>
      </c>
      <c r="D100" s="106">
        <v>0</v>
      </c>
      <c r="E100" s="106">
        <v>0</v>
      </c>
    </row>
    <row r="101" spans="1:5" x14ac:dyDescent="0.35">
      <c r="A101" s="99" t="s">
        <v>159</v>
      </c>
      <c r="B101" s="100">
        <f t="shared" si="22"/>
        <v>20</v>
      </c>
      <c r="C101" s="106">
        <v>5</v>
      </c>
      <c r="D101" s="106">
        <v>10</v>
      </c>
      <c r="E101" s="106">
        <v>5</v>
      </c>
    </row>
    <row r="102" spans="1:5" x14ac:dyDescent="0.35">
      <c r="A102" s="99" t="s">
        <v>160</v>
      </c>
      <c r="B102" s="100">
        <f t="shared" si="22"/>
        <v>8</v>
      </c>
      <c r="C102" s="106">
        <v>2</v>
      </c>
      <c r="D102" s="106">
        <v>0</v>
      </c>
      <c r="E102" s="106">
        <v>6</v>
      </c>
    </row>
    <row r="103" spans="1:5" x14ac:dyDescent="0.35">
      <c r="A103" s="99"/>
      <c r="B103" s="100"/>
      <c r="C103" s="106"/>
      <c r="D103" s="102"/>
      <c r="E103" s="94"/>
    </row>
    <row r="104" spans="1:5" x14ac:dyDescent="0.35">
      <c r="A104" s="104" t="s">
        <v>161</v>
      </c>
      <c r="B104" s="100">
        <f>SUM(B105:B107)</f>
        <v>35</v>
      </c>
      <c r="C104" s="100">
        <f t="shared" ref="C104:E104" si="23">SUM(C105:C107)</f>
        <v>11</v>
      </c>
      <c r="D104" s="100">
        <f t="shared" si="23"/>
        <v>13</v>
      </c>
      <c r="E104" s="100">
        <f t="shared" si="23"/>
        <v>11</v>
      </c>
    </row>
    <row r="105" spans="1:5" x14ac:dyDescent="0.35">
      <c r="A105" s="99" t="s">
        <v>162</v>
      </c>
      <c r="B105" s="100">
        <f>SUM(C105:E105)</f>
        <v>2</v>
      </c>
      <c r="C105" s="106">
        <v>0</v>
      </c>
      <c r="D105" s="106">
        <v>2</v>
      </c>
      <c r="E105" s="106">
        <v>0</v>
      </c>
    </row>
    <row r="106" spans="1:5" x14ac:dyDescent="0.35">
      <c r="A106" s="99" t="s">
        <v>163</v>
      </c>
      <c r="B106" s="100">
        <f>SUM(C106:E106)</f>
        <v>32</v>
      </c>
      <c r="C106" s="106">
        <v>11</v>
      </c>
      <c r="D106" s="106">
        <v>10</v>
      </c>
      <c r="E106" s="106">
        <v>11</v>
      </c>
    </row>
    <row r="107" spans="1:5" x14ac:dyDescent="0.35">
      <c r="A107" s="99" t="s">
        <v>164</v>
      </c>
      <c r="B107" s="100">
        <f>SUM(C107:E107)</f>
        <v>1</v>
      </c>
      <c r="C107" s="106">
        <v>0</v>
      </c>
      <c r="D107" s="106">
        <v>1</v>
      </c>
      <c r="E107" s="106">
        <v>0</v>
      </c>
    </row>
    <row r="108" spans="1:5" x14ac:dyDescent="0.35">
      <c r="A108" s="99"/>
      <c r="B108" s="100"/>
      <c r="C108" s="106"/>
      <c r="D108" s="102"/>
      <c r="E108" s="94"/>
    </row>
    <row r="109" spans="1:5" x14ac:dyDescent="0.35">
      <c r="A109" s="104" t="s">
        <v>165</v>
      </c>
      <c r="B109" s="100">
        <f>SUM(B110:B117)</f>
        <v>600</v>
      </c>
      <c r="C109" s="100">
        <f t="shared" ref="C109:E109" si="24">SUM(C110:C117)</f>
        <v>405</v>
      </c>
      <c r="D109" s="100">
        <f t="shared" si="24"/>
        <v>188</v>
      </c>
      <c r="E109" s="100">
        <f t="shared" si="24"/>
        <v>7</v>
      </c>
    </row>
    <row r="110" spans="1:5" x14ac:dyDescent="0.35">
      <c r="A110" s="99" t="s">
        <v>166</v>
      </c>
      <c r="B110" s="100">
        <f t="shared" ref="B110:B116" si="25">SUM(C110:E110)</f>
        <v>58</v>
      </c>
      <c r="C110" s="106">
        <v>40</v>
      </c>
      <c r="D110" s="106">
        <v>18</v>
      </c>
      <c r="E110" s="106">
        <v>0</v>
      </c>
    </row>
    <row r="111" spans="1:5" x14ac:dyDescent="0.35">
      <c r="A111" s="99" t="s">
        <v>167</v>
      </c>
      <c r="B111" s="100">
        <f t="shared" si="25"/>
        <v>1</v>
      </c>
      <c r="C111" s="106">
        <v>1</v>
      </c>
      <c r="D111" s="106">
        <v>0</v>
      </c>
      <c r="E111" s="106">
        <v>0</v>
      </c>
    </row>
    <row r="112" spans="1:5" x14ac:dyDescent="0.35">
      <c r="A112" s="99" t="s">
        <v>168</v>
      </c>
      <c r="B112" s="100">
        <f t="shared" si="25"/>
        <v>78</v>
      </c>
      <c r="C112" s="106">
        <v>49</v>
      </c>
      <c r="D112" s="106">
        <v>23</v>
      </c>
      <c r="E112" s="106">
        <v>6</v>
      </c>
    </row>
    <row r="113" spans="1:5" x14ac:dyDescent="0.35">
      <c r="A113" s="99" t="s">
        <v>169</v>
      </c>
      <c r="B113" s="100">
        <f t="shared" si="25"/>
        <v>407</v>
      </c>
      <c r="C113" s="106">
        <v>282</v>
      </c>
      <c r="D113" s="106">
        <v>124</v>
      </c>
      <c r="E113" s="106">
        <v>1</v>
      </c>
    </row>
    <row r="114" spans="1:5" x14ac:dyDescent="0.35">
      <c r="A114" s="99" t="s">
        <v>170</v>
      </c>
      <c r="B114" s="100">
        <f t="shared" si="25"/>
        <v>53</v>
      </c>
      <c r="C114" s="106">
        <v>32</v>
      </c>
      <c r="D114" s="106">
        <v>21</v>
      </c>
      <c r="E114" s="106">
        <v>0</v>
      </c>
    </row>
    <row r="115" spans="1:5" x14ac:dyDescent="0.35">
      <c r="A115" s="99" t="s">
        <v>171</v>
      </c>
      <c r="B115" s="100">
        <f t="shared" si="25"/>
        <v>1</v>
      </c>
      <c r="C115" s="106">
        <v>0</v>
      </c>
      <c r="D115" s="106">
        <v>1</v>
      </c>
      <c r="E115" s="106">
        <v>0</v>
      </c>
    </row>
    <row r="116" spans="1:5" x14ac:dyDescent="0.35">
      <c r="A116" s="99" t="s">
        <v>172</v>
      </c>
      <c r="B116" s="100">
        <f t="shared" si="25"/>
        <v>1</v>
      </c>
      <c r="C116" s="106">
        <v>1</v>
      </c>
      <c r="D116" s="106">
        <v>0</v>
      </c>
      <c r="E116" s="106">
        <v>0</v>
      </c>
    </row>
    <row r="117" spans="1:5" x14ac:dyDescent="0.35">
      <c r="A117" s="99" t="s">
        <v>173</v>
      </c>
      <c r="B117" s="100">
        <f>SUM(C117:E117)</f>
        <v>1</v>
      </c>
      <c r="C117" s="106">
        <v>0</v>
      </c>
      <c r="D117" s="106">
        <v>1</v>
      </c>
      <c r="E117" s="106">
        <v>0</v>
      </c>
    </row>
    <row r="118" spans="1:5" x14ac:dyDescent="0.35">
      <c r="A118" s="99"/>
      <c r="B118" s="100"/>
      <c r="C118" s="106"/>
      <c r="D118" s="106"/>
      <c r="E118" s="106"/>
    </row>
    <row r="119" spans="1:5" x14ac:dyDescent="0.35">
      <c r="A119" s="104" t="s">
        <v>174</v>
      </c>
      <c r="B119" s="100">
        <f>SUM(C119:E119)</f>
        <v>0</v>
      </c>
      <c r="C119" s="100">
        <f t="shared" ref="C119:E119" si="26">SUM(D119:F119)</f>
        <v>0</v>
      </c>
      <c r="D119" s="100">
        <f t="shared" si="26"/>
        <v>0</v>
      </c>
      <c r="E119" s="100">
        <f t="shared" si="26"/>
        <v>0</v>
      </c>
    </row>
    <row r="120" spans="1:5" x14ac:dyDescent="0.35">
      <c r="A120" s="99" t="s">
        <v>175</v>
      </c>
      <c r="B120" s="100">
        <f>SUM(C120:E120)</f>
        <v>10</v>
      </c>
      <c r="C120" s="106">
        <v>4</v>
      </c>
      <c r="D120" s="106">
        <v>6</v>
      </c>
      <c r="E120" s="106">
        <v>0</v>
      </c>
    </row>
    <row r="121" spans="1:5" x14ac:dyDescent="0.35">
      <c r="A121" s="99"/>
      <c r="B121" s="110"/>
      <c r="C121" s="102"/>
      <c r="D121" s="111"/>
      <c r="E121" s="106"/>
    </row>
    <row r="122" spans="1:5" x14ac:dyDescent="0.35">
      <c r="A122" s="104" t="s">
        <v>176</v>
      </c>
      <c r="B122" s="100">
        <f>SUM(B123:B125)</f>
        <v>125</v>
      </c>
      <c r="C122" s="100">
        <f t="shared" ref="C122:E122" si="27">SUM(C123:C125)</f>
        <v>61</v>
      </c>
      <c r="D122" s="100">
        <f t="shared" si="27"/>
        <v>64</v>
      </c>
      <c r="E122" s="100">
        <f t="shared" si="27"/>
        <v>0</v>
      </c>
    </row>
    <row r="123" spans="1:5" x14ac:dyDescent="0.35">
      <c r="A123" s="99" t="s">
        <v>132</v>
      </c>
      <c r="B123" s="100">
        <f>SUM(C123:E123)</f>
        <v>97</v>
      </c>
      <c r="C123" s="106">
        <v>47</v>
      </c>
      <c r="D123" s="106">
        <v>50</v>
      </c>
      <c r="E123" s="106">
        <v>0</v>
      </c>
    </row>
    <row r="124" spans="1:5" x14ac:dyDescent="0.35">
      <c r="A124" s="99" t="s">
        <v>177</v>
      </c>
      <c r="B124" s="100">
        <f>SUM(C124:E124)</f>
        <v>26</v>
      </c>
      <c r="C124" s="106">
        <v>14</v>
      </c>
      <c r="D124" s="106">
        <v>12</v>
      </c>
      <c r="E124" s="106">
        <v>0</v>
      </c>
    </row>
    <row r="125" spans="1:5" x14ac:dyDescent="0.35">
      <c r="A125" s="99" t="s">
        <v>90</v>
      </c>
      <c r="B125" s="100">
        <f>SUM(C125:E125)</f>
        <v>2</v>
      </c>
      <c r="C125" s="106">
        <v>0</v>
      </c>
      <c r="D125" s="106">
        <v>2</v>
      </c>
      <c r="E125" s="106">
        <v>0</v>
      </c>
    </row>
    <row r="126" spans="1:5" x14ac:dyDescent="0.35">
      <c r="A126" s="99"/>
      <c r="B126" s="100"/>
      <c r="C126" s="106"/>
      <c r="D126" s="102"/>
      <c r="E126" s="94"/>
    </row>
    <row r="127" spans="1:5" x14ac:dyDescent="0.35">
      <c r="A127" s="104" t="s">
        <v>178</v>
      </c>
      <c r="B127" s="105">
        <f>SUM(B128:B128)</f>
        <v>1</v>
      </c>
      <c r="C127" s="105">
        <f t="shared" ref="C127:E127" si="28">SUM(C128:C128)</f>
        <v>0</v>
      </c>
      <c r="D127" s="105">
        <f t="shared" si="28"/>
        <v>1</v>
      </c>
      <c r="E127" s="105">
        <f t="shared" si="28"/>
        <v>0</v>
      </c>
    </row>
    <row r="128" spans="1:5" x14ac:dyDescent="0.35">
      <c r="A128" s="99" t="s">
        <v>179</v>
      </c>
      <c r="B128" s="100">
        <f t="shared" ref="B128" si="29">SUM(C128:E128)</f>
        <v>1</v>
      </c>
      <c r="C128" s="106">
        <v>0</v>
      </c>
      <c r="D128" s="106">
        <v>1</v>
      </c>
      <c r="E128" s="106">
        <v>0</v>
      </c>
    </row>
    <row r="129" spans="1:5" x14ac:dyDescent="0.35">
      <c r="A129" s="112"/>
      <c r="B129" s="110"/>
      <c r="C129" s="111"/>
      <c r="D129" s="102"/>
      <c r="E129" s="94"/>
    </row>
    <row r="130" spans="1:5" x14ac:dyDescent="0.35">
      <c r="A130" s="104" t="s">
        <v>180</v>
      </c>
      <c r="B130" s="110">
        <f>SUM(B131:B131)</f>
        <v>1</v>
      </c>
      <c r="C130" s="110">
        <f t="shared" ref="C130:E130" si="30">SUM(C131:C131)</f>
        <v>1</v>
      </c>
      <c r="D130" s="110">
        <f t="shared" si="30"/>
        <v>0</v>
      </c>
      <c r="E130" s="100">
        <f t="shared" si="30"/>
        <v>0</v>
      </c>
    </row>
    <row r="131" spans="1:5" x14ac:dyDescent="0.35">
      <c r="A131" s="112" t="s">
        <v>181</v>
      </c>
      <c r="B131" s="100">
        <f>SUM(C131:E131)</f>
        <v>1</v>
      </c>
      <c r="C131" s="106">
        <v>1</v>
      </c>
      <c r="D131" s="106">
        <v>0</v>
      </c>
      <c r="E131" s="106">
        <v>0</v>
      </c>
    </row>
    <row r="132" spans="1:5" x14ac:dyDescent="0.35">
      <c r="A132" s="108"/>
      <c r="B132" s="110"/>
      <c r="C132" s="111"/>
      <c r="D132" s="111"/>
      <c r="E132" s="94"/>
    </row>
    <row r="133" spans="1:5" x14ac:dyDescent="0.35">
      <c r="A133" s="104" t="s">
        <v>182</v>
      </c>
      <c r="B133" s="110">
        <f>SUM(B134:B136)</f>
        <v>32</v>
      </c>
      <c r="C133" s="110">
        <f t="shared" ref="C133:E133" si="31">SUM(C134:C136)</f>
        <v>18</v>
      </c>
      <c r="D133" s="110">
        <f t="shared" si="31"/>
        <v>13</v>
      </c>
      <c r="E133" s="100">
        <f t="shared" si="31"/>
        <v>1</v>
      </c>
    </row>
    <row r="134" spans="1:5" x14ac:dyDescent="0.35">
      <c r="A134" s="112" t="s">
        <v>183</v>
      </c>
      <c r="B134" s="110">
        <f>SUM(C134:E134)</f>
        <v>4</v>
      </c>
      <c r="C134" s="111">
        <v>2</v>
      </c>
      <c r="D134" s="102">
        <v>2</v>
      </c>
      <c r="E134" s="94">
        <v>0</v>
      </c>
    </row>
    <row r="135" spans="1:5" x14ac:dyDescent="0.35">
      <c r="A135" s="112" t="s">
        <v>184</v>
      </c>
      <c r="B135" s="110">
        <f>SUM(C135:E135)</f>
        <v>1</v>
      </c>
      <c r="C135" s="111">
        <v>0</v>
      </c>
      <c r="D135" s="102">
        <v>1</v>
      </c>
      <c r="E135" s="94">
        <v>0</v>
      </c>
    </row>
    <row r="136" spans="1:5" x14ac:dyDescent="0.35">
      <c r="A136" s="112" t="s">
        <v>185</v>
      </c>
      <c r="B136" s="110">
        <f>SUM(C136:E136)</f>
        <v>27</v>
      </c>
      <c r="C136" s="111">
        <v>16</v>
      </c>
      <c r="D136" s="102">
        <v>10</v>
      </c>
      <c r="E136" s="94">
        <v>1</v>
      </c>
    </row>
    <row r="137" spans="1:5" x14ac:dyDescent="0.35">
      <c r="A137" s="108"/>
      <c r="B137" s="110"/>
      <c r="C137" s="111"/>
      <c r="D137" s="111"/>
      <c r="E137" s="94"/>
    </row>
    <row r="138" spans="1:5" x14ac:dyDescent="0.35">
      <c r="A138" s="104" t="s">
        <v>186</v>
      </c>
      <c r="B138" s="110">
        <f>SUM(B139:B140)</f>
        <v>3</v>
      </c>
      <c r="C138" s="110">
        <f t="shared" ref="C138:E138" si="32">SUM(C139:C140)</f>
        <v>0</v>
      </c>
      <c r="D138" s="110">
        <f t="shared" si="32"/>
        <v>3</v>
      </c>
      <c r="E138" s="100">
        <f t="shared" si="32"/>
        <v>0</v>
      </c>
    </row>
    <row r="139" spans="1:5" x14ac:dyDescent="0.35">
      <c r="A139" s="112" t="s">
        <v>187</v>
      </c>
      <c r="B139" s="110">
        <f>SUM(C139:E139)</f>
        <v>1</v>
      </c>
      <c r="C139" s="111">
        <v>0</v>
      </c>
      <c r="D139" s="102">
        <v>1</v>
      </c>
      <c r="E139" s="94">
        <v>0</v>
      </c>
    </row>
    <row r="140" spans="1:5" x14ac:dyDescent="0.35">
      <c r="A140" s="112" t="s">
        <v>188</v>
      </c>
      <c r="B140" s="110">
        <f>SUM(C140:E140)</f>
        <v>2</v>
      </c>
      <c r="C140" s="111">
        <v>0</v>
      </c>
      <c r="D140" s="102">
        <v>2</v>
      </c>
      <c r="E140" s="94">
        <v>0</v>
      </c>
    </row>
    <row r="141" spans="1:5" x14ac:dyDescent="0.35">
      <c r="A141" s="108"/>
      <c r="B141" s="110"/>
      <c r="C141" s="94"/>
      <c r="D141" s="102"/>
      <c r="E141" s="94"/>
    </row>
    <row r="142" spans="1:5" x14ac:dyDescent="0.35">
      <c r="A142" s="104" t="s">
        <v>189</v>
      </c>
      <c r="B142" s="110">
        <f>SUM(B143:B144)</f>
        <v>3</v>
      </c>
      <c r="C142" s="110">
        <f t="shared" ref="C142:E142" si="33">SUM(C143:C144)</f>
        <v>2</v>
      </c>
      <c r="D142" s="110">
        <f t="shared" si="33"/>
        <v>1</v>
      </c>
      <c r="E142" s="100">
        <f t="shared" si="33"/>
        <v>0</v>
      </c>
    </row>
    <row r="143" spans="1:5" x14ac:dyDescent="0.35">
      <c r="A143" s="99" t="s">
        <v>190</v>
      </c>
      <c r="B143" s="110">
        <f>SUM(C143:E143)</f>
        <v>2</v>
      </c>
      <c r="C143" s="94">
        <v>1</v>
      </c>
      <c r="D143" s="102">
        <v>1</v>
      </c>
      <c r="E143" s="94">
        <v>0</v>
      </c>
    </row>
    <row r="144" spans="1:5" x14ac:dyDescent="0.35">
      <c r="A144" s="99" t="s">
        <v>191</v>
      </c>
      <c r="B144" s="110">
        <f>SUM(C144:E144)</f>
        <v>1</v>
      </c>
      <c r="C144" s="94">
        <v>1</v>
      </c>
      <c r="D144" s="102">
        <v>0</v>
      </c>
      <c r="E144" s="94">
        <v>0</v>
      </c>
    </row>
    <row r="145" spans="1:5" x14ac:dyDescent="0.35">
      <c r="A145" s="108"/>
      <c r="B145" s="110"/>
      <c r="C145" s="111"/>
      <c r="D145" s="111"/>
      <c r="E145" s="94"/>
    </row>
    <row r="146" spans="1:5" x14ac:dyDescent="0.35">
      <c r="A146" s="104" t="s">
        <v>192</v>
      </c>
      <c r="B146" s="110">
        <f>SUM(B147:B151)</f>
        <v>16</v>
      </c>
      <c r="C146" s="110">
        <f t="shared" ref="C146:E146" si="34">SUM(C147:C151)</f>
        <v>4</v>
      </c>
      <c r="D146" s="110">
        <f t="shared" si="34"/>
        <v>3</v>
      </c>
      <c r="E146" s="100">
        <f t="shared" si="34"/>
        <v>9</v>
      </c>
    </row>
    <row r="147" spans="1:5" x14ac:dyDescent="0.35">
      <c r="A147" s="99" t="s">
        <v>193</v>
      </c>
      <c r="B147" s="110">
        <f>SUM(C147:E147)</f>
        <v>5</v>
      </c>
      <c r="C147" s="94">
        <v>0</v>
      </c>
      <c r="D147" s="106">
        <v>1</v>
      </c>
      <c r="E147" s="106">
        <v>4</v>
      </c>
    </row>
    <row r="148" spans="1:5" x14ac:dyDescent="0.35">
      <c r="A148" s="99" t="s">
        <v>194</v>
      </c>
      <c r="B148" s="100">
        <f>SUM(C148:E148)</f>
        <v>6</v>
      </c>
      <c r="C148" s="106">
        <v>2</v>
      </c>
      <c r="D148" s="106">
        <v>0</v>
      </c>
      <c r="E148" s="106">
        <v>4</v>
      </c>
    </row>
    <row r="149" spans="1:5" x14ac:dyDescent="0.35">
      <c r="A149" s="99" t="s">
        <v>195</v>
      </c>
      <c r="B149" s="100">
        <f>SUM(C149:E149)</f>
        <v>3</v>
      </c>
      <c r="C149" s="106">
        <v>1</v>
      </c>
      <c r="D149" s="106">
        <v>2</v>
      </c>
      <c r="E149" s="106">
        <v>0</v>
      </c>
    </row>
    <row r="150" spans="1:5" x14ac:dyDescent="0.35">
      <c r="A150" s="99" t="s">
        <v>196</v>
      </c>
      <c r="B150" s="110">
        <f>SUM(C150:E150)</f>
        <v>1</v>
      </c>
      <c r="C150" s="94">
        <v>1</v>
      </c>
      <c r="D150" s="102">
        <v>0</v>
      </c>
      <c r="E150" s="94">
        <v>0</v>
      </c>
    </row>
    <row r="151" spans="1:5" x14ac:dyDescent="0.35">
      <c r="A151" s="99" t="s">
        <v>197</v>
      </c>
      <c r="B151" s="100">
        <f>SUM(C151:E151)</f>
        <v>1</v>
      </c>
      <c r="C151" s="106">
        <v>0</v>
      </c>
      <c r="D151" s="106">
        <v>0</v>
      </c>
      <c r="E151" s="106">
        <v>1</v>
      </c>
    </row>
    <row r="152" spans="1:5" x14ac:dyDescent="0.35">
      <c r="A152" s="108"/>
      <c r="B152" s="110"/>
      <c r="C152" s="94"/>
      <c r="D152" s="102"/>
      <c r="E152" s="94"/>
    </row>
    <row r="153" spans="1:5" x14ac:dyDescent="0.35">
      <c r="A153" s="104" t="s">
        <v>198</v>
      </c>
      <c r="B153" s="110">
        <f>SUM(C153:E153)</f>
        <v>3</v>
      </c>
      <c r="C153" s="97">
        <v>1</v>
      </c>
      <c r="D153" s="105">
        <v>2</v>
      </c>
      <c r="E153" s="105">
        <v>0</v>
      </c>
    </row>
    <row r="154" spans="1:5" x14ac:dyDescent="0.35">
      <c r="A154" s="113"/>
      <c r="B154" s="114"/>
      <c r="C154" s="115"/>
      <c r="D154" s="116"/>
      <c r="E154" s="117"/>
    </row>
    <row r="155" spans="1:5" x14ac:dyDescent="0.35">
      <c r="A155" s="118" t="s">
        <v>199</v>
      </c>
      <c r="B155" s="119"/>
      <c r="C155" s="118"/>
      <c r="D155" s="118"/>
      <c r="E155" s="119"/>
    </row>
  </sheetData>
  <mergeCells count="10">
    <mergeCell ref="A3:E3"/>
    <mergeCell ref="A4:E4"/>
    <mergeCell ref="A5:E5"/>
    <mergeCell ref="A6:E6"/>
    <mergeCell ref="A8:A10"/>
    <mergeCell ref="B8:B10"/>
    <mergeCell ref="C8:D8"/>
    <mergeCell ref="E8:E10"/>
    <mergeCell ref="C9:C10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c-1</vt:lpstr>
      <vt:lpstr>c-2</vt:lpstr>
      <vt:lpstr>c-3</vt:lpstr>
      <vt:lpstr>c-4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Segura Herrera</dc:creator>
  <cp:lastModifiedBy>Marlen Vargas Benavides</cp:lastModifiedBy>
  <dcterms:created xsi:type="dcterms:W3CDTF">2022-04-21T20:09:37Z</dcterms:created>
  <dcterms:modified xsi:type="dcterms:W3CDTF">2022-04-22T23:48:59Z</dcterms:modified>
</cp:coreProperties>
</file>