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eletrabajo\Fiscalía Turno Extraordinario-PJ\"/>
    </mc:Choice>
  </mc:AlternateContent>
  <xr:revisionPtr revIDLastSave="0" documentId="13_ncr:1_{3BE70134-B190-4DA3-BB7E-9CC7832C8892}" xr6:coauthVersionLast="44" xr6:coauthVersionMax="44" xr10:uidLastSave="{00000000-0000-0000-0000-000000000000}"/>
  <bookViews>
    <workbookView xWindow="-120" yWindow="-120" windowWidth="20730" windowHeight="11160" xr2:uid="{F471BBF3-A70E-49A9-B427-8BBB8D6763CF}"/>
  </bookViews>
  <sheets>
    <sheet name="Índice" sheetId="1" r:id="rId1"/>
    <sheet name="c-1" sheetId="2" r:id="rId2"/>
    <sheet name="c-2" sheetId="3" r:id="rId3"/>
    <sheet name="c-3" sheetId="4" r:id="rId4"/>
    <sheet name="c-4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5" l="1"/>
  <c r="D12" i="5"/>
  <c r="E12" i="5"/>
  <c r="B12" i="5"/>
  <c r="B164" i="5" l="1"/>
  <c r="B162" i="5"/>
  <c r="B161" i="5"/>
  <c r="B160" i="5"/>
  <c r="B159" i="5"/>
  <c r="B156" i="5"/>
  <c r="B155" i="5" s="1"/>
  <c r="B153" i="5"/>
  <c r="B152" i="5"/>
  <c r="B151" i="5"/>
  <c r="B148" i="5"/>
  <c r="B147" i="5" s="1"/>
  <c r="B145" i="5"/>
  <c r="B142" i="5"/>
  <c r="B138" i="5"/>
  <c r="B135" i="5"/>
  <c r="B131" i="5"/>
  <c r="B130" i="5"/>
  <c r="B129" i="5"/>
  <c r="B128" i="5"/>
  <c r="B127" i="5"/>
  <c r="B126" i="5"/>
  <c r="B125" i="5"/>
  <c r="B124" i="5"/>
  <c r="B121" i="5"/>
  <c r="B120" i="5"/>
  <c r="B119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1" i="5"/>
  <c r="B100" i="5"/>
  <c r="B99" i="5"/>
  <c r="B96" i="5"/>
  <c r="B95" i="5"/>
  <c r="B94" i="5"/>
  <c r="B93" i="5"/>
  <c r="B90" i="5"/>
  <c r="B89" i="5"/>
  <c r="B88" i="5"/>
  <c r="B87" i="5"/>
  <c r="B86" i="5"/>
  <c r="B83" i="5"/>
  <c r="B82" i="5"/>
  <c r="B81" i="5"/>
  <c r="B80" i="5"/>
  <c r="B79" i="5"/>
  <c r="B78" i="5"/>
  <c r="B75" i="5"/>
  <c r="B74" i="5"/>
  <c r="B73" i="5"/>
  <c r="B72" i="5"/>
  <c r="B71" i="5"/>
  <c r="B68" i="5"/>
  <c r="B67" i="5"/>
  <c r="B66" i="5"/>
  <c r="B63" i="5"/>
  <c r="B62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39" i="5"/>
  <c r="B38" i="5"/>
  <c r="B37" i="5"/>
  <c r="B34" i="5"/>
  <c r="B33" i="5"/>
  <c r="B32" i="5"/>
  <c r="B31" i="5"/>
  <c r="B30" i="5"/>
  <c r="B29" i="5"/>
  <c r="B28" i="5"/>
  <c r="B25" i="5"/>
  <c r="B24" i="5"/>
  <c r="B23" i="5"/>
  <c r="B22" i="5"/>
  <c r="B21" i="5"/>
  <c r="B20" i="5"/>
  <c r="B19" i="5"/>
  <c r="B18" i="5"/>
  <c r="B17" i="5"/>
  <c r="B16" i="5"/>
  <c r="B15" i="5"/>
  <c r="C13" i="4"/>
  <c r="C11" i="4" s="1"/>
  <c r="E11" i="4"/>
  <c r="D11" i="4"/>
  <c r="D13" i="4"/>
  <c r="E13" i="4"/>
  <c r="B13" i="4"/>
  <c r="B15" i="4"/>
  <c r="B44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F20" i="3"/>
  <c r="C20" i="3"/>
  <c r="F18" i="3"/>
  <c r="F14" i="3" s="1"/>
  <c r="C18" i="3"/>
  <c r="B18" i="3" s="1"/>
  <c r="F17" i="3"/>
  <c r="C17" i="3"/>
  <c r="B17" i="3" s="1"/>
  <c r="I14" i="3"/>
  <c r="H14" i="3"/>
  <c r="G14" i="3"/>
  <c r="E14" i="3"/>
  <c r="D14" i="3"/>
  <c r="C14" i="3" s="1"/>
  <c r="B16" i="2"/>
  <c r="B15" i="2"/>
  <c r="B14" i="2"/>
  <c r="B13" i="2"/>
  <c r="B11" i="2" s="1"/>
  <c r="E11" i="2"/>
  <c r="D11" i="2"/>
  <c r="C11" i="2"/>
  <c r="B123" i="5" l="1"/>
  <c r="B27" i="5"/>
  <c r="B150" i="5"/>
  <c r="B65" i="5"/>
  <c r="B144" i="5"/>
  <c r="B36" i="5"/>
  <c r="B61" i="5"/>
  <c r="B85" i="5"/>
  <c r="B103" i="5"/>
  <c r="B118" i="5"/>
  <c r="B137" i="5"/>
  <c r="B14" i="5"/>
  <c r="B134" i="5"/>
  <c r="B41" i="5"/>
  <c r="B141" i="5"/>
  <c r="B77" i="5"/>
  <c r="B92" i="5"/>
  <c r="B158" i="5"/>
  <c r="B70" i="5"/>
  <c r="B98" i="5"/>
  <c r="B11" i="4"/>
  <c r="B14" i="3"/>
  <c r="B20" i="3"/>
</calcChain>
</file>

<file path=xl/sharedStrings.xml><?xml version="1.0" encoding="utf-8"?>
<sst xmlns="http://schemas.openxmlformats.org/spreadsheetml/2006/main" count="257" uniqueCount="216">
  <si>
    <t>CUADRO Nº 1</t>
  </si>
  <si>
    <t>CASOS ENTRADOS EN LA FÍSCALIA DE TURNO EXTRAORDINARIO</t>
  </si>
  <si>
    <t>SEGÚN: GRUPO</t>
  </si>
  <si>
    <t>POR: MATERIA</t>
  </si>
  <si>
    <t>DURANTE: 2019</t>
  </si>
  <si>
    <t>GRUPO</t>
  </si>
  <si>
    <t>PENAL</t>
  </si>
  <si>
    <t>PENAL JUVENIL</t>
  </si>
  <si>
    <t>Total</t>
  </si>
  <si>
    <t>I CJ San José</t>
  </si>
  <si>
    <t>II CJ San José</t>
  </si>
  <si>
    <t>A</t>
  </si>
  <si>
    <t>B</t>
  </si>
  <si>
    <t>C</t>
  </si>
  <si>
    <t>D</t>
  </si>
  <si>
    <t xml:space="preserve">Elaborado por: Subproceso de Estadística, Dirección de Planificación </t>
  </si>
  <si>
    <t>CASOS ENTRADOS EN LA FISCALÍA DE TURNO EXTRAORDINARIO</t>
  </si>
  <si>
    <t>SEGÚN: MATERIA</t>
  </si>
  <si>
    <t>POR: HORARIOS</t>
  </si>
  <si>
    <t>MATERIA</t>
  </si>
  <si>
    <t>TOTAL</t>
  </si>
  <si>
    <t>DÍAS LABORALES</t>
  </si>
  <si>
    <t>FINES DE SEMANA, FERIADOS</t>
  </si>
  <si>
    <t>ASUETOS Y CIERRES COLECTIVOS</t>
  </si>
  <si>
    <t>De 00:00 a</t>
  </si>
  <si>
    <t>De 16:00 a</t>
  </si>
  <si>
    <t>De 08:00 a</t>
  </si>
  <si>
    <t>08:00 hrs.</t>
  </si>
  <si>
    <t>24:00 hrs.</t>
  </si>
  <si>
    <t>16:00 hrs.</t>
  </si>
  <si>
    <t>Penal</t>
  </si>
  <si>
    <t>I CJ de San José</t>
  </si>
  <si>
    <t>II CJ de San José</t>
  </si>
  <si>
    <t>Penal Juvenil</t>
  </si>
  <si>
    <t>CUADRO Nº 2</t>
  </si>
  <si>
    <t>CUADRO N° 3</t>
  </si>
  <si>
    <t>CASOS ENTRADOS EN LA  FISCALÍA  DE TURNO EXTRAORDINARIO</t>
  </si>
  <si>
    <t>SEGÚN: PROVINCIA Y CANTÓN DONDE OCURRIÓ EL HECHO</t>
  </si>
  <si>
    <t>PROVINCIA Y CANTÓN</t>
  </si>
  <si>
    <t>PROVINCIA DE SAN JOSÉ</t>
  </si>
  <si>
    <t>Cantón Central</t>
  </si>
  <si>
    <t xml:space="preserve">     Central</t>
  </si>
  <si>
    <t xml:space="preserve">     Distrito Carmen</t>
  </si>
  <si>
    <t xml:space="preserve">     Distrito Catedral</t>
  </si>
  <si>
    <t xml:space="preserve">     Distrito Hatillo</t>
  </si>
  <si>
    <t xml:space="preserve">     Distrito Hospital</t>
  </si>
  <si>
    <t xml:space="preserve">     Distrito Mata Redonda</t>
  </si>
  <si>
    <t xml:space="preserve">     Distrito Merced</t>
  </si>
  <si>
    <t xml:space="preserve">     Distrito Pavas</t>
  </si>
  <si>
    <t xml:space="preserve">     Distrito San Fco.2 Ríos</t>
  </si>
  <si>
    <t xml:space="preserve">     Distrito San Sebastián</t>
  </si>
  <si>
    <t xml:space="preserve">     Distrito Uruca</t>
  </si>
  <si>
    <t xml:space="preserve">     Distrito Zapote</t>
  </si>
  <si>
    <t xml:space="preserve">     Otros</t>
  </si>
  <si>
    <t>Cantón Acosta</t>
  </si>
  <si>
    <t>Cantón Alajuelita</t>
  </si>
  <si>
    <t>Cantón Aserrí</t>
  </si>
  <si>
    <t>Cantón Coronado</t>
  </si>
  <si>
    <t>Cantón Curridabat</t>
  </si>
  <si>
    <t>Cantón Desamparados</t>
  </si>
  <si>
    <t>Cantón Escazú</t>
  </si>
  <si>
    <t>Cantón Goicoechea</t>
  </si>
  <si>
    <t>Cantón Montes de Oca</t>
  </si>
  <si>
    <t>Cantón Mora</t>
  </si>
  <si>
    <t>Cantón Moravia</t>
  </si>
  <si>
    <t>Cantón Santa Ana</t>
  </si>
  <si>
    <t>Cantón Tibás</t>
  </si>
  <si>
    <t>Provincia de Alajuela</t>
  </si>
  <si>
    <t>CUADRO Nº4</t>
  </si>
  <si>
    <t>SEGÚN: DELITOS Y CONTRAVENCIONES</t>
  </si>
  <si>
    <t xml:space="preserve">TIPO DE DELITO SEGÚN TITULO EN EL CÓDIGO PENAL </t>
  </si>
  <si>
    <t>CONTRA LA VIDA</t>
  </si>
  <si>
    <t>Abandono De Incapaces</t>
  </si>
  <si>
    <t>Agresión con arma</t>
  </si>
  <si>
    <t>Agresión calificada</t>
  </si>
  <si>
    <t>Homicidio simple</t>
  </si>
  <si>
    <t>Homicidio simple (tentativa de)</t>
  </si>
  <si>
    <t>Homicidio calificado</t>
  </si>
  <si>
    <t>Homicidio culposo</t>
  </si>
  <si>
    <t>Lesiones culposas</t>
  </si>
  <si>
    <t>Lesiones graves</t>
  </si>
  <si>
    <t>Lesiones leves</t>
  </si>
  <si>
    <t>Lesiones en riña</t>
  </si>
  <si>
    <t>SEXUALES</t>
  </si>
  <si>
    <t>Abusos sexuales contra mayores</t>
  </si>
  <si>
    <t>Abusos sexuales contra menor o incapaz</t>
  </si>
  <si>
    <t>Actos Sexuales Remunerados con Persona Menor de Edad</t>
  </si>
  <si>
    <t>Relaciones Impropias</t>
  </si>
  <si>
    <t>Relaciones Sexuales Personas Menores de Edad</t>
  </si>
  <si>
    <t>Violación</t>
  </si>
  <si>
    <t>Violación calificada</t>
  </si>
  <si>
    <t>CONTRA LA LIBERTAD</t>
  </si>
  <si>
    <t>Amenazas Agravadas</t>
  </si>
  <si>
    <t>Privación de libertad sin ánimo de lucro</t>
  </si>
  <si>
    <t>Sustracción de Menor o Incapaz</t>
  </si>
  <si>
    <t>CONTRA LA PROPIEDAD</t>
  </si>
  <si>
    <t>Administración fraudulenta</t>
  </si>
  <si>
    <t>Apropiación y retención indebida</t>
  </si>
  <si>
    <t>Daños</t>
  </si>
  <si>
    <t>Daño agravado</t>
  </si>
  <si>
    <t>Estafa</t>
  </si>
  <si>
    <t>Extorsión</t>
  </si>
  <si>
    <t>Hurto simple</t>
  </si>
  <si>
    <t>Hurto simple (tentativa de)</t>
  </si>
  <si>
    <t>Hurto de Uso</t>
  </si>
  <si>
    <t>Hurto agravado</t>
  </si>
  <si>
    <t>Hurto agravado (tentativa de)</t>
  </si>
  <si>
    <t>Robo simple</t>
  </si>
  <si>
    <t>Robo simple (tentativa de)</t>
  </si>
  <si>
    <t>Robo agravado</t>
  </si>
  <si>
    <t>Robo agravado (tentativa de)</t>
  </si>
  <si>
    <t>Usurpación</t>
  </si>
  <si>
    <t>Apropiación irregular</t>
  </si>
  <si>
    <t>Daños menores</t>
  </si>
  <si>
    <t>CONTRA EL ÁMBITO DE LA INTIMIDAD</t>
  </si>
  <si>
    <t>Violación de domicilio</t>
  </si>
  <si>
    <t>Violación de Datos Personales</t>
  </si>
  <si>
    <t>CONTRA LA FAMILIA</t>
  </si>
  <si>
    <t>Incumplimiento del Deber Alimentario</t>
  </si>
  <si>
    <t>Incumplimiento o Abuso  Patria Potestad</t>
  </si>
  <si>
    <t>Sustracción Simple de Persona Menor o Incapaz</t>
  </si>
  <si>
    <t>CONTRA LA SEGURIDAD COMÚN</t>
  </si>
  <si>
    <t>Accionamiento de Arma (Artículo 250 Bis)</t>
  </si>
  <si>
    <t>Caso Culposo</t>
  </si>
  <si>
    <t>Conducción temeraria</t>
  </si>
  <si>
    <t>Incendio o Explosión</t>
  </si>
  <si>
    <t>Fabricación o Tenencia de Materiales explosivos</t>
  </si>
  <si>
    <t>CONTRA LA AUTORIDAD PÚBLICA</t>
  </si>
  <si>
    <t>Amenazas a un funcionario público</t>
  </si>
  <si>
    <t>Desobediencia a la autoridad</t>
  </si>
  <si>
    <t>Resistencia</t>
  </si>
  <si>
    <t>Resistencia agravada</t>
  </si>
  <si>
    <t>Atentado</t>
  </si>
  <si>
    <t>Uso Ilegal de Uniforme e Insignias o Dispositivos Policiales</t>
  </si>
  <si>
    <t>CONTRA LOS DEBERES DE LA FUNCIÓN PÚBLICA</t>
  </si>
  <si>
    <t>Abuso de autoridad</t>
  </si>
  <si>
    <t>Peculado</t>
  </si>
  <si>
    <t>Penalidad del Corruptor</t>
  </si>
  <si>
    <t>Cohecho Propio</t>
  </si>
  <si>
    <t>Cohecho Impropio</t>
  </si>
  <si>
    <t>CONTRA LA ADMINISTRACIÓN DE JUSTICIA</t>
  </si>
  <si>
    <t>Receptación</t>
  </si>
  <si>
    <t>Receptación de cosas de procedencia sospechosa</t>
  </si>
  <si>
    <t>Evasión</t>
  </si>
  <si>
    <t>Simulación de Delito</t>
  </si>
  <si>
    <t>CONTRA LA FE PUBLICA</t>
  </si>
  <si>
    <t>Falsificación de Señas y Marcas</t>
  </si>
  <si>
    <t>Uso de documento falso</t>
  </si>
  <si>
    <t>Circulación de Moneda Falsa Recibida de Buena Fe</t>
  </si>
  <si>
    <t>INFRACCIÓN A LA LEY DE SICOTROPICOS</t>
  </si>
  <si>
    <t>Almacenamiento de drogas</t>
  </si>
  <si>
    <t>Cultivo de droga</t>
  </si>
  <si>
    <t>Introducción de droga a centro penitenciario</t>
  </si>
  <si>
    <t>Legitimación de capital (Lavado de dinero)</t>
  </si>
  <si>
    <t>Posesión de drogas</t>
  </si>
  <si>
    <t>Preparación de drogas, sustancias o productos sin autorización legal</t>
  </si>
  <si>
    <t>Tenencia de drogas</t>
  </si>
  <si>
    <t>Transformación de Drogas, Sustancias o Productos sin Autorización Legal</t>
  </si>
  <si>
    <t>Transporte de Droga, Sustancias o Productos sin Autorización Legal</t>
  </si>
  <si>
    <t>Venta de Drogas, Sustancias o Productos sin Autorización Legal</t>
  </si>
  <si>
    <t>Infracción Ley Psicotrópicos</t>
  </si>
  <si>
    <t>Distribución de Drogas, Sustancias o Productos sin Autorización Legal</t>
  </si>
  <si>
    <t>Posesión o Comercialización de Productos Naturales para producir Drogas</t>
  </si>
  <si>
    <t>INFRACCION LEY DE ARMAS Y EXPLOSIVOS</t>
  </si>
  <si>
    <t>Comercio de Armas, Explosivos y Pólvora</t>
  </si>
  <si>
    <t>Portación ilícita de arma permitida</t>
  </si>
  <si>
    <t>Alteración de Características</t>
  </si>
  <si>
    <t>INFRACCION LEY DE  PENALIZACION DE VIOLENCIA CONTRA LA MUJER</t>
  </si>
  <si>
    <t>Amenazas contra una Mujer</t>
  </si>
  <si>
    <t>Femicidio</t>
  </si>
  <si>
    <t>Femicidio (tentativa de)</t>
  </si>
  <si>
    <t>Incumplimiento de una medida de protección</t>
  </si>
  <si>
    <t>Maltrato</t>
  </si>
  <si>
    <t>Ofensas a la Dignidad</t>
  </si>
  <si>
    <t>Daño Patrimonial</t>
  </si>
  <si>
    <t>Restricción a la Autodeterminación</t>
  </si>
  <si>
    <t>LEY DE TRANSITO</t>
  </si>
  <si>
    <t>Lesiones Culposas (Ley de Tránsito)</t>
  </si>
  <si>
    <t>INFRACCIÓN LEYES ESPECIALES</t>
  </si>
  <si>
    <t>Infracción Ley Caza y Pesca</t>
  </si>
  <si>
    <t>INFRACCIÓN LEY PARA LA GESTIÓN INTEGRAL DE RESIDUOS</t>
  </si>
  <si>
    <t>Disposición ilegal de residuos peligrosos</t>
  </si>
  <si>
    <t>INFRACCIÓN LEY GENERAL DE ADUANAS Y SU REGLAMENTO</t>
  </si>
  <si>
    <t>Contrabando</t>
  </si>
  <si>
    <t>LEY DE CORRUPCIÓN Y EL ENRIQUECIMIENTO ILICITO EN LA FUNCIÓN PÚBLICA</t>
  </si>
  <si>
    <t>Receptación, legalización o encubrimiento de bienes</t>
  </si>
  <si>
    <t>INFRACCIÓN LEY PROTECCIÓN AL ADULTO MAYOR</t>
  </si>
  <si>
    <t>Agresión Psicológica</t>
  </si>
  <si>
    <t>Agresión Física</t>
  </si>
  <si>
    <t>Otros Infracción Ley Protección al Adulto Mayor</t>
  </si>
  <si>
    <t>LEY 8799 CONTROL DE GANADO BOVINO, PREVENCIÓN Y SANCIÓN DE SU ROBO, HURTO Y RECEPTACIÓN</t>
  </si>
  <si>
    <t>Movilización ilegal de ganado, productos y subproductos</t>
  </si>
  <si>
    <t>CONTRAVENCIONES</t>
  </si>
  <si>
    <t>Amenazas personales</t>
  </si>
  <si>
    <t>Lesiones Levísimas</t>
  </si>
  <si>
    <t>Exhibicionismo</t>
  </si>
  <si>
    <t>Palabras o actos obscenos</t>
  </si>
  <si>
    <t>Atípico</t>
  </si>
  <si>
    <t xml:space="preserve">Elaborado por: Subproceso de Estadística, Dirección de Planificación. </t>
  </si>
  <si>
    <t/>
  </si>
  <si>
    <t>1</t>
  </si>
  <si>
    <t>2</t>
  </si>
  <si>
    <t>3</t>
  </si>
  <si>
    <t>4</t>
  </si>
  <si>
    <t xml:space="preserve">Fiscalías de Turno Extraordinario </t>
  </si>
  <si>
    <t>(Penal y Penal Juvenil)</t>
  </si>
  <si>
    <t xml:space="preserve">Número </t>
  </si>
  <si>
    <t>Nombre del cuadro</t>
  </si>
  <si>
    <t xml:space="preserve">Físcalias de Turno Extraordinario: Casos Entrados </t>
  </si>
  <si>
    <t>Según: Grupo</t>
  </si>
  <si>
    <t>Por: Materia</t>
  </si>
  <si>
    <t>Durante: 2019</t>
  </si>
  <si>
    <t>Según: Provincia y Cantón donde ocurrió el hecho</t>
  </si>
  <si>
    <t>Según: Materia</t>
  </si>
  <si>
    <t>Por: Horarios</t>
  </si>
  <si>
    <t>Según: Delitos y Contravenciones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</si>
</sst>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4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color indexed="8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indexed="10"/>
      <name val="Times New Roman"/>
      <family val="1"/>
    </font>
    <font>
      <sz val="14"/>
      <name val="Times New Roman"/>
      <family val="1"/>
    </font>
    <font>
      <sz val="12"/>
      <color indexed="8"/>
      <name val="Arial"/>
      <family val="2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3" fillId="0" borderId="0"/>
  </cellStyleXfs>
  <cellXfs count="17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fill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6" fillId="0" borderId="0" xfId="0" applyFont="1"/>
    <xf numFmtId="0" fontId="2" fillId="0" borderId="0" xfId="0" applyFont="1" applyAlignment="1" applyProtection="1">
      <alignment horizontal="left"/>
      <protection locked="0"/>
    </xf>
    <xf numFmtId="0" fontId="7" fillId="0" borderId="0" xfId="0" applyFont="1"/>
    <xf numFmtId="0" fontId="2" fillId="0" borderId="0" xfId="0" applyFont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0" xfId="0" applyFont="1" applyAlignment="1">
      <alignment horizontal="fill"/>
    </xf>
    <xf numFmtId="0" fontId="8" fillId="0" borderId="27" xfId="0" applyFont="1" applyBorder="1" applyAlignment="1">
      <alignment horizontal="center"/>
    </xf>
    <xf numFmtId="0" fontId="1" fillId="0" borderId="11" xfId="0" applyFont="1" applyBorder="1" applyAlignment="1">
      <alignment horizontal="fill"/>
    </xf>
    <xf numFmtId="0" fontId="1" fillId="0" borderId="16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2" fillId="0" borderId="32" xfId="0" applyFont="1" applyBorder="1"/>
    <xf numFmtId="0" fontId="2" fillId="0" borderId="27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1" fillId="0" borderId="26" xfId="0" applyFont="1" applyBorder="1" applyAlignment="1">
      <alignment horizontal="left"/>
    </xf>
    <xf numFmtId="0" fontId="2" fillId="0" borderId="30" xfId="0" applyFont="1" applyBorder="1" applyAlignment="1">
      <alignment horizontal="fill"/>
    </xf>
    <xf numFmtId="0" fontId="2" fillId="0" borderId="30" xfId="0" applyFont="1" applyBorder="1" applyAlignment="1">
      <alignment horizontal="center"/>
    </xf>
    <xf numFmtId="0" fontId="2" fillId="0" borderId="0" xfId="0" applyFont="1" applyAlignment="1">
      <alignment horizontal="fill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6" fillId="0" borderId="0" xfId="0" applyFont="1" applyBorder="1"/>
    <xf numFmtId="0" fontId="1" fillId="0" borderId="48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2" fillId="0" borderId="0" xfId="0" applyFont="1" applyFill="1"/>
    <xf numFmtId="0" fontId="1" fillId="0" borderId="0" xfId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" fontId="8" fillId="0" borderId="56" xfId="1" applyNumberFormat="1" applyFont="1" applyFill="1" applyBorder="1" applyAlignment="1">
      <alignment horizontal="center" vertical="center"/>
    </xf>
    <xf numFmtId="1" fontId="8" fillId="0" borderId="57" xfId="1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164" fontId="2" fillId="0" borderId="49" xfId="0" applyNumberFormat="1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1" fontId="2" fillId="0" borderId="0" xfId="0" applyNumberFormat="1" applyFont="1" applyFill="1" applyAlignment="1">
      <alignment horizontal="center" vertical="center"/>
    </xf>
    <xf numFmtId="0" fontId="1" fillId="0" borderId="49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 wrapText="1"/>
    </xf>
    <xf numFmtId="0" fontId="2" fillId="0" borderId="49" xfId="0" applyFont="1" applyFill="1" applyBorder="1" applyAlignment="1">
      <alignment vertical="center"/>
    </xf>
    <xf numFmtId="0" fontId="1" fillId="0" borderId="52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1" fillId="0" borderId="58" xfId="0" applyFont="1" applyFill="1" applyBorder="1" applyAlignment="1">
      <alignment horizontal="center" vertical="center"/>
    </xf>
    <xf numFmtId="0" fontId="1" fillId="0" borderId="32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2" fillId="0" borderId="59" xfId="1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4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  <xf numFmtId="0" fontId="1" fillId="0" borderId="21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/>
    </xf>
    <xf numFmtId="0" fontId="1" fillId="0" borderId="52" xfId="0" applyFont="1" applyFill="1" applyBorder="1" applyAlignment="1">
      <alignment horizontal="center" vertical="center"/>
    </xf>
    <xf numFmtId="0" fontId="1" fillId="0" borderId="5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center"/>
    </xf>
    <xf numFmtId="0" fontId="4" fillId="0" borderId="5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53" xfId="0" applyFont="1" applyFill="1" applyBorder="1" applyAlignment="1">
      <alignment horizontal="center" vertical="center" wrapText="1"/>
    </xf>
    <xf numFmtId="0" fontId="4" fillId="0" borderId="55" xfId="0" applyFont="1" applyFill="1" applyBorder="1" applyAlignment="1">
      <alignment horizontal="center" vertical="center" wrapText="1"/>
    </xf>
    <xf numFmtId="0" fontId="6" fillId="0" borderId="0" xfId="0" applyFont="1" applyFill="1"/>
    <xf numFmtId="0" fontId="2" fillId="0" borderId="0" xfId="1" applyFont="1" applyFill="1" applyAlignment="1">
      <alignment vertical="center" wrapText="1"/>
    </xf>
    <xf numFmtId="0" fontId="6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2" fillId="0" borderId="0" xfId="2" applyFont="1"/>
    <xf numFmtId="0" fontId="2" fillId="0" borderId="0" xfId="2" applyFont="1" applyAlignment="1">
      <alignment horizontal="left"/>
    </xf>
    <xf numFmtId="0" fontId="2" fillId="0" borderId="0" xfId="0" applyFont="1" applyAlignment="1"/>
    <xf numFmtId="0" fontId="2" fillId="0" borderId="0" xfId="2" applyFont="1" applyAlignment="1">
      <alignment horizontal="center"/>
    </xf>
    <xf numFmtId="0" fontId="7" fillId="3" borderId="35" xfId="2" applyFont="1" applyFill="1" applyBorder="1"/>
    <xf numFmtId="0" fontId="2" fillId="0" borderId="51" xfId="2" applyFont="1" applyBorder="1" applyAlignment="1">
      <alignment horizontal="center" vertical="center"/>
    </xf>
    <xf numFmtId="0" fontId="2" fillId="0" borderId="51" xfId="2" applyFont="1" applyBorder="1"/>
    <xf numFmtId="0" fontId="2" fillId="0" borderId="0" xfId="2" applyFont="1" applyBorder="1" applyAlignment="1">
      <alignment horizontal="center" vertical="center"/>
    </xf>
    <xf numFmtId="0" fontId="2" fillId="0" borderId="0" xfId="2" applyFont="1" applyBorder="1"/>
    <xf numFmtId="0" fontId="2" fillId="0" borderId="61" xfId="2" applyFont="1" applyBorder="1" applyAlignment="1">
      <alignment horizontal="center" vertical="center"/>
    </xf>
    <xf numFmtId="0" fontId="2" fillId="0" borderId="61" xfId="2" applyFont="1" applyBorder="1"/>
    <xf numFmtId="0" fontId="8" fillId="0" borderId="41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1" fillId="0" borderId="41" xfId="0" applyFont="1" applyFill="1" applyBorder="1" applyAlignment="1">
      <alignment horizontal="center"/>
    </xf>
  </cellXfs>
  <cellStyles count="3">
    <cellStyle name="Normal" xfId="0" builtinId="0"/>
    <cellStyle name="Normal 2" xfId="2" xr:uid="{845FB041-DEC6-4D5B-AF94-BE197CEA280B}"/>
    <cellStyle name="Normal_03-Sala Tercera 039-est-08" xfId="1" xr:uid="{854647C3-0D53-42EE-A7AF-CB971320EE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1C8ED-DC84-4ED2-89E3-E1BE0A8810CE}">
  <dimension ref="A1:J30"/>
  <sheetViews>
    <sheetView tabSelected="1" workbookViewId="0">
      <selection activeCell="B20" sqref="B20"/>
    </sheetView>
  </sheetViews>
  <sheetFormatPr baseColWidth="10" defaultColWidth="0" defaultRowHeight="15" zeroHeight="1" x14ac:dyDescent="0.25"/>
  <cols>
    <col min="1" max="1" width="8.7109375" bestFit="1" customWidth="1"/>
    <col min="2" max="2" width="43.85546875" bestFit="1" customWidth="1"/>
    <col min="3" max="4" width="11.42578125" hidden="1"/>
    <col min="11" max="16384" width="11.42578125" hidden="1"/>
  </cols>
  <sheetData>
    <row r="1" spans="1:8" ht="15.75" x14ac:dyDescent="0.25">
      <c r="A1" s="161" t="s">
        <v>204</v>
      </c>
      <c r="B1" s="161"/>
      <c r="C1" s="158"/>
      <c r="D1" s="158"/>
      <c r="E1" s="158"/>
      <c r="F1" s="158"/>
      <c r="G1" s="158"/>
      <c r="H1" s="158"/>
    </row>
    <row r="2" spans="1:8" ht="15.75" x14ac:dyDescent="0.25">
      <c r="A2" s="161" t="s">
        <v>205</v>
      </c>
      <c r="B2" s="161"/>
      <c r="C2" s="158"/>
      <c r="D2" s="158"/>
      <c r="E2" s="158"/>
      <c r="F2" s="158"/>
      <c r="G2" s="158"/>
      <c r="H2" s="158"/>
    </row>
    <row r="3" spans="1:8" ht="15.75" x14ac:dyDescent="0.25">
      <c r="A3" s="158" t="s">
        <v>199</v>
      </c>
      <c r="B3" s="158" t="s">
        <v>199</v>
      </c>
      <c r="C3" s="158"/>
      <c r="D3" s="158"/>
      <c r="E3" s="158"/>
      <c r="F3" s="158"/>
      <c r="G3" s="158"/>
      <c r="H3" s="158"/>
    </row>
    <row r="4" spans="1:8" ht="15.75" x14ac:dyDescent="0.25">
      <c r="A4" s="162" t="s">
        <v>206</v>
      </c>
      <c r="B4" s="162" t="s">
        <v>207</v>
      </c>
      <c r="C4" s="158"/>
      <c r="D4" s="158"/>
      <c r="E4" s="158"/>
      <c r="F4" s="158"/>
      <c r="G4" s="158"/>
      <c r="H4" s="158"/>
    </row>
    <row r="5" spans="1:8" ht="15.75" x14ac:dyDescent="0.25">
      <c r="A5" s="163" t="s">
        <v>200</v>
      </c>
      <c r="B5" s="164" t="s">
        <v>208</v>
      </c>
      <c r="C5" s="160"/>
      <c r="D5" s="160"/>
      <c r="E5" s="159"/>
      <c r="F5" s="159"/>
      <c r="G5" s="159"/>
      <c r="H5" s="159"/>
    </row>
    <row r="6" spans="1:8" ht="15.75" x14ac:dyDescent="0.25">
      <c r="A6" s="165"/>
      <c r="B6" s="166" t="s">
        <v>209</v>
      </c>
      <c r="C6" s="160"/>
      <c r="D6" s="160"/>
      <c r="E6" s="159"/>
      <c r="F6" s="159"/>
      <c r="G6" s="159"/>
      <c r="H6" s="159"/>
    </row>
    <row r="7" spans="1:8" ht="15.75" x14ac:dyDescent="0.25">
      <c r="A7" s="165"/>
      <c r="B7" s="166" t="s">
        <v>210</v>
      </c>
      <c r="C7" s="160"/>
      <c r="D7" s="160"/>
      <c r="E7" s="159"/>
      <c r="F7" s="159"/>
      <c r="G7" s="159"/>
      <c r="H7" s="159"/>
    </row>
    <row r="8" spans="1:8" ht="15.75" x14ac:dyDescent="0.25">
      <c r="A8" s="167"/>
      <c r="B8" s="168" t="s">
        <v>211</v>
      </c>
      <c r="C8" s="160"/>
      <c r="D8" s="160"/>
      <c r="E8" s="159"/>
      <c r="F8" s="159"/>
      <c r="G8" s="159"/>
      <c r="H8" s="159"/>
    </row>
    <row r="9" spans="1:8" ht="15.75" x14ac:dyDescent="0.25">
      <c r="A9" s="163" t="s">
        <v>201</v>
      </c>
      <c r="B9" s="164" t="s">
        <v>208</v>
      </c>
      <c r="C9" s="160"/>
      <c r="D9" s="160"/>
      <c r="E9" s="160"/>
      <c r="F9" s="160"/>
      <c r="G9" s="160"/>
      <c r="H9" s="160"/>
    </row>
    <row r="10" spans="1:8" ht="15.75" x14ac:dyDescent="0.25">
      <c r="A10" s="165"/>
      <c r="B10" s="166" t="s">
        <v>213</v>
      </c>
      <c r="C10" s="160"/>
      <c r="D10" s="160"/>
      <c r="E10" s="160"/>
      <c r="F10" s="160"/>
      <c r="G10" s="160"/>
      <c r="H10" s="160"/>
    </row>
    <row r="11" spans="1:8" ht="15.75" x14ac:dyDescent="0.25">
      <c r="A11" s="165"/>
      <c r="B11" s="166" t="s">
        <v>214</v>
      </c>
      <c r="C11" s="160"/>
      <c r="D11" s="160"/>
      <c r="E11" s="160"/>
      <c r="F11" s="160"/>
      <c r="G11" s="160"/>
      <c r="H11" s="160"/>
    </row>
    <row r="12" spans="1:8" ht="15.75" x14ac:dyDescent="0.25">
      <c r="A12" s="167"/>
      <c r="B12" s="168" t="s">
        <v>211</v>
      </c>
      <c r="C12" s="160"/>
      <c r="D12" s="160"/>
      <c r="E12" s="160"/>
      <c r="F12" s="160"/>
      <c r="G12" s="160"/>
      <c r="H12" s="160"/>
    </row>
    <row r="13" spans="1:8" ht="15.75" x14ac:dyDescent="0.25">
      <c r="A13" s="163" t="s">
        <v>202</v>
      </c>
      <c r="B13" s="164" t="s">
        <v>208</v>
      </c>
      <c r="C13" s="160"/>
      <c r="D13" s="160"/>
      <c r="E13" s="159"/>
      <c r="F13" s="159"/>
      <c r="G13" s="159"/>
      <c r="H13" s="159"/>
    </row>
    <row r="14" spans="1:8" ht="15.75" x14ac:dyDescent="0.25">
      <c r="A14" s="165"/>
      <c r="B14" s="166" t="s">
        <v>212</v>
      </c>
      <c r="C14" s="160"/>
      <c r="D14" s="160"/>
      <c r="E14" s="159"/>
      <c r="F14" s="159"/>
      <c r="G14" s="159"/>
      <c r="H14" s="159"/>
    </row>
    <row r="15" spans="1:8" ht="15.75" x14ac:dyDescent="0.25">
      <c r="A15" s="165"/>
      <c r="B15" s="166" t="s">
        <v>210</v>
      </c>
      <c r="C15" s="160"/>
      <c r="D15" s="160"/>
      <c r="E15" s="159"/>
      <c r="F15" s="159"/>
      <c r="G15" s="159"/>
      <c r="H15" s="159"/>
    </row>
    <row r="16" spans="1:8" ht="15.75" x14ac:dyDescent="0.25">
      <c r="A16" s="167"/>
      <c r="B16" s="168" t="s">
        <v>211</v>
      </c>
      <c r="C16" s="160"/>
      <c r="D16" s="160"/>
      <c r="E16" s="159"/>
      <c r="F16" s="159"/>
      <c r="G16" s="159"/>
      <c r="H16" s="159"/>
    </row>
    <row r="17" spans="1:8" ht="15.75" x14ac:dyDescent="0.25">
      <c r="A17" s="163" t="s">
        <v>203</v>
      </c>
      <c r="B17" s="164" t="s">
        <v>208</v>
      </c>
      <c r="C17" s="160"/>
      <c r="D17" s="160"/>
      <c r="E17" s="159"/>
      <c r="F17" s="159"/>
      <c r="G17" s="159"/>
      <c r="H17" s="159"/>
    </row>
    <row r="18" spans="1:8" ht="15.75" x14ac:dyDescent="0.25">
      <c r="A18" s="165"/>
      <c r="B18" s="166" t="s">
        <v>210</v>
      </c>
      <c r="C18" s="160"/>
      <c r="D18" s="160"/>
      <c r="E18" s="159"/>
      <c r="F18" s="159"/>
      <c r="G18" s="159"/>
      <c r="H18" s="159"/>
    </row>
    <row r="19" spans="1:8" ht="15.75" x14ac:dyDescent="0.25">
      <c r="A19" s="165"/>
      <c r="B19" s="166" t="s">
        <v>215</v>
      </c>
      <c r="C19" s="160"/>
      <c r="D19" s="160"/>
      <c r="E19" s="159"/>
      <c r="F19" s="159"/>
      <c r="G19" s="159"/>
      <c r="H19" s="159"/>
    </row>
    <row r="20" spans="1:8" ht="15.75" x14ac:dyDescent="0.25">
      <c r="A20" s="167"/>
      <c r="B20" s="168" t="s">
        <v>211</v>
      </c>
      <c r="C20" s="160"/>
      <c r="D20" s="160"/>
      <c r="E20" s="159"/>
      <c r="F20" s="159"/>
      <c r="G20" s="159"/>
      <c r="H20" s="159"/>
    </row>
    <row r="21" spans="1:8" ht="15.75" hidden="1" x14ac:dyDescent="0.25">
      <c r="A21" s="158" t="s">
        <v>199</v>
      </c>
      <c r="B21" s="158" t="s">
        <v>199</v>
      </c>
    </row>
    <row r="22" spans="1:8" ht="15.75" hidden="1" x14ac:dyDescent="0.25">
      <c r="A22" s="158" t="s">
        <v>199</v>
      </c>
      <c r="B22" s="158" t="s">
        <v>199</v>
      </c>
    </row>
    <row r="23" spans="1:8" hidden="1" x14ac:dyDescent="0.25"/>
    <row r="24" spans="1:8" hidden="1" x14ac:dyDescent="0.25"/>
    <row r="25" spans="1:8" hidden="1" x14ac:dyDescent="0.25"/>
    <row r="26" spans="1:8" hidden="1" x14ac:dyDescent="0.25"/>
    <row r="27" spans="1:8" hidden="1" x14ac:dyDescent="0.25"/>
    <row r="28" spans="1:8" hidden="1" x14ac:dyDescent="0.25"/>
    <row r="29" spans="1:8" hidden="1" x14ac:dyDescent="0.25"/>
    <row r="30" spans="1:8" hidden="1" x14ac:dyDescent="0.25"/>
  </sheetData>
  <mergeCells count="6">
    <mergeCell ref="A5:A8"/>
    <mergeCell ref="A9:A12"/>
    <mergeCell ref="A13:A16"/>
    <mergeCell ref="A17:A20"/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CF1C-9ECF-427A-9F93-D621FF47AB36}">
  <dimension ref="A1:E18"/>
  <sheetViews>
    <sheetView workbookViewId="0"/>
  </sheetViews>
  <sheetFormatPr baseColWidth="10" defaultColWidth="0" defaultRowHeight="15.75" zeroHeight="1" x14ac:dyDescent="0.25"/>
  <cols>
    <col min="1" max="1" width="20.85546875" style="29" customWidth="1"/>
    <col min="2" max="2" width="8.140625" style="29" customWidth="1"/>
    <col min="3" max="3" width="18" style="29" customWidth="1"/>
    <col min="4" max="4" width="15.140625" style="29" bestFit="1" customWidth="1"/>
    <col min="5" max="5" width="18.85546875" style="29" bestFit="1" customWidth="1"/>
    <col min="6" max="16384" width="11.42578125" style="29" hidden="1"/>
  </cols>
  <sheetData>
    <row r="1" spans="1:5" x14ac:dyDescent="0.25">
      <c r="A1" s="1" t="s">
        <v>0</v>
      </c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102" t="s">
        <v>1</v>
      </c>
      <c r="B3" s="102"/>
      <c r="C3" s="102"/>
      <c r="D3" s="102"/>
      <c r="E3" s="102"/>
    </row>
    <row r="4" spans="1:5" x14ac:dyDescent="0.25">
      <c r="A4" s="102" t="s">
        <v>2</v>
      </c>
      <c r="B4" s="102"/>
      <c r="C4" s="102"/>
      <c r="D4" s="102"/>
      <c r="E4" s="102"/>
    </row>
    <row r="5" spans="1:5" x14ac:dyDescent="0.25">
      <c r="A5" s="102" t="s">
        <v>3</v>
      </c>
      <c r="B5" s="102"/>
      <c r="C5" s="102"/>
      <c r="D5" s="102"/>
      <c r="E5" s="102"/>
    </row>
    <row r="6" spans="1:5" x14ac:dyDescent="0.25">
      <c r="A6" s="102" t="s">
        <v>4</v>
      </c>
      <c r="B6" s="102"/>
      <c r="C6" s="102"/>
      <c r="D6" s="102"/>
      <c r="E6" s="102"/>
    </row>
    <row r="7" spans="1:5" x14ac:dyDescent="0.25">
      <c r="A7" s="2"/>
      <c r="B7" s="2"/>
      <c r="C7" s="2"/>
      <c r="D7" s="2"/>
      <c r="E7" s="2"/>
    </row>
    <row r="8" spans="1:5" x14ac:dyDescent="0.25">
      <c r="A8" s="103" t="s">
        <v>5</v>
      </c>
      <c r="B8" s="105" t="s">
        <v>6</v>
      </c>
      <c r="C8" s="106"/>
      <c r="D8" s="107"/>
      <c r="E8" s="108" t="s">
        <v>7</v>
      </c>
    </row>
    <row r="9" spans="1:5" x14ac:dyDescent="0.25">
      <c r="A9" s="104"/>
      <c r="B9" s="3" t="s">
        <v>8</v>
      </c>
      <c r="C9" s="4" t="s">
        <v>9</v>
      </c>
      <c r="D9" s="5" t="s">
        <v>10</v>
      </c>
      <c r="E9" s="109"/>
    </row>
    <row r="10" spans="1:5" x14ac:dyDescent="0.25">
      <c r="A10" s="6"/>
      <c r="B10" s="7"/>
      <c r="C10" s="8"/>
      <c r="D10" s="9"/>
      <c r="E10" s="10"/>
    </row>
    <row r="11" spans="1:5" x14ac:dyDescent="0.25">
      <c r="A11" s="11" t="s">
        <v>8</v>
      </c>
      <c r="B11" s="12">
        <f>SUM(B13:B16)</f>
        <v>3318</v>
      </c>
      <c r="C11" s="13">
        <f>SUM(C13:C16)</f>
        <v>2027</v>
      </c>
      <c r="D11" s="14">
        <f>SUM(D13:D16)</f>
        <v>957</v>
      </c>
      <c r="E11" s="15">
        <f>SUM(E13:E16)</f>
        <v>334</v>
      </c>
    </row>
    <row r="12" spans="1:5" x14ac:dyDescent="0.25">
      <c r="A12" s="2"/>
      <c r="B12" s="16"/>
      <c r="C12" s="17"/>
      <c r="D12" s="18"/>
      <c r="E12" s="19"/>
    </row>
    <row r="13" spans="1:5" x14ac:dyDescent="0.25">
      <c r="A13" s="17" t="s">
        <v>11</v>
      </c>
      <c r="B13" s="16">
        <f>SUM(C13:E13)</f>
        <v>848</v>
      </c>
      <c r="C13" s="20">
        <v>468</v>
      </c>
      <c r="D13" s="18">
        <v>296</v>
      </c>
      <c r="E13" s="19">
        <v>84</v>
      </c>
    </row>
    <row r="14" spans="1:5" x14ac:dyDescent="0.25">
      <c r="A14" s="17" t="s">
        <v>12</v>
      </c>
      <c r="B14" s="16">
        <f>SUM(C14:E14)</f>
        <v>809</v>
      </c>
      <c r="C14" s="17">
        <v>532</v>
      </c>
      <c r="D14" s="18">
        <v>206</v>
      </c>
      <c r="E14" s="19">
        <v>71</v>
      </c>
    </row>
    <row r="15" spans="1:5" x14ac:dyDescent="0.25">
      <c r="A15" s="17" t="s">
        <v>13</v>
      </c>
      <c r="B15" s="16">
        <f>SUM(C15:E15)</f>
        <v>882</v>
      </c>
      <c r="C15" s="17">
        <v>517</v>
      </c>
      <c r="D15" s="18">
        <v>273</v>
      </c>
      <c r="E15" s="19">
        <v>92</v>
      </c>
    </row>
    <row r="16" spans="1:5" x14ac:dyDescent="0.25">
      <c r="A16" s="17" t="s">
        <v>14</v>
      </c>
      <c r="B16" s="16">
        <f>SUM(C16:E16)</f>
        <v>779</v>
      </c>
      <c r="C16" s="17">
        <v>510</v>
      </c>
      <c r="D16" s="18">
        <v>182</v>
      </c>
      <c r="E16" s="19">
        <v>87</v>
      </c>
    </row>
    <row r="17" spans="1:5" x14ac:dyDescent="0.25">
      <c r="A17" s="21"/>
      <c r="B17" s="22"/>
      <c r="C17" s="23"/>
      <c r="D17" s="24"/>
      <c r="E17" s="25"/>
    </row>
    <row r="18" spans="1:5" x14ac:dyDescent="0.25">
      <c r="A18" s="28" t="s">
        <v>15</v>
      </c>
      <c r="B18" s="26"/>
      <c r="C18" s="26"/>
      <c r="D18" s="26"/>
      <c r="E18" s="26"/>
    </row>
  </sheetData>
  <mergeCells count="7">
    <mergeCell ref="A3:E3"/>
    <mergeCell ref="A4:E4"/>
    <mergeCell ref="A5:E5"/>
    <mergeCell ref="A6:E6"/>
    <mergeCell ref="A8:A9"/>
    <mergeCell ref="B8:D8"/>
    <mergeCell ref="E8:E9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C7FEF-C83D-4A8A-8FE3-22DD6CEB9E51}">
  <dimension ref="A1:I22"/>
  <sheetViews>
    <sheetView workbookViewId="0">
      <selection activeCell="E2" sqref="E2"/>
    </sheetView>
  </sheetViews>
  <sheetFormatPr baseColWidth="10" defaultColWidth="0" defaultRowHeight="15.75" zeroHeight="1" x14ac:dyDescent="0.25"/>
  <cols>
    <col min="1" max="1" width="26.7109375" style="27" customWidth="1"/>
    <col min="2" max="9" width="11.42578125" style="27" customWidth="1"/>
    <col min="10" max="16384" width="11.42578125" style="27" hidden="1"/>
  </cols>
  <sheetData>
    <row r="1" spans="1:9" x14ac:dyDescent="0.25">
      <c r="A1" s="1" t="s">
        <v>34</v>
      </c>
    </row>
    <row r="2" spans="1:9" x14ac:dyDescent="0.25"/>
    <row r="3" spans="1:9" x14ac:dyDescent="0.25">
      <c r="A3" s="102" t="s">
        <v>16</v>
      </c>
      <c r="B3" s="102"/>
      <c r="C3" s="102"/>
      <c r="D3" s="102"/>
      <c r="E3" s="102"/>
      <c r="F3" s="102"/>
      <c r="G3" s="102"/>
      <c r="H3" s="102"/>
      <c r="I3" s="102"/>
    </row>
    <row r="4" spans="1:9" x14ac:dyDescent="0.25">
      <c r="A4" s="102" t="s">
        <v>17</v>
      </c>
      <c r="B4" s="102"/>
      <c r="C4" s="102"/>
      <c r="D4" s="102"/>
      <c r="E4" s="102"/>
      <c r="F4" s="102"/>
      <c r="G4" s="102"/>
      <c r="H4" s="102"/>
      <c r="I4" s="102"/>
    </row>
    <row r="5" spans="1:9" x14ac:dyDescent="0.25">
      <c r="A5" s="102" t="s">
        <v>18</v>
      </c>
      <c r="B5" s="102"/>
      <c r="C5" s="102"/>
      <c r="D5" s="102"/>
      <c r="E5" s="102"/>
      <c r="F5" s="102"/>
      <c r="G5" s="102"/>
      <c r="H5" s="102"/>
      <c r="I5" s="102"/>
    </row>
    <row r="6" spans="1:9" x14ac:dyDescent="0.25">
      <c r="A6" s="102" t="s">
        <v>4</v>
      </c>
      <c r="B6" s="102"/>
      <c r="C6" s="102"/>
      <c r="D6" s="102"/>
      <c r="E6" s="102"/>
      <c r="F6" s="102"/>
      <c r="G6" s="102"/>
      <c r="H6" s="102"/>
      <c r="I6" s="102"/>
    </row>
    <row r="7" spans="1:9" x14ac:dyDescent="0.25">
      <c r="A7" s="30"/>
      <c r="B7" s="30"/>
      <c r="C7" s="30"/>
      <c r="D7" s="30"/>
      <c r="E7" s="17"/>
      <c r="F7" s="17"/>
      <c r="G7" s="17"/>
      <c r="H7" s="17"/>
      <c r="I7" s="17"/>
    </row>
    <row r="8" spans="1:9" x14ac:dyDescent="0.25">
      <c r="A8" s="113" t="s">
        <v>19</v>
      </c>
      <c r="B8" s="116" t="s">
        <v>20</v>
      </c>
      <c r="C8" s="119" t="s">
        <v>21</v>
      </c>
      <c r="D8" s="120"/>
      <c r="E8" s="120"/>
      <c r="F8" s="123" t="s">
        <v>22</v>
      </c>
      <c r="G8" s="123"/>
      <c r="H8" s="123"/>
      <c r="I8" s="123"/>
    </row>
    <row r="9" spans="1:9" x14ac:dyDescent="0.25">
      <c r="A9" s="114"/>
      <c r="B9" s="117"/>
      <c r="C9" s="121"/>
      <c r="D9" s="122"/>
      <c r="E9" s="122"/>
      <c r="F9" s="124" t="s">
        <v>23</v>
      </c>
      <c r="G9" s="125"/>
      <c r="H9" s="125"/>
      <c r="I9" s="125"/>
    </row>
    <row r="10" spans="1:9" x14ac:dyDescent="0.25">
      <c r="A10" s="114"/>
      <c r="B10" s="117"/>
      <c r="C10" s="126" t="s">
        <v>20</v>
      </c>
      <c r="D10" s="31" t="s">
        <v>24</v>
      </c>
      <c r="E10" s="11" t="s">
        <v>25</v>
      </c>
      <c r="F10" s="110" t="s">
        <v>20</v>
      </c>
      <c r="G10" s="32" t="s">
        <v>24</v>
      </c>
      <c r="H10" s="31" t="s">
        <v>26</v>
      </c>
      <c r="I10" s="11" t="s">
        <v>25</v>
      </c>
    </row>
    <row r="11" spans="1:9" x14ac:dyDescent="0.25">
      <c r="A11" s="114"/>
      <c r="B11" s="117"/>
      <c r="C11" s="127"/>
      <c r="D11" s="32" t="s">
        <v>27</v>
      </c>
      <c r="E11" s="11" t="s">
        <v>28</v>
      </c>
      <c r="F11" s="111"/>
      <c r="G11" s="32" t="s">
        <v>27</v>
      </c>
      <c r="H11" s="32" t="s">
        <v>29</v>
      </c>
      <c r="I11" s="11" t="s">
        <v>28</v>
      </c>
    </row>
    <row r="12" spans="1:9" x14ac:dyDescent="0.25">
      <c r="A12" s="115"/>
      <c r="B12" s="118"/>
      <c r="C12" s="128"/>
      <c r="D12" s="33"/>
      <c r="E12" s="34"/>
      <c r="F12" s="112"/>
      <c r="G12" s="35"/>
      <c r="H12" s="33"/>
      <c r="I12" s="34"/>
    </row>
    <row r="13" spans="1:9" x14ac:dyDescent="0.25">
      <c r="A13" s="36"/>
      <c r="B13" s="37"/>
      <c r="C13" s="36"/>
      <c r="D13" s="32"/>
      <c r="E13" s="11"/>
      <c r="F13" s="38"/>
      <c r="G13" s="11"/>
      <c r="H13" s="32"/>
      <c r="I13" s="11"/>
    </row>
    <row r="14" spans="1:9" x14ac:dyDescent="0.25">
      <c r="A14" s="11" t="s">
        <v>8</v>
      </c>
      <c r="B14" s="32">
        <f>+C14+F14</f>
        <v>3318</v>
      </c>
      <c r="C14" s="39">
        <f>SUM(D14:E14)</f>
        <v>1794</v>
      </c>
      <c r="D14" s="32">
        <f t="shared" ref="D14:I14" si="0">SUM(D17:D20)</f>
        <v>878</v>
      </c>
      <c r="E14" s="11">
        <f t="shared" si="0"/>
        <v>916</v>
      </c>
      <c r="F14" s="12">
        <f t="shared" si="0"/>
        <v>1524</v>
      </c>
      <c r="G14" s="40">
        <f t="shared" si="0"/>
        <v>518</v>
      </c>
      <c r="H14" s="32">
        <f t="shared" si="0"/>
        <v>435</v>
      </c>
      <c r="I14" s="11">
        <f t="shared" si="0"/>
        <v>571</v>
      </c>
    </row>
    <row r="15" spans="1:9" x14ac:dyDescent="0.25">
      <c r="A15" s="11"/>
      <c r="B15" s="41"/>
      <c r="C15" s="11"/>
      <c r="D15" s="32"/>
      <c r="E15" s="11"/>
      <c r="F15" s="12"/>
      <c r="G15" s="11"/>
      <c r="H15" s="32"/>
      <c r="I15" s="11"/>
    </row>
    <row r="16" spans="1:9" x14ac:dyDescent="0.25">
      <c r="A16" s="6" t="s">
        <v>30</v>
      </c>
      <c r="B16" s="42"/>
      <c r="C16" s="17"/>
      <c r="D16" s="43"/>
      <c r="E16" s="17"/>
      <c r="F16" s="16"/>
      <c r="G16" s="17"/>
      <c r="H16" s="43"/>
      <c r="I16" s="17"/>
    </row>
    <row r="17" spans="1:9" x14ac:dyDescent="0.25">
      <c r="A17" s="44" t="s">
        <v>31</v>
      </c>
      <c r="B17" s="32">
        <f>C17+F17</f>
        <v>2027</v>
      </c>
      <c r="C17" s="45">
        <f>D17+E17</f>
        <v>1129</v>
      </c>
      <c r="D17" s="43">
        <v>516</v>
      </c>
      <c r="E17" s="17">
        <v>613</v>
      </c>
      <c r="F17" s="16">
        <f>SUM(G17:I17)</f>
        <v>898</v>
      </c>
      <c r="G17" s="43">
        <v>279</v>
      </c>
      <c r="H17" s="43">
        <v>274</v>
      </c>
      <c r="I17" s="17">
        <v>345</v>
      </c>
    </row>
    <row r="18" spans="1:9" x14ac:dyDescent="0.25">
      <c r="A18" s="44" t="s">
        <v>32</v>
      </c>
      <c r="B18" s="32">
        <f>C18+F18</f>
        <v>957</v>
      </c>
      <c r="C18" s="45">
        <f>D18+E18</f>
        <v>475</v>
      </c>
      <c r="D18" s="43">
        <v>275</v>
      </c>
      <c r="E18" s="17">
        <v>200</v>
      </c>
      <c r="F18" s="16">
        <f>SUM(G18:I18)</f>
        <v>482</v>
      </c>
      <c r="G18" s="43">
        <v>180</v>
      </c>
      <c r="H18" s="43">
        <v>136</v>
      </c>
      <c r="I18" s="17">
        <v>166</v>
      </c>
    </row>
    <row r="19" spans="1:9" x14ac:dyDescent="0.25">
      <c r="A19" s="44"/>
      <c r="B19" s="32"/>
      <c r="C19" s="17"/>
      <c r="D19" s="43"/>
      <c r="E19" s="17"/>
      <c r="F19" s="16"/>
      <c r="G19" s="43"/>
      <c r="H19" s="43"/>
      <c r="I19" s="17"/>
    </row>
    <row r="20" spans="1:9" x14ac:dyDescent="0.25">
      <c r="A20" s="46" t="s">
        <v>33</v>
      </c>
      <c r="B20" s="32">
        <f>C20+F20</f>
        <v>334</v>
      </c>
      <c r="C20" s="17">
        <f>D20+E20</f>
        <v>190</v>
      </c>
      <c r="D20" s="43">
        <v>87</v>
      </c>
      <c r="E20" s="17">
        <v>103</v>
      </c>
      <c r="F20" s="16">
        <f>SUM(G20:I20)</f>
        <v>144</v>
      </c>
      <c r="G20" s="43">
        <v>59</v>
      </c>
      <c r="H20" s="43">
        <v>25</v>
      </c>
      <c r="I20" s="17">
        <v>60</v>
      </c>
    </row>
    <row r="21" spans="1:9" x14ac:dyDescent="0.25">
      <c r="A21" s="21"/>
      <c r="B21" s="47"/>
      <c r="C21" s="23"/>
      <c r="D21" s="48"/>
      <c r="E21" s="23"/>
      <c r="F21" s="22"/>
      <c r="G21" s="23"/>
      <c r="H21" s="48"/>
      <c r="I21" s="23"/>
    </row>
    <row r="22" spans="1:9" x14ac:dyDescent="0.25">
      <c r="A22" s="28" t="s">
        <v>15</v>
      </c>
      <c r="B22" s="49"/>
      <c r="C22" s="17"/>
      <c r="D22" s="17"/>
      <c r="E22" s="17"/>
      <c r="F22" s="17"/>
      <c r="G22" s="17"/>
      <c r="H22" s="17"/>
      <c r="I22" s="17"/>
    </row>
  </sheetData>
  <mergeCells count="11">
    <mergeCell ref="F10:F12"/>
    <mergeCell ref="A3:I3"/>
    <mergeCell ref="A4:I4"/>
    <mergeCell ref="A5:I5"/>
    <mergeCell ref="A6:I6"/>
    <mergeCell ref="A8:A12"/>
    <mergeCell ref="B8:B12"/>
    <mergeCell ref="C8:E9"/>
    <mergeCell ref="F8:I8"/>
    <mergeCell ref="F9:I9"/>
    <mergeCell ref="C10:C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042F-4769-4984-93D2-EF8139066DE7}">
  <dimension ref="A1:F57"/>
  <sheetViews>
    <sheetView workbookViewId="0">
      <selection activeCell="A15" sqref="A15"/>
    </sheetView>
  </sheetViews>
  <sheetFormatPr baseColWidth="10" defaultColWidth="0" defaultRowHeight="15.75" zeroHeight="1" x14ac:dyDescent="0.25"/>
  <cols>
    <col min="1" max="1" width="54.85546875" style="27" bestFit="1" customWidth="1"/>
    <col min="2" max="2" width="10.7109375" style="27" bestFit="1" customWidth="1"/>
    <col min="3" max="3" width="17.7109375" style="27" bestFit="1" customWidth="1"/>
    <col min="4" max="4" width="18.7109375" style="27" bestFit="1" customWidth="1"/>
    <col min="5" max="5" width="23.140625" style="27" bestFit="1" customWidth="1"/>
    <col min="6" max="6" width="0" style="70" hidden="1" customWidth="1"/>
    <col min="7" max="16384" width="11.42578125" style="27" hidden="1"/>
  </cols>
  <sheetData>
    <row r="1" spans="1:5" x14ac:dyDescent="0.25">
      <c r="A1" s="1" t="s">
        <v>35</v>
      </c>
      <c r="B1" s="2"/>
      <c r="C1" s="2"/>
      <c r="D1" s="2"/>
      <c r="E1" s="17"/>
    </row>
    <row r="2" spans="1:5" x14ac:dyDescent="0.25">
      <c r="A2" s="2"/>
      <c r="B2" s="2"/>
      <c r="C2" s="2"/>
      <c r="D2" s="2"/>
      <c r="E2" s="17"/>
    </row>
    <row r="3" spans="1:5" x14ac:dyDescent="0.25">
      <c r="A3" s="102" t="s">
        <v>36</v>
      </c>
      <c r="B3" s="102"/>
      <c r="C3" s="102"/>
      <c r="D3" s="102"/>
      <c r="E3" s="102"/>
    </row>
    <row r="4" spans="1:5" x14ac:dyDescent="0.25">
      <c r="A4" s="102" t="s">
        <v>37</v>
      </c>
      <c r="B4" s="102"/>
      <c r="C4" s="102"/>
      <c r="D4" s="102"/>
      <c r="E4" s="102"/>
    </row>
    <row r="5" spans="1:5" x14ac:dyDescent="0.25">
      <c r="A5" s="102" t="s">
        <v>3</v>
      </c>
      <c r="B5" s="102"/>
      <c r="C5" s="102"/>
      <c r="D5" s="102"/>
      <c r="E5" s="102"/>
    </row>
    <row r="6" spans="1:5" x14ac:dyDescent="0.25">
      <c r="A6" s="102" t="s">
        <v>4</v>
      </c>
      <c r="B6" s="102"/>
      <c r="C6" s="102"/>
      <c r="D6" s="102"/>
      <c r="E6" s="102"/>
    </row>
    <row r="7" spans="1:5" x14ac:dyDescent="0.25">
      <c r="A7" s="21"/>
      <c r="B7" s="49"/>
      <c r="C7" s="49"/>
      <c r="D7" s="49"/>
      <c r="E7" s="23"/>
    </row>
    <row r="8" spans="1:5" x14ac:dyDescent="0.25">
      <c r="A8" s="129" t="s">
        <v>38</v>
      </c>
      <c r="B8" s="131" t="s">
        <v>6</v>
      </c>
      <c r="C8" s="132"/>
      <c r="D8" s="133"/>
      <c r="E8" s="108" t="s">
        <v>7</v>
      </c>
    </row>
    <row r="9" spans="1:5" x14ac:dyDescent="0.25">
      <c r="A9" s="130"/>
      <c r="B9" s="50" t="s">
        <v>20</v>
      </c>
      <c r="C9" s="51" t="s">
        <v>9</v>
      </c>
      <c r="D9" s="52" t="s">
        <v>10</v>
      </c>
      <c r="E9" s="134"/>
    </row>
    <row r="10" spans="1:5" x14ac:dyDescent="0.25">
      <c r="A10" s="6"/>
      <c r="B10" s="169"/>
      <c r="C10" s="53"/>
      <c r="D10" s="54"/>
      <c r="E10" s="55"/>
    </row>
    <row r="11" spans="1:5" x14ac:dyDescent="0.25">
      <c r="A11" s="11" t="s">
        <v>8</v>
      </c>
      <c r="B11" s="170">
        <f>SUM(C11:E11)</f>
        <v>3318</v>
      </c>
      <c r="C11" s="13">
        <f>C13</f>
        <v>2027</v>
      </c>
      <c r="D11" s="63">
        <f>D13+D44</f>
        <v>957</v>
      </c>
      <c r="E11" s="72">
        <f>E13+E44</f>
        <v>334</v>
      </c>
    </row>
    <row r="12" spans="1:5" x14ac:dyDescent="0.25">
      <c r="A12" s="2"/>
      <c r="B12" s="171"/>
      <c r="C12" s="56"/>
      <c r="D12" s="57"/>
      <c r="E12" s="58"/>
    </row>
    <row r="13" spans="1:5" x14ac:dyDescent="0.25">
      <c r="A13" s="30" t="s">
        <v>39</v>
      </c>
      <c r="B13" s="71">
        <f>B15+SUM(B30:B44)</f>
        <v>3318</v>
      </c>
      <c r="C13" s="65">
        <f>C15+SUM(C30:C44)</f>
        <v>2027</v>
      </c>
      <c r="D13" s="59">
        <f t="shared" ref="D13:E13" si="0">D15+SUM(D30:D44)</f>
        <v>957</v>
      </c>
      <c r="E13" s="60">
        <f t="shared" si="0"/>
        <v>334</v>
      </c>
    </row>
    <row r="14" spans="1:5" x14ac:dyDescent="0.25">
      <c r="A14" s="2"/>
      <c r="B14" s="61"/>
      <c r="C14" s="62"/>
      <c r="D14" s="63"/>
      <c r="E14" s="64"/>
    </row>
    <row r="15" spans="1:5" x14ac:dyDescent="0.25">
      <c r="A15" s="30" t="s">
        <v>40</v>
      </c>
      <c r="B15" s="60">
        <f>SUM(B16:B28)</f>
        <v>1799</v>
      </c>
      <c r="C15" s="65">
        <v>1623</v>
      </c>
      <c r="D15" s="66">
        <v>33</v>
      </c>
      <c r="E15" s="60">
        <v>143</v>
      </c>
    </row>
    <row r="16" spans="1:5" x14ac:dyDescent="0.25">
      <c r="A16" s="30" t="s">
        <v>41</v>
      </c>
      <c r="B16" s="61">
        <f>SUM(C16:E16)</f>
        <v>20</v>
      </c>
      <c r="C16" s="17">
        <v>8</v>
      </c>
      <c r="D16" s="67">
        <v>0</v>
      </c>
      <c r="E16" s="64">
        <v>12</v>
      </c>
    </row>
    <row r="17" spans="1:5" x14ac:dyDescent="0.25">
      <c r="A17" s="30" t="s">
        <v>42</v>
      </c>
      <c r="B17" s="61">
        <f t="shared" ref="B17:B28" si="1">SUM(C17:E17)</f>
        <v>135</v>
      </c>
      <c r="C17" s="17">
        <v>127</v>
      </c>
      <c r="D17" s="67">
        <v>1</v>
      </c>
      <c r="E17" s="17">
        <v>7</v>
      </c>
    </row>
    <row r="18" spans="1:5" x14ac:dyDescent="0.25">
      <c r="A18" s="30" t="s">
        <v>43</v>
      </c>
      <c r="B18" s="61">
        <f t="shared" si="1"/>
        <v>283</v>
      </c>
      <c r="C18" s="17">
        <v>266</v>
      </c>
      <c r="D18" s="67">
        <v>0</v>
      </c>
      <c r="E18" s="17">
        <v>17</v>
      </c>
    </row>
    <row r="19" spans="1:5" x14ac:dyDescent="0.25">
      <c r="A19" s="30" t="s">
        <v>44</v>
      </c>
      <c r="B19" s="61">
        <f t="shared" si="1"/>
        <v>170</v>
      </c>
      <c r="C19" s="17">
        <v>153</v>
      </c>
      <c r="D19" s="67">
        <v>0</v>
      </c>
      <c r="E19" s="17">
        <v>17</v>
      </c>
    </row>
    <row r="20" spans="1:5" x14ac:dyDescent="0.25">
      <c r="A20" s="30" t="s">
        <v>45</v>
      </c>
      <c r="B20" s="61">
        <f t="shared" si="1"/>
        <v>322</v>
      </c>
      <c r="C20" s="17">
        <v>300</v>
      </c>
      <c r="D20" s="67">
        <v>1</v>
      </c>
      <c r="E20" s="17">
        <v>21</v>
      </c>
    </row>
    <row r="21" spans="1:5" x14ac:dyDescent="0.25">
      <c r="A21" s="30" t="s">
        <v>46</v>
      </c>
      <c r="B21" s="61">
        <f t="shared" si="1"/>
        <v>37</v>
      </c>
      <c r="C21" s="17">
        <v>30</v>
      </c>
      <c r="D21" s="67">
        <v>0</v>
      </c>
      <c r="E21" s="17">
        <v>7</v>
      </c>
    </row>
    <row r="22" spans="1:5" x14ac:dyDescent="0.25">
      <c r="A22" s="30" t="s">
        <v>47</v>
      </c>
      <c r="B22" s="61">
        <f t="shared" si="1"/>
        <v>321</v>
      </c>
      <c r="C22" s="17">
        <v>309</v>
      </c>
      <c r="D22" s="67">
        <v>1</v>
      </c>
      <c r="E22" s="17">
        <v>11</v>
      </c>
    </row>
    <row r="23" spans="1:5" x14ac:dyDescent="0.25">
      <c r="A23" s="30" t="s">
        <v>48</v>
      </c>
      <c r="B23" s="61">
        <f t="shared" si="1"/>
        <v>186</v>
      </c>
      <c r="C23" s="17">
        <v>167</v>
      </c>
      <c r="D23" s="67">
        <v>1</v>
      </c>
      <c r="E23" s="17">
        <v>18</v>
      </c>
    </row>
    <row r="24" spans="1:5" x14ac:dyDescent="0.25">
      <c r="A24" s="30" t="s">
        <v>49</v>
      </c>
      <c r="B24" s="61">
        <f t="shared" si="1"/>
        <v>45</v>
      </c>
      <c r="C24" s="17">
        <v>38</v>
      </c>
      <c r="D24" s="67">
        <v>1</v>
      </c>
      <c r="E24" s="17">
        <v>6</v>
      </c>
    </row>
    <row r="25" spans="1:5" x14ac:dyDescent="0.25">
      <c r="A25" s="30" t="s">
        <v>50</v>
      </c>
      <c r="B25" s="61">
        <f t="shared" si="1"/>
        <v>120</v>
      </c>
      <c r="C25" s="17">
        <v>112</v>
      </c>
      <c r="D25" s="67">
        <v>1</v>
      </c>
      <c r="E25" s="17">
        <v>7</v>
      </c>
    </row>
    <row r="26" spans="1:5" x14ac:dyDescent="0.25">
      <c r="A26" s="30" t="s">
        <v>51</v>
      </c>
      <c r="B26" s="61">
        <f t="shared" si="1"/>
        <v>120</v>
      </c>
      <c r="C26" s="17">
        <v>106</v>
      </c>
      <c r="D26" s="67">
        <v>1</v>
      </c>
      <c r="E26" s="17">
        <v>13</v>
      </c>
    </row>
    <row r="27" spans="1:5" x14ac:dyDescent="0.25">
      <c r="A27" s="30" t="s">
        <v>52</v>
      </c>
      <c r="B27" s="61">
        <f t="shared" si="1"/>
        <v>29</v>
      </c>
      <c r="C27" s="17">
        <v>1</v>
      </c>
      <c r="D27" s="67">
        <v>25</v>
      </c>
      <c r="E27" s="17">
        <v>3</v>
      </c>
    </row>
    <row r="28" spans="1:5" x14ac:dyDescent="0.25">
      <c r="A28" s="30" t="s">
        <v>53</v>
      </c>
      <c r="B28" s="61">
        <f t="shared" si="1"/>
        <v>11</v>
      </c>
      <c r="C28" s="17">
        <v>6</v>
      </c>
      <c r="D28" s="67">
        <v>1</v>
      </c>
      <c r="E28" s="17">
        <v>4</v>
      </c>
    </row>
    <row r="29" spans="1:5" x14ac:dyDescent="0.25">
      <c r="A29" s="30"/>
      <c r="B29" s="61"/>
      <c r="C29" s="17"/>
      <c r="D29" s="67"/>
      <c r="E29" s="17"/>
    </row>
    <row r="30" spans="1:5" x14ac:dyDescent="0.25">
      <c r="A30" s="30" t="s">
        <v>54</v>
      </c>
      <c r="B30" s="61">
        <f>SUM(C30:E30)</f>
        <v>14</v>
      </c>
      <c r="C30" s="17">
        <v>0</v>
      </c>
      <c r="D30" s="67">
        <v>13</v>
      </c>
      <c r="E30" s="17">
        <v>1</v>
      </c>
    </row>
    <row r="31" spans="1:5" x14ac:dyDescent="0.25">
      <c r="A31" s="30" t="s">
        <v>55</v>
      </c>
      <c r="B31" s="61">
        <f t="shared" ref="B31:B42" si="2">SUM(C31:E31)</f>
        <v>187</v>
      </c>
      <c r="C31" s="17">
        <v>160</v>
      </c>
      <c r="D31" s="67">
        <v>4</v>
      </c>
      <c r="E31" s="17">
        <v>23</v>
      </c>
    </row>
    <row r="32" spans="1:5" x14ac:dyDescent="0.25">
      <c r="A32" s="30" t="s">
        <v>56</v>
      </c>
      <c r="B32" s="61">
        <f t="shared" si="2"/>
        <v>69</v>
      </c>
      <c r="C32" s="17">
        <v>0</v>
      </c>
      <c r="D32" s="67">
        <v>61</v>
      </c>
      <c r="E32" s="17">
        <v>8</v>
      </c>
    </row>
    <row r="33" spans="1:5" x14ac:dyDescent="0.25">
      <c r="A33" s="30" t="s">
        <v>57</v>
      </c>
      <c r="B33" s="61">
        <f t="shared" si="2"/>
        <v>67</v>
      </c>
      <c r="C33" s="17">
        <v>1</v>
      </c>
      <c r="D33" s="67">
        <v>57</v>
      </c>
      <c r="E33" s="17">
        <v>9</v>
      </c>
    </row>
    <row r="34" spans="1:5" x14ac:dyDescent="0.25">
      <c r="A34" s="30" t="s">
        <v>58</v>
      </c>
      <c r="B34" s="61">
        <f t="shared" si="2"/>
        <v>77</v>
      </c>
      <c r="C34" s="17">
        <v>0</v>
      </c>
      <c r="D34" s="67">
        <v>73</v>
      </c>
      <c r="E34" s="17">
        <v>4</v>
      </c>
    </row>
    <row r="35" spans="1:5" x14ac:dyDescent="0.25">
      <c r="A35" s="30" t="s">
        <v>59</v>
      </c>
      <c r="B35" s="61">
        <f t="shared" si="2"/>
        <v>346</v>
      </c>
      <c r="C35" s="17">
        <v>3</v>
      </c>
      <c r="D35" s="67">
        <v>297</v>
      </c>
      <c r="E35" s="17">
        <v>46</v>
      </c>
    </row>
    <row r="36" spans="1:5" x14ac:dyDescent="0.25">
      <c r="A36" s="30" t="s">
        <v>60</v>
      </c>
      <c r="B36" s="61">
        <f t="shared" si="2"/>
        <v>140</v>
      </c>
      <c r="C36" s="17">
        <v>123</v>
      </c>
      <c r="D36" s="67">
        <v>0</v>
      </c>
      <c r="E36" s="17">
        <v>17</v>
      </c>
    </row>
    <row r="37" spans="1:5" x14ac:dyDescent="0.25">
      <c r="A37" s="30" t="s">
        <v>61</v>
      </c>
      <c r="B37" s="61">
        <f t="shared" si="2"/>
        <v>202</v>
      </c>
      <c r="C37" s="17">
        <v>1</v>
      </c>
      <c r="D37" s="67">
        <v>166</v>
      </c>
      <c r="E37" s="17">
        <v>35</v>
      </c>
    </row>
    <row r="38" spans="1:5" x14ac:dyDescent="0.25">
      <c r="A38" s="30" t="s">
        <v>62</v>
      </c>
      <c r="B38" s="61">
        <f t="shared" si="2"/>
        <v>96</v>
      </c>
      <c r="C38" s="17">
        <v>1</v>
      </c>
      <c r="D38" s="67">
        <v>80</v>
      </c>
      <c r="E38" s="17">
        <v>15</v>
      </c>
    </row>
    <row r="39" spans="1:5" x14ac:dyDescent="0.25">
      <c r="A39" s="30" t="s">
        <v>63</v>
      </c>
      <c r="B39" s="61">
        <f t="shared" si="2"/>
        <v>22</v>
      </c>
      <c r="C39" s="17">
        <v>20</v>
      </c>
      <c r="D39" s="67">
        <v>0</v>
      </c>
      <c r="E39" s="17">
        <v>2</v>
      </c>
    </row>
    <row r="40" spans="1:5" x14ac:dyDescent="0.25">
      <c r="A40" s="30" t="s">
        <v>64</v>
      </c>
      <c r="B40" s="61">
        <f t="shared" si="2"/>
        <v>69</v>
      </c>
      <c r="C40" s="17">
        <v>0</v>
      </c>
      <c r="D40" s="67">
        <v>58</v>
      </c>
      <c r="E40" s="17">
        <v>11</v>
      </c>
    </row>
    <row r="41" spans="1:5" x14ac:dyDescent="0.25">
      <c r="A41" s="30" t="s">
        <v>65</v>
      </c>
      <c r="B41" s="61">
        <f t="shared" si="2"/>
        <v>94</v>
      </c>
      <c r="C41" s="17">
        <v>89</v>
      </c>
      <c r="D41" s="67">
        <v>0</v>
      </c>
      <c r="E41" s="17">
        <v>5</v>
      </c>
    </row>
    <row r="42" spans="1:5" x14ac:dyDescent="0.25">
      <c r="A42" s="30" t="s">
        <v>66</v>
      </c>
      <c r="B42" s="61">
        <f t="shared" si="2"/>
        <v>135</v>
      </c>
      <c r="C42" s="17">
        <v>5</v>
      </c>
      <c r="D42" s="67">
        <v>115</v>
      </c>
      <c r="E42" s="17">
        <v>15</v>
      </c>
    </row>
    <row r="43" spans="1:5" x14ac:dyDescent="0.25">
      <c r="A43" s="30"/>
      <c r="B43" s="61"/>
      <c r="C43" s="17"/>
      <c r="D43" s="67"/>
      <c r="E43" s="17"/>
    </row>
    <row r="44" spans="1:5" x14ac:dyDescent="0.25">
      <c r="A44" s="30" t="s">
        <v>67</v>
      </c>
      <c r="B44" s="61">
        <f t="shared" ref="B44" si="3">SUM(C44:E44)</f>
        <v>1</v>
      </c>
      <c r="C44" s="20">
        <v>1</v>
      </c>
      <c r="D44" s="67">
        <v>0</v>
      </c>
      <c r="E44" s="17">
        <v>0</v>
      </c>
    </row>
    <row r="45" spans="1:5" x14ac:dyDescent="0.25">
      <c r="A45" s="21"/>
      <c r="B45" s="68"/>
      <c r="C45" s="23"/>
      <c r="D45" s="69"/>
      <c r="E45" s="23"/>
    </row>
    <row r="46" spans="1:5" x14ac:dyDescent="0.25">
      <c r="A46" s="28" t="s">
        <v>15</v>
      </c>
      <c r="B46" s="17"/>
      <c r="C46" s="17"/>
      <c r="D46" s="17"/>
      <c r="E46" s="17"/>
    </row>
    <row r="47" spans="1:5" hidden="1" x14ac:dyDescent="0.25"/>
    <row r="48" spans="1:5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</sheetData>
  <mergeCells count="7">
    <mergeCell ref="A3:E3"/>
    <mergeCell ref="A4:E4"/>
    <mergeCell ref="A5:E5"/>
    <mergeCell ref="A6:E6"/>
    <mergeCell ref="A8:A9"/>
    <mergeCell ref="B8:D8"/>
    <mergeCell ref="E8:E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A6E4D-6D9B-43AC-BBDB-FE9B8AD4C182}">
  <dimension ref="A1:E224"/>
  <sheetViews>
    <sheetView workbookViewId="0">
      <selection activeCell="A16" sqref="A16"/>
    </sheetView>
  </sheetViews>
  <sheetFormatPr baseColWidth="10" defaultColWidth="0" defaultRowHeight="15.75" zeroHeight="1" x14ac:dyDescent="0.25"/>
  <cols>
    <col min="1" max="1" width="68.85546875" style="152" customWidth="1"/>
    <col min="2" max="2" width="10.7109375" style="150" customWidth="1"/>
    <col min="3" max="3" width="11.5703125" style="150" customWidth="1"/>
    <col min="4" max="4" width="12.28515625" style="150" customWidth="1"/>
    <col min="5" max="5" width="18.85546875" style="150" bestFit="1" customWidth="1"/>
    <col min="6" max="16384" width="11.42578125" style="150" hidden="1"/>
  </cols>
  <sheetData>
    <row r="1" spans="1:5" x14ac:dyDescent="0.25">
      <c r="A1" s="153" t="s">
        <v>68</v>
      </c>
      <c r="B1" s="73"/>
      <c r="C1" s="73"/>
      <c r="D1" s="73"/>
      <c r="E1" s="73"/>
    </row>
    <row r="2" spans="1:5" x14ac:dyDescent="0.25">
      <c r="A2" s="153"/>
      <c r="B2" s="73"/>
      <c r="C2" s="73"/>
      <c r="D2" s="73"/>
      <c r="E2" s="73"/>
    </row>
    <row r="3" spans="1:5" x14ac:dyDescent="0.25">
      <c r="A3" s="135" t="s">
        <v>16</v>
      </c>
      <c r="B3" s="135"/>
      <c r="C3" s="135"/>
      <c r="D3" s="135"/>
      <c r="E3" s="135"/>
    </row>
    <row r="4" spans="1:5" x14ac:dyDescent="0.25">
      <c r="A4" s="136" t="s">
        <v>69</v>
      </c>
      <c r="B4" s="136"/>
      <c r="C4" s="136"/>
      <c r="D4" s="136"/>
      <c r="E4" s="136"/>
    </row>
    <row r="5" spans="1:5" x14ac:dyDescent="0.25">
      <c r="A5" s="136" t="s">
        <v>3</v>
      </c>
      <c r="B5" s="136"/>
      <c r="C5" s="136"/>
      <c r="D5" s="136"/>
      <c r="E5" s="136"/>
    </row>
    <row r="6" spans="1:5" x14ac:dyDescent="0.25">
      <c r="A6" s="136" t="s">
        <v>4</v>
      </c>
      <c r="B6" s="136"/>
      <c r="C6" s="136"/>
      <c r="D6" s="136"/>
      <c r="E6" s="136"/>
    </row>
    <row r="7" spans="1:5" x14ac:dyDescent="0.25">
      <c r="A7" s="74"/>
      <c r="B7" s="74"/>
      <c r="C7" s="74"/>
      <c r="D7" s="74"/>
      <c r="E7" s="74"/>
    </row>
    <row r="8" spans="1:5" x14ac:dyDescent="0.25">
      <c r="A8" s="137" t="s">
        <v>70</v>
      </c>
      <c r="B8" s="140" t="s">
        <v>20</v>
      </c>
      <c r="C8" s="143" t="s">
        <v>6</v>
      </c>
      <c r="D8" s="144"/>
      <c r="E8" s="145" t="s">
        <v>7</v>
      </c>
    </row>
    <row r="9" spans="1:5" x14ac:dyDescent="0.25">
      <c r="A9" s="138"/>
      <c r="B9" s="141"/>
      <c r="C9" s="148" t="s">
        <v>9</v>
      </c>
      <c r="D9" s="148" t="s">
        <v>10</v>
      </c>
      <c r="E9" s="146"/>
    </row>
    <row r="10" spans="1:5" x14ac:dyDescent="0.25">
      <c r="A10" s="139"/>
      <c r="B10" s="142"/>
      <c r="C10" s="149"/>
      <c r="D10" s="149"/>
      <c r="E10" s="147"/>
    </row>
    <row r="11" spans="1:5" x14ac:dyDescent="0.25">
      <c r="A11" s="154"/>
      <c r="B11" s="76"/>
      <c r="C11" s="76"/>
      <c r="D11" s="76"/>
      <c r="E11" s="77"/>
    </row>
    <row r="12" spans="1:5" x14ac:dyDescent="0.25">
      <c r="A12" s="155" t="s">
        <v>8</v>
      </c>
      <c r="B12" s="79">
        <f>B14+B27+B36+B41+B61+B65+B70+B77+B85+B103+B118+B123+B134+B137+B144+B147+B150+B155+B158+B164+B92+B98+B141</f>
        <v>3318</v>
      </c>
      <c r="C12" s="79">
        <f t="shared" ref="C12:E12" si="0">C14+C27+C36+C41+C61+C65+C70+C77+C85+C103+C118+C123+C134+C137+C144+C147+C150+C155+C158+C164+C92+C98+C141</f>
        <v>2027</v>
      </c>
      <c r="D12" s="79">
        <f t="shared" si="0"/>
        <v>959</v>
      </c>
      <c r="E12" s="79">
        <f t="shared" si="0"/>
        <v>334</v>
      </c>
    </row>
    <row r="13" spans="1:5" x14ac:dyDescent="0.25">
      <c r="A13" s="90"/>
      <c r="B13" s="80"/>
      <c r="C13" s="81"/>
      <c r="D13" s="82"/>
      <c r="E13" s="83"/>
    </row>
    <row r="14" spans="1:5" x14ac:dyDescent="0.25">
      <c r="A14" s="99" t="s">
        <v>71</v>
      </c>
      <c r="B14" s="84">
        <f>SUM(B15:B25)</f>
        <v>311</v>
      </c>
      <c r="C14" s="84">
        <v>182</v>
      </c>
      <c r="D14" s="84">
        <v>103</v>
      </c>
      <c r="E14" s="84">
        <v>26</v>
      </c>
    </row>
    <row r="15" spans="1:5" x14ac:dyDescent="0.25">
      <c r="A15" s="90" t="s">
        <v>72</v>
      </c>
      <c r="B15" s="80">
        <f>SUM(C15:E15)</f>
        <v>1</v>
      </c>
      <c r="C15" s="85">
        <v>0</v>
      </c>
      <c r="D15" s="85">
        <v>1</v>
      </c>
      <c r="E15" s="85">
        <v>0</v>
      </c>
    </row>
    <row r="16" spans="1:5" x14ac:dyDescent="0.25">
      <c r="A16" s="90" t="s">
        <v>73</v>
      </c>
      <c r="B16" s="80">
        <f>SUM(C16:E16)</f>
        <v>188</v>
      </c>
      <c r="C16" s="85">
        <v>117</v>
      </c>
      <c r="D16" s="85">
        <v>60</v>
      </c>
      <c r="E16" s="85">
        <v>11</v>
      </c>
    </row>
    <row r="17" spans="1:5" x14ac:dyDescent="0.25">
      <c r="A17" s="86" t="s">
        <v>74</v>
      </c>
      <c r="B17" s="80">
        <f t="shared" ref="B17:B25" si="1">SUM(C17:E17)</f>
        <v>2</v>
      </c>
      <c r="C17" s="85">
        <v>1</v>
      </c>
      <c r="D17" s="85">
        <v>0</v>
      </c>
      <c r="E17" s="85">
        <v>1</v>
      </c>
    </row>
    <row r="18" spans="1:5" x14ac:dyDescent="0.25">
      <c r="A18" s="90" t="s">
        <v>75</v>
      </c>
      <c r="B18" s="80">
        <f t="shared" si="1"/>
        <v>11</v>
      </c>
      <c r="C18" s="85">
        <v>3</v>
      </c>
      <c r="D18" s="85">
        <v>7</v>
      </c>
      <c r="E18" s="85">
        <v>1</v>
      </c>
    </row>
    <row r="19" spans="1:5" x14ac:dyDescent="0.25">
      <c r="A19" s="90" t="s">
        <v>76</v>
      </c>
      <c r="B19" s="80">
        <f>SUM(C19:E19)</f>
        <v>39</v>
      </c>
      <c r="C19" s="85">
        <v>25</v>
      </c>
      <c r="D19" s="85">
        <v>10</v>
      </c>
      <c r="E19" s="85">
        <v>4</v>
      </c>
    </row>
    <row r="20" spans="1:5" x14ac:dyDescent="0.25">
      <c r="A20" s="90" t="s">
        <v>77</v>
      </c>
      <c r="B20" s="80">
        <f t="shared" si="1"/>
        <v>2</v>
      </c>
      <c r="C20" s="85">
        <v>0</v>
      </c>
      <c r="D20" s="85">
        <v>1</v>
      </c>
      <c r="E20" s="85">
        <v>1</v>
      </c>
    </row>
    <row r="21" spans="1:5" x14ac:dyDescent="0.25">
      <c r="A21" s="90" t="s">
        <v>78</v>
      </c>
      <c r="B21" s="80">
        <f t="shared" si="1"/>
        <v>4</v>
      </c>
      <c r="C21" s="85">
        <v>4</v>
      </c>
      <c r="D21" s="85">
        <v>0</v>
      </c>
      <c r="E21" s="85">
        <v>0</v>
      </c>
    </row>
    <row r="22" spans="1:5" x14ac:dyDescent="0.25">
      <c r="A22" s="90" t="s">
        <v>79</v>
      </c>
      <c r="B22" s="80">
        <f t="shared" si="1"/>
        <v>5</v>
      </c>
      <c r="C22" s="85">
        <v>0</v>
      </c>
      <c r="D22" s="85">
        <v>5</v>
      </c>
      <c r="E22" s="85">
        <v>0</v>
      </c>
    </row>
    <row r="23" spans="1:5" x14ac:dyDescent="0.25">
      <c r="A23" s="156" t="s">
        <v>80</v>
      </c>
      <c r="B23" s="80">
        <f t="shared" si="1"/>
        <v>10</v>
      </c>
      <c r="C23" s="85">
        <v>5</v>
      </c>
      <c r="D23" s="85">
        <v>5</v>
      </c>
      <c r="E23" s="85">
        <v>0</v>
      </c>
    </row>
    <row r="24" spans="1:5" x14ac:dyDescent="0.25">
      <c r="A24" s="90" t="s">
        <v>81</v>
      </c>
      <c r="B24" s="80">
        <f t="shared" si="1"/>
        <v>45</v>
      </c>
      <c r="C24" s="85">
        <v>27</v>
      </c>
      <c r="D24" s="85">
        <v>12</v>
      </c>
      <c r="E24" s="85">
        <v>6</v>
      </c>
    </row>
    <row r="25" spans="1:5" x14ac:dyDescent="0.25">
      <c r="A25" s="90" t="s">
        <v>82</v>
      </c>
      <c r="B25" s="80">
        <f t="shared" si="1"/>
        <v>4</v>
      </c>
      <c r="C25" s="85">
        <v>0</v>
      </c>
      <c r="D25" s="85">
        <v>2</v>
      </c>
      <c r="E25" s="85">
        <v>2</v>
      </c>
    </row>
    <row r="26" spans="1:5" x14ac:dyDescent="0.25">
      <c r="A26" s="90"/>
      <c r="B26" s="80"/>
      <c r="C26" s="85"/>
      <c r="D26" s="82"/>
      <c r="E26" s="75"/>
    </row>
    <row r="27" spans="1:5" x14ac:dyDescent="0.25">
      <c r="A27" s="99" t="s">
        <v>83</v>
      </c>
      <c r="B27" s="84">
        <f>SUM(B28:B34)</f>
        <v>71</v>
      </c>
      <c r="C27" s="84">
        <v>33</v>
      </c>
      <c r="D27" s="84">
        <v>36</v>
      </c>
      <c r="E27" s="84">
        <v>2</v>
      </c>
    </row>
    <row r="28" spans="1:5" x14ac:dyDescent="0.25">
      <c r="A28" s="86" t="s">
        <v>84</v>
      </c>
      <c r="B28" s="80">
        <f t="shared" ref="B28:B34" si="2">SUM(C28:E28)</f>
        <v>19</v>
      </c>
      <c r="C28" s="85">
        <v>16</v>
      </c>
      <c r="D28" s="85">
        <v>3</v>
      </c>
      <c r="E28" s="85">
        <v>0</v>
      </c>
    </row>
    <row r="29" spans="1:5" x14ac:dyDescent="0.25">
      <c r="A29" s="90" t="s">
        <v>85</v>
      </c>
      <c r="B29" s="80">
        <f>SUM(C29:E29)</f>
        <v>20</v>
      </c>
      <c r="C29" s="85">
        <v>5</v>
      </c>
      <c r="D29" s="85">
        <v>14</v>
      </c>
      <c r="E29" s="85">
        <v>1</v>
      </c>
    </row>
    <row r="30" spans="1:5" x14ac:dyDescent="0.25">
      <c r="A30" s="90" t="s">
        <v>86</v>
      </c>
      <c r="B30" s="80">
        <f t="shared" si="2"/>
        <v>2</v>
      </c>
      <c r="C30" s="85">
        <v>2</v>
      </c>
      <c r="D30" s="85">
        <v>0</v>
      </c>
      <c r="E30" s="85">
        <v>0</v>
      </c>
    </row>
    <row r="31" spans="1:5" x14ac:dyDescent="0.25">
      <c r="A31" s="90" t="s">
        <v>87</v>
      </c>
      <c r="B31" s="80">
        <f>SUM(C31:E31)</f>
        <v>1</v>
      </c>
      <c r="C31" s="85">
        <v>1</v>
      </c>
      <c r="D31" s="82">
        <v>0</v>
      </c>
      <c r="E31" s="75">
        <v>0</v>
      </c>
    </row>
    <row r="32" spans="1:5" x14ac:dyDescent="0.25">
      <c r="A32" s="90" t="s">
        <v>88</v>
      </c>
      <c r="B32" s="80">
        <f t="shared" si="2"/>
        <v>3</v>
      </c>
      <c r="C32" s="85">
        <v>2</v>
      </c>
      <c r="D32" s="85">
        <v>1</v>
      </c>
      <c r="E32" s="85">
        <v>0</v>
      </c>
    </row>
    <row r="33" spans="1:5" x14ac:dyDescent="0.25">
      <c r="A33" s="90" t="s">
        <v>89</v>
      </c>
      <c r="B33" s="80">
        <f t="shared" si="2"/>
        <v>21</v>
      </c>
      <c r="C33" s="85">
        <v>3</v>
      </c>
      <c r="D33" s="85">
        <v>17</v>
      </c>
      <c r="E33" s="85">
        <v>1</v>
      </c>
    </row>
    <row r="34" spans="1:5" x14ac:dyDescent="0.25">
      <c r="A34" s="90" t="s">
        <v>90</v>
      </c>
      <c r="B34" s="80">
        <f t="shared" si="2"/>
        <v>5</v>
      </c>
      <c r="C34" s="85">
        <v>4</v>
      </c>
      <c r="D34" s="85">
        <v>1</v>
      </c>
      <c r="E34" s="85">
        <v>0</v>
      </c>
    </row>
    <row r="35" spans="1:5" x14ac:dyDescent="0.25">
      <c r="A35" s="156"/>
      <c r="B35" s="80"/>
      <c r="C35" s="87"/>
      <c r="D35" s="85"/>
      <c r="E35" s="85"/>
    </row>
    <row r="36" spans="1:5" x14ac:dyDescent="0.25">
      <c r="A36" s="99" t="s">
        <v>91</v>
      </c>
      <c r="B36" s="84">
        <f>SUM(B37:B39)</f>
        <v>33</v>
      </c>
      <c r="C36" s="84">
        <v>20</v>
      </c>
      <c r="D36" s="84">
        <v>11</v>
      </c>
      <c r="E36" s="84">
        <v>2</v>
      </c>
    </row>
    <row r="37" spans="1:5" x14ac:dyDescent="0.25">
      <c r="A37" s="90" t="s">
        <v>92</v>
      </c>
      <c r="B37" s="80">
        <f>SUM(C37:E37)</f>
        <v>29</v>
      </c>
      <c r="C37" s="85">
        <v>19</v>
      </c>
      <c r="D37" s="85">
        <v>9</v>
      </c>
      <c r="E37" s="85">
        <v>1</v>
      </c>
    </row>
    <row r="38" spans="1:5" x14ac:dyDescent="0.25">
      <c r="A38" s="90" t="s">
        <v>93</v>
      </c>
      <c r="B38" s="80">
        <f>SUM(C38:E38)</f>
        <v>2</v>
      </c>
      <c r="C38" s="85">
        <v>0</v>
      </c>
      <c r="D38" s="85">
        <v>1</v>
      </c>
      <c r="E38" s="85">
        <v>1</v>
      </c>
    </row>
    <row r="39" spans="1:5" x14ac:dyDescent="0.25">
      <c r="A39" s="90" t="s">
        <v>94</v>
      </c>
      <c r="B39" s="80">
        <f>SUM(C39:E39)</f>
        <v>2</v>
      </c>
      <c r="C39" s="85">
        <v>1</v>
      </c>
      <c r="D39" s="85">
        <v>1</v>
      </c>
      <c r="E39" s="85">
        <v>0</v>
      </c>
    </row>
    <row r="40" spans="1:5" x14ac:dyDescent="0.25">
      <c r="A40" s="90"/>
      <c r="B40" s="80"/>
      <c r="C40" s="85"/>
      <c r="D40" s="82"/>
      <c r="E40" s="75"/>
    </row>
    <row r="41" spans="1:5" x14ac:dyDescent="0.25">
      <c r="A41" s="99" t="s">
        <v>95</v>
      </c>
      <c r="B41" s="84">
        <f>SUM(B42:B59)</f>
        <v>1204</v>
      </c>
      <c r="C41" s="84">
        <v>780</v>
      </c>
      <c r="D41" s="84">
        <v>249</v>
      </c>
      <c r="E41" s="84">
        <v>175</v>
      </c>
    </row>
    <row r="42" spans="1:5" x14ac:dyDescent="0.25">
      <c r="A42" s="90" t="s">
        <v>96</v>
      </c>
      <c r="B42" s="80">
        <f t="shared" ref="B42:B59" si="3">SUM(C42:E42)</f>
        <v>1</v>
      </c>
      <c r="C42" s="85">
        <v>1</v>
      </c>
      <c r="D42" s="85">
        <v>0</v>
      </c>
      <c r="E42" s="85">
        <v>0</v>
      </c>
    </row>
    <row r="43" spans="1:5" x14ac:dyDescent="0.25">
      <c r="A43" s="86" t="s">
        <v>97</v>
      </c>
      <c r="B43" s="80">
        <f t="shared" si="3"/>
        <v>6</v>
      </c>
      <c r="C43" s="85">
        <v>3</v>
      </c>
      <c r="D43" s="85">
        <v>3</v>
      </c>
      <c r="E43" s="85">
        <v>0</v>
      </c>
    </row>
    <row r="44" spans="1:5" x14ac:dyDescent="0.25">
      <c r="A44" s="90" t="s">
        <v>98</v>
      </c>
      <c r="B44" s="80">
        <f t="shared" si="3"/>
        <v>100</v>
      </c>
      <c r="C44" s="85">
        <v>53</v>
      </c>
      <c r="D44" s="85">
        <v>38</v>
      </c>
      <c r="E44" s="85">
        <v>9</v>
      </c>
    </row>
    <row r="45" spans="1:5" x14ac:dyDescent="0.25">
      <c r="A45" s="90" t="s">
        <v>99</v>
      </c>
      <c r="B45" s="80">
        <f t="shared" si="3"/>
        <v>2</v>
      </c>
      <c r="C45" s="85">
        <v>0</v>
      </c>
      <c r="D45" s="85">
        <v>1</v>
      </c>
      <c r="E45" s="85">
        <v>1</v>
      </c>
    </row>
    <row r="46" spans="1:5" x14ac:dyDescent="0.25">
      <c r="A46" s="90" t="s">
        <v>100</v>
      </c>
      <c r="B46" s="80">
        <f t="shared" si="3"/>
        <v>60</v>
      </c>
      <c r="C46" s="85">
        <v>54</v>
      </c>
      <c r="D46" s="85">
        <v>5</v>
      </c>
      <c r="E46" s="85">
        <v>1</v>
      </c>
    </row>
    <row r="47" spans="1:5" x14ac:dyDescent="0.25">
      <c r="A47" s="90" t="s">
        <v>101</v>
      </c>
      <c r="B47" s="80">
        <f>SUM(C47:E47)</f>
        <v>19</v>
      </c>
      <c r="C47" s="85">
        <v>12</v>
      </c>
      <c r="D47" s="85">
        <v>6</v>
      </c>
      <c r="E47" s="85">
        <v>1</v>
      </c>
    </row>
    <row r="48" spans="1:5" x14ac:dyDescent="0.25">
      <c r="A48" s="90" t="s">
        <v>102</v>
      </c>
      <c r="B48" s="80">
        <f t="shared" si="3"/>
        <v>222</v>
      </c>
      <c r="C48" s="85">
        <v>164</v>
      </c>
      <c r="D48" s="85">
        <v>42</v>
      </c>
      <c r="E48" s="85">
        <v>16</v>
      </c>
    </row>
    <row r="49" spans="1:5" x14ac:dyDescent="0.25">
      <c r="A49" s="90" t="s">
        <v>103</v>
      </c>
      <c r="B49" s="80">
        <f t="shared" si="3"/>
        <v>39</v>
      </c>
      <c r="C49" s="85">
        <v>38</v>
      </c>
      <c r="D49" s="85">
        <v>1</v>
      </c>
      <c r="E49" s="85">
        <v>0</v>
      </c>
    </row>
    <row r="50" spans="1:5" x14ac:dyDescent="0.25">
      <c r="A50" s="90" t="s">
        <v>104</v>
      </c>
      <c r="B50" s="80">
        <f t="shared" si="3"/>
        <v>1</v>
      </c>
      <c r="C50" s="85">
        <v>0</v>
      </c>
      <c r="D50" s="85">
        <v>1</v>
      </c>
      <c r="E50" s="85">
        <v>0</v>
      </c>
    </row>
    <row r="51" spans="1:5" x14ac:dyDescent="0.25">
      <c r="A51" s="90" t="s">
        <v>105</v>
      </c>
      <c r="B51" s="80">
        <f t="shared" si="3"/>
        <v>55</v>
      </c>
      <c r="C51" s="85">
        <v>42</v>
      </c>
      <c r="D51" s="85">
        <v>9</v>
      </c>
      <c r="E51" s="85">
        <v>4</v>
      </c>
    </row>
    <row r="52" spans="1:5" x14ac:dyDescent="0.25">
      <c r="A52" s="90" t="s">
        <v>106</v>
      </c>
      <c r="B52" s="80">
        <f t="shared" si="3"/>
        <v>1</v>
      </c>
      <c r="C52" s="85">
        <v>0</v>
      </c>
      <c r="D52" s="85">
        <v>0</v>
      </c>
      <c r="E52" s="85">
        <v>1</v>
      </c>
    </row>
    <row r="53" spans="1:5" x14ac:dyDescent="0.25">
      <c r="A53" s="90" t="s">
        <v>107</v>
      </c>
      <c r="B53" s="80">
        <f t="shared" si="3"/>
        <v>178</v>
      </c>
      <c r="C53" s="85">
        <v>133</v>
      </c>
      <c r="D53" s="85">
        <v>27</v>
      </c>
      <c r="E53" s="85">
        <v>18</v>
      </c>
    </row>
    <row r="54" spans="1:5" x14ac:dyDescent="0.25">
      <c r="A54" s="90" t="s">
        <v>108</v>
      </c>
      <c r="B54" s="80">
        <f t="shared" si="3"/>
        <v>7</v>
      </c>
      <c r="C54" s="85">
        <v>7</v>
      </c>
      <c r="D54" s="85">
        <v>0</v>
      </c>
      <c r="E54" s="85">
        <v>0</v>
      </c>
    </row>
    <row r="55" spans="1:5" x14ac:dyDescent="0.25">
      <c r="A55" s="90" t="s">
        <v>109</v>
      </c>
      <c r="B55" s="80">
        <f t="shared" si="3"/>
        <v>477</v>
      </c>
      <c r="C55" s="85">
        <v>261</v>
      </c>
      <c r="D55" s="85">
        <v>104</v>
      </c>
      <c r="E55" s="85">
        <v>112</v>
      </c>
    </row>
    <row r="56" spans="1:5" x14ac:dyDescent="0.25">
      <c r="A56" s="90" t="s">
        <v>110</v>
      </c>
      <c r="B56" s="80">
        <f t="shared" si="3"/>
        <v>31</v>
      </c>
      <c r="C56" s="85">
        <v>10</v>
      </c>
      <c r="D56" s="85">
        <v>9</v>
      </c>
      <c r="E56" s="85">
        <v>12</v>
      </c>
    </row>
    <row r="57" spans="1:5" x14ac:dyDescent="0.25">
      <c r="A57" s="90" t="s">
        <v>111</v>
      </c>
      <c r="B57" s="80">
        <f t="shared" si="3"/>
        <v>2</v>
      </c>
      <c r="C57" s="85">
        <v>1</v>
      </c>
      <c r="D57" s="85">
        <v>1</v>
      </c>
      <c r="E57" s="85">
        <v>0</v>
      </c>
    </row>
    <row r="58" spans="1:5" x14ac:dyDescent="0.25">
      <c r="A58" s="90" t="s">
        <v>112</v>
      </c>
      <c r="B58" s="80">
        <f t="shared" si="3"/>
        <v>2</v>
      </c>
      <c r="C58" s="85">
        <v>1</v>
      </c>
      <c r="D58" s="85">
        <v>1</v>
      </c>
      <c r="E58" s="85">
        <v>0</v>
      </c>
    </row>
    <row r="59" spans="1:5" x14ac:dyDescent="0.25">
      <c r="A59" s="90" t="s">
        <v>113</v>
      </c>
      <c r="B59" s="80">
        <f t="shared" si="3"/>
        <v>1</v>
      </c>
      <c r="C59" s="85">
        <v>0</v>
      </c>
      <c r="D59" s="85">
        <v>1</v>
      </c>
      <c r="E59" s="85">
        <v>0</v>
      </c>
    </row>
    <row r="60" spans="1:5" x14ac:dyDescent="0.25">
      <c r="A60" s="90"/>
      <c r="B60" s="80"/>
      <c r="C60" s="85"/>
      <c r="D60" s="82"/>
      <c r="E60" s="75"/>
    </row>
    <row r="61" spans="1:5" x14ac:dyDescent="0.25">
      <c r="A61" s="99" t="s">
        <v>114</v>
      </c>
      <c r="B61" s="84">
        <f>SUM(B62:B63)</f>
        <v>12</v>
      </c>
      <c r="C61" s="84">
        <v>7</v>
      </c>
      <c r="D61" s="84">
        <v>5</v>
      </c>
      <c r="E61" s="84">
        <v>0</v>
      </c>
    </row>
    <row r="62" spans="1:5" x14ac:dyDescent="0.25">
      <c r="A62" s="90" t="s">
        <v>115</v>
      </c>
      <c r="B62" s="80">
        <f>SUM(C62:E62)</f>
        <v>10</v>
      </c>
      <c r="C62" s="85">
        <v>6</v>
      </c>
      <c r="D62" s="85">
        <v>4</v>
      </c>
      <c r="E62" s="85">
        <v>0</v>
      </c>
    </row>
    <row r="63" spans="1:5" x14ac:dyDescent="0.25">
      <c r="A63" s="90" t="s">
        <v>116</v>
      </c>
      <c r="B63" s="80">
        <f>SUM(C63:E63)</f>
        <v>2</v>
      </c>
      <c r="C63" s="85">
        <v>1</v>
      </c>
      <c r="D63" s="85">
        <v>1</v>
      </c>
      <c r="E63" s="85">
        <v>0</v>
      </c>
    </row>
    <row r="64" spans="1:5" x14ac:dyDescent="0.25">
      <c r="A64" s="90"/>
      <c r="B64" s="80"/>
      <c r="C64" s="85"/>
      <c r="D64" s="82"/>
      <c r="E64" s="75"/>
    </row>
    <row r="65" spans="1:5" x14ac:dyDescent="0.25">
      <c r="A65" s="99" t="s">
        <v>117</v>
      </c>
      <c r="B65" s="84">
        <f>SUM(B66:B68)</f>
        <v>7</v>
      </c>
      <c r="C65" s="84">
        <v>3</v>
      </c>
      <c r="D65" s="84">
        <v>4</v>
      </c>
      <c r="E65" s="84">
        <v>0</v>
      </c>
    </row>
    <row r="66" spans="1:5" x14ac:dyDescent="0.25">
      <c r="A66" s="90" t="s">
        <v>118</v>
      </c>
      <c r="B66" s="80">
        <f>SUM(C66:E66)</f>
        <v>2</v>
      </c>
      <c r="C66" s="85">
        <v>0</v>
      </c>
      <c r="D66" s="85">
        <v>2</v>
      </c>
      <c r="E66" s="85">
        <v>0</v>
      </c>
    </row>
    <row r="67" spans="1:5" x14ac:dyDescent="0.25">
      <c r="A67" s="90" t="s">
        <v>119</v>
      </c>
      <c r="B67" s="80">
        <f>SUM(C67:E67)</f>
        <v>4</v>
      </c>
      <c r="C67" s="85">
        <v>3</v>
      </c>
      <c r="D67" s="85">
        <v>1</v>
      </c>
      <c r="E67" s="85">
        <v>0</v>
      </c>
    </row>
    <row r="68" spans="1:5" x14ac:dyDescent="0.25">
      <c r="A68" s="90" t="s">
        <v>120</v>
      </c>
      <c r="B68" s="80">
        <f>SUM(C68:E68)</f>
        <v>1</v>
      </c>
      <c r="C68" s="85">
        <v>0</v>
      </c>
      <c r="D68" s="85">
        <v>1</v>
      </c>
      <c r="E68" s="85">
        <v>0</v>
      </c>
    </row>
    <row r="69" spans="1:5" x14ac:dyDescent="0.25">
      <c r="A69" s="90"/>
      <c r="B69" s="80"/>
      <c r="C69" s="85"/>
      <c r="D69" s="82"/>
      <c r="E69" s="75"/>
    </row>
    <row r="70" spans="1:5" x14ac:dyDescent="0.25">
      <c r="A70" s="99" t="s">
        <v>121</v>
      </c>
      <c r="B70" s="84">
        <f>SUM(B71:B75)</f>
        <v>237</v>
      </c>
      <c r="C70" s="84">
        <v>154</v>
      </c>
      <c r="D70" s="84">
        <v>80</v>
      </c>
      <c r="E70" s="84">
        <v>3</v>
      </c>
    </row>
    <row r="71" spans="1:5" x14ac:dyDescent="0.25">
      <c r="A71" s="90" t="s">
        <v>122</v>
      </c>
      <c r="B71" s="80">
        <f t="shared" ref="B71:B75" si="4">SUM(C71:E71)</f>
        <v>6</v>
      </c>
      <c r="C71" s="85">
        <v>2</v>
      </c>
      <c r="D71" s="85">
        <v>3</v>
      </c>
      <c r="E71" s="85">
        <v>1</v>
      </c>
    </row>
    <row r="72" spans="1:5" x14ac:dyDescent="0.25">
      <c r="A72" s="90" t="s">
        <v>123</v>
      </c>
      <c r="B72" s="80">
        <f t="shared" si="4"/>
        <v>1</v>
      </c>
      <c r="C72" s="85">
        <v>0</v>
      </c>
      <c r="D72" s="82">
        <v>1</v>
      </c>
      <c r="E72" s="75">
        <v>0</v>
      </c>
    </row>
    <row r="73" spans="1:5" x14ac:dyDescent="0.25">
      <c r="A73" s="86" t="s">
        <v>124</v>
      </c>
      <c r="B73" s="80">
        <f t="shared" si="4"/>
        <v>227</v>
      </c>
      <c r="C73" s="85">
        <v>151</v>
      </c>
      <c r="D73" s="85">
        <v>75</v>
      </c>
      <c r="E73" s="85">
        <v>1</v>
      </c>
    </row>
    <row r="74" spans="1:5" x14ac:dyDescent="0.25">
      <c r="A74" s="90" t="s">
        <v>125</v>
      </c>
      <c r="B74" s="80">
        <f t="shared" si="4"/>
        <v>2</v>
      </c>
      <c r="C74" s="85">
        <v>0</v>
      </c>
      <c r="D74" s="85">
        <v>1</v>
      </c>
      <c r="E74" s="85">
        <v>1</v>
      </c>
    </row>
    <row r="75" spans="1:5" x14ac:dyDescent="0.25">
      <c r="A75" s="90" t="s">
        <v>126</v>
      </c>
      <c r="B75" s="80">
        <f t="shared" si="4"/>
        <v>1</v>
      </c>
      <c r="C75" s="85">
        <v>1</v>
      </c>
      <c r="D75" s="85">
        <v>0</v>
      </c>
      <c r="E75" s="85">
        <v>0</v>
      </c>
    </row>
    <row r="76" spans="1:5" x14ac:dyDescent="0.25">
      <c r="A76" s="90"/>
      <c r="B76" s="80"/>
      <c r="C76" s="85"/>
      <c r="D76" s="82"/>
      <c r="E76" s="75"/>
    </row>
    <row r="77" spans="1:5" x14ac:dyDescent="0.25">
      <c r="A77" s="99" t="s">
        <v>127</v>
      </c>
      <c r="B77" s="84">
        <f>SUM(B78:B83)</f>
        <v>165</v>
      </c>
      <c r="C77" s="84">
        <v>81</v>
      </c>
      <c r="D77" s="84">
        <v>46</v>
      </c>
      <c r="E77" s="84">
        <v>38</v>
      </c>
    </row>
    <row r="78" spans="1:5" x14ac:dyDescent="0.25">
      <c r="A78" s="86" t="s">
        <v>128</v>
      </c>
      <c r="B78" s="80">
        <f>SUM(C78:E78)</f>
        <v>2</v>
      </c>
      <c r="C78" s="85">
        <v>2</v>
      </c>
      <c r="D78" s="85">
        <v>0</v>
      </c>
      <c r="E78" s="85">
        <v>0</v>
      </c>
    </row>
    <row r="79" spans="1:5" x14ac:dyDescent="0.25">
      <c r="A79" s="86" t="s">
        <v>129</v>
      </c>
      <c r="B79" s="80">
        <f t="shared" ref="B79:B83" si="5">SUM(C79:E79)</f>
        <v>76</v>
      </c>
      <c r="C79" s="85">
        <v>27</v>
      </c>
      <c r="D79" s="85">
        <v>27</v>
      </c>
      <c r="E79" s="85">
        <v>22</v>
      </c>
    </row>
    <row r="80" spans="1:5" x14ac:dyDescent="0.25">
      <c r="A80" s="86" t="s">
        <v>130</v>
      </c>
      <c r="B80" s="80">
        <f t="shared" si="5"/>
        <v>63</v>
      </c>
      <c r="C80" s="85">
        <v>36</v>
      </c>
      <c r="D80" s="85">
        <v>13</v>
      </c>
      <c r="E80" s="85">
        <v>14</v>
      </c>
    </row>
    <row r="81" spans="1:5" x14ac:dyDescent="0.25">
      <c r="A81" s="90" t="s">
        <v>131</v>
      </c>
      <c r="B81" s="80">
        <f t="shared" si="5"/>
        <v>21</v>
      </c>
      <c r="C81" s="85">
        <v>13</v>
      </c>
      <c r="D81" s="85">
        <v>6</v>
      </c>
      <c r="E81" s="85">
        <v>2</v>
      </c>
    </row>
    <row r="82" spans="1:5" x14ac:dyDescent="0.25">
      <c r="A82" s="90" t="s">
        <v>132</v>
      </c>
      <c r="B82" s="80">
        <f t="shared" si="5"/>
        <v>1</v>
      </c>
      <c r="C82" s="85">
        <v>1</v>
      </c>
      <c r="D82" s="85">
        <v>0</v>
      </c>
      <c r="E82" s="85">
        <v>0</v>
      </c>
    </row>
    <row r="83" spans="1:5" x14ac:dyDescent="0.25">
      <c r="A83" s="90" t="s">
        <v>133</v>
      </c>
      <c r="B83" s="80">
        <f t="shared" si="5"/>
        <v>2</v>
      </c>
      <c r="C83" s="85">
        <v>2</v>
      </c>
      <c r="D83" s="85">
        <v>0</v>
      </c>
      <c r="E83" s="85">
        <v>0</v>
      </c>
    </row>
    <row r="84" spans="1:5" x14ac:dyDescent="0.25">
      <c r="A84" s="90"/>
      <c r="B84" s="80"/>
      <c r="C84" s="85"/>
      <c r="D84" s="85"/>
      <c r="E84" s="85"/>
    </row>
    <row r="85" spans="1:5" x14ac:dyDescent="0.25">
      <c r="A85" s="99" t="s">
        <v>134</v>
      </c>
      <c r="B85" s="80">
        <f>SUM(B86:B90)</f>
        <v>27</v>
      </c>
      <c r="C85" s="80">
        <v>17</v>
      </c>
      <c r="D85" s="80">
        <v>10</v>
      </c>
      <c r="E85" s="80">
        <v>0</v>
      </c>
    </row>
    <row r="86" spans="1:5" x14ac:dyDescent="0.25">
      <c r="A86" s="90" t="s">
        <v>135</v>
      </c>
      <c r="B86" s="80">
        <f t="shared" ref="B86:B88" si="6">SUM(C86:E86)</f>
        <v>18</v>
      </c>
      <c r="C86" s="85">
        <v>11</v>
      </c>
      <c r="D86" s="85">
        <v>7</v>
      </c>
      <c r="E86" s="85">
        <v>0</v>
      </c>
    </row>
    <row r="87" spans="1:5" x14ac:dyDescent="0.25">
      <c r="A87" s="90" t="s">
        <v>136</v>
      </c>
      <c r="B87" s="80">
        <f t="shared" si="6"/>
        <v>2</v>
      </c>
      <c r="C87" s="85">
        <v>1</v>
      </c>
      <c r="D87" s="85">
        <v>1</v>
      </c>
      <c r="E87" s="85">
        <v>0</v>
      </c>
    </row>
    <row r="88" spans="1:5" x14ac:dyDescent="0.25">
      <c r="A88" s="90" t="s">
        <v>137</v>
      </c>
      <c r="B88" s="80">
        <f t="shared" si="6"/>
        <v>5</v>
      </c>
      <c r="C88" s="85">
        <v>4</v>
      </c>
      <c r="D88" s="85">
        <v>1</v>
      </c>
      <c r="E88" s="85">
        <v>0</v>
      </c>
    </row>
    <row r="89" spans="1:5" x14ac:dyDescent="0.25">
      <c r="A89" s="90" t="s">
        <v>138</v>
      </c>
      <c r="B89" s="80">
        <f>SUM(C89:E89)</f>
        <v>1</v>
      </c>
      <c r="C89" s="85">
        <v>1</v>
      </c>
      <c r="D89" s="82">
        <v>0</v>
      </c>
      <c r="E89" s="75">
        <v>0</v>
      </c>
    </row>
    <row r="90" spans="1:5" x14ac:dyDescent="0.25">
      <c r="A90" s="90" t="s">
        <v>139</v>
      </c>
      <c r="B90" s="80">
        <f>SUM(C90:E90)</f>
        <v>1</v>
      </c>
      <c r="C90" s="85">
        <v>0</v>
      </c>
      <c r="D90" s="85">
        <v>1</v>
      </c>
      <c r="E90" s="85">
        <v>0</v>
      </c>
    </row>
    <row r="91" spans="1:5" x14ac:dyDescent="0.25">
      <c r="A91" s="90"/>
      <c r="B91" s="80"/>
      <c r="C91" s="85"/>
      <c r="D91" s="82"/>
      <c r="E91" s="75"/>
    </row>
    <row r="92" spans="1:5" x14ac:dyDescent="0.25">
      <c r="A92" s="99" t="s">
        <v>140</v>
      </c>
      <c r="B92" s="80">
        <f>SUM(B93:B96)</f>
        <v>103</v>
      </c>
      <c r="C92" s="80">
        <v>70</v>
      </c>
      <c r="D92" s="80">
        <v>28</v>
      </c>
      <c r="E92" s="80">
        <v>5</v>
      </c>
    </row>
    <row r="93" spans="1:5" x14ac:dyDescent="0.25">
      <c r="A93" s="90" t="s">
        <v>141</v>
      </c>
      <c r="B93" s="80">
        <f>SUM(C93:E93)</f>
        <v>97</v>
      </c>
      <c r="C93" s="85">
        <v>66</v>
      </c>
      <c r="D93" s="85">
        <v>26</v>
      </c>
      <c r="E93" s="85">
        <v>5</v>
      </c>
    </row>
    <row r="94" spans="1:5" x14ac:dyDescent="0.25">
      <c r="A94" s="90" t="s">
        <v>142</v>
      </c>
      <c r="B94" s="80">
        <f>SUM(C94:E94)</f>
        <v>1</v>
      </c>
      <c r="C94" s="85">
        <v>0</v>
      </c>
      <c r="D94" s="85">
        <v>1</v>
      </c>
      <c r="E94" s="85">
        <v>0</v>
      </c>
    </row>
    <row r="95" spans="1:5" x14ac:dyDescent="0.25">
      <c r="A95" s="90" t="s">
        <v>143</v>
      </c>
      <c r="B95" s="80">
        <f>SUM(C95:E95)</f>
        <v>1</v>
      </c>
      <c r="C95" s="85">
        <v>0</v>
      </c>
      <c r="D95" s="85">
        <v>1</v>
      </c>
      <c r="E95" s="85">
        <v>0</v>
      </c>
    </row>
    <row r="96" spans="1:5" x14ac:dyDescent="0.25">
      <c r="A96" s="90" t="s">
        <v>144</v>
      </c>
      <c r="B96" s="80">
        <f>SUM(C96:E96)</f>
        <v>4</v>
      </c>
      <c r="C96" s="85">
        <v>4</v>
      </c>
      <c r="D96" s="85">
        <v>0</v>
      </c>
      <c r="E96" s="85">
        <v>0</v>
      </c>
    </row>
    <row r="97" spans="1:5" x14ac:dyDescent="0.25">
      <c r="A97" s="90"/>
      <c r="B97" s="80"/>
      <c r="C97" s="85"/>
      <c r="D97" s="82"/>
      <c r="E97" s="75"/>
    </row>
    <row r="98" spans="1:5" x14ac:dyDescent="0.25">
      <c r="A98" s="99" t="s">
        <v>145</v>
      </c>
      <c r="B98" s="80">
        <f>SUM(B99:B101)</f>
        <v>58</v>
      </c>
      <c r="C98" s="80">
        <v>42</v>
      </c>
      <c r="D98" s="80">
        <v>14</v>
      </c>
      <c r="E98" s="80">
        <v>2</v>
      </c>
    </row>
    <row r="99" spans="1:5" x14ac:dyDescent="0.25">
      <c r="A99" s="90" t="s">
        <v>146</v>
      </c>
      <c r="B99" s="80">
        <f>SUM(C99:E99)</f>
        <v>20</v>
      </c>
      <c r="C99" s="85">
        <v>8</v>
      </c>
      <c r="D99" s="85">
        <v>11</v>
      </c>
      <c r="E99" s="85">
        <v>1</v>
      </c>
    </row>
    <row r="100" spans="1:5" x14ac:dyDescent="0.25">
      <c r="A100" s="90" t="s">
        <v>147</v>
      </c>
      <c r="B100" s="80">
        <f>SUM(C100:E100)</f>
        <v>28</v>
      </c>
      <c r="C100" s="85">
        <v>26</v>
      </c>
      <c r="D100" s="85">
        <v>2</v>
      </c>
      <c r="E100" s="85">
        <v>0</v>
      </c>
    </row>
    <row r="101" spans="1:5" x14ac:dyDescent="0.25">
      <c r="A101" s="90" t="s">
        <v>148</v>
      </c>
      <c r="B101" s="80">
        <f>SUM(C101:E101)</f>
        <v>10</v>
      </c>
      <c r="C101" s="85">
        <v>8</v>
      </c>
      <c r="D101" s="85">
        <v>1</v>
      </c>
      <c r="E101" s="85">
        <v>1</v>
      </c>
    </row>
    <row r="102" spans="1:5" x14ac:dyDescent="0.25">
      <c r="A102" s="90"/>
      <c r="B102" s="80"/>
      <c r="C102" s="85"/>
      <c r="D102" s="82"/>
      <c r="E102" s="75"/>
    </row>
    <row r="103" spans="1:5" x14ac:dyDescent="0.25">
      <c r="A103" s="99" t="s">
        <v>149</v>
      </c>
      <c r="B103" s="80">
        <f>SUM(B104:B116)</f>
        <v>205</v>
      </c>
      <c r="C103" s="80">
        <v>118</v>
      </c>
      <c r="D103" s="80">
        <v>50</v>
      </c>
      <c r="E103" s="80">
        <v>37</v>
      </c>
    </row>
    <row r="104" spans="1:5" x14ac:dyDescent="0.25">
      <c r="A104" s="86" t="s">
        <v>150</v>
      </c>
      <c r="B104" s="80">
        <f t="shared" ref="B104:B116" si="7">SUM(C104:E104)</f>
        <v>2</v>
      </c>
      <c r="C104" s="85">
        <v>0</v>
      </c>
      <c r="D104" s="85">
        <v>2</v>
      </c>
      <c r="E104" s="85">
        <v>0</v>
      </c>
    </row>
    <row r="105" spans="1:5" x14ac:dyDescent="0.25">
      <c r="A105" s="90" t="s">
        <v>151</v>
      </c>
      <c r="B105" s="80">
        <f t="shared" si="7"/>
        <v>2</v>
      </c>
      <c r="C105" s="85">
        <v>0</v>
      </c>
      <c r="D105" s="85">
        <v>2</v>
      </c>
      <c r="E105" s="85">
        <v>0</v>
      </c>
    </row>
    <row r="106" spans="1:5" x14ac:dyDescent="0.25">
      <c r="A106" s="90" t="s">
        <v>152</v>
      </c>
      <c r="B106" s="80">
        <f t="shared" si="7"/>
        <v>51</v>
      </c>
      <c r="C106" s="85">
        <v>31</v>
      </c>
      <c r="D106" s="85">
        <v>20</v>
      </c>
      <c r="E106" s="85">
        <v>0</v>
      </c>
    </row>
    <row r="107" spans="1:5" x14ac:dyDescent="0.25">
      <c r="A107" s="90" t="s">
        <v>153</v>
      </c>
      <c r="B107" s="80">
        <f t="shared" si="7"/>
        <v>1</v>
      </c>
      <c r="C107" s="85">
        <v>1</v>
      </c>
      <c r="D107" s="85">
        <v>0</v>
      </c>
      <c r="E107" s="85">
        <v>0</v>
      </c>
    </row>
    <row r="108" spans="1:5" x14ac:dyDescent="0.25">
      <c r="A108" s="90" t="s">
        <v>154</v>
      </c>
      <c r="B108" s="80">
        <f t="shared" si="7"/>
        <v>31</v>
      </c>
      <c r="C108" s="85">
        <v>25</v>
      </c>
      <c r="D108" s="85">
        <v>3</v>
      </c>
      <c r="E108" s="85">
        <v>3</v>
      </c>
    </row>
    <row r="109" spans="1:5" x14ac:dyDescent="0.25">
      <c r="A109" s="90" t="s">
        <v>155</v>
      </c>
      <c r="B109" s="80">
        <f t="shared" si="7"/>
        <v>2</v>
      </c>
      <c r="C109" s="85">
        <v>0</v>
      </c>
      <c r="D109" s="85">
        <v>1</v>
      </c>
      <c r="E109" s="85">
        <v>1</v>
      </c>
    </row>
    <row r="110" spans="1:5" x14ac:dyDescent="0.25">
      <c r="A110" s="90" t="s">
        <v>156</v>
      </c>
      <c r="B110" s="80">
        <f t="shared" si="7"/>
        <v>33</v>
      </c>
      <c r="C110" s="85">
        <v>18</v>
      </c>
      <c r="D110" s="85">
        <v>3</v>
      </c>
      <c r="E110" s="85">
        <v>12</v>
      </c>
    </row>
    <row r="111" spans="1:5" x14ac:dyDescent="0.25">
      <c r="A111" s="90" t="s">
        <v>157</v>
      </c>
      <c r="B111" s="80">
        <f t="shared" si="7"/>
        <v>11</v>
      </c>
      <c r="C111" s="85">
        <v>9</v>
      </c>
      <c r="D111" s="85">
        <v>1</v>
      </c>
      <c r="E111" s="85">
        <v>1</v>
      </c>
    </row>
    <row r="112" spans="1:5" x14ac:dyDescent="0.25">
      <c r="A112" s="90" t="s">
        <v>158</v>
      </c>
      <c r="B112" s="80">
        <f t="shared" si="7"/>
        <v>55</v>
      </c>
      <c r="C112" s="85">
        <v>26</v>
      </c>
      <c r="D112" s="85">
        <v>16</v>
      </c>
      <c r="E112" s="85">
        <v>13</v>
      </c>
    </row>
    <row r="113" spans="1:5" x14ac:dyDescent="0.25">
      <c r="A113" s="90" t="s">
        <v>159</v>
      </c>
      <c r="B113" s="80">
        <f t="shared" si="7"/>
        <v>12</v>
      </c>
      <c r="C113" s="85">
        <v>6</v>
      </c>
      <c r="D113" s="85">
        <v>1</v>
      </c>
      <c r="E113" s="85">
        <v>5</v>
      </c>
    </row>
    <row r="114" spans="1:5" x14ac:dyDescent="0.25">
      <c r="A114" s="90" t="s">
        <v>160</v>
      </c>
      <c r="B114" s="80">
        <f t="shared" si="7"/>
        <v>2</v>
      </c>
      <c r="C114" s="85">
        <v>0</v>
      </c>
      <c r="D114" s="85">
        <v>0</v>
      </c>
      <c r="E114" s="85">
        <v>2</v>
      </c>
    </row>
    <row r="115" spans="1:5" x14ac:dyDescent="0.25">
      <c r="A115" s="90" t="s">
        <v>161</v>
      </c>
      <c r="B115" s="80">
        <f t="shared" si="7"/>
        <v>2</v>
      </c>
      <c r="C115" s="85">
        <v>2</v>
      </c>
      <c r="D115" s="85">
        <v>0</v>
      </c>
      <c r="E115" s="85">
        <v>0</v>
      </c>
    </row>
    <row r="116" spans="1:5" x14ac:dyDescent="0.25">
      <c r="A116" s="90" t="s">
        <v>162</v>
      </c>
      <c r="B116" s="80">
        <f t="shared" si="7"/>
        <v>1</v>
      </c>
      <c r="C116" s="85">
        <v>0</v>
      </c>
      <c r="D116" s="85">
        <v>1</v>
      </c>
      <c r="E116" s="85">
        <v>0</v>
      </c>
    </row>
    <row r="117" spans="1:5" x14ac:dyDescent="0.25">
      <c r="A117" s="90"/>
      <c r="B117" s="80"/>
      <c r="C117" s="85"/>
      <c r="D117" s="82"/>
      <c r="E117" s="75"/>
    </row>
    <row r="118" spans="1:5" x14ac:dyDescent="0.25">
      <c r="A118" s="99" t="s">
        <v>163</v>
      </c>
      <c r="B118" s="80">
        <f>SUM(B119:B121)</f>
        <v>103</v>
      </c>
      <c r="C118" s="80">
        <v>54</v>
      </c>
      <c r="D118" s="80">
        <v>23</v>
      </c>
      <c r="E118" s="80">
        <v>26</v>
      </c>
    </row>
    <row r="119" spans="1:5" x14ac:dyDescent="0.25">
      <c r="A119" s="90" t="s">
        <v>164</v>
      </c>
      <c r="B119" s="80">
        <f>SUM(C119:E119)</f>
        <v>1</v>
      </c>
      <c r="C119" s="85">
        <v>0</v>
      </c>
      <c r="D119" s="85">
        <v>1</v>
      </c>
      <c r="E119" s="85">
        <v>0</v>
      </c>
    </row>
    <row r="120" spans="1:5" x14ac:dyDescent="0.25">
      <c r="A120" s="90" t="s">
        <v>165</v>
      </c>
      <c r="B120" s="80">
        <f>SUM(C120:E120)</f>
        <v>97</v>
      </c>
      <c r="C120" s="85">
        <v>54</v>
      </c>
      <c r="D120" s="85">
        <v>17</v>
      </c>
      <c r="E120" s="85">
        <v>26</v>
      </c>
    </row>
    <row r="121" spans="1:5" x14ac:dyDescent="0.25">
      <c r="A121" s="90" t="s">
        <v>166</v>
      </c>
      <c r="B121" s="80">
        <f>SUM(C121:E121)</f>
        <v>5</v>
      </c>
      <c r="C121" s="85">
        <v>0</v>
      </c>
      <c r="D121" s="85">
        <v>5</v>
      </c>
      <c r="E121" s="85">
        <v>0</v>
      </c>
    </row>
    <row r="122" spans="1:5" x14ac:dyDescent="0.25">
      <c r="A122" s="90"/>
      <c r="B122" s="80"/>
      <c r="C122" s="85"/>
      <c r="D122" s="82"/>
      <c r="E122" s="75"/>
    </row>
    <row r="123" spans="1:5" ht="31.5" x14ac:dyDescent="0.25">
      <c r="A123" s="99" t="s">
        <v>167</v>
      </c>
      <c r="B123" s="80">
        <f>SUM(B124:B131)</f>
        <v>702</v>
      </c>
      <c r="C123" s="80">
        <v>429</v>
      </c>
      <c r="D123" s="80">
        <v>264</v>
      </c>
      <c r="E123" s="80">
        <v>9</v>
      </c>
    </row>
    <row r="124" spans="1:5" x14ac:dyDescent="0.25">
      <c r="A124" s="90" t="s">
        <v>168</v>
      </c>
      <c r="B124" s="80">
        <f t="shared" ref="B124:B131" si="8">SUM(C124:E124)</f>
        <v>37</v>
      </c>
      <c r="C124" s="85">
        <v>23</v>
      </c>
      <c r="D124" s="85">
        <v>14</v>
      </c>
      <c r="E124" s="85">
        <v>0</v>
      </c>
    </row>
    <row r="125" spans="1:5" x14ac:dyDescent="0.25">
      <c r="A125" s="90" t="s">
        <v>169</v>
      </c>
      <c r="B125" s="80">
        <f t="shared" si="8"/>
        <v>2</v>
      </c>
      <c r="C125" s="85">
        <v>0</v>
      </c>
      <c r="D125" s="85">
        <v>2</v>
      </c>
      <c r="E125" s="85">
        <v>0</v>
      </c>
    </row>
    <row r="126" spans="1:5" x14ac:dyDescent="0.25">
      <c r="A126" s="90" t="s">
        <v>170</v>
      </c>
      <c r="B126" s="80">
        <f t="shared" si="8"/>
        <v>5</v>
      </c>
      <c r="C126" s="85">
        <v>0</v>
      </c>
      <c r="D126" s="85">
        <v>5</v>
      </c>
      <c r="E126" s="85">
        <v>0</v>
      </c>
    </row>
    <row r="127" spans="1:5" x14ac:dyDescent="0.25">
      <c r="A127" s="157" t="s">
        <v>171</v>
      </c>
      <c r="B127" s="80">
        <f t="shared" si="8"/>
        <v>170</v>
      </c>
      <c r="C127" s="85">
        <v>119</v>
      </c>
      <c r="D127" s="85">
        <v>44</v>
      </c>
      <c r="E127" s="85">
        <v>7</v>
      </c>
    </row>
    <row r="128" spans="1:5" x14ac:dyDescent="0.25">
      <c r="A128" s="157" t="s">
        <v>172</v>
      </c>
      <c r="B128" s="80">
        <f t="shared" si="8"/>
        <v>424</v>
      </c>
      <c r="C128" s="85">
        <v>249</v>
      </c>
      <c r="D128" s="85">
        <v>173</v>
      </c>
      <c r="E128" s="85">
        <v>2</v>
      </c>
    </row>
    <row r="129" spans="1:5" x14ac:dyDescent="0.25">
      <c r="A129" s="157" t="s">
        <v>173</v>
      </c>
      <c r="B129" s="80">
        <f t="shared" si="8"/>
        <v>58</v>
      </c>
      <c r="C129" s="85">
        <v>37</v>
      </c>
      <c r="D129" s="85">
        <v>21</v>
      </c>
      <c r="E129" s="85">
        <v>0</v>
      </c>
    </row>
    <row r="130" spans="1:5" x14ac:dyDescent="0.25">
      <c r="A130" s="157" t="s">
        <v>174</v>
      </c>
      <c r="B130" s="80">
        <f t="shared" si="8"/>
        <v>4</v>
      </c>
      <c r="C130" s="85">
        <v>0</v>
      </c>
      <c r="D130" s="85">
        <v>4</v>
      </c>
      <c r="E130" s="85">
        <v>0</v>
      </c>
    </row>
    <row r="131" spans="1:5" x14ac:dyDescent="0.25">
      <c r="A131" s="90" t="s">
        <v>175</v>
      </c>
      <c r="B131" s="80">
        <f t="shared" si="8"/>
        <v>2</v>
      </c>
      <c r="C131" s="85">
        <v>1</v>
      </c>
      <c r="D131" s="85">
        <v>1</v>
      </c>
      <c r="E131" s="85">
        <v>0</v>
      </c>
    </row>
    <row r="132" spans="1:5" x14ac:dyDescent="0.25">
      <c r="A132" s="90"/>
      <c r="B132" s="88"/>
      <c r="C132" s="89"/>
      <c r="D132" s="89"/>
      <c r="E132" s="75"/>
    </row>
    <row r="133" spans="1:5" x14ac:dyDescent="0.25">
      <c r="A133" s="90"/>
      <c r="B133" s="88"/>
      <c r="C133" s="82"/>
      <c r="D133" s="89"/>
      <c r="E133" s="85"/>
    </row>
    <row r="134" spans="1:5" x14ac:dyDescent="0.25">
      <c r="A134" s="99" t="s">
        <v>176</v>
      </c>
      <c r="B134" s="80">
        <f>SUM(B135:B135)</f>
        <v>21</v>
      </c>
      <c r="C134" s="80">
        <v>18</v>
      </c>
      <c r="D134" s="80">
        <v>3</v>
      </c>
      <c r="E134" s="80">
        <v>0</v>
      </c>
    </row>
    <row r="135" spans="1:5" x14ac:dyDescent="0.25">
      <c r="A135" s="90" t="s">
        <v>177</v>
      </c>
      <c r="B135" s="80">
        <f>SUM(C135:E135)</f>
        <v>21</v>
      </c>
      <c r="C135" s="85">
        <v>18</v>
      </c>
      <c r="D135" s="85">
        <v>3</v>
      </c>
      <c r="E135" s="85">
        <v>0</v>
      </c>
    </row>
    <row r="136" spans="1:5" x14ac:dyDescent="0.25">
      <c r="A136" s="90"/>
      <c r="B136" s="80"/>
      <c r="C136" s="85"/>
      <c r="D136" s="82"/>
      <c r="E136" s="75"/>
    </row>
    <row r="137" spans="1:5" x14ac:dyDescent="0.25">
      <c r="A137" s="99" t="s">
        <v>178</v>
      </c>
      <c r="B137" s="84">
        <f>SUM(B138:B138)</f>
        <v>1</v>
      </c>
      <c r="C137" s="84">
        <v>0</v>
      </c>
      <c r="D137" s="84">
        <v>1</v>
      </c>
      <c r="E137" s="84">
        <v>0</v>
      </c>
    </row>
    <row r="138" spans="1:5" x14ac:dyDescent="0.25">
      <c r="A138" s="90" t="s">
        <v>179</v>
      </c>
      <c r="B138" s="80">
        <f t="shared" ref="B138" si="9">SUM(C138:E138)</f>
        <v>1</v>
      </c>
      <c r="C138" s="85">
        <v>0</v>
      </c>
      <c r="D138" s="85">
        <v>1</v>
      </c>
      <c r="E138" s="85">
        <v>0</v>
      </c>
    </row>
    <row r="139" spans="1:5" x14ac:dyDescent="0.25">
      <c r="A139" s="100"/>
      <c r="B139" s="80"/>
      <c r="C139" s="85"/>
      <c r="D139" s="82"/>
      <c r="E139" s="75"/>
    </row>
    <row r="140" spans="1:5" x14ac:dyDescent="0.25">
      <c r="A140" s="100"/>
      <c r="B140" s="88"/>
      <c r="C140" s="75"/>
      <c r="D140" s="82"/>
      <c r="E140" s="75"/>
    </row>
    <row r="141" spans="1:5" ht="31.5" x14ac:dyDescent="0.25">
      <c r="A141" s="99" t="s">
        <v>180</v>
      </c>
      <c r="B141" s="88">
        <f>SUM(B142:B142)</f>
        <v>1</v>
      </c>
      <c r="C141" s="88">
        <v>0</v>
      </c>
      <c r="D141" s="88">
        <v>1</v>
      </c>
      <c r="E141" s="80">
        <v>0</v>
      </c>
    </row>
    <row r="142" spans="1:5" x14ac:dyDescent="0.25">
      <c r="A142" s="90" t="s">
        <v>181</v>
      </c>
      <c r="B142" s="88">
        <f>SUM(C142:E142)</f>
        <v>1</v>
      </c>
      <c r="C142" s="89">
        <v>0</v>
      </c>
      <c r="D142" s="82">
        <v>1</v>
      </c>
      <c r="E142" s="75">
        <v>0</v>
      </c>
    </row>
    <row r="143" spans="1:5" x14ac:dyDescent="0.25">
      <c r="A143" s="90"/>
      <c r="B143" s="88"/>
      <c r="C143" s="89"/>
      <c r="D143" s="82"/>
      <c r="E143" s="75"/>
    </row>
    <row r="144" spans="1:5" ht="31.5" x14ac:dyDescent="0.25">
      <c r="A144" s="99" t="s">
        <v>182</v>
      </c>
      <c r="B144" s="88">
        <f>SUM(B145:B145)</f>
        <v>1</v>
      </c>
      <c r="C144" s="88">
        <v>1</v>
      </c>
      <c r="D144" s="88">
        <v>0</v>
      </c>
      <c r="E144" s="80">
        <v>0</v>
      </c>
    </row>
    <row r="145" spans="1:5" x14ac:dyDescent="0.25">
      <c r="A145" s="90" t="s">
        <v>183</v>
      </c>
      <c r="B145" s="80">
        <f>SUM(C145:E145)</f>
        <v>1</v>
      </c>
      <c r="C145" s="85">
        <v>1</v>
      </c>
      <c r="D145" s="85">
        <v>0</v>
      </c>
      <c r="E145" s="85">
        <v>0</v>
      </c>
    </row>
    <row r="146" spans="1:5" x14ac:dyDescent="0.25">
      <c r="A146" s="100"/>
      <c r="B146" s="88"/>
      <c r="C146" s="89"/>
      <c r="D146" s="82"/>
      <c r="E146" s="75"/>
    </row>
    <row r="147" spans="1:5" ht="31.5" x14ac:dyDescent="0.25">
      <c r="A147" s="99" t="s">
        <v>184</v>
      </c>
      <c r="B147" s="88">
        <f>SUM(B148)</f>
        <v>1</v>
      </c>
      <c r="C147" s="88">
        <v>0</v>
      </c>
      <c r="D147" s="88">
        <v>1</v>
      </c>
      <c r="E147" s="80">
        <v>0</v>
      </c>
    </row>
    <row r="148" spans="1:5" x14ac:dyDescent="0.25">
      <c r="A148" s="90" t="s">
        <v>185</v>
      </c>
      <c r="B148" s="88">
        <f>SUM(C148:E148)</f>
        <v>1</v>
      </c>
      <c r="C148" s="89">
        <v>0</v>
      </c>
      <c r="D148" s="82">
        <v>1</v>
      </c>
      <c r="E148" s="75">
        <v>0</v>
      </c>
    </row>
    <row r="149" spans="1:5" x14ac:dyDescent="0.25">
      <c r="A149" s="100"/>
      <c r="B149" s="88"/>
      <c r="C149" s="89"/>
      <c r="D149" s="89"/>
      <c r="E149" s="75"/>
    </row>
    <row r="150" spans="1:5" x14ac:dyDescent="0.25">
      <c r="A150" s="99" t="s">
        <v>186</v>
      </c>
      <c r="B150" s="88">
        <f>SUM(B151:B153)</f>
        <v>35</v>
      </c>
      <c r="C150" s="91">
        <v>15</v>
      </c>
      <c r="D150" s="92">
        <v>20</v>
      </c>
      <c r="E150" s="78">
        <v>2</v>
      </c>
    </row>
    <row r="151" spans="1:5" x14ac:dyDescent="0.25">
      <c r="A151" s="90" t="s">
        <v>187</v>
      </c>
      <c r="B151" s="88">
        <f>SUM(C151:E151)</f>
        <v>12</v>
      </c>
      <c r="C151" s="89">
        <v>10</v>
      </c>
      <c r="D151" s="82">
        <v>2</v>
      </c>
      <c r="E151" s="75">
        <v>0</v>
      </c>
    </row>
    <row r="152" spans="1:5" x14ac:dyDescent="0.25">
      <c r="A152" s="90" t="s">
        <v>188</v>
      </c>
      <c r="B152" s="88">
        <f>SUM(C152:E152)</f>
        <v>2</v>
      </c>
      <c r="C152" s="89">
        <v>0</v>
      </c>
      <c r="D152" s="82">
        <v>0</v>
      </c>
      <c r="E152" s="75">
        <v>2</v>
      </c>
    </row>
    <row r="153" spans="1:5" x14ac:dyDescent="0.25">
      <c r="A153" s="90" t="s">
        <v>189</v>
      </c>
      <c r="B153" s="88">
        <f>SUM(C153:E153)</f>
        <v>21</v>
      </c>
      <c r="C153" s="89">
        <v>5</v>
      </c>
      <c r="D153" s="82">
        <v>16</v>
      </c>
      <c r="E153" s="75">
        <v>0</v>
      </c>
    </row>
    <row r="154" spans="1:5" x14ac:dyDescent="0.25">
      <c r="A154" s="100"/>
      <c r="B154" s="88"/>
      <c r="C154" s="89"/>
      <c r="D154" s="89"/>
      <c r="E154" s="75"/>
    </row>
    <row r="155" spans="1:5" ht="31.5" x14ac:dyDescent="0.25">
      <c r="A155" s="99" t="s">
        <v>190</v>
      </c>
      <c r="B155" s="88">
        <f>SUM(B156)</f>
        <v>1</v>
      </c>
      <c r="C155" s="88">
        <v>0</v>
      </c>
      <c r="D155" s="88">
        <v>1</v>
      </c>
      <c r="E155" s="80">
        <v>0</v>
      </c>
    </row>
    <row r="156" spans="1:5" x14ac:dyDescent="0.25">
      <c r="A156" s="90" t="s">
        <v>191</v>
      </c>
      <c r="B156" s="88">
        <f>SUM(C156:E156)</f>
        <v>1</v>
      </c>
      <c r="C156" s="89">
        <v>0</v>
      </c>
      <c r="D156" s="82">
        <v>1</v>
      </c>
      <c r="E156" s="75">
        <v>0</v>
      </c>
    </row>
    <row r="157" spans="1:5" x14ac:dyDescent="0.25">
      <c r="A157" s="100"/>
      <c r="B157" s="88"/>
      <c r="C157" s="89"/>
      <c r="D157" s="89"/>
      <c r="E157" s="75"/>
    </row>
    <row r="158" spans="1:5" x14ac:dyDescent="0.25">
      <c r="A158" s="99" t="s">
        <v>192</v>
      </c>
      <c r="B158" s="88">
        <f>SUM(B159:B162)</f>
        <v>10</v>
      </c>
      <c r="C158" s="88">
        <v>0</v>
      </c>
      <c r="D158" s="88">
        <v>4</v>
      </c>
      <c r="E158" s="80">
        <v>6</v>
      </c>
    </row>
    <row r="159" spans="1:5" x14ac:dyDescent="0.25">
      <c r="A159" s="90" t="s">
        <v>193</v>
      </c>
      <c r="B159" s="88">
        <f>SUM(C159:E159)</f>
        <v>3</v>
      </c>
      <c r="C159" s="75">
        <v>0</v>
      </c>
      <c r="D159" s="85">
        <v>0</v>
      </c>
      <c r="E159" s="85">
        <v>3</v>
      </c>
    </row>
    <row r="160" spans="1:5" x14ac:dyDescent="0.25">
      <c r="A160" s="90" t="s">
        <v>194</v>
      </c>
      <c r="B160" s="80">
        <f>SUM(C160:E160)</f>
        <v>5</v>
      </c>
      <c r="C160" s="85">
        <v>0</v>
      </c>
      <c r="D160" s="85">
        <v>3</v>
      </c>
      <c r="E160" s="85">
        <v>2</v>
      </c>
    </row>
    <row r="161" spans="1:5" x14ac:dyDescent="0.25">
      <c r="A161" s="90" t="s">
        <v>195</v>
      </c>
      <c r="B161" s="80">
        <f>SUM(C161:E161)</f>
        <v>1</v>
      </c>
      <c r="C161" s="85">
        <v>0</v>
      </c>
      <c r="D161" s="85">
        <v>1</v>
      </c>
      <c r="E161" s="85">
        <v>0</v>
      </c>
    </row>
    <row r="162" spans="1:5" x14ac:dyDescent="0.25">
      <c r="A162" s="90" t="s">
        <v>196</v>
      </c>
      <c r="B162" s="80">
        <f>SUM(C162:E162)</f>
        <v>1</v>
      </c>
      <c r="C162" s="85">
        <v>0</v>
      </c>
      <c r="D162" s="85">
        <v>0</v>
      </c>
      <c r="E162" s="85">
        <v>1</v>
      </c>
    </row>
    <row r="163" spans="1:5" x14ac:dyDescent="0.25">
      <c r="A163" s="100"/>
      <c r="B163" s="88"/>
      <c r="C163" s="75"/>
      <c r="D163" s="82"/>
      <c r="E163" s="75"/>
    </row>
    <row r="164" spans="1:5" x14ac:dyDescent="0.25">
      <c r="A164" s="99" t="s">
        <v>197</v>
      </c>
      <c r="B164" s="88">
        <f>SUM(C164:E164)</f>
        <v>9</v>
      </c>
      <c r="C164" s="78">
        <v>3</v>
      </c>
      <c r="D164" s="84">
        <v>5</v>
      </c>
      <c r="E164" s="84">
        <v>1</v>
      </c>
    </row>
    <row r="165" spans="1:5" x14ac:dyDescent="0.25">
      <c r="A165" s="101"/>
      <c r="B165" s="93"/>
      <c r="C165" s="94"/>
      <c r="D165" s="95"/>
      <c r="E165" s="96"/>
    </row>
    <row r="166" spans="1:5" x14ac:dyDescent="0.25">
      <c r="A166" s="151" t="s">
        <v>198</v>
      </c>
      <c r="B166" s="97"/>
      <c r="C166" s="98"/>
      <c r="D166" s="98"/>
      <c r="E166" s="97"/>
    </row>
    <row r="167" spans="1:5" hidden="1" x14ac:dyDescent="0.25"/>
    <row r="168" spans="1:5" hidden="1" x14ac:dyDescent="0.25"/>
    <row r="169" spans="1:5" hidden="1" x14ac:dyDescent="0.25"/>
    <row r="170" spans="1:5" hidden="1" x14ac:dyDescent="0.25"/>
    <row r="171" spans="1:5" hidden="1" x14ac:dyDescent="0.25"/>
    <row r="172" spans="1:5" hidden="1" x14ac:dyDescent="0.25"/>
    <row r="173" spans="1:5" hidden="1" x14ac:dyDescent="0.25"/>
    <row r="174" spans="1:5" hidden="1" x14ac:dyDescent="0.25"/>
    <row r="175" spans="1:5" hidden="1" x14ac:dyDescent="0.25"/>
    <row r="176" spans="1:5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</sheetData>
  <mergeCells count="10">
    <mergeCell ref="A3:E3"/>
    <mergeCell ref="A4:E4"/>
    <mergeCell ref="A5:E5"/>
    <mergeCell ref="A6:E6"/>
    <mergeCell ref="A8:A10"/>
    <mergeCell ref="B8:B10"/>
    <mergeCell ref="C8:D8"/>
    <mergeCell ref="E8:E10"/>
    <mergeCell ref="C9:C10"/>
    <mergeCell ref="D9:D1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c-3</vt:lpstr>
      <vt:lpstr>c-4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Segura</dc:creator>
  <cp:lastModifiedBy>Karen Segura</cp:lastModifiedBy>
  <dcterms:created xsi:type="dcterms:W3CDTF">2020-03-25T22:55:19Z</dcterms:created>
  <dcterms:modified xsi:type="dcterms:W3CDTF">2020-03-26T03:52:03Z</dcterms:modified>
</cp:coreProperties>
</file>