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xr:revisionPtr revIDLastSave="0" documentId="8_{52D3802F-356D-4F1F-891A-D1255B9771C3}" xr6:coauthVersionLast="47" xr6:coauthVersionMax="47" xr10:uidLastSave="{00000000-0000-0000-0000-000000000000}"/>
  <bookViews>
    <workbookView xWindow="-110" yWindow="-110" windowWidth="19420" windowHeight="10300" tabRatio="656" xr2:uid="{00000000-000D-0000-FFFF-FFFF00000000}"/>
  </bookViews>
  <sheets>
    <sheet name="Indice" sheetId="12" r:id="rId1"/>
    <sheet name="c-1" sheetId="13" r:id="rId2"/>
    <sheet name="c-2" sheetId="14" r:id="rId3"/>
    <sheet name="c-3" sheetId="15" r:id="rId4"/>
    <sheet name="c-4" sheetId="16" r:id="rId5"/>
    <sheet name="c-5" sheetId="17" r:id="rId6"/>
    <sheet name="c-6" sheetId="18" r:id="rId7"/>
    <sheet name="c-7" sheetId="19" r:id="rId8"/>
    <sheet name="c-8" sheetId="20" r:id="rId9"/>
    <sheet name="c-9" sheetId="21" r:id="rId10"/>
    <sheet name="c-10" sheetId="22" r:id="rId11"/>
    <sheet name="c-11" sheetId="23" r:id="rId12"/>
  </sheets>
  <externalReferences>
    <externalReference r:id="rId13"/>
    <externalReference r:id="rId14"/>
  </externalReferences>
  <definedNames>
    <definedName name="_xlnm.Print_Area" localSheetId="1">'c-1'!$A$1:$E$53</definedName>
    <definedName name="ddd" localSheetId="1">[1]c30!#REF!</definedName>
    <definedName name="ddd" localSheetId="2">[1]c30!#REF!</definedName>
    <definedName name="ddd" localSheetId="3">[1]c30!#REF!</definedName>
    <definedName name="ddd" localSheetId="5">[1]c30!#REF!</definedName>
    <definedName name="ddd" localSheetId="6">[1]c30!#REF!</definedName>
    <definedName name="ddd" localSheetId="0">[1]c30!#REF!</definedName>
    <definedName name="ddd">[1]c30!#REF!</definedName>
    <definedName name="Excel_BuiltIn__FilterDatabase_1" localSheetId="1">#REF!</definedName>
    <definedName name="Excel_BuiltIn__FilterDatabase_1" localSheetId="2">#REF!</definedName>
    <definedName name="Excel_BuiltIn__FilterDatabase_1" localSheetId="3">#REF!</definedName>
    <definedName name="Excel_BuiltIn__FilterDatabase_1" localSheetId="5">#REF!</definedName>
    <definedName name="Excel_BuiltIn__FilterDatabase_1" localSheetId="6">#REF!</definedName>
    <definedName name="Excel_BuiltIn__FilterDatabase_1" localSheetId="0">#REF!</definedName>
    <definedName name="Excel_BuiltIn__FilterDatabase_1">#REF!</definedName>
    <definedName name="Excel_BuiltIn__FilterDatabase_3" localSheetId="1">#REF!</definedName>
    <definedName name="Excel_BuiltIn__FilterDatabase_3" localSheetId="2">#REF!</definedName>
    <definedName name="Excel_BuiltIn__FilterDatabase_3" localSheetId="3">#REF!</definedName>
    <definedName name="Excel_BuiltIn__FilterDatabase_3" localSheetId="5">#REF!</definedName>
    <definedName name="Excel_BuiltIn__FilterDatabase_3" localSheetId="6">#REF!</definedName>
    <definedName name="Excel_BuiltIn__FilterDatabase_3" localSheetId="0">#REF!</definedName>
    <definedName name="Excel_BuiltIn__FilterDatabase_3">#REF!</definedName>
    <definedName name="Excel_BuiltIn__FilterDatabase_4" localSheetId="1">[2]C4!#REF!</definedName>
    <definedName name="Excel_BuiltIn__FilterDatabase_4" localSheetId="2">[2]C4!#REF!</definedName>
    <definedName name="Excel_BuiltIn__FilterDatabase_4" localSheetId="3">[2]C4!#REF!</definedName>
    <definedName name="Excel_BuiltIn__FilterDatabase_4" localSheetId="5">[2]C4!#REF!</definedName>
    <definedName name="Excel_BuiltIn__FilterDatabase_4" localSheetId="6">[2]C4!#REF!</definedName>
    <definedName name="Excel_BuiltIn__FilterDatabase_4" localSheetId="0">[2]C4!#REF!</definedName>
    <definedName name="Excel_BuiltIn__FilterDatabase_4">[2]C4!#REF!</definedName>
    <definedName name="Excel_BuiltIn_Print_Area_1" localSheetId="1">[1]c30!#REF!</definedName>
    <definedName name="Excel_BuiltIn_Print_Area_1" localSheetId="2">[1]c30!#REF!</definedName>
    <definedName name="Excel_BuiltIn_Print_Area_1" localSheetId="3">[1]c30!#REF!</definedName>
    <definedName name="Excel_BuiltIn_Print_Area_1" localSheetId="5">[1]c30!#REF!</definedName>
    <definedName name="Excel_BuiltIn_Print_Area_1" localSheetId="6">[1]c30!#REF!</definedName>
    <definedName name="Excel_BuiltIn_Print_Area_1" localSheetId="0">[1]c30!#REF!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1">#REF!</definedName>
    <definedName name="FOFO1" localSheetId="2">#REF!</definedName>
    <definedName name="FOFO1" localSheetId="3">#REF!</definedName>
    <definedName name="FOFO1" localSheetId="5">#REF!</definedName>
    <definedName name="FOFO1" localSheetId="6">#REF!</definedName>
    <definedName name="FOFO1" localSheetId="0">#REF!</definedName>
    <definedName name="FOFO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3" l="1"/>
  <c r="B10" i="22"/>
  <c r="B47" i="21"/>
  <c r="I47" i="21" s="1"/>
  <c r="H46" i="21"/>
  <c r="B46" i="21"/>
  <c r="G46" i="21" s="1"/>
  <c r="B45" i="21"/>
  <c r="I45" i="21" s="1"/>
  <c r="H44" i="21"/>
  <c r="B44" i="21"/>
  <c r="G44" i="21" s="1"/>
  <c r="B43" i="21"/>
  <c r="I43" i="21" s="1"/>
  <c r="H42" i="21"/>
  <c r="B42" i="21"/>
  <c r="G42" i="21" s="1"/>
  <c r="B41" i="21"/>
  <c r="I41" i="21" s="1"/>
  <c r="H40" i="21"/>
  <c r="B40" i="21"/>
  <c r="G40" i="21" s="1"/>
  <c r="B39" i="21"/>
  <c r="I39" i="21" s="1"/>
  <c r="H38" i="21"/>
  <c r="B38" i="21"/>
  <c r="G38" i="21" s="1"/>
  <c r="B37" i="21"/>
  <c r="I37" i="21" s="1"/>
  <c r="H36" i="21"/>
  <c r="B36" i="21"/>
  <c r="G36" i="21" s="1"/>
  <c r="B35" i="21"/>
  <c r="I35" i="21" s="1"/>
  <c r="H34" i="21"/>
  <c r="B34" i="21"/>
  <c r="G34" i="21" s="1"/>
  <c r="B33" i="21"/>
  <c r="I33" i="21" s="1"/>
  <c r="H32" i="21"/>
  <c r="B32" i="21"/>
  <c r="G32" i="21" s="1"/>
  <c r="B31" i="21"/>
  <c r="I31" i="21" s="1"/>
  <c r="H30" i="21"/>
  <c r="B30" i="21"/>
  <c r="G30" i="21" s="1"/>
  <c r="B29" i="21"/>
  <c r="I29" i="21" s="1"/>
  <c r="H28" i="21"/>
  <c r="B28" i="21"/>
  <c r="G28" i="21" s="1"/>
  <c r="B27" i="21"/>
  <c r="I27" i="21" s="1"/>
  <c r="H26" i="21"/>
  <c r="B26" i="21"/>
  <c r="G26" i="21" s="1"/>
  <c r="B25" i="21"/>
  <c r="I25" i="21" s="1"/>
  <c r="H24" i="21"/>
  <c r="B24" i="21"/>
  <c r="G24" i="21" s="1"/>
  <c r="B23" i="21"/>
  <c r="I23" i="21" s="1"/>
  <c r="H22" i="21"/>
  <c r="B22" i="21"/>
  <c r="G22" i="21" s="1"/>
  <c r="B21" i="21"/>
  <c r="I21" i="21" s="1"/>
  <c r="H20" i="21"/>
  <c r="B20" i="21"/>
  <c r="G20" i="21" s="1"/>
  <c r="B19" i="21"/>
  <c r="I19" i="21" s="1"/>
  <c r="H18" i="21"/>
  <c r="B18" i="21"/>
  <c r="G18" i="21" s="1"/>
  <c r="B17" i="21"/>
  <c r="I17" i="21" s="1"/>
  <c r="H16" i="21"/>
  <c r="B16" i="21"/>
  <c r="G16" i="21" s="1"/>
  <c r="B15" i="21"/>
  <c r="I15" i="21" s="1"/>
  <c r="H14" i="21"/>
  <c r="B14" i="21"/>
  <c r="G14" i="21" s="1"/>
  <c r="B13" i="21"/>
  <c r="I13" i="21" s="1"/>
  <c r="H12" i="21"/>
  <c r="B12" i="21"/>
  <c r="G12" i="21" s="1"/>
  <c r="B11" i="21"/>
  <c r="I11" i="21" s="1"/>
  <c r="H10" i="21"/>
  <c r="B10" i="21"/>
  <c r="G10" i="21" s="1"/>
  <c r="E8" i="21"/>
  <c r="D8" i="21"/>
  <c r="C8" i="21"/>
  <c r="K49" i="20"/>
  <c r="B49" i="20"/>
  <c r="J49" i="20" s="1"/>
  <c r="J48" i="20"/>
  <c r="I48" i="20"/>
  <c r="H48" i="20"/>
  <c r="B48" i="20"/>
  <c r="K48" i="20" s="1"/>
  <c r="B47" i="20"/>
  <c r="K47" i="20" s="1"/>
  <c r="K46" i="20"/>
  <c r="J46" i="20"/>
  <c r="I46" i="20"/>
  <c r="B46" i="20"/>
  <c r="H46" i="20" s="1"/>
  <c r="I45" i="20"/>
  <c r="H45" i="20"/>
  <c r="B45" i="20"/>
  <c r="K45" i="20" s="1"/>
  <c r="K44" i="20"/>
  <c r="H44" i="20"/>
  <c r="B44" i="20"/>
  <c r="J44" i="20" s="1"/>
  <c r="K43" i="20"/>
  <c r="J43" i="20"/>
  <c r="I43" i="20"/>
  <c r="H43" i="20"/>
  <c r="B43" i="20"/>
  <c r="B42" i="20"/>
  <c r="K42" i="20" s="1"/>
  <c r="K41" i="20"/>
  <c r="J41" i="20"/>
  <c r="B41" i="20"/>
  <c r="I41" i="20" s="1"/>
  <c r="J40" i="20"/>
  <c r="I40" i="20"/>
  <c r="B40" i="20"/>
  <c r="H40" i="20" s="1"/>
  <c r="B39" i="20"/>
  <c r="K39" i="20" s="1"/>
  <c r="K38" i="20"/>
  <c r="J38" i="20"/>
  <c r="I38" i="20"/>
  <c r="H38" i="20"/>
  <c r="B38" i="20"/>
  <c r="I37" i="20"/>
  <c r="H37" i="20"/>
  <c r="B37" i="20"/>
  <c r="K37" i="20" s="1"/>
  <c r="K36" i="20"/>
  <c r="J36" i="20"/>
  <c r="H36" i="20"/>
  <c r="B36" i="20"/>
  <c r="I36" i="20" s="1"/>
  <c r="K35" i="20"/>
  <c r="J35" i="20"/>
  <c r="B35" i="20"/>
  <c r="I35" i="20" s="1"/>
  <c r="B34" i="20"/>
  <c r="K34" i="20" s="1"/>
  <c r="J33" i="20"/>
  <c r="I33" i="20"/>
  <c r="B33" i="20"/>
  <c r="K33" i="20" s="1"/>
  <c r="J32" i="20"/>
  <c r="I32" i="20"/>
  <c r="B32" i="20"/>
  <c r="H32" i="20" s="1"/>
  <c r="B31" i="20"/>
  <c r="K31" i="20" s="1"/>
  <c r="K30" i="20"/>
  <c r="J30" i="20"/>
  <c r="I30" i="20"/>
  <c r="H30" i="20"/>
  <c r="B30" i="20"/>
  <c r="K29" i="20"/>
  <c r="I29" i="20"/>
  <c r="H29" i="20"/>
  <c r="B29" i="20"/>
  <c r="J29" i="20" s="1"/>
  <c r="K28" i="20"/>
  <c r="J28" i="20"/>
  <c r="H28" i="20"/>
  <c r="B28" i="20"/>
  <c r="I28" i="20" s="1"/>
  <c r="K27" i="20"/>
  <c r="J27" i="20"/>
  <c r="B27" i="20"/>
  <c r="I27" i="20" s="1"/>
  <c r="B26" i="20"/>
  <c r="K26" i="20" s="1"/>
  <c r="J25" i="20"/>
  <c r="I25" i="20"/>
  <c r="B25" i="20"/>
  <c r="K25" i="20" s="1"/>
  <c r="J24" i="20"/>
  <c r="I24" i="20"/>
  <c r="B24" i="20"/>
  <c r="H24" i="20" s="1"/>
  <c r="B23" i="20"/>
  <c r="K23" i="20" s="1"/>
  <c r="K22" i="20"/>
  <c r="J22" i="20"/>
  <c r="I22" i="20"/>
  <c r="H22" i="20"/>
  <c r="B22" i="20"/>
  <c r="K21" i="20"/>
  <c r="I21" i="20"/>
  <c r="H21" i="20"/>
  <c r="B21" i="20"/>
  <c r="J21" i="20" s="1"/>
  <c r="K20" i="20"/>
  <c r="J20" i="20"/>
  <c r="H20" i="20"/>
  <c r="B20" i="20"/>
  <c r="I20" i="20" s="1"/>
  <c r="K19" i="20"/>
  <c r="J19" i="20"/>
  <c r="B19" i="20"/>
  <c r="I19" i="20" s="1"/>
  <c r="B18" i="20"/>
  <c r="K18" i="20" s="1"/>
  <c r="J17" i="20"/>
  <c r="I17" i="20"/>
  <c r="B17" i="20"/>
  <c r="K17" i="20" s="1"/>
  <c r="J16" i="20"/>
  <c r="I16" i="20"/>
  <c r="B16" i="20"/>
  <c r="H16" i="20" s="1"/>
  <c r="B15" i="20"/>
  <c r="K15" i="20" s="1"/>
  <c r="K14" i="20"/>
  <c r="J14" i="20"/>
  <c r="I14" i="20"/>
  <c r="H14" i="20"/>
  <c r="B14" i="20"/>
  <c r="K13" i="20"/>
  <c r="I13" i="20"/>
  <c r="H13" i="20"/>
  <c r="B13" i="20"/>
  <c r="J13" i="20" s="1"/>
  <c r="K12" i="20"/>
  <c r="J12" i="20"/>
  <c r="H12" i="20"/>
  <c r="B12" i="20"/>
  <c r="I12" i="20" s="1"/>
  <c r="F10" i="20"/>
  <c r="E10" i="20"/>
  <c r="D10" i="20"/>
  <c r="C10" i="20"/>
  <c r="B36" i="19"/>
  <c r="B10" i="19"/>
  <c r="C33" i="19" s="1"/>
  <c r="H49" i="18"/>
  <c r="G49" i="18"/>
  <c r="F49" i="18"/>
  <c r="B49" i="18"/>
  <c r="B48" i="18"/>
  <c r="H48" i="18" s="1"/>
  <c r="H47" i="18"/>
  <c r="G47" i="18"/>
  <c r="F47" i="18"/>
  <c r="B47" i="18"/>
  <c r="B46" i="18"/>
  <c r="F46" i="18" s="1"/>
  <c r="H45" i="18"/>
  <c r="G45" i="18"/>
  <c r="F45" i="18"/>
  <c r="B45" i="18"/>
  <c r="B44" i="18"/>
  <c r="H44" i="18" s="1"/>
  <c r="H43" i="18"/>
  <c r="G43" i="18"/>
  <c r="F43" i="18"/>
  <c r="B43" i="18"/>
  <c r="B42" i="18"/>
  <c r="F42" i="18" s="1"/>
  <c r="H41" i="18"/>
  <c r="G41" i="18"/>
  <c r="F41" i="18"/>
  <c r="B41" i="18"/>
  <c r="B40" i="18"/>
  <c r="H40" i="18" s="1"/>
  <c r="H39" i="18"/>
  <c r="G39" i="18"/>
  <c r="F39" i="18"/>
  <c r="B39" i="18"/>
  <c r="B38" i="18"/>
  <c r="F38" i="18" s="1"/>
  <c r="H37" i="18"/>
  <c r="G37" i="18"/>
  <c r="F37" i="18"/>
  <c r="B37" i="18"/>
  <c r="B36" i="18"/>
  <c r="H36" i="18" s="1"/>
  <c r="H35" i="18"/>
  <c r="G35" i="18"/>
  <c r="F35" i="18"/>
  <c r="B35" i="18"/>
  <c r="B34" i="18"/>
  <c r="H34" i="18" s="1"/>
  <c r="H33" i="18"/>
  <c r="G33" i="18"/>
  <c r="F33" i="18"/>
  <c r="B33" i="18"/>
  <c r="B32" i="18"/>
  <c r="H32" i="18" s="1"/>
  <c r="H31" i="18"/>
  <c r="G31" i="18"/>
  <c r="F31" i="18"/>
  <c r="B31" i="18"/>
  <c r="B30" i="18"/>
  <c r="H30" i="18" s="1"/>
  <c r="H29" i="18"/>
  <c r="G29" i="18"/>
  <c r="F29" i="18"/>
  <c r="B29" i="18"/>
  <c r="B28" i="18"/>
  <c r="H28" i="18" s="1"/>
  <c r="H27" i="18"/>
  <c r="G27" i="18"/>
  <c r="F27" i="18"/>
  <c r="B27" i="18"/>
  <c r="B26" i="18"/>
  <c r="H26" i="18" s="1"/>
  <c r="H25" i="18"/>
  <c r="G25" i="18"/>
  <c r="F25" i="18"/>
  <c r="B25" i="18"/>
  <c r="B24" i="18"/>
  <c r="H24" i="18" s="1"/>
  <c r="H23" i="18"/>
  <c r="G23" i="18"/>
  <c r="F23" i="18"/>
  <c r="B23" i="18"/>
  <c r="B22" i="18"/>
  <c r="H22" i="18" s="1"/>
  <c r="H21" i="18"/>
  <c r="G21" i="18"/>
  <c r="F21" i="18"/>
  <c r="B21" i="18"/>
  <c r="B20" i="18"/>
  <c r="H20" i="18" s="1"/>
  <c r="H19" i="18"/>
  <c r="G19" i="18"/>
  <c r="F19" i="18"/>
  <c r="B19" i="18"/>
  <c r="B18" i="18"/>
  <c r="H18" i="18" s="1"/>
  <c r="H17" i="18"/>
  <c r="G17" i="18"/>
  <c r="F17" i="18"/>
  <c r="B17" i="18"/>
  <c r="B16" i="18"/>
  <c r="H16" i="18" s="1"/>
  <c r="H15" i="18"/>
  <c r="G15" i="18"/>
  <c r="F15" i="18"/>
  <c r="B15" i="18"/>
  <c r="B14" i="18"/>
  <c r="H14" i="18" s="1"/>
  <c r="H13" i="18"/>
  <c r="G13" i="18"/>
  <c r="F13" i="18"/>
  <c r="B13" i="18"/>
  <c r="B12" i="18"/>
  <c r="H12" i="18" s="1"/>
  <c r="E10" i="18"/>
  <c r="D10" i="18"/>
  <c r="C10" i="18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1" i="17" s="1"/>
  <c r="B17" i="17"/>
  <c r="B16" i="17"/>
  <c r="B15" i="17"/>
  <c r="B14" i="17"/>
  <c r="B13" i="17"/>
  <c r="G11" i="17"/>
  <c r="F11" i="17"/>
  <c r="E11" i="17"/>
  <c r="D11" i="17"/>
  <c r="C11" i="17"/>
  <c r="B9" i="16"/>
  <c r="B10" i="15"/>
  <c r="B9" i="14"/>
  <c r="E10" i="13"/>
  <c r="D10" i="13"/>
  <c r="C10" i="13"/>
  <c r="B10" i="13"/>
  <c r="H8" i="21" l="1"/>
  <c r="C18" i="19"/>
  <c r="F12" i="18"/>
  <c r="F16" i="18"/>
  <c r="F22" i="18"/>
  <c r="F34" i="18"/>
  <c r="H18" i="20"/>
  <c r="C26" i="19"/>
  <c r="F14" i="18"/>
  <c r="F18" i="18"/>
  <c r="F20" i="18"/>
  <c r="F24" i="18"/>
  <c r="F28" i="18"/>
  <c r="F30" i="18"/>
  <c r="F32" i="18"/>
  <c r="F36" i="18"/>
  <c r="F40" i="18"/>
  <c r="F44" i="18"/>
  <c r="F48" i="18"/>
  <c r="C19" i="19"/>
  <c r="C27" i="19"/>
  <c r="B10" i="20"/>
  <c r="I10" i="20" s="1"/>
  <c r="H26" i="20"/>
  <c r="H34" i="20"/>
  <c r="H42" i="20"/>
  <c r="G12" i="18"/>
  <c r="G14" i="18"/>
  <c r="G16" i="18"/>
  <c r="G18" i="18"/>
  <c r="G20" i="18"/>
  <c r="G22" i="18"/>
  <c r="G24" i="18"/>
  <c r="G26" i="18"/>
  <c r="G28" i="18"/>
  <c r="G30" i="18"/>
  <c r="G32" i="18"/>
  <c r="G34" i="18"/>
  <c r="G36" i="18"/>
  <c r="G38" i="18"/>
  <c r="G40" i="18"/>
  <c r="G42" i="18"/>
  <c r="G44" i="18"/>
  <c r="G46" i="18"/>
  <c r="G48" i="18"/>
  <c r="C12" i="19"/>
  <c r="C20" i="19"/>
  <c r="C28" i="19"/>
  <c r="H15" i="20"/>
  <c r="K16" i="20"/>
  <c r="I18" i="20"/>
  <c r="H23" i="20"/>
  <c r="K24" i="20"/>
  <c r="I26" i="20"/>
  <c r="H31" i="20"/>
  <c r="K32" i="20"/>
  <c r="I34" i="20"/>
  <c r="J37" i="20"/>
  <c r="H39" i="20"/>
  <c r="K40" i="20"/>
  <c r="I42" i="20"/>
  <c r="J45" i="20"/>
  <c r="H47" i="20"/>
  <c r="I10" i="21"/>
  <c r="I12" i="21"/>
  <c r="I14" i="21"/>
  <c r="I16" i="21"/>
  <c r="I18" i="21"/>
  <c r="I20" i="21"/>
  <c r="I22" i="21"/>
  <c r="I24" i="21"/>
  <c r="I26" i="21"/>
  <c r="I28" i="21"/>
  <c r="I30" i="21"/>
  <c r="I32" i="21"/>
  <c r="I34" i="21"/>
  <c r="I36" i="21"/>
  <c r="I38" i="21"/>
  <c r="I40" i="21"/>
  <c r="I42" i="21"/>
  <c r="I44" i="21"/>
  <c r="I46" i="21"/>
  <c r="I47" i="20"/>
  <c r="B10" i="18"/>
  <c r="F26" i="18"/>
  <c r="H38" i="18"/>
  <c r="H42" i="18"/>
  <c r="H46" i="18"/>
  <c r="C13" i="19"/>
  <c r="C21" i="19"/>
  <c r="C29" i="19"/>
  <c r="I15" i="20"/>
  <c r="J18" i="20"/>
  <c r="I23" i="20"/>
  <c r="J26" i="20"/>
  <c r="I31" i="20"/>
  <c r="J34" i="20"/>
  <c r="I39" i="20"/>
  <c r="J42" i="20"/>
  <c r="C14" i="19"/>
  <c r="C22" i="19"/>
  <c r="C30" i="19"/>
  <c r="J15" i="20"/>
  <c r="H17" i="20"/>
  <c r="J23" i="20"/>
  <c r="H25" i="20"/>
  <c r="J31" i="20"/>
  <c r="H33" i="20"/>
  <c r="J39" i="20"/>
  <c r="H41" i="20"/>
  <c r="I44" i="20"/>
  <c r="J47" i="20"/>
  <c r="H49" i="20"/>
  <c r="G11" i="21"/>
  <c r="G13" i="21"/>
  <c r="G15" i="21"/>
  <c r="G17" i="21"/>
  <c r="G19" i="21"/>
  <c r="G21" i="21"/>
  <c r="G23" i="21"/>
  <c r="G25" i="21"/>
  <c r="G27" i="21"/>
  <c r="G29" i="21"/>
  <c r="G31" i="21"/>
  <c r="G33" i="21"/>
  <c r="G35" i="21"/>
  <c r="G37" i="21"/>
  <c r="G39" i="21"/>
  <c r="G41" i="21"/>
  <c r="G43" i="21"/>
  <c r="G45" i="21"/>
  <c r="G47" i="21"/>
  <c r="C15" i="19"/>
  <c r="C23" i="19"/>
  <c r="C31" i="19"/>
  <c r="I49" i="20"/>
  <c r="H11" i="21"/>
  <c r="H13" i="21"/>
  <c r="H15" i="21"/>
  <c r="H17" i="21"/>
  <c r="H19" i="21"/>
  <c r="H21" i="21"/>
  <c r="H23" i="21"/>
  <c r="H25" i="21"/>
  <c r="H27" i="21"/>
  <c r="H29" i="21"/>
  <c r="H31" i="21"/>
  <c r="H33" i="21"/>
  <c r="H35" i="21"/>
  <c r="H37" i="21"/>
  <c r="H39" i="21"/>
  <c r="H41" i="21"/>
  <c r="H43" i="21"/>
  <c r="H45" i="21"/>
  <c r="H47" i="21"/>
  <c r="C16" i="19"/>
  <c r="C24" i="19"/>
  <c r="C32" i="19"/>
  <c r="H19" i="20"/>
  <c r="H27" i="20"/>
  <c r="H35" i="20"/>
  <c r="C17" i="19"/>
  <c r="C25" i="19"/>
  <c r="B8" i="21"/>
  <c r="G8" i="21" s="1"/>
  <c r="C10" i="19" l="1"/>
  <c r="I8" i="21"/>
  <c r="H10" i="20"/>
  <c r="J10" i="20"/>
  <c r="K10" i="20"/>
  <c r="H10" i="18"/>
  <c r="G10" i="18"/>
  <c r="F10" i="18"/>
</calcChain>
</file>

<file path=xl/sharedStrings.xml><?xml version="1.0" encoding="utf-8"?>
<sst xmlns="http://schemas.openxmlformats.org/spreadsheetml/2006/main" count="507" uniqueCount="196">
  <si>
    <t>Índice de Cuadros para la Sección Especializada de Asistencia Social en materia Laboral</t>
  </si>
  <si>
    <t>Número</t>
  </si>
  <si>
    <t>Nombre del cuadro</t>
  </si>
  <si>
    <t>CUADRO N° 1</t>
  </si>
  <si>
    <t xml:space="preserve">SECCIÓN ESPECIALIZADA DE ASISTENCIA SOCIAL EN MATERIA LABORAL : MOVIMIENTO DE TRABAJO </t>
  </si>
  <si>
    <t>SEGÚN: OFICINA</t>
  </si>
  <si>
    <t>OFICINA</t>
  </si>
  <si>
    <t>Causas activas al</t>
  </si>
  <si>
    <t>Entradas</t>
  </si>
  <si>
    <t>Terminadas</t>
  </si>
  <si>
    <t>iniciar periodo</t>
  </si>
  <si>
    <t>finalizar periodo</t>
  </si>
  <si>
    <t>TOTAL</t>
  </si>
  <si>
    <t>Defensa Pública San José</t>
  </si>
  <si>
    <t xml:space="preserve">Defensa Pública III Circuito Judicial San José (Desamparados)   </t>
  </si>
  <si>
    <t xml:space="preserve">Defensa Pública Hatillo    </t>
  </si>
  <si>
    <t xml:space="preserve">Defensa Pública Puriscal   </t>
  </si>
  <si>
    <t xml:space="preserve">Defensa Pública II Circuito Judicial San José   </t>
  </si>
  <si>
    <r>
      <t xml:space="preserve">Defensa Pública I Circuito Judicial Zona Sur </t>
    </r>
    <r>
      <rPr>
        <vertAlign val="superscript"/>
        <sz val="12"/>
        <rFont val="Times New Roman"/>
        <family val="1"/>
      </rPr>
      <t>(1)</t>
    </r>
  </si>
  <si>
    <t>Defensa Pública Osa</t>
  </si>
  <si>
    <t>Defensa Pública Golfito</t>
  </si>
  <si>
    <r>
      <t xml:space="preserve">Defensa Pública II Circuito Judicial Zona Sur (Corredores) </t>
    </r>
    <r>
      <rPr>
        <vertAlign val="superscript"/>
        <sz val="12"/>
        <rFont val="Times New Roman"/>
        <family val="1"/>
      </rPr>
      <t>(1)</t>
    </r>
  </si>
  <si>
    <t>Defensa Pública Coto Brus</t>
  </si>
  <si>
    <r>
      <t xml:space="preserve">Defensa Pública Buenos Aires </t>
    </r>
    <r>
      <rPr>
        <vertAlign val="superscript"/>
        <sz val="12"/>
        <rFont val="Times New Roman"/>
        <family val="1"/>
      </rPr>
      <t>(1)</t>
    </r>
  </si>
  <si>
    <t>Defensa Pública Puerto Jiménez</t>
  </si>
  <si>
    <t xml:space="preserve">Defensa Pública I Circuito Judicial Alajuela   </t>
  </si>
  <si>
    <t xml:space="preserve">Defensa Pública Grecia   </t>
  </si>
  <si>
    <t xml:space="preserve">Defensa Pública III Circuito Judicial Alajuela (San Ramón)  </t>
  </si>
  <si>
    <r>
      <t xml:space="preserve">Defensa Pública II Circuito Judicial Alajuela </t>
    </r>
    <r>
      <rPr>
        <vertAlign val="superscript"/>
        <sz val="12"/>
        <rFont val="Times New Roman"/>
        <family val="1"/>
      </rPr>
      <t>(1)</t>
    </r>
  </si>
  <si>
    <t xml:space="preserve">Defensa Pública Upala   </t>
  </si>
  <si>
    <t>Defensa Pública Guatuso</t>
  </si>
  <si>
    <r>
      <t xml:space="preserve">Defensa Pública Los Chiles </t>
    </r>
    <r>
      <rPr>
        <vertAlign val="superscript"/>
        <sz val="12"/>
        <rFont val="Times New Roman"/>
        <family val="1"/>
      </rPr>
      <t>(1)</t>
    </r>
  </si>
  <si>
    <r>
      <t xml:space="preserve">Defensa Pública La Fortuna </t>
    </r>
    <r>
      <rPr>
        <vertAlign val="superscript"/>
        <sz val="12"/>
        <rFont val="Times New Roman"/>
        <family val="1"/>
      </rPr>
      <t>(1)</t>
    </r>
  </si>
  <si>
    <t>Defensa Pública Cartago</t>
  </si>
  <si>
    <t>Defensa Pública Turrialba</t>
  </si>
  <si>
    <t>Defensa Pública Tarrazú</t>
  </si>
  <si>
    <r>
      <t xml:space="preserve">Defensa Pública Heredia </t>
    </r>
    <r>
      <rPr>
        <vertAlign val="superscript"/>
        <sz val="12"/>
        <rFont val="Times New Roman"/>
        <family val="1"/>
      </rPr>
      <t>(1)</t>
    </r>
  </si>
  <si>
    <r>
      <t xml:space="preserve">Defensa Pública Sarapiquí </t>
    </r>
    <r>
      <rPr>
        <vertAlign val="superscript"/>
        <sz val="12"/>
        <rFont val="Times New Roman"/>
        <family val="1"/>
      </rPr>
      <t>(1)</t>
    </r>
  </si>
  <si>
    <t>Defensa Pública I Circuito Judicial Guanacaste (Liberia)</t>
  </si>
  <si>
    <t>Defensa Pública Santa Cruz</t>
  </si>
  <si>
    <t>Defensa Pública Cañas</t>
  </si>
  <si>
    <t>Defensa Pública II Circuito Judicial Guanacaste (Nicoya)</t>
  </si>
  <si>
    <r>
      <t xml:space="preserve">Defensa Pública Puntarenas </t>
    </r>
    <r>
      <rPr>
        <vertAlign val="superscript"/>
        <sz val="12"/>
        <rFont val="Times New Roman"/>
        <family val="1"/>
      </rPr>
      <t>(1)</t>
    </r>
  </si>
  <si>
    <t>Defensa Pública Aguirre - Parrita</t>
  </si>
  <si>
    <t xml:space="preserve">Defensa Pública Cóbano </t>
  </si>
  <si>
    <t>Defensa Pública Garabito</t>
  </si>
  <si>
    <r>
      <t xml:space="preserve">Defensa Pública I Circuito Judicial Zona Atlántica (Limón) </t>
    </r>
    <r>
      <rPr>
        <vertAlign val="superscript"/>
        <sz val="12"/>
        <rFont val="Times New Roman"/>
        <family val="1"/>
      </rPr>
      <t>(1)</t>
    </r>
  </si>
  <si>
    <r>
      <t xml:space="preserve">Defensa Pública Bataán </t>
    </r>
    <r>
      <rPr>
        <vertAlign val="superscript"/>
        <sz val="12"/>
        <rFont val="Times New Roman"/>
        <family val="1"/>
      </rPr>
      <t>(1)</t>
    </r>
  </si>
  <si>
    <t>Defensa Pública II Circuito Judicial Zona Atlántica (Pococí)</t>
  </si>
  <si>
    <t>Defensa Pública Siquirres</t>
  </si>
  <si>
    <t>Defensa Pública Bribrí</t>
  </si>
  <si>
    <t xml:space="preserve">Fuente: Defensa Pública, Poder Judicial. </t>
  </si>
  <si>
    <t>CUADRO N° 2</t>
  </si>
  <si>
    <t>SECCIÓN ESPECIALIZADA DE ASISTENCIA SOCIAL EN MATERIA LABORAL: CAUSAS ENTRADAS</t>
  </si>
  <si>
    <t xml:space="preserve">Defensa Pública I Circuito Judicial Zona Sur   </t>
  </si>
  <si>
    <t>Defensa Pública II Circuito Judicial Zona Sur (Corredores)</t>
  </si>
  <si>
    <t>Defensa Pública Buenos Aires</t>
  </si>
  <si>
    <t xml:space="preserve">Defensa Pública II Circuito Judicial Alajuela   </t>
  </si>
  <si>
    <t>Defensa Pública Los Chiles</t>
  </si>
  <si>
    <t>Defensa Pública La Fortuna</t>
  </si>
  <si>
    <t>Defensa Pública Heredia</t>
  </si>
  <si>
    <t>Defensa Pública Sarapiquí</t>
  </si>
  <si>
    <t>Defensa Pública Puntarenas</t>
  </si>
  <si>
    <t>Defensa Pública I Circuito Judicial Zona Atlántica (Limón)</t>
  </si>
  <si>
    <t>Defensa Pública Bataán</t>
  </si>
  <si>
    <t>CUADRO N° 3</t>
  </si>
  <si>
    <t>SECCIÓN ESPECIALIZADA DE ASISTENCIA SOCIAL EN MATERIA LABORAL: CAUSAS TERMINADAS</t>
  </si>
  <si>
    <t xml:space="preserve">OFICINA </t>
  </si>
  <si>
    <t>CUADRO N° 4</t>
  </si>
  <si>
    <t xml:space="preserve">SECCIÓN ESPECIALIZADA DE ASISTENCIA SOCIAL EN MATERIA LABORAL: CAUSAS ACTIVAS  </t>
  </si>
  <si>
    <t>CUADRO N° 5</t>
  </si>
  <si>
    <t>SECCIÓN ESPECIALIZADA DE ASISTENCIA SOCIAL EN MATERIA LABORAL: CAUSAS INGRESADAS DE PERSONAS USUARIAS</t>
  </si>
  <si>
    <t>POR: TIPO DE PROCEDIMIENTO</t>
  </si>
  <si>
    <t>TIPO DE PROCEDIMIENTO</t>
  </si>
  <si>
    <t>LABORAL: ORDINARIO</t>
  </si>
  <si>
    <t>LABORAL: SEGURIDAD SOCIAL</t>
  </si>
  <si>
    <t>LABORAL: PROCESOS ESPECIALES</t>
  </si>
  <si>
    <t>LABORAL: INFRACCIÓN A LA LEY DE TRABAJO</t>
  </si>
  <si>
    <t>LABORAL: OTRO</t>
  </si>
  <si>
    <t>CUADRO N° 6</t>
  </si>
  <si>
    <t xml:space="preserve">SEGÚN: OFICINA Y SEXO </t>
  </si>
  <si>
    <t>SEXO</t>
  </si>
  <si>
    <t>PORCENTAJE</t>
  </si>
  <si>
    <t>MASCULINO</t>
  </si>
  <si>
    <t>FEMENINO</t>
  </si>
  <si>
    <t>IGNORADO</t>
  </si>
  <si>
    <t>CUADRO N° 7</t>
  </si>
  <si>
    <t>SECCIÓN ESPECIALIZADA DE ASISTENCIA SOCIAL EN MATERIA LABORAL: NACIONALIDAD DE LAS PERSONAS USUARIAS INGRESADAS</t>
  </si>
  <si>
    <t>NACIONALIDAD</t>
  </si>
  <si>
    <t>%</t>
  </si>
  <si>
    <t>Costa Rica</t>
  </si>
  <si>
    <t>Nicaragua</t>
  </si>
  <si>
    <t>Venezuela</t>
  </si>
  <si>
    <t>Colombia</t>
  </si>
  <si>
    <t>El Salvador</t>
  </si>
  <si>
    <t>Panamá</t>
  </si>
  <si>
    <t>Honduras</t>
  </si>
  <si>
    <t>Otra</t>
  </si>
  <si>
    <t>Ignorado</t>
  </si>
  <si>
    <t>Perú</t>
  </si>
  <si>
    <t>México</t>
  </si>
  <si>
    <t>Ecuador</t>
  </si>
  <si>
    <t>Cuba</t>
  </si>
  <si>
    <t>Guatemala</t>
  </si>
  <si>
    <t>República Dominicana</t>
  </si>
  <si>
    <t>Estados Unidos</t>
  </si>
  <si>
    <t>Canadá</t>
  </si>
  <si>
    <t>Italia</t>
  </si>
  <si>
    <t>España</t>
  </si>
  <si>
    <t>Polonia</t>
  </si>
  <si>
    <t>Holanda</t>
  </si>
  <si>
    <t>Argentina</t>
  </si>
  <si>
    <t>CUADRO N° 8</t>
  </si>
  <si>
    <t xml:space="preserve"> SEGÚN: CLASIFICACIÓN DE LA EDAD Y OFICINA</t>
  </si>
  <si>
    <t>ABSOLUTO</t>
  </si>
  <si>
    <t>RELATIVO</t>
  </si>
  <si>
    <t>MENOR</t>
  </si>
  <si>
    <t>ADULTO(A)</t>
  </si>
  <si>
    <t>ADULTO(A) MAYOR</t>
  </si>
  <si>
    <t>CUADRO N° 9</t>
  </si>
  <si>
    <t xml:space="preserve"> SECCIÓN ESPECIALIZADA DE ASISTENCIA SOCIAL EN MATERIA LABORAL: CAUSAS INGRESADAS DE PERSONAS USUARIAS QUE PRESENTAN ALGÚN GRADO DE DISCAPACIDAD </t>
  </si>
  <si>
    <t>SIN DISCAPACIDAD</t>
  </si>
  <si>
    <t>CON DISCAPACIDAD</t>
  </si>
  <si>
    <t>CUADRO N° 10</t>
  </si>
  <si>
    <t xml:space="preserve"> SECCIÓN ESPECIALIZADA DE ASISTENCIA SOCIAL EN MATERIA LABORAL: PERSONAS USUARIAS  QUE PERTENECEN A ALGÚN GRUPO INDÍGENA</t>
  </si>
  <si>
    <t>CUADRO N° 11</t>
  </si>
  <si>
    <t xml:space="preserve"> SECCIÓN ESPECIALIZADA DE ASISTENCIA SOCIAL EN MATERIA LABORAL: PERSONAS USUARIAS CUYOS PROCESOS TERMINARON</t>
  </si>
  <si>
    <t>SEGÚN: CLASIFICACIÓN DE TÉRMINO</t>
  </si>
  <si>
    <t>MOTIVO TERMINO</t>
  </si>
  <si>
    <t>Conciliación</t>
  </si>
  <si>
    <t>Sentencia Con Lugar 1° Instancia</t>
  </si>
  <si>
    <t>Conciliación Previa</t>
  </si>
  <si>
    <t>Sentencia Sin Lugar 1° Instancia</t>
  </si>
  <si>
    <t>Sustitucion Defensor(a) Público(a)</t>
  </si>
  <si>
    <t>Satisfacción Extraprocesal</t>
  </si>
  <si>
    <t>Sentencia Anticipada Con Lugar</t>
  </si>
  <si>
    <t>Sentencia Parcialmente Con Lugar 1° Instancia</t>
  </si>
  <si>
    <t>Abandono Del Trámite</t>
  </si>
  <si>
    <t>Archivado</t>
  </si>
  <si>
    <t>Desestimiento</t>
  </si>
  <si>
    <t>Sentencia Ejecutada</t>
  </si>
  <si>
    <t>Sentencia Con Lugar Tribunal De Apelaciones</t>
  </si>
  <si>
    <t>Acumulación</t>
  </si>
  <si>
    <t>Sentencia Sin Lugar Tribunal de Apelaciones</t>
  </si>
  <si>
    <t>Incompetencia</t>
  </si>
  <si>
    <t>Sustitución Abogado(a) Particular</t>
  </si>
  <si>
    <t>Sentencia Anticipada Sin Lugar</t>
  </si>
  <si>
    <t>Sentencia Parcialmente Con Lugar Tribunal de Apelaciones</t>
  </si>
  <si>
    <t>Sentencia Anticipada Parcialmente Con Lugar</t>
  </si>
  <si>
    <t>Deserción</t>
  </si>
  <si>
    <t>Sentencia Con Lugar Casación</t>
  </si>
  <si>
    <t>Sentencia Sin Lugar Casación</t>
  </si>
  <si>
    <t>Otro</t>
  </si>
  <si>
    <t>Durante: 2021</t>
  </si>
  <si>
    <t>Personas usuarias en la Sección Especializada de Asistencia Social en materia Laboral según tipo de procedimiento con ingreso durante el año 2021.</t>
  </si>
  <si>
    <t>Personas usuarias en la Sección Especializada de Asistencia Social en materia Laboral según oficina y sexo con ingreso durante el año 2021.</t>
  </si>
  <si>
    <t>Nacionalidad de las personas usuarias en la Sección Especializada de Asistencia Social en materia Laboral con ingreso durante el año el 2021.</t>
  </si>
  <si>
    <t>Personas usuarias de la Sección Especializada de Asistencia Social en materia Laboral según clasificación de la edad y oficina con ingreso durante el año 2021.</t>
  </si>
  <si>
    <t>Personas usuarias de la Sección Especializada de Asistencia Social en materia Laboral que presentan algún grado de discapacidad con ingreso durante el año 2021.</t>
  </si>
  <si>
    <t>Personas usuarias de la Sección Especializada de Asistencia Social en materia Laboral que pertenecen a algún grupo indígena con ingreso durante el año 2021.</t>
  </si>
  <si>
    <t>Personas usuarias de la Sección Especializada de Asistencia Social en materia Laboral cuyos procesos terminaron según clasificación del motivo durante el año el 2021.</t>
  </si>
  <si>
    <t>DURANTE: 2021</t>
  </si>
  <si>
    <t>DURANTE: AÑO 2021</t>
  </si>
  <si>
    <t>Defensa Pública Puriscal</t>
  </si>
  <si>
    <t>Defensa Pública I Circuito Judicial Zona Sur</t>
  </si>
  <si>
    <r>
      <t xml:space="preserve">Defensa Pública San José </t>
    </r>
    <r>
      <rPr>
        <vertAlign val="superscript"/>
        <sz val="12"/>
        <rFont val="Times New Roman"/>
        <family val="1"/>
      </rPr>
      <t>(1)</t>
    </r>
  </si>
  <si>
    <r>
      <t xml:space="preserve">Defensa Pública Hatillo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 </t>
    </r>
  </si>
  <si>
    <r>
      <t xml:space="preserve">Defensa Pública Puriscal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</t>
    </r>
  </si>
  <si>
    <r>
      <t xml:space="preserve">Defensa Pública II Circuito Judicial San José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</t>
    </r>
  </si>
  <si>
    <r>
      <t xml:space="preserve">Defensa Pública Osa </t>
    </r>
    <r>
      <rPr>
        <vertAlign val="superscript"/>
        <sz val="12"/>
        <rFont val="Times New Roman"/>
        <family val="1"/>
      </rPr>
      <t>(1)</t>
    </r>
  </si>
  <si>
    <r>
      <t xml:space="preserve">Defensa Pública Coto Brus </t>
    </r>
    <r>
      <rPr>
        <vertAlign val="superscript"/>
        <sz val="12"/>
        <rFont val="Times New Roman"/>
        <family val="1"/>
      </rPr>
      <t>(1)</t>
    </r>
  </si>
  <si>
    <r>
      <t xml:space="preserve">Defensa Pública Puerto Jiménez </t>
    </r>
    <r>
      <rPr>
        <vertAlign val="superscript"/>
        <sz val="12"/>
        <rFont val="Times New Roman"/>
        <family val="1"/>
      </rPr>
      <t>(1)</t>
    </r>
  </si>
  <si>
    <r>
      <t xml:space="preserve">Defensa Pública I Circuito Judicial Alajuela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 </t>
    </r>
  </si>
  <si>
    <r>
      <t xml:space="preserve">Defensa Pública Grecia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 </t>
    </r>
  </si>
  <si>
    <r>
      <t xml:space="preserve">Defensa Pública III Circuito Judicial Alajuela (San Ramón)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</t>
    </r>
  </si>
  <si>
    <r>
      <t xml:space="preserve">Defensa Pública Upala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  </t>
    </r>
  </si>
  <si>
    <r>
      <t xml:space="preserve">Defensa Pública Guatuso </t>
    </r>
    <r>
      <rPr>
        <vertAlign val="superscript"/>
        <sz val="12"/>
        <rFont val="Times New Roman"/>
        <family val="1"/>
      </rPr>
      <t>(1)</t>
    </r>
  </si>
  <si>
    <r>
      <t xml:space="preserve">Defensa Pública Cartago </t>
    </r>
    <r>
      <rPr>
        <vertAlign val="superscript"/>
        <sz val="12"/>
        <rFont val="Times New Roman"/>
        <family val="1"/>
      </rPr>
      <t>(1)</t>
    </r>
  </si>
  <si>
    <r>
      <t xml:space="preserve">Defensa Pública Turrialba </t>
    </r>
    <r>
      <rPr>
        <vertAlign val="superscript"/>
        <sz val="12"/>
        <rFont val="Times New Roman"/>
        <family val="1"/>
      </rPr>
      <t>(1)</t>
    </r>
  </si>
  <si>
    <r>
      <t xml:space="preserve">Defensa Pública Tarrazú </t>
    </r>
    <r>
      <rPr>
        <vertAlign val="superscript"/>
        <sz val="12"/>
        <rFont val="Times New Roman"/>
        <family val="1"/>
      </rPr>
      <t>(1)</t>
    </r>
  </si>
  <si>
    <r>
      <t xml:space="preserve">Defensa Pública I Circuito Judicial Guanacaste (Liberia) </t>
    </r>
    <r>
      <rPr>
        <vertAlign val="superscript"/>
        <sz val="12"/>
        <rFont val="Times New Roman"/>
        <family val="1"/>
      </rPr>
      <t>(1)</t>
    </r>
  </si>
  <si>
    <r>
      <t xml:space="preserve">Defensa Pública Santa Cruz </t>
    </r>
    <r>
      <rPr>
        <vertAlign val="superscript"/>
        <sz val="12"/>
        <rFont val="Times New Roman"/>
        <family val="1"/>
      </rPr>
      <t>(1)</t>
    </r>
  </si>
  <si>
    <r>
      <t xml:space="preserve">Defensa Pública Cañas </t>
    </r>
    <r>
      <rPr>
        <vertAlign val="superscript"/>
        <sz val="12"/>
        <rFont val="Times New Roman"/>
        <family val="1"/>
      </rPr>
      <t>(1)</t>
    </r>
  </si>
  <si>
    <r>
      <t xml:space="preserve">Defensa Pública II Circuito Judicial Guanacaste (Nicoya) </t>
    </r>
    <r>
      <rPr>
        <vertAlign val="superscript"/>
        <sz val="12"/>
        <rFont val="Times New Roman"/>
        <family val="1"/>
      </rPr>
      <t>(1)</t>
    </r>
  </si>
  <si>
    <r>
      <t xml:space="preserve">Defensa Pública Aguirre - Parrita </t>
    </r>
    <r>
      <rPr>
        <vertAlign val="superscript"/>
        <sz val="12"/>
        <rFont val="Times New Roman"/>
        <family val="1"/>
      </rPr>
      <t>(1)</t>
    </r>
  </si>
  <si>
    <r>
      <t xml:space="preserve">Defensa Pública Cóbano 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</t>
    </r>
  </si>
  <si>
    <r>
      <t xml:space="preserve">Defensa Pública Garabito </t>
    </r>
    <r>
      <rPr>
        <vertAlign val="superscript"/>
        <sz val="12"/>
        <rFont val="Times New Roman"/>
        <family val="1"/>
      </rPr>
      <t>(1)</t>
    </r>
  </si>
  <si>
    <r>
      <t xml:space="preserve">Defensa Pública II Circuito Judicial Zona Atlántica (Pococí) </t>
    </r>
    <r>
      <rPr>
        <vertAlign val="superscript"/>
        <sz val="12"/>
        <rFont val="Times New Roman"/>
        <family val="1"/>
      </rPr>
      <t>(1)</t>
    </r>
  </si>
  <si>
    <r>
      <t>Defensa Pública Siquirres</t>
    </r>
    <r>
      <rPr>
        <vertAlign val="superscript"/>
        <sz val="12"/>
        <color rgb="FF000000"/>
        <rFont val="Times New Roman"/>
        <family val="1"/>
      </rPr>
      <t xml:space="preserve"> (1)</t>
    </r>
  </si>
  <si>
    <r>
      <t xml:space="preserve">Defensa Pública Bribrí </t>
    </r>
    <r>
      <rPr>
        <vertAlign val="superscript"/>
        <sz val="12"/>
        <rFont val="Times New Roman"/>
        <family val="1"/>
      </rPr>
      <t>(1)</t>
    </r>
  </si>
  <si>
    <t>SIGMA</t>
  </si>
  <si>
    <t xml:space="preserve">(1) Ajuste de circulante debido a proyecto de inventario en materia Laboral Defensa Pública y por correcciones realizadas en el </t>
  </si>
  <si>
    <t>Causas entradas:  Sección Especializada de Asistencia Social en materia Laboral durante año el 2021.</t>
  </si>
  <si>
    <t>Movimiento de trabajo:   Sección Especializada de Asistencia Social en materia Laboral según oficina durante el año 2021.</t>
  </si>
  <si>
    <t>Causas terminadas:  Sección Especializada de Asistencia Social en materia Laboral durante año el 2021.</t>
  </si>
  <si>
    <t>Causas activas:  Sección Especializada de Asistencia Social en materia Laboral por oficina al finalizar 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</si>
</sst>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dd\-mm\-yy;@"/>
    <numFmt numFmtId="167" formatCode="0.000"/>
    <numFmt numFmtId="168" formatCode="0.0"/>
    <numFmt numFmtId="169" formatCode="#,##0.0"/>
    <numFmt numFmtId="170" formatCode="_([$€]* #,##0.00_);_([$€]* \(#,##0.00\);_([$€]* \-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2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7" fillId="21" borderId="2" applyNumberFormat="0" applyAlignment="0" applyProtection="0"/>
    <xf numFmtId="170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16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7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24" fillId="0" borderId="0" xfId="0" applyFont="1"/>
    <xf numFmtId="0" fontId="24" fillId="0" borderId="11" xfId="0" applyFont="1" applyBorder="1"/>
    <xf numFmtId="0" fontId="24" fillId="0" borderId="24" xfId="0" applyFont="1" applyBorder="1"/>
    <xf numFmtId="165" fontId="24" fillId="0" borderId="16" xfId="38" applyNumberFormat="1" applyFont="1" applyBorder="1" applyAlignment="1">
      <alignment horizontal="right" vertical="center"/>
    </xf>
    <xf numFmtId="3" fontId="26" fillId="0" borderId="0" xfId="0" applyNumberFormat="1" applyFont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4" fillId="0" borderId="25" xfId="38" applyNumberFormat="1" applyFont="1" applyBorder="1" applyAlignment="1">
      <alignment horizontal="center"/>
    </xf>
    <xf numFmtId="0" fontId="24" fillId="0" borderId="0" xfId="52" applyFont="1"/>
    <xf numFmtId="0" fontId="23" fillId="24" borderId="10" xfId="52" applyFont="1" applyFill="1" applyBorder="1" applyAlignment="1">
      <alignment horizontal="center"/>
    </xf>
    <xf numFmtId="0" fontId="24" fillId="0" borderId="0" xfId="52" applyFont="1" applyAlignment="1">
      <alignment horizontal="center"/>
    </xf>
    <xf numFmtId="0" fontId="24" fillId="0" borderId="11" xfId="52" applyFont="1" applyBorder="1"/>
    <xf numFmtId="0" fontId="26" fillId="0" borderId="0" xfId="52" applyFont="1"/>
    <xf numFmtId="0" fontId="26" fillId="0" borderId="0" xfId="52" applyFont="1" applyAlignment="1">
      <alignment horizontal="center"/>
    </xf>
    <xf numFmtId="0" fontId="26" fillId="0" borderId="0" xfId="52" applyFont="1" applyAlignment="1">
      <alignment wrapText="1"/>
    </xf>
    <xf numFmtId="165" fontId="26" fillId="0" borderId="0" xfId="52" applyNumberFormat="1" applyFont="1" applyAlignment="1">
      <alignment horizontal="center"/>
    </xf>
    <xf numFmtId="0" fontId="26" fillId="0" borderId="11" xfId="52" applyFont="1" applyBorder="1" applyAlignment="1">
      <alignment horizontal="center"/>
    </xf>
    <xf numFmtId="0" fontId="26" fillId="0" borderId="16" xfId="52" applyFont="1" applyBorder="1" applyAlignment="1">
      <alignment horizontal="center"/>
    </xf>
    <xf numFmtId="0" fontId="25" fillId="0" borderId="16" xfId="52" applyFont="1" applyBorder="1" applyAlignment="1">
      <alignment horizontal="center"/>
    </xf>
    <xf numFmtId="0" fontId="25" fillId="0" borderId="11" xfId="52" applyFont="1" applyBorder="1" applyAlignment="1">
      <alignment horizontal="right" wrapText="1"/>
    </xf>
    <xf numFmtId="3" fontId="26" fillId="0" borderId="0" xfId="52" applyNumberFormat="1" applyFont="1" applyAlignment="1">
      <alignment horizontal="center"/>
    </xf>
    <xf numFmtId="3" fontId="26" fillId="0" borderId="15" xfId="52" applyNumberFormat="1" applyFont="1" applyBorder="1" applyAlignment="1">
      <alignment horizontal="center"/>
    </xf>
    <xf numFmtId="3" fontId="25" fillId="0" borderId="0" xfId="52" applyNumberFormat="1" applyFont="1" applyAlignment="1">
      <alignment horizontal="center"/>
    </xf>
    <xf numFmtId="3" fontId="25" fillId="0" borderId="15" xfId="52" applyNumberFormat="1" applyFont="1" applyBorder="1" applyAlignment="1">
      <alignment horizontal="center"/>
    </xf>
    <xf numFmtId="0" fontId="25" fillId="0" borderId="0" xfId="52" applyFont="1" applyAlignment="1">
      <alignment wrapText="1"/>
    </xf>
    <xf numFmtId="14" fontId="27" fillId="0" borderId="0" xfId="52" applyNumberFormat="1" applyFont="1" applyAlignment="1">
      <alignment horizontal="center" vertical="center" wrapText="1"/>
    </xf>
    <xf numFmtId="165" fontId="25" fillId="0" borderId="12" xfId="53" applyNumberFormat="1" applyFont="1" applyBorder="1" applyAlignment="1">
      <alignment horizontal="center" vertical="center" wrapText="1"/>
    </xf>
    <xf numFmtId="165" fontId="25" fillId="0" borderId="0" xfId="53" applyNumberFormat="1" applyFont="1" applyAlignment="1">
      <alignment horizontal="center" vertical="center" wrapText="1"/>
    </xf>
    <xf numFmtId="14" fontId="27" fillId="0" borderId="12" xfId="52" applyNumberFormat="1" applyFont="1" applyBorder="1" applyAlignment="1">
      <alignment horizontal="center" vertical="center" wrapText="1"/>
    </xf>
    <xf numFmtId="166" fontId="25" fillId="0" borderId="14" xfId="52" applyNumberFormat="1" applyFont="1" applyBorder="1" applyAlignment="1">
      <alignment horizontal="center" vertical="center" wrapText="1"/>
    </xf>
    <xf numFmtId="0" fontId="25" fillId="0" borderId="13" xfId="52" applyFont="1" applyBorder="1" applyAlignment="1">
      <alignment horizontal="center" vertical="center" wrapText="1"/>
    </xf>
    <xf numFmtId="0" fontId="25" fillId="0" borderId="12" xfId="52" applyFont="1" applyBorder="1" applyAlignment="1">
      <alignment horizontal="center" vertical="center" wrapText="1"/>
    </xf>
    <xf numFmtId="0" fontId="25" fillId="0" borderId="0" xfId="52" applyFont="1"/>
    <xf numFmtId="0" fontId="25" fillId="0" borderId="0" xfId="52" applyFont="1" applyAlignment="1">
      <alignment horizontal="left" wrapText="1"/>
    </xf>
    <xf numFmtId="0" fontId="26" fillId="0" borderId="0" xfId="52" applyFont="1" applyAlignment="1">
      <alignment horizontal="left" wrapText="1"/>
    </xf>
    <xf numFmtId="0" fontId="23" fillId="0" borderId="17" xfId="52" applyFont="1" applyBorder="1" applyAlignment="1">
      <alignment horizontal="center" vertical="center" wrapText="1"/>
    </xf>
    <xf numFmtId="0" fontId="23" fillId="0" borderId="18" xfId="52" applyFont="1" applyBorder="1" applyAlignment="1">
      <alignment horizontal="center" vertical="center" wrapText="1"/>
    </xf>
    <xf numFmtId="165" fontId="25" fillId="0" borderId="13" xfId="53" applyNumberFormat="1" applyFont="1" applyBorder="1"/>
    <xf numFmtId="3" fontId="25" fillId="0" borderId="19" xfId="52" applyNumberFormat="1" applyFont="1" applyBorder="1" applyAlignment="1">
      <alignment horizontal="center"/>
    </xf>
    <xf numFmtId="0" fontId="26" fillId="0" borderId="11" xfId="52" applyFont="1" applyBorder="1" applyAlignment="1">
      <alignment horizontal="left" wrapText="1"/>
    </xf>
    <xf numFmtId="0" fontId="26" fillId="0" borderId="14" xfId="52" applyFont="1" applyBorder="1"/>
    <xf numFmtId="0" fontId="25" fillId="0" borderId="0" xfId="52" applyFont="1" applyAlignment="1">
      <alignment horizontal="right" wrapText="1"/>
    </xf>
    <xf numFmtId="0" fontId="26" fillId="0" borderId="13" xfId="52" applyFont="1" applyBorder="1"/>
    <xf numFmtId="165" fontId="25" fillId="0" borderId="0" xfId="53" applyNumberFormat="1" applyFont="1" applyAlignment="1">
      <alignment wrapText="1"/>
    </xf>
    <xf numFmtId="165" fontId="23" fillId="0" borderId="0" xfId="53" applyNumberFormat="1" applyFont="1"/>
    <xf numFmtId="0" fontId="26" fillId="0" borderId="0" xfId="52" applyFont="1" applyAlignment="1">
      <alignment horizontal="right" wrapText="1"/>
    </xf>
    <xf numFmtId="3" fontId="24" fillId="0" borderId="19" xfId="52" applyNumberFormat="1" applyFont="1" applyBorder="1" applyAlignment="1">
      <alignment horizontal="center"/>
    </xf>
    <xf numFmtId="3" fontId="24" fillId="0" borderId="19" xfId="53" applyNumberFormat="1" applyFont="1" applyBorder="1" applyAlignment="1">
      <alignment horizontal="center"/>
    </xf>
    <xf numFmtId="0" fontId="26" fillId="0" borderId="11" xfId="52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26" fillId="0" borderId="0" xfId="0" applyFont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13" xfId="0" applyFont="1" applyBorder="1" applyAlignment="1">
      <alignment horizontal="center" wrapText="1"/>
    </xf>
    <xf numFmtId="3" fontId="25" fillId="0" borderId="19" xfId="0" applyNumberFormat="1" applyFont="1" applyBorder="1" applyAlignment="1">
      <alignment horizontal="center"/>
    </xf>
    <xf numFmtId="0" fontId="25" fillId="0" borderId="0" xfId="0" applyFont="1" applyAlignment="1">
      <alignment horizontal="right" wrapText="1"/>
    </xf>
    <xf numFmtId="0" fontId="26" fillId="0" borderId="11" xfId="0" applyFont="1" applyBorder="1" applyAlignment="1">
      <alignment horizontal="right" wrapText="1"/>
    </xf>
    <xf numFmtId="0" fontId="26" fillId="0" borderId="14" xfId="0" applyFont="1" applyBorder="1"/>
    <xf numFmtId="0" fontId="26" fillId="0" borderId="0" xfId="0" applyFont="1" applyAlignment="1">
      <alignment wrapText="1"/>
    </xf>
    <xf numFmtId="0" fontId="26" fillId="0" borderId="16" xfId="52" applyFont="1" applyBorder="1"/>
    <xf numFmtId="3" fontId="25" fillId="0" borderId="16" xfId="52" applyNumberFormat="1" applyFont="1" applyBorder="1" applyAlignment="1">
      <alignment horizontal="center"/>
    </xf>
    <xf numFmtId="0" fontId="26" fillId="0" borderId="11" xfId="52" applyFont="1" applyBorder="1"/>
    <xf numFmtId="3" fontId="26" fillId="0" borderId="15" xfId="52" applyNumberFormat="1" applyFont="1" applyBorder="1" applyAlignment="1">
      <alignment horizontal="center" wrapText="1"/>
    </xf>
    <xf numFmtId="3" fontId="26" fillId="0" borderId="0" xfId="52" applyNumberFormat="1" applyFont="1" applyAlignment="1">
      <alignment horizontal="center" wrapText="1"/>
    </xf>
    <xf numFmtId="0" fontId="28" fillId="0" borderId="0" xfId="52" applyFont="1" applyAlignment="1">
      <alignment horizontal="center" vertical="center" wrapText="1"/>
    </xf>
    <xf numFmtId="3" fontId="25" fillId="0" borderId="15" xfId="52" applyNumberFormat="1" applyFont="1" applyBorder="1" applyAlignment="1">
      <alignment horizontal="center" wrapText="1"/>
    </xf>
    <xf numFmtId="3" fontId="25" fillId="0" borderId="19" xfId="52" applyNumberFormat="1" applyFont="1" applyBorder="1" applyAlignment="1">
      <alignment horizontal="center" wrapText="1"/>
    </xf>
    <xf numFmtId="3" fontId="25" fillId="0" borderId="0" xfId="52" applyNumberFormat="1" applyFont="1" applyAlignment="1">
      <alignment horizontal="center" wrapText="1"/>
    </xf>
    <xf numFmtId="0" fontId="25" fillId="0" borderId="0" xfId="52" applyFont="1" applyAlignment="1">
      <alignment horizontal="left"/>
    </xf>
    <xf numFmtId="0" fontId="23" fillId="0" borderId="12" xfId="52" applyFont="1" applyBorder="1" applyAlignment="1">
      <alignment horizontal="center" wrapText="1"/>
    </xf>
    <xf numFmtId="0" fontId="23" fillId="0" borderId="0" xfId="52" applyFont="1" applyAlignment="1">
      <alignment horizontal="center" wrapText="1"/>
    </xf>
    <xf numFmtId="3" fontId="33" fillId="0" borderId="12" xfId="52" applyNumberFormat="1" applyFont="1" applyBorder="1" applyAlignment="1">
      <alignment horizontal="center" vertical="center" wrapText="1"/>
    </xf>
    <xf numFmtId="0" fontId="24" fillId="0" borderId="0" xfId="52" applyFont="1" applyAlignment="1">
      <alignment wrapText="1"/>
    </xf>
    <xf numFmtId="0" fontId="23" fillId="0" borderId="20" xfId="52" applyFont="1" applyBorder="1" applyAlignment="1">
      <alignment horizontal="center" vertical="center" wrapText="1"/>
    </xf>
    <xf numFmtId="0" fontId="23" fillId="0" borderId="10" xfId="52" applyFont="1" applyBorder="1" applyAlignment="1">
      <alignment horizontal="centerContinuous"/>
    </xf>
    <xf numFmtId="0" fontId="23" fillId="0" borderId="18" xfId="52" applyFont="1" applyBorder="1" applyAlignment="1">
      <alignment horizontal="centerContinuous"/>
    </xf>
    <xf numFmtId="0" fontId="30" fillId="0" borderId="0" xfId="52" applyFont="1"/>
    <xf numFmtId="0" fontId="26" fillId="0" borderId="0" xfId="52" applyFont="1" applyAlignment="1">
      <alignment horizontal="right"/>
    </xf>
    <xf numFmtId="0" fontId="26" fillId="0" borderId="0" xfId="52" applyFont="1" applyAlignment="1">
      <alignment horizontal="left"/>
    </xf>
    <xf numFmtId="168" fontId="30" fillId="0" borderId="11" xfId="52" applyNumberFormat="1" applyFont="1" applyBorder="1" applyAlignment="1">
      <alignment horizontal="center"/>
    </xf>
    <xf numFmtId="168" fontId="30" fillId="0" borderId="16" xfId="52" applyNumberFormat="1" applyFont="1" applyBorder="1" applyAlignment="1">
      <alignment horizontal="center"/>
    </xf>
    <xf numFmtId="3" fontId="26" fillId="0" borderId="16" xfId="52" applyNumberFormat="1" applyFont="1" applyBorder="1" applyAlignment="1">
      <alignment horizontal="center"/>
    </xf>
    <xf numFmtId="165" fontId="26" fillId="0" borderId="0" xfId="53" applyNumberFormat="1" applyFont="1"/>
    <xf numFmtId="168" fontId="30" fillId="0" borderId="0" xfId="52" applyNumberFormat="1" applyFont="1" applyAlignment="1">
      <alignment horizontal="center"/>
    </xf>
    <xf numFmtId="168" fontId="30" fillId="0" borderId="15" xfId="52" applyNumberFormat="1" applyFont="1" applyBorder="1" applyAlignment="1">
      <alignment horizontal="center"/>
    </xf>
    <xf numFmtId="3" fontId="26" fillId="0" borderId="23" xfId="52" applyNumberFormat="1" applyFont="1" applyBorder="1" applyAlignment="1">
      <alignment horizontal="center"/>
    </xf>
    <xf numFmtId="3" fontId="26" fillId="0" borderId="19" xfId="52" applyNumberFormat="1" applyFont="1" applyBorder="1" applyAlignment="1">
      <alignment horizontal="center"/>
    </xf>
    <xf numFmtId="168" fontId="31" fillId="0" borderId="0" xfId="52" applyNumberFormat="1" applyFont="1" applyAlignment="1">
      <alignment horizontal="center"/>
    </xf>
    <xf numFmtId="168" fontId="31" fillId="0" borderId="15" xfId="52" applyNumberFormat="1" applyFont="1" applyBorder="1" applyAlignment="1">
      <alignment horizontal="center"/>
    </xf>
    <xf numFmtId="3" fontId="25" fillId="0" borderId="23" xfId="52" applyNumberFormat="1" applyFont="1" applyBorder="1" applyAlignment="1">
      <alignment horizontal="center"/>
    </xf>
    <xf numFmtId="0" fontId="31" fillId="0" borderId="12" xfId="52" applyFont="1" applyBorder="1" applyAlignment="1">
      <alignment horizontal="center"/>
    </xf>
    <xf numFmtId="0" fontId="31" fillId="0" borderId="0" xfId="52" applyFont="1" applyAlignment="1">
      <alignment horizontal="center"/>
    </xf>
    <xf numFmtId="0" fontId="25" fillId="0" borderId="22" xfId="52" applyFont="1" applyBorder="1" applyAlignment="1">
      <alignment horizontal="center"/>
    </xf>
    <xf numFmtId="0" fontId="25" fillId="0" borderId="12" xfId="52" applyFont="1" applyBorder="1" applyAlignment="1">
      <alignment horizontal="center"/>
    </xf>
    <xf numFmtId="0" fontId="25" fillId="0" borderId="13" xfId="52" applyFont="1" applyBorder="1" applyAlignment="1">
      <alignment horizontal="center"/>
    </xf>
    <xf numFmtId="0" fontId="31" fillId="0" borderId="18" xfId="52" applyFont="1" applyBorder="1" applyAlignment="1">
      <alignment horizontal="center"/>
    </xf>
    <xf numFmtId="0" fontId="31" fillId="0" borderId="20" xfId="52" applyFont="1" applyBorder="1" applyAlignment="1">
      <alignment horizontal="center"/>
    </xf>
    <xf numFmtId="0" fontId="25" fillId="0" borderId="20" xfId="52" applyFont="1" applyBorder="1" applyAlignment="1">
      <alignment horizontal="center"/>
    </xf>
    <xf numFmtId="0" fontId="25" fillId="0" borderId="17" xfId="52" applyFont="1" applyBorder="1" applyAlignment="1">
      <alignment horizontal="center"/>
    </xf>
    <xf numFmtId="0" fontId="31" fillId="0" borderId="10" xfId="52" applyFont="1" applyBorder="1" applyAlignment="1">
      <alignment horizontal="centerContinuous"/>
    </xf>
    <xf numFmtId="0" fontId="31" fillId="0" borderId="18" xfId="52" applyFont="1" applyBorder="1" applyAlignment="1">
      <alignment horizontal="centerContinuous"/>
    </xf>
    <xf numFmtId="0" fontId="25" fillId="0" borderId="20" xfId="52" applyFont="1" applyBorder="1" applyAlignment="1">
      <alignment horizontal="centerContinuous"/>
    </xf>
    <xf numFmtId="0" fontId="25" fillId="0" borderId="17" xfId="52" applyFont="1" applyBorder="1" applyAlignment="1">
      <alignment horizontal="centerContinuous"/>
    </xf>
    <xf numFmtId="3" fontId="30" fillId="0" borderId="0" xfId="52" applyNumberFormat="1" applyFont="1" applyAlignment="1">
      <alignment horizontal="center"/>
    </xf>
    <xf numFmtId="0" fontId="25" fillId="0" borderId="0" xfId="0" applyFont="1"/>
    <xf numFmtId="0" fontId="26" fillId="0" borderId="21" xfId="0" applyFont="1" applyBorder="1"/>
    <xf numFmtId="0" fontId="26" fillId="0" borderId="12" xfId="0" applyFont="1" applyBorder="1"/>
    <xf numFmtId="0" fontId="25" fillId="0" borderId="15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3" fontId="33" fillId="0" borderId="12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/>
    </xf>
    <xf numFmtId="16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168" fontId="26" fillId="0" borderId="0" xfId="0" applyNumberFormat="1" applyFont="1" applyAlignment="1">
      <alignment horizontal="center"/>
    </xf>
    <xf numFmtId="168" fontId="26" fillId="0" borderId="19" xfId="0" applyNumberFormat="1" applyFont="1" applyBorder="1" applyAlignment="1">
      <alignment horizontal="center"/>
    </xf>
    <xf numFmtId="168" fontId="26" fillId="0" borderId="1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7" fontId="26" fillId="0" borderId="0" xfId="0" applyNumberFormat="1" applyFont="1" applyAlignment="1">
      <alignment horizontal="center"/>
    </xf>
    <xf numFmtId="0" fontId="25" fillId="0" borderId="20" xfId="0" applyFont="1" applyBorder="1" applyAlignment="1">
      <alignment horizontal="centerContinuous"/>
    </xf>
    <xf numFmtId="0" fontId="25" fillId="0" borderId="12" xfId="0" applyFont="1" applyBorder="1" applyAlignment="1">
      <alignment horizontal="center"/>
    </xf>
    <xf numFmtId="0" fontId="25" fillId="0" borderId="18" xfId="0" applyFont="1" applyBorder="1" applyAlignment="1">
      <alignment horizontal="centerContinuous"/>
    </xf>
    <xf numFmtId="0" fontId="25" fillId="0" borderId="10" xfId="0" applyFont="1" applyBorder="1" applyAlignment="1">
      <alignment horizontal="centerContinuous"/>
    </xf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168" fontId="25" fillId="0" borderId="19" xfId="0" applyNumberFormat="1" applyFont="1" applyBorder="1" applyAlignment="1">
      <alignment horizontal="center"/>
    </xf>
    <xf numFmtId="168" fontId="25" fillId="0" borderId="15" xfId="0" applyNumberFormat="1" applyFont="1" applyBorder="1" applyAlignment="1">
      <alignment horizontal="center"/>
    </xf>
    <xf numFmtId="168" fontId="25" fillId="0" borderId="0" xfId="0" applyNumberFormat="1" applyFont="1" applyAlignment="1">
      <alignment horizontal="center"/>
    </xf>
    <xf numFmtId="168" fontId="26" fillId="0" borderId="15" xfId="0" applyNumberFormat="1" applyFont="1" applyBorder="1" applyAlignment="1">
      <alignment horizontal="center"/>
    </xf>
    <xf numFmtId="0" fontId="26" fillId="0" borderId="11" xfId="0" applyFont="1" applyBorder="1"/>
    <xf numFmtId="0" fontId="26" fillId="0" borderId="16" xfId="0" applyFont="1" applyBorder="1"/>
    <xf numFmtId="0" fontId="25" fillId="0" borderId="0" xfId="54" applyFont="1" applyAlignment="1">
      <alignment wrapText="1"/>
    </xf>
    <xf numFmtId="0" fontId="26" fillId="0" borderId="0" xfId="54" applyFont="1" applyAlignment="1">
      <alignment horizontal="center"/>
    </xf>
    <xf numFmtId="0" fontId="26" fillId="0" borderId="0" xfId="54" applyFont="1"/>
    <xf numFmtId="3" fontId="26" fillId="0" borderId="0" xfId="54" applyNumberFormat="1" applyFont="1" applyAlignment="1">
      <alignment horizontal="center"/>
    </xf>
    <xf numFmtId="0" fontId="26" fillId="0" borderId="0" xfId="54" applyFont="1" applyAlignment="1">
      <alignment wrapText="1"/>
    </xf>
    <xf numFmtId="0" fontId="25" fillId="0" borderId="17" xfId="54" applyFont="1" applyBorder="1" applyAlignment="1">
      <alignment horizontal="center" vertical="center" wrapText="1"/>
    </xf>
    <xf numFmtId="0" fontId="25" fillId="0" borderId="20" xfId="54" applyFont="1" applyBorder="1" applyAlignment="1">
      <alignment horizontal="center" vertical="center" wrapText="1"/>
    </xf>
    <xf numFmtId="0" fontId="25" fillId="0" borderId="18" xfId="54" applyFont="1" applyBorder="1" applyAlignment="1">
      <alignment horizontal="center" vertical="center" wrapText="1"/>
    </xf>
    <xf numFmtId="0" fontId="26" fillId="0" borderId="20" xfId="54" applyFont="1" applyBorder="1" applyAlignment="1">
      <alignment horizontal="center" vertical="center"/>
    </xf>
    <xf numFmtId="0" fontId="25" fillId="0" borderId="12" xfId="54" applyFont="1" applyBorder="1" applyAlignment="1">
      <alignment horizontal="center" wrapText="1"/>
    </xf>
    <xf numFmtId="0" fontId="25" fillId="0" borderId="22" xfId="54" applyFont="1" applyBorder="1" applyAlignment="1">
      <alignment horizontal="center" wrapText="1"/>
    </xf>
    <xf numFmtId="0" fontId="26" fillId="0" borderId="13" xfId="54" applyFont="1" applyBorder="1"/>
    <xf numFmtId="0" fontId="25" fillId="0" borderId="0" xfId="54" applyFont="1" applyAlignment="1">
      <alignment horizontal="left" wrapText="1"/>
    </xf>
    <xf numFmtId="3" fontId="25" fillId="0" borderId="15" xfId="54" applyNumberFormat="1" applyFont="1" applyBorder="1" applyAlignment="1">
      <alignment horizontal="center"/>
    </xf>
    <xf numFmtId="168" fontId="25" fillId="0" borderId="19" xfId="54" applyNumberFormat="1" applyFont="1" applyBorder="1" applyAlignment="1">
      <alignment horizontal="center"/>
    </xf>
    <xf numFmtId="168" fontId="25" fillId="0" borderId="0" xfId="54" applyNumberFormat="1" applyFont="1" applyAlignment="1">
      <alignment horizontal="center"/>
    </xf>
    <xf numFmtId="3" fontId="26" fillId="0" borderId="15" xfId="54" applyNumberFormat="1" applyFont="1" applyBorder="1" applyAlignment="1">
      <alignment horizontal="center"/>
    </xf>
    <xf numFmtId="3" fontId="26" fillId="0" borderId="23" xfId="54" applyNumberFormat="1" applyFont="1" applyBorder="1" applyAlignment="1">
      <alignment horizontal="center"/>
    </xf>
    <xf numFmtId="168" fontId="26" fillId="0" borderId="19" xfId="54" applyNumberFormat="1" applyFont="1" applyBorder="1" applyAlignment="1">
      <alignment horizontal="center"/>
    </xf>
    <xf numFmtId="168" fontId="26" fillId="0" borderId="0" xfId="54" applyNumberFormat="1" applyFont="1" applyAlignment="1">
      <alignment horizontal="center"/>
    </xf>
    <xf numFmtId="0" fontId="24" fillId="0" borderId="0" xfId="54" applyFont="1"/>
    <xf numFmtId="0" fontId="26" fillId="0" borderId="11" xfId="54" applyFont="1" applyBorder="1" applyAlignment="1">
      <alignment wrapText="1"/>
    </xf>
    <xf numFmtId="0" fontId="26" fillId="0" borderId="16" xfId="54" applyFont="1" applyBorder="1"/>
    <xf numFmtId="3" fontId="26" fillId="0" borderId="16" xfId="54" applyNumberFormat="1" applyFont="1" applyBorder="1" applyAlignment="1">
      <alignment horizontal="center"/>
    </xf>
    <xf numFmtId="0" fontId="26" fillId="0" borderId="11" xfId="54" applyFont="1" applyBorder="1"/>
    <xf numFmtId="0" fontId="26" fillId="0" borderId="14" xfId="54" applyFont="1" applyBorder="1"/>
    <xf numFmtId="0" fontId="25" fillId="0" borderId="0" xfId="0" applyFont="1" applyAlignment="1">
      <alignment horizontal="centerContinuous"/>
    </xf>
    <xf numFmtId="0" fontId="26" fillId="0" borderId="13" xfId="0" applyFont="1" applyBorder="1"/>
    <xf numFmtId="0" fontId="25" fillId="0" borderId="19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49" fontId="25" fillId="0" borderId="0" xfId="38" applyNumberFormat="1" applyFont="1"/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3" fontId="29" fillId="0" borderId="13" xfId="0" applyNumberFormat="1" applyFont="1" applyBorder="1" applyAlignment="1">
      <alignment horizontal="center" wrapText="1"/>
    </xf>
    <xf numFmtId="3" fontId="26" fillId="0" borderId="11" xfId="0" applyNumberFormat="1" applyFont="1" applyBorder="1" applyAlignment="1">
      <alignment horizontal="center"/>
    </xf>
    <xf numFmtId="0" fontId="23" fillId="24" borderId="18" xfId="52" applyFont="1" applyFill="1" applyBorder="1" applyAlignment="1">
      <alignment horizontal="center"/>
    </xf>
    <xf numFmtId="0" fontId="23" fillId="0" borderId="0" xfId="52" applyFont="1" applyAlignment="1">
      <alignment horizontal="center"/>
    </xf>
    <xf numFmtId="0" fontId="25" fillId="0" borderId="0" xfId="52" applyFont="1" applyAlignment="1">
      <alignment horizontal="center"/>
    </xf>
    <xf numFmtId="0" fontId="25" fillId="0" borderId="0" xfId="52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54" applyFont="1" applyAlignment="1">
      <alignment horizontal="center" wrapText="1"/>
    </xf>
    <xf numFmtId="165" fontId="26" fillId="0" borderId="15" xfId="0" applyNumberFormat="1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165" fontId="26" fillId="0" borderId="19" xfId="0" applyNumberFormat="1" applyFont="1" applyBorder="1" applyAlignment="1">
      <alignment horizontal="center"/>
    </xf>
    <xf numFmtId="0" fontId="24" fillId="0" borderId="0" xfId="0" applyFont="1" applyAlignment="1">
      <alignment horizontal="left" wrapText="1"/>
    </xf>
    <xf numFmtId="3" fontId="26" fillId="25" borderId="19" xfId="0" applyNumberFormat="1" applyFont="1" applyFill="1" applyBorder="1" applyAlignment="1">
      <alignment horizontal="center"/>
    </xf>
    <xf numFmtId="3" fontId="24" fillId="26" borderId="25" xfId="38" applyNumberFormat="1" applyFont="1" applyFill="1" applyBorder="1" applyAlignment="1">
      <alignment horizontal="center"/>
    </xf>
    <xf numFmtId="3" fontId="0" fillId="0" borderId="0" xfId="0" applyNumberFormat="1"/>
    <xf numFmtId="3" fontId="24" fillId="0" borderId="25" xfId="38" applyNumberFormat="1" applyFont="1" applyFill="1" applyBorder="1" applyAlignment="1">
      <alignment horizontal="center"/>
    </xf>
    <xf numFmtId="0" fontId="23" fillId="0" borderId="0" xfId="52" applyFont="1" applyAlignment="1">
      <alignment horizontal="center"/>
    </xf>
    <xf numFmtId="0" fontId="25" fillId="0" borderId="0" xfId="52" applyFont="1" applyAlignment="1">
      <alignment horizontal="center"/>
    </xf>
    <xf numFmtId="0" fontId="25" fillId="0" borderId="0" xfId="52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5" fillId="0" borderId="17" xfId="52" applyFont="1" applyBorder="1" applyAlignment="1">
      <alignment horizontal="center" wrapText="1"/>
    </xf>
    <xf numFmtId="165" fontId="25" fillId="0" borderId="20" xfId="53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0" borderId="22" xfId="52" applyFont="1" applyBorder="1" applyAlignment="1">
      <alignment horizontal="center" vertical="center" wrapText="1"/>
    </xf>
    <xf numFmtId="0" fontId="23" fillId="0" borderId="24" xfId="52" applyFont="1" applyBorder="1" applyAlignment="1">
      <alignment horizontal="center" vertical="center" wrapText="1"/>
    </xf>
    <xf numFmtId="0" fontId="23" fillId="0" borderId="12" xfId="52" applyFont="1" applyBorder="1" applyAlignment="1">
      <alignment horizontal="center" vertical="center" wrapText="1"/>
    </xf>
    <xf numFmtId="0" fontId="23" fillId="0" borderId="16" xfId="52" applyFont="1" applyBorder="1" applyAlignment="1">
      <alignment horizontal="center" vertical="center" wrapText="1"/>
    </xf>
    <xf numFmtId="0" fontId="25" fillId="0" borderId="10" xfId="52" applyFont="1" applyBorder="1" applyAlignment="1">
      <alignment horizontal="center" vertical="center"/>
    </xf>
    <xf numFmtId="0" fontId="25" fillId="0" borderId="12" xfId="52" applyFont="1" applyBorder="1" applyAlignment="1">
      <alignment horizontal="center" vertical="center"/>
    </xf>
    <xf numFmtId="0" fontId="25" fillId="0" borderId="16" xfId="52" applyFont="1" applyBorder="1" applyAlignment="1">
      <alignment horizontal="center" vertical="center"/>
    </xf>
    <xf numFmtId="0" fontId="25" fillId="0" borderId="0" xfId="52" applyFont="1" applyAlignment="1">
      <alignment horizontal="center" vertical="center"/>
    </xf>
    <xf numFmtId="0" fontId="31" fillId="0" borderId="0" xfId="52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54" applyFont="1" applyAlignment="1">
      <alignment horizontal="center" wrapText="1"/>
    </xf>
    <xf numFmtId="0" fontId="25" fillId="0" borderId="0" xfId="54" applyFont="1" applyAlignment="1">
      <alignment horizontal="center"/>
    </xf>
  </cellXfs>
  <cellStyles count="5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Check Cell" xfId="28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Millares" xfId="38" builtinId="3"/>
    <cellStyle name="Millares 2" xfId="53" xr:uid="{875EB147-DCF4-4618-A85B-B419AF074271}"/>
    <cellStyle name="Neutral" xfId="39" builtinId="28" customBuiltin="1"/>
    <cellStyle name="Normal" xfId="0" builtinId="0"/>
    <cellStyle name="Normal 2" xfId="40" xr:uid="{00000000-0005-0000-0000-000029000000}"/>
    <cellStyle name="Normal 3" xfId="41" xr:uid="{00000000-0005-0000-0000-00002A000000}"/>
    <cellStyle name="Normal 4" xfId="52" xr:uid="{748A2725-8948-4D05-9E79-ED2748CF92B3}"/>
    <cellStyle name="Normal 5" xfId="54" xr:uid="{386E281E-04BE-45CA-8861-9C4470D91AA3}"/>
    <cellStyle name="Note" xfId="42" xr:uid="{00000000-0005-0000-0000-00002B000000}"/>
    <cellStyle name="Output" xfId="43" xr:uid="{00000000-0005-0000-0000-00002C000000}"/>
    <cellStyle name="Piloto de Datos Ángulo" xfId="44" xr:uid="{00000000-0005-0000-0000-00002D000000}"/>
    <cellStyle name="Piloto de Datos Campo" xfId="45" xr:uid="{00000000-0005-0000-0000-00002E000000}"/>
    <cellStyle name="Piloto de Datos Resultado" xfId="46" xr:uid="{00000000-0005-0000-0000-00002F000000}"/>
    <cellStyle name="Piloto de Datos Título" xfId="47" xr:uid="{00000000-0005-0000-0000-000030000000}"/>
    <cellStyle name="Piloto de Datos Valor" xfId="48" xr:uid="{00000000-0005-0000-0000-000031000000}"/>
    <cellStyle name="Title" xfId="49" xr:uid="{00000000-0005-0000-0000-000032000000}"/>
    <cellStyle name="Total" xfId="50" builtinId="25" customBuiltin="1"/>
    <cellStyle name="Warning Text" xfId="51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E46B-8702-4B6C-AC22-FDD459527669}">
  <dimension ref="A1:C27"/>
  <sheetViews>
    <sheetView tabSelected="1" zoomScale="85" zoomScaleNormal="85" workbookViewId="0">
      <selection activeCell="B26" sqref="B26"/>
    </sheetView>
  </sheetViews>
  <sheetFormatPr baseColWidth="10" defaultColWidth="0" defaultRowHeight="15.5" zeroHeight="1" x14ac:dyDescent="0.35"/>
  <cols>
    <col min="1" max="1" width="11.1796875" style="9" customWidth="1"/>
    <col min="2" max="2" width="161.1796875" style="9" customWidth="1"/>
    <col min="3" max="16384" width="0" style="9" hidden="1"/>
  </cols>
  <sheetData>
    <row r="1" spans="1:3" x14ac:dyDescent="0.35">
      <c r="A1" s="197" t="s">
        <v>0</v>
      </c>
      <c r="B1" s="197"/>
      <c r="C1" s="197"/>
    </row>
    <row r="2" spans="1:3" x14ac:dyDescent="0.35">
      <c r="A2" s="197" t="s">
        <v>153</v>
      </c>
      <c r="B2" s="197"/>
      <c r="C2" s="197"/>
    </row>
    <row r="3" spans="1:3" x14ac:dyDescent="0.35">
      <c r="B3" s="182"/>
      <c r="C3" s="182"/>
    </row>
    <row r="4" spans="1:3" x14ac:dyDescent="0.35">
      <c r="A4" s="10" t="s">
        <v>1</v>
      </c>
      <c r="B4" s="181" t="s">
        <v>2</v>
      </c>
    </row>
    <row r="5" spans="1:3" x14ac:dyDescent="0.35">
      <c r="A5" s="182"/>
      <c r="B5" s="182"/>
    </row>
    <row r="6" spans="1:3" x14ac:dyDescent="0.35">
      <c r="A6" s="11">
        <v>1</v>
      </c>
      <c r="B6" s="9" t="s">
        <v>193</v>
      </c>
    </row>
    <row r="7" spans="1:3" x14ac:dyDescent="0.35">
      <c r="A7" s="11"/>
    </row>
    <row r="8" spans="1:3" x14ac:dyDescent="0.35">
      <c r="A8" s="11">
        <v>2</v>
      </c>
      <c r="B8" s="9" t="s">
        <v>192</v>
      </c>
    </row>
    <row r="9" spans="1:3" x14ac:dyDescent="0.35">
      <c r="A9" s="11"/>
    </row>
    <row r="10" spans="1:3" x14ac:dyDescent="0.35">
      <c r="A10" s="11">
        <v>3</v>
      </c>
      <c r="B10" s="9" t="s">
        <v>194</v>
      </c>
    </row>
    <row r="11" spans="1:3" x14ac:dyDescent="0.35">
      <c r="A11" s="11"/>
    </row>
    <row r="12" spans="1:3" x14ac:dyDescent="0.35">
      <c r="A12" s="11">
        <v>4</v>
      </c>
      <c r="B12" s="9" t="s">
        <v>195</v>
      </c>
    </row>
    <row r="13" spans="1:3" x14ac:dyDescent="0.35"/>
    <row r="14" spans="1:3" x14ac:dyDescent="0.35">
      <c r="A14" s="11">
        <v>5</v>
      </c>
      <c r="B14" s="9" t="s">
        <v>154</v>
      </c>
    </row>
    <row r="15" spans="1:3" x14ac:dyDescent="0.35"/>
    <row r="16" spans="1:3" x14ac:dyDescent="0.35">
      <c r="A16" s="11">
        <v>6</v>
      </c>
      <c r="B16" s="9" t="s">
        <v>155</v>
      </c>
    </row>
    <row r="17" spans="1:2" x14ac:dyDescent="0.35"/>
    <row r="18" spans="1:2" x14ac:dyDescent="0.35">
      <c r="A18" s="11">
        <v>7</v>
      </c>
      <c r="B18" s="9" t="s">
        <v>156</v>
      </c>
    </row>
    <row r="19" spans="1:2" x14ac:dyDescent="0.35"/>
    <row r="20" spans="1:2" x14ac:dyDescent="0.35">
      <c r="A20" s="11">
        <v>8</v>
      </c>
      <c r="B20" s="9" t="s">
        <v>157</v>
      </c>
    </row>
    <row r="21" spans="1:2" x14ac:dyDescent="0.35"/>
    <row r="22" spans="1:2" x14ac:dyDescent="0.35">
      <c r="A22" s="11">
        <v>9</v>
      </c>
      <c r="B22" s="9" t="s">
        <v>158</v>
      </c>
    </row>
    <row r="23" spans="1:2" x14ac:dyDescent="0.35"/>
    <row r="24" spans="1:2" x14ac:dyDescent="0.35">
      <c r="A24" s="11">
        <v>10</v>
      </c>
      <c r="B24" s="9" t="s">
        <v>159</v>
      </c>
    </row>
    <row r="25" spans="1:2" x14ac:dyDescent="0.35"/>
    <row r="26" spans="1:2" x14ac:dyDescent="0.35">
      <c r="A26" s="11">
        <v>11</v>
      </c>
      <c r="B26" s="9" t="s">
        <v>160</v>
      </c>
    </row>
    <row r="27" spans="1:2" x14ac:dyDescent="0.35">
      <c r="A27" s="12"/>
      <c r="B27" s="12"/>
    </row>
  </sheetData>
  <mergeCells count="2">
    <mergeCell ref="A1:C1"/>
    <mergeCell ref="A2:C2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C604-A587-404A-B88F-4AA4BEBDB8F7}">
  <dimension ref="A1:F212"/>
  <sheetViews>
    <sheetView zoomScale="110" zoomScaleNormal="110" workbookViewId="0">
      <selection activeCell="C10" sqref="C10"/>
    </sheetView>
  </sheetViews>
  <sheetFormatPr baseColWidth="10" defaultColWidth="0" defaultRowHeight="0" customHeight="1" zeroHeight="1" x14ac:dyDescent="0.35"/>
  <cols>
    <col min="1" max="1" width="64.81640625" style="15" bestFit="1" customWidth="1"/>
    <col min="2" max="5" width="14.81640625" style="14" customWidth="1"/>
    <col min="6" max="16384" width="10.81640625" style="13" hidden="1"/>
  </cols>
  <sheetData>
    <row r="1" spans="1:5" ht="15.5" x14ac:dyDescent="0.35">
      <c r="A1" s="25" t="s">
        <v>3</v>
      </c>
      <c r="B1" s="21"/>
      <c r="C1" s="21"/>
      <c r="D1" s="21"/>
      <c r="E1" s="21"/>
    </row>
    <row r="2" spans="1:5" ht="12.75" customHeight="1" x14ac:dyDescent="0.35">
      <c r="A2" s="25"/>
      <c r="B2" s="21"/>
      <c r="C2" s="21"/>
      <c r="D2" s="21"/>
      <c r="E2" s="21"/>
    </row>
    <row r="3" spans="1:5" s="33" customFormat="1" ht="15" x14ac:dyDescent="0.3">
      <c r="A3" s="198" t="s">
        <v>4</v>
      </c>
      <c r="B3" s="198"/>
      <c r="C3" s="198"/>
      <c r="D3" s="198"/>
      <c r="E3" s="198"/>
    </row>
    <row r="4" spans="1:5" ht="15.5" x14ac:dyDescent="0.35">
      <c r="A4" s="198" t="s">
        <v>5</v>
      </c>
      <c r="B4" s="198"/>
      <c r="C4" s="198"/>
      <c r="D4" s="198"/>
      <c r="E4" s="198"/>
    </row>
    <row r="5" spans="1:5" s="25" customFormat="1" ht="15" x14ac:dyDescent="0.3">
      <c r="A5" s="199" t="s">
        <v>161</v>
      </c>
      <c r="B5" s="199"/>
      <c r="C5" s="199"/>
      <c r="D5" s="199"/>
      <c r="E5" s="199"/>
    </row>
    <row r="6" spans="1:5" ht="15.5" x14ac:dyDescent="0.35">
      <c r="A6" s="184"/>
      <c r="B6" s="183"/>
      <c r="C6" s="183"/>
      <c r="D6" s="23"/>
      <c r="E6" s="23"/>
    </row>
    <row r="7" spans="1:5" ht="31.5" customHeight="1" x14ac:dyDescent="0.35">
      <c r="A7" s="201" t="s">
        <v>6</v>
      </c>
      <c r="B7" s="32" t="s">
        <v>7</v>
      </c>
      <c r="C7" s="202" t="s">
        <v>8</v>
      </c>
      <c r="D7" s="202" t="s">
        <v>9</v>
      </c>
      <c r="E7" s="31" t="s">
        <v>7</v>
      </c>
    </row>
    <row r="8" spans="1:5" ht="44.25" customHeight="1" x14ac:dyDescent="0.35">
      <c r="A8" s="201"/>
      <c r="B8" s="30" t="s">
        <v>10</v>
      </c>
      <c r="C8" s="202"/>
      <c r="D8" s="202"/>
      <c r="E8" s="30" t="s">
        <v>11</v>
      </c>
    </row>
    <row r="9" spans="1:5" ht="12.75" customHeight="1" x14ac:dyDescent="0.35">
      <c r="A9" s="184"/>
      <c r="B9" s="29"/>
      <c r="C9" s="28"/>
      <c r="D9" s="27"/>
      <c r="E9" s="26"/>
    </row>
    <row r="10" spans="1:5" ht="15.5" x14ac:dyDescent="0.35">
      <c r="A10" s="25" t="s">
        <v>12</v>
      </c>
      <c r="B10" s="24">
        <f>SUM(B12:B49)</f>
        <v>31576</v>
      </c>
      <c r="C10" s="23">
        <f>SUM(C12:C49)</f>
        <v>18992</v>
      </c>
      <c r="D10" s="24">
        <f>SUM(D12:D49)</f>
        <v>17023</v>
      </c>
      <c r="E10" s="23">
        <f>SUM(E12:E49)</f>
        <v>33545</v>
      </c>
    </row>
    <row r="11" spans="1:5" ht="15.5" x14ac:dyDescent="0.35">
      <c r="A11" s="184"/>
      <c r="B11" s="22"/>
      <c r="C11" s="21"/>
      <c r="D11" s="22"/>
      <c r="E11" s="21"/>
    </row>
    <row r="12" spans="1:5" ht="18.5" x14ac:dyDescent="0.35">
      <c r="A12" s="9" t="s">
        <v>165</v>
      </c>
      <c r="B12" s="189">
        <v>7798</v>
      </c>
      <c r="C12" s="190">
        <v>5198</v>
      </c>
      <c r="D12" s="189">
        <v>4922</v>
      </c>
      <c r="E12" s="190">
        <v>8074</v>
      </c>
    </row>
    <row r="13" spans="1:5" ht="15.5" x14ac:dyDescent="0.35">
      <c r="A13" s="9" t="s">
        <v>14</v>
      </c>
      <c r="B13" s="189">
        <v>1642</v>
      </c>
      <c r="C13" s="190">
        <v>861</v>
      </c>
      <c r="D13" s="189">
        <v>582</v>
      </c>
      <c r="E13" s="190">
        <v>1921</v>
      </c>
    </row>
    <row r="14" spans="1:5" ht="18.5" x14ac:dyDescent="0.35">
      <c r="A14" s="9" t="s">
        <v>166</v>
      </c>
      <c r="B14" s="189">
        <v>325</v>
      </c>
      <c r="C14" s="190">
        <v>148</v>
      </c>
      <c r="D14" s="189">
        <v>13</v>
      </c>
      <c r="E14" s="190">
        <v>460</v>
      </c>
    </row>
    <row r="15" spans="1:5" ht="18.5" x14ac:dyDescent="0.35">
      <c r="A15" s="9" t="s">
        <v>167</v>
      </c>
      <c r="B15" s="189">
        <v>240</v>
      </c>
      <c r="C15" s="190">
        <v>192</v>
      </c>
      <c r="D15" s="189">
        <v>78</v>
      </c>
      <c r="E15" s="190">
        <v>354</v>
      </c>
    </row>
    <row r="16" spans="1:5" ht="18.5" x14ac:dyDescent="0.35">
      <c r="A16" s="9" t="s">
        <v>168</v>
      </c>
      <c r="B16" s="189">
        <v>1402</v>
      </c>
      <c r="C16" s="190">
        <v>1197</v>
      </c>
      <c r="D16" s="189">
        <v>838</v>
      </c>
      <c r="E16" s="190">
        <v>1761</v>
      </c>
    </row>
    <row r="17" spans="1:5" ht="18.5" x14ac:dyDescent="0.35">
      <c r="A17" s="9" t="s">
        <v>18</v>
      </c>
      <c r="B17" s="189">
        <v>563</v>
      </c>
      <c r="C17" s="190">
        <v>409</v>
      </c>
      <c r="D17" s="189">
        <v>507</v>
      </c>
      <c r="E17" s="190">
        <v>465</v>
      </c>
    </row>
    <row r="18" spans="1:5" ht="18.5" x14ac:dyDescent="0.35">
      <c r="A18" s="9" t="s">
        <v>169</v>
      </c>
      <c r="B18" s="189">
        <v>197</v>
      </c>
      <c r="C18" s="190">
        <v>147</v>
      </c>
      <c r="D18" s="189">
        <v>162</v>
      </c>
      <c r="E18" s="190">
        <v>182</v>
      </c>
    </row>
    <row r="19" spans="1:5" ht="15.5" x14ac:dyDescent="0.35">
      <c r="A19" s="9" t="s">
        <v>20</v>
      </c>
      <c r="B19" s="189">
        <v>122</v>
      </c>
      <c r="C19" s="190">
        <v>97</v>
      </c>
      <c r="D19" s="189">
        <v>83</v>
      </c>
      <c r="E19" s="190">
        <v>136</v>
      </c>
    </row>
    <row r="20" spans="1:5" ht="18.5" x14ac:dyDescent="0.35">
      <c r="A20" s="9" t="s">
        <v>21</v>
      </c>
      <c r="B20" s="189">
        <v>214</v>
      </c>
      <c r="C20" s="190">
        <v>78</v>
      </c>
      <c r="D20" s="189">
        <v>109</v>
      </c>
      <c r="E20" s="190">
        <v>183</v>
      </c>
    </row>
    <row r="21" spans="1:5" ht="18.5" x14ac:dyDescent="0.35">
      <c r="A21" s="9" t="s">
        <v>170</v>
      </c>
      <c r="B21" s="189">
        <v>33</v>
      </c>
      <c r="C21" s="190">
        <v>36</v>
      </c>
      <c r="D21" s="189">
        <v>26</v>
      </c>
      <c r="E21" s="190">
        <v>43</v>
      </c>
    </row>
    <row r="22" spans="1:5" ht="18.5" x14ac:dyDescent="0.35">
      <c r="A22" s="9" t="s">
        <v>23</v>
      </c>
      <c r="B22" s="189">
        <v>107</v>
      </c>
      <c r="C22" s="190">
        <v>66</v>
      </c>
      <c r="D22" s="189">
        <v>34</v>
      </c>
      <c r="E22" s="190">
        <v>139</v>
      </c>
    </row>
    <row r="23" spans="1:5" ht="18.5" x14ac:dyDescent="0.35">
      <c r="A23" s="9" t="s">
        <v>171</v>
      </c>
      <c r="B23" s="189">
        <v>40</v>
      </c>
      <c r="C23" s="190">
        <v>26</v>
      </c>
      <c r="D23" s="189">
        <v>12</v>
      </c>
      <c r="E23" s="190">
        <v>54</v>
      </c>
    </row>
    <row r="24" spans="1:5" ht="18.5" x14ac:dyDescent="0.35">
      <c r="A24" s="9" t="s">
        <v>172</v>
      </c>
      <c r="B24" s="189">
        <v>2763</v>
      </c>
      <c r="C24" s="190">
        <v>1634</v>
      </c>
      <c r="D24" s="189">
        <v>1440</v>
      </c>
      <c r="E24" s="190">
        <v>2957</v>
      </c>
    </row>
    <row r="25" spans="1:5" ht="18.5" x14ac:dyDescent="0.35">
      <c r="A25" s="9" t="s">
        <v>173</v>
      </c>
      <c r="B25" s="189">
        <v>774</v>
      </c>
      <c r="C25" s="190">
        <v>560</v>
      </c>
      <c r="D25" s="189">
        <v>557</v>
      </c>
      <c r="E25" s="190">
        <v>777</v>
      </c>
    </row>
    <row r="26" spans="1:5" ht="18.5" x14ac:dyDescent="0.35">
      <c r="A26" s="9" t="s">
        <v>174</v>
      </c>
      <c r="B26" s="189">
        <v>371</v>
      </c>
      <c r="C26" s="190">
        <v>258</v>
      </c>
      <c r="D26" s="189">
        <v>309</v>
      </c>
      <c r="E26" s="190">
        <v>320</v>
      </c>
    </row>
    <row r="27" spans="1:5" ht="18.5" x14ac:dyDescent="0.35">
      <c r="A27" s="9" t="s">
        <v>28</v>
      </c>
      <c r="B27" s="189">
        <v>1002</v>
      </c>
      <c r="C27" s="190">
        <v>397</v>
      </c>
      <c r="D27" s="189">
        <v>413</v>
      </c>
      <c r="E27" s="190">
        <v>986</v>
      </c>
    </row>
    <row r="28" spans="1:5" ht="18.5" x14ac:dyDescent="0.35">
      <c r="A28" s="9" t="s">
        <v>175</v>
      </c>
      <c r="B28" s="189">
        <v>394</v>
      </c>
      <c r="C28" s="190">
        <v>107</v>
      </c>
      <c r="D28" s="189">
        <v>64</v>
      </c>
      <c r="E28" s="190">
        <v>437</v>
      </c>
    </row>
    <row r="29" spans="1:5" ht="18.5" x14ac:dyDescent="0.35">
      <c r="A29" s="9" t="s">
        <v>176</v>
      </c>
      <c r="B29" s="189">
        <v>89</v>
      </c>
      <c r="C29" s="190">
        <v>34</v>
      </c>
      <c r="D29" s="189">
        <v>29</v>
      </c>
      <c r="E29" s="190">
        <v>94</v>
      </c>
    </row>
    <row r="30" spans="1:5" ht="18.5" x14ac:dyDescent="0.35">
      <c r="A30" s="9" t="s">
        <v>31</v>
      </c>
      <c r="B30" s="189">
        <v>96</v>
      </c>
      <c r="C30" s="190">
        <v>44</v>
      </c>
      <c r="D30" s="189">
        <v>50</v>
      </c>
      <c r="E30" s="190">
        <v>90</v>
      </c>
    </row>
    <row r="31" spans="1:5" ht="18.5" x14ac:dyDescent="0.35">
      <c r="A31" s="9" t="s">
        <v>32</v>
      </c>
      <c r="B31" s="189">
        <v>91</v>
      </c>
      <c r="C31" s="190">
        <v>75</v>
      </c>
      <c r="D31" s="189">
        <v>45</v>
      </c>
      <c r="E31" s="190">
        <v>121</v>
      </c>
    </row>
    <row r="32" spans="1:5" ht="18.5" x14ac:dyDescent="0.35">
      <c r="A32" s="9" t="s">
        <v>177</v>
      </c>
      <c r="B32" s="189">
        <v>2433</v>
      </c>
      <c r="C32" s="190">
        <v>1198</v>
      </c>
      <c r="D32" s="189">
        <v>1311</v>
      </c>
      <c r="E32" s="190">
        <v>2320</v>
      </c>
    </row>
    <row r="33" spans="1:5" ht="18.5" x14ac:dyDescent="0.35">
      <c r="A33" s="9" t="s">
        <v>178</v>
      </c>
      <c r="B33" s="189">
        <v>97</v>
      </c>
      <c r="C33" s="190">
        <v>251</v>
      </c>
      <c r="D33" s="189">
        <v>159</v>
      </c>
      <c r="E33" s="190">
        <v>189</v>
      </c>
    </row>
    <row r="34" spans="1:5" ht="18.5" x14ac:dyDescent="0.35">
      <c r="A34" s="9" t="s">
        <v>179</v>
      </c>
      <c r="B34" s="189">
        <v>72</v>
      </c>
      <c r="C34" s="190">
        <v>40</v>
      </c>
      <c r="D34" s="189">
        <v>52</v>
      </c>
      <c r="E34" s="190">
        <v>60</v>
      </c>
    </row>
    <row r="35" spans="1:5" ht="18.5" x14ac:dyDescent="0.35">
      <c r="A35" s="9" t="s">
        <v>36</v>
      </c>
      <c r="B35" s="189">
        <v>2149</v>
      </c>
      <c r="C35" s="190">
        <v>1134</v>
      </c>
      <c r="D35" s="189">
        <v>1120</v>
      </c>
      <c r="E35" s="190">
        <v>2163</v>
      </c>
    </row>
    <row r="36" spans="1:5" ht="18.5" x14ac:dyDescent="0.35">
      <c r="A36" s="9" t="s">
        <v>37</v>
      </c>
      <c r="B36" s="189">
        <v>53</v>
      </c>
      <c r="C36" s="190">
        <v>147</v>
      </c>
      <c r="D36" s="189">
        <v>106</v>
      </c>
      <c r="E36" s="190">
        <v>94</v>
      </c>
    </row>
    <row r="37" spans="1:5" ht="18.5" x14ac:dyDescent="0.35">
      <c r="A37" s="9" t="s">
        <v>180</v>
      </c>
      <c r="B37" s="189">
        <v>850</v>
      </c>
      <c r="C37" s="190">
        <v>449</v>
      </c>
      <c r="D37" s="189">
        <v>200</v>
      </c>
      <c r="E37" s="190">
        <v>1099</v>
      </c>
    </row>
    <row r="38" spans="1:5" ht="18.5" x14ac:dyDescent="0.35">
      <c r="A38" s="9" t="s">
        <v>181</v>
      </c>
      <c r="B38" s="189">
        <v>888</v>
      </c>
      <c r="C38" s="190">
        <v>417</v>
      </c>
      <c r="D38" s="189">
        <v>323</v>
      </c>
      <c r="E38" s="190">
        <v>982</v>
      </c>
    </row>
    <row r="39" spans="1:5" ht="18.5" x14ac:dyDescent="0.35">
      <c r="A39" s="9" t="s">
        <v>182</v>
      </c>
      <c r="B39" s="189">
        <v>366</v>
      </c>
      <c r="C39" s="190">
        <v>293</v>
      </c>
      <c r="D39" s="189">
        <v>312</v>
      </c>
      <c r="E39" s="190">
        <v>347</v>
      </c>
    </row>
    <row r="40" spans="1:5" ht="18.5" x14ac:dyDescent="0.35">
      <c r="A40" s="9" t="s">
        <v>183</v>
      </c>
      <c r="B40" s="189">
        <v>493</v>
      </c>
      <c r="C40" s="190">
        <v>264</v>
      </c>
      <c r="D40" s="189">
        <v>279</v>
      </c>
      <c r="E40" s="190">
        <v>478</v>
      </c>
    </row>
    <row r="41" spans="1:5" ht="18.5" x14ac:dyDescent="0.35">
      <c r="A41" s="9" t="s">
        <v>42</v>
      </c>
      <c r="B41" s="189">
        <v>1240</v>
      </c>
      <c r="C41" s="190">
        <v>608</v>
      </c>
      <c r="D41" s="189">
        <v>705</v>
      </c>
      <c r="E41" s="190">
        <v>1143</v>
      </c>
    </row>
    <row r="42" spans="1:5" ht="18.5" x14ac:dyDescent="0.35">
      <c r="A42" s="9" t="s">
        <v>184</v>
      </c>
      <c r="B42" s="189">
        <v>346</v>
      </c>
      <c r="C42" s="190">
        <v>197</v>
      </c>
      <c r="D42" s="189">
        <v>162</v>
      </c>
      <c r="E42" s="190">
        <v>381</v>
      </c>
    </row>
    <row r="43" spans="1:5" ht="18.5" x14ac:dyDescent="0.35">
      <c r="A43" s="9" t="s">
        <v>185</v>
      </c>
      <c r="B43" s="189">
        <v>72</v>
      </c>
      <c r="C43" s="190">
        <v>44</v>
      </c>
      <c r="D43" s="189">
        <v>57</v>
      </c>
      <c r="E43" s="190">
        <v>59</v>
      </c>
    </row>
    <row r="44" spans="1:5" ht="18.5" x14ac:dyDescent="0.35">
      <c r="A44" s="9" t="s">
        <v>186</v>
      </c>
      <c r="B44" s="189">
        <v>246</v>
      </c>
      <c r="C44" s="190">
        <v>114</v>
      </c>
      <c r="D44" s="189">
        <v>90</v>
      </c>
      <c r="E44" s="190">
        <v>270</v>
      </c>
    </row>
    <row r="45" spans="1:5" ht="18.5" x14ac:dyDescent="0.35">
      <c r="A45" s="9" t="s">
        <v>46</v>
      </c>
      <c r="B45" s="189">
        <v>1487</v>
      </c>
      <c r="C45" s="190">
        <v>642</v>
      </c>
      <c r="D45" s="189">
        <v>604</v>
      </c>
      <c r="E45" s="190">
        <v>1525</v>
      </c>
    </row>
    <row r="46" spans="1:5" ht="18.5" x14ac:dyDescent="0.35">
      <c r="A46" s="9" t="s">
        <v>47</v>
      </c>
      <c r="B46" s="189">
        <v>179</v>
      </c>
      <c r="C46" s="190">
        <v>69</v>
      </c>
      <c r="D46" s="189">
        <v>68</v>
      </c>
      <c r="E46" s="190">
        <v>180</v>
      </c>
    </row>
    <row r="47" spans="1:5" ht="18.5" x14ac:dyDescent="0.35">
      <c r="A47" s="9" t="s">
        <v>187</v>
      </c>
      <c r="B47" s="189">
        <v>1974</v>
      </c>
      <c r="C47" s="190">
        <v>1196</v>
      </c>
      <c r="D47" s="189">
        <v>993</v>
      </c>
      <c r="E47" s="190">
        <v>2177</v>
      </c>
    </row>
    <row r="48" spans="1:5" ht="18.5" x14ac:dyDescent="0.35">
      <c r="A48" s="15" t="s">
        <v>188</v>
      </c>
      <c r="B48" s="189">
        <v>229</v>
      </c>
      <c r="C48" s="190">
        <v>318</v>
      </c>
      <c r="D48" s="189">
        <v>181</v>
      </c>
      <c r="E48" s="190">
        <v>366</v>
      </c>
    </row>
    <row r="49" spans="1:6" ht="18.5" x14ac:dyDescent="0.35">
      <c r="A49" s="9" t="s">
        <v>189</v>
      </c>
      <c r="B49" s="189">
        <v>139</v>
      </c>
      <c r="C49" s="190">
        <v>47</v>
      </c>
      <c r="D49" s="189">
        <v>28</v>
      </c>
      <c r="E49" s="190">
        <v>158</v>
      </c>
    </row>
    <row r="50" spans="1:6" ht="12.75" customHeight="1" x14ac:dyDescent="0.35">
      <c r="A50" s="20"/>
      <c r="B50" s="19"/>
      <c r="C50" s="17"/>
      <c r="D50" s="18"/>
      <c r="E50" s="17"/>
    </row>
    <row r="51" spans="1:6" ht="15.5" x14ac:dyDescent="0.35">
      <c r="A51" s="200" t="s">
        <v>191</v>
      </c>
      <c r="B51" s="200"/>
      <c r="C51" s="200"/>
      <c r="D51" s="200"/>
      <c r="E51" s="200"/>
      <c r="F51" s="200"/>
    </row>
    <row r="52" spans="1:6" ht="15.5" x14ac:dyDescent="0.35">
      <c r="A52" s="192" t="s">
        <v>190</v>
      </c>
      <c r="B52" s="192"/>
      <c r="C52" s="192"/>
      <c r="D52" s="192"/>
      <c r="E52" s="192"/>
      <c r="F52" s="192"/>
    </row>
    <row r="53" spans="1:6" ht="15.5" x14ac:dyDescent="0.35">
      <c r="A53" s="15" t="s">
        <v>51</v>
      </c>
    </row>
    <row r="54" spans="1:6" ht="15.5" hidden="1" x14ac:dyDescent="0.35">
      <c r="A54" s="13"/>
    </row>
    <row r="55" spans="1:6" ht="12.75" hidden="1" customHeight="1" x14ac:dyDescent="0.35"/>
    <row r="56" spans="1:6" ht="12.75" hidden="1" customHeight="1" x14ac:dyDescent="0.35"/>
    <row r="57" spans="1:6" ht="12.75" hidden="1" customHeight="1" x14ac:dyDescent="0.35"/>
    <row r="58" spans="1:6" ht="12.75" hidden="1" customHeight="1" x14ac:dyDescent="0.35"/>
    <row r="59" spans="1:6" ht="12.75" hidden="1" customHeight="1" x14ac:dyDescent="0.35"/>
    <row r="60" spans="1:6" ht="12.75" hidden="1" customHeight="1" x14ac:dyDescent="0.35"/>
    <row r="61" spans="1:6" ht="12.75" hidden="1" customHeight="1" x14ac:dyDescent="0.35"/>
    <row r="62" spans="1:6" ht="12.75" hidden="1" customHeight="1" x14ac:dyDescent="0.35"/>
    <row r="63" spans="1:6" ht="12.75" hidden="1" customHeight="1" x14ac:dyDescent="0.35"/>
    <row r="64" spans="1:6" ht="12.75" hidden="1" customHeight="1" x14ac:dyDescent="0.35"/>
    <row r="65" ht="12.75" hidden="1" customHeight="1" x14ac:dyDescent="0.35"/>
    <row r="66" ht="12.75" hidden="1" customHeight="1" x14ac:dyDescent="0.35"/>
    <row r="67" ht="12.75" hidden="1" customHeight="1" x14ac:dyDescent="0.35"/>
    <row r="68" ht="12.75" hidden="1" customHeight="1" x14ac:dyDescent="0.35"/>
    <row r="69" ht="12.75" hidden="1" customHeight="1" x14ac:dyDescent="0.35"/>
    <row r="70" ht="12.75" hidden="1" customHeight="1" x14ac:dyDescent="0.35"/>
    <row r="71" ht="12.75" hidden="1" customHeight="1" x14ac:dyDescent="0.35"/>
    <row r="72" ht="12.75" hidden="1" customHeight="1" x14ac:dyDescent="0.35"/>
    <row r="73" ht="12.75" hidden="1" customHeight="1" x14ac:dyDescent="0.35"/>
    <row r="74" ht="12.75" hidden="1" customHeight="1" x14ac:dyDescent="0.35"/>
    <row r="75" ht="12.75" hidden="1" customHeight="1" x14ac:dyDescent="0.35"/>
    <row r="76" ht="12.75" hidden="1" customHeight="1" x14ac:dyDescent="0.35"/>
    <row r="77" ht="12.75" hidden="1" customHeight="1" x14ac:dyDescent="0.35"/>
    <row r="78" ht="12.75" hidden="1" customHeight="1" x14ac:dyDescent="0.35"/>
    <row r="79" ht="12.75" hidden="1" customHeight="1" x14ac:dyDescent="0.35"/>
    <row r="80" ht="12.75" hidden="1" customHeight="1" x14ac:dyDescent="0.35"/>
    <row r="81" spans="1:5" ht="12.75" hidden="1" customHeight="1" x14ac:dyDescent="0.35"/>
    <row r="82" spans="1:5" ht="12.75" hidden="1" customHeight="1" x14ac:dyDescent="0.35"/>
    <row r="83" spans="1:5" ht="12.75" hidden="1" customHeight="1" x14ac:dyDescent="0.35"/>
    <row r="84" spans="1:5" ht="12.75" hidden="1" customHeight="1" x14ac:dyDescent="0.35"/>
    <row r="85" spans="1:5" ht="12.75" hidden="1" customHeight="1" x14ac:dyDescent="0.35"/>
    <row r="86" spans="1:5" ht="12.75" hidden="1" customHeight="1" x14ac:dyDescent="0.35"/>
    <row r="87" spans="1:5" ht="12.75" hidden="1" customHeight="1" x14ac:dyDescent="0.35"/>
    <row r="88" spans="1:5" ht="12.75" hidden="1" customHeight="1" x14ac:dyDescent="0.35"/>
    <row r="89" spans="1:5" ht="12.75" hidden="1" customHeight="1" x14ac:dyDescent="0.35"/>
    <row r="90" spans="1:5" ht="12.75" hidden="1" customHeight="1" x14ac:dyDescent="0.35"/>
    <row r="91" spans="1:5" ht="12.75" hidden="1" customHeight="1" x14ac:dyDescent="0.35"/>
    <row r="92" spans="1:5" ht="12.75" hidden="1" customHeight="1" x14ac:dyDescent="0.35"/>
    <row r="93" spans="1:5" ht="12.75" hidden="1" customHeight="1" x14ac:dyDescent="0.35"/>
    <row r="94" spans="1:5" ht="12.75" hidden="1" customHeight="1" x14ac:dyDescent="0.35"/>
    <row r="95" spans="1:5" ht="12.75" hidden="1" customHeight="1" x14ac:dyDescent="0.35">
      <c r="A95" s="9"/>
      <c r="B95" s="16"/>
      <c r="C95" s="16"/>
      <c r="D95" s="16"/>
      <c r="E95" s="16"/>
    </row>
    <row r="96" spans="1:5" ht="12.75" hidden="1" customHeight="1" x14ac:dyDescent="0.35">
      <c r="A96" s="9"/>
      <c r="B96" s="16"/>
      <c r="C96" s="16"/>
      <c r="D96" s="16"/>
      <c r="E96" s="16"/>
    </row>
    <row r="97" spans="1:5" ht="12.75" hidden="1" customHeight="1" x14ac:dyDescent="0.35">
      <c r="A97" s="9"/>
      <c r="B97" s="16"/>
      <c r="C97" s="16"/>
      <c r="D97" s="16"/>
      <c r="E97" s="16"/>
    </row>
    <row r="98" spans="1:5" ht="12.75" hidden="1" customHeight="1" x14ac:dyDescent="0.35">
      <c r="A98" s="9"/>
      <c r="B98" s="16"/>
      <c r="C98" s="16"/>
      <c r="D98" s="16"/>
      <c r="E98" s="16"/>
    </row>
    <row r="99" spans="1:5" ht="12.75" hidden="1" customHeight="1" x14ac:dyDescent="0.35">
      <c r="A99" s="9"/>
      <c r="B99" s="16"/>
      <c r="C99" s="16"/>
      <c r="D99" s="16"/>
      <c r="E99" s="16"/>
    </row>
    <row r="100" spans="1:5" ht="12.75" hidden="1" customHeight="1" x14ac:dyDescent="0.35">
      <c r="A100" s="9"/>
      <c r="B100" s="16"/>
      <c r="C100" s="16"/>
      <c r="D100" s="16"/>
      <c r="E100" s="16"/>
    </row>
    <row r="101" spans="1:5" ht="12.75" hidden="1" customHeight="1" x14ac:dyDescent="0.35">
      <c r="A101" s="9"/>
      <c r="B101" s="16"/>
      <c r="C101" s="16"/>
      <c r="D101" s="16"/>
      <c r="E101" s="16"/>
    </row>
    <row r="102" spans="1:5" ht="12.75" hidden="1" customHeight="1" x14ac:dyDescent="0.35">
      <c r="A102" s="9"/>
      <c r="B102" s="16"/>
      <c r="C102" s="16"/>
      <c r="D102" s="16"/>
      <c r="E102" s="16"/>
    </row>
    <row r="103" spans="1:5" ht="12.75" hidden="1" customHeight="1" x14ac:dyDescent="0.35">
      <c r="A103" s="9"/>
      <c r="B103" s="16"/>
      <c r="C103" s="16"/>
      <c r="D103" s="16"/>
      <c r="E103" s="16"/>
    </row>
    <row r="104" spans="1:5" ht="12.75" hidden="1" customHeight="1" x14ac:dyDescent="0.35">
      <c r="A104" s="9"/>
      <c r="B104" s="16"/>
      <c r="C104" s="16"/>
      <c r="D104" s="16"/>
      <c r="E104" s="16"/>
    </row>
    <row r="105" spans="1:5" ht="12.75" hidden="1" customHeight="1" x14ac:dyDescent="0.35">
      <c r="A105" s="9"/>
      <c r="B105" s="16"/>
      <c r="C105" s="16"/>
      <c r="D105" s="16"/>
      <c r="E105" s="16"/>
    </row>
    <row r="106" spans="1:5" ht="12.75" hidden="1" customHeight="1" x14ac:dyDescent="0.35">
      <c r="A106" s="9"/>
      <c r="B106" s="16"/>
      <c r="C106" s="16"/>
      <c r="D106" s="16"/>
      <c r="E106" s="16"/>
    </row>
    <row r="107" spans="1:5" ht="12.75" hidden="1" customHeight="1" x14ac:dyDescent="0.35">
      <c r="A107" s="9"/>
      <c r="B107" s="16"/>
      <c r="C107" s="16"/>
      <c r="D107" s="16"/>
      <c r="E107" s="16"/>
    </row>
    <row r="108" spans="1:5" ht="12.75" hidden="1" customHeight="1" x14ac:dyDescent="0.35">
      <c r="A108" s="9"/>
      <c r="B108" s="16"/>
      <c r="C108" s="16"/>
      <c r="D108" s="16"/>
      <c r="E108" s="16"/>
    </row>
    <row r="109" spans="1:5" ht="12.75" hidden="1" customHeight="1" x14ac:dyDescent="0.35">
      <c r="A109" s="9"/>
      <c r="B109" s="16"/>
      <c r="C109" s="16"/>
      <c r="D109" s="16"/>
      <c r="E109" s="16"/>
    </row>
    <row r="110" spans="1:5" ht="12.75" hidden="1" customHeight="1" x14ac:dyDescent="0.35">
      <c r="A110" s="9"/>
      <c r="B110" s="16"/>
      <c r="C110" s="16"/>
      <c r="D110" s="16"/>
      <c r="E110" s="16"/>
    </row>
    <row r="111" spans="1:5" ht="12.75" hidden="1" customHeight="1" x14ac:dyDescent="0.35">
      <c r="A111" s="9"/>
      <c r="B111" s="16"/>
      <c r="C111" s="16"/>
      <c r="D111" s="16"/>
      <c r="E111" s="16"/>
    </row>
    <row r="112" spans="1:5" ht="12.75" hidden="1" customHeight="1" x14ac:dyDescent="0.35">
      <c r="A112" s="9"/>
      <c r="B112" s="16"/>
      <c r="C112" s="16"/>
      <c r="D112" s="16"/>
      <c r="E112" s="16"/>
    </row>
    <row r="113" spans="1:5" ht="12.75" hidden="1" customHeight="1" x14ac:dyDescent="0.35">
      <c r="A113" s="9"/>
      <c r="B113" s="16"/>
      <c r="C113" s="16"/>
      <c r="D113" s="16"/>
      <c r="E113" s="16"/>
    </row>
    <row r="114" spans="1:5" ht="12.75" hidden="1" customHeight="1" x14ac:dyDescent="0.35">
      <c r="A114" s="9"/>
      <c r="B114" s="16"/>
      <c r="C114" s="16"/>
      <c r="D114" s="16"/>
      <c r="E114" s="16"/>
    </row>
    <row r="115" spans="1:5" ht="12.75" hidden="1" customHeight="1" x14ac:dyDescent="0.35">
      <c r="A115" s="9"/>
      <c r="B115" s="16"/>
      <c r="C115" s="16"/>
      <c r="D115" s="16"/>
      <c r="E115" s="16"/>
    </row>
    <row r="116" spans="1:5" ht="12.75" hidden="1" customHeight="1" x14ac:dyDescent="0.35">
      <c r="A116" s="9"/>
      <c r="B116" s="16"/>
      <c r="C116" s="16"/>
      <c r="D116" s="16"/>
      <c r="E116" s="16"/>
    </row>
    <row r="117" spans="1:5" ht="12.75" hidden="1" customHeight="1" x14ac:dyDescent="0.35">
      <c r="A117" s="9"/>
      <c r="B117" s="16"/>
      <c r="C117" s="16"/>
      <c r="D117" s="16"/>
      <c r="E117" s="16"/>
    </row>
    <row r="118" spans="1:5" ht="12.75" hidden="1" customHeight="1" x14ac:dyDescent="0.35">
      <c r="A118" s="9"/>
      <c r="B118" s="16"/>
      <c r="C118" s="16"/>
      <c r="D118" s="16"/>
      <c r="E118" s="16"/>
    </row>
    <row r="119" spans="1:5" ht="12.75" hidden="1" customHeight="1" x14ac:dyDescent="0.35">
      <c r="A119" s="9"/>
      <c r="B119" s="16"/>
      <c r="C119" s="16"/>
      <c r="D119" s="16"/>
      <c r="E119" s="16"/>
    </row>
    <row r="120" spans="1:5" ht="12.75" hidden="1" customHeight="1" x14ac:dyDescent="0.35">
      <c r="A120" s="9"/>
      <c r="B120" s="16"/>
      <c r="C120" s="16"/>
      <c r="D120" s="16"/>
      <c r="E120" s="16"/>
    </row>
    <row r="121" spans="1:5" ht="12.75" hidden="1" customHeight="1" x14ac:dyDescent="0.35">
      <c r="A121" s="9"/>
      <c r="B121" s="16"/>
      <c r="C121" s="16"/>
      <c r="D121" s="16"/>
      <c r="E121" s="16"/>
    </row>
    <row r="122" spans="1:5" ht="12.75" hidden="1" customHeight="1" x14ac:dyDescent="0.35">
      <c r="A122" s="9"/>
      <c r="B122" s="16"/>
      <c r="C122" s="16"/>
      <c r="D122" s="16"/>
      <c r="E122" s="16"/>
    </row>
    <row r="123" spans="1:5" ht="12.75" hidden="1" customHeight="1" x14ac:dyDescent="0.35">
      <c r="A123" s="9"/>
      <c r="B123" s="16"/>
      <c r="C123" s="16"/>
      <c r="D123" s="16"/>
      <c r="E123" s="16"/>
    </row>
    <row r="124" spans="1:5" ht="12.75" hidden="1" customHeight="1" x14ac:dyDescent="0.35">
      <c r="A124" s="9"/>
      <c r="B124" s="16"/>
      <c r="C124" s="16"/>
      <c r="D124" s="16"/>
      <c r="E124" s="16"/>
    </row>
    <row r="125" spans="1:5" ht="12.75" hidden="1" customHeight="1" x14ac:dyDescent="0.35">
      <c r="A125" s="9"/>
      <c r="B125" s="16"/>
      <c r="C125" s="16"/>
      <c r="D125" s="16"/>
      <c r="E125" s="16"/>
    </row>
    <row r="126" spans="1:5" ht="12.75" hidden="1" customHeight="1" x14ac:dyDescent="0.35">
      <c r="A126" s="9"/>
      <c r="B126" s="16"/>
      <c r="C126" s="16"/>
      <c r="D126" s="16"/>
      <c r="E126" s="16"/>
    </row>
    <row r="127" spans="1:5" ht="12.75" hidden="1" customHeight="1" x14ac:dyDescent="0.35">
      <c r="A127" s="9"/>
      <c r="B127" s="16"/>
      <c r="C127" s="16"/>
      <c r="D127" s="16"/>
      <c r="E127" s="16"/>
    </row>
    <row r="128" spans="1:5" ht="12.75" hidden="1" customHeight="1" x14ac:dyDescent="0.35">
      <c r="A128" s="9"/>
      <c r="B128" s="16"/>
      <c r="C128" s="16"/>
      <c r="D128" s="16"/>
      <c r="E128" s="16"/>
    </row>
    <row r="129" spans="1:5" ht="12.75" hidden="1" customHeight="1" x14ac:dyDescent="0.35">
      <c r="A129" s="9"/>
      <c r="B129" s="16"/>
      <c r="C129" s="16"/>
      <c r="D129" s="16"/>
      <c r="E129" s="16"/>
    </row>
    <row r="130" spans="1:5" ht="12.75" hidden="1" customHeight="1" x14ac:dyDescent="0.35">
      <c r="A130" s="9"/>
      <c r="B130" s="16"/>
      <c r="C130" s="16"/>
      <c r="D130" s="16"/>
      <c r="E130" s="16"/>
    </row>
    <row r="131" spans="1:5" ht="12.75" hidden="1" customHeight="1" x14ac:dyDescent="0.35">
      <c r="B131" s="16"/>
      <c r="C131" s="16"/>
      <c r="D131" s="16"/>
      <c r="E131" s="16"/>
    </row>
    <row r="132" spans="1:5" ht="12.75" hidden="1" customHeight="1" x14ac:dyDescent="0.35">
      <c r="A132" s="9"/>
      <c r="B132" s="16"/>
      <c r="C132" s="16"/>
      <c r="D132" s="16"/>
      <c r="E132" s="16"/>
    </row>
    <row r="133" spans="1:5" ht="12.75" hidden="1" customHeight="1" x14ac:dyDescent="0.35"/>
    <row r="134" spans="1:5" ht="12.75" hidden="1" customHeight="1" x14ac:dyDescent="0.35"/>
    <row r="135" spans="1:5" ht="12.75" hidden="1" customHeight="1" x14ac:dyDescent="0.35">
      <c r="A135" s="9"/>
      <c r="B135" s="16"/>
      <c r="C135" s="16"/>
      <c r="D135" s="16"/>
      <c r="E135" s="16"/>
    </row>
    <row r="136" spans="1:5" ht="12.75" hidden="1" customHeight="1" x14ac:dyDescent="0.35">
      <c r="A136" s="9"/>
      <c r="B136" s="16"/>
      <c r="C136" s="16"/>
      <c r="D136" s="16"/>
      <c r="E136" s="16"/>
    </row>
    <row r="137" spans="1:5" ht="12.75" hidden="1" customHeight="1" x14ac:dyDescent="0.35">
      <c r="A137" s="9"/>
      <c r="B137" s="16"/>
      <c r="C137" s="16"/>
      <c r="D137" s="16"/>
      <c r="E137" s="16"/>
    </row>
    <row r="138" spans="1:5" ht="12.75" hidden="1" customHeight="1" x14ac:dyDescent="0.35">
      <c r="A138" s="9"/>
      <c r="B138" s="16"/>
      <c r="C138" s="16"/>
      <c r="D138" s="16"/>
      <c r="E138" s="16"/>
    </row>
    <row r="139" spans="1:5" ht="12.75" hidden="1" customHeight="1" x14ac:dyDescent="0.35">
      <c r="A139" s="9"/>
      <c r="B139" s="16"/>
      <c r="C139" s="16"/>
      <c r="D139" s="16"/>
      <c r="E139" s="16"/>
    </row>
    <row r="140" spans="1:5" ht="12.75" hidden="1" customHeight="1" x14ac:dyDescent="0.35">
      <c r="A140" s="9"/>
      <c r="B140" s="16"/>
      <c r="C140" s="16"/>
      <c r="D140" s="16"/>
      <c r="E140" s="16"/>
    </row>
    <row r="141" spans="1:5" ht="12.75" hidden="1" customHeight="1" x14ac:dyDescent="0.35">
      <c r="A141" s="9"/>
      <c r="B141" s="16"/>
      <c r="C141" s="16"/>
      <c r="D141" s="16"/>
      <c r="E141" s="16"/>
    </row>
    <row r="142" spans="1:5" ht="12.75" hidden="1" customHeight="1" x14ac:dyDescent="0.35">
      <c r="A142" s="9"/>
      <c r="B142" s="16"/>
      <c r="C142" s="16"/>
      <c r="D142" s="16"/>
      <c r="E142" s="16"/>
    </row>
    <row r="143" spans="1:5" ht="12.75" hidden="1" customHeight="1" x14ac:dyDescent="0.35">
      <c r="A143" s="9"/>
      <c r="B143" s="16"/>
      <c r="C143" s="16"/>
      <c r="D143" s="16"/>
      <c r="E143" s="16"/>
    </row>
    <row r="144" spans="1:5" ht="12.75" hidden="1" customHeight="1" x14ac:dyDescent="0.35">
      <c r="A144" s="9"/>
      <c r="B144" s="16"/>
      <c r="C144" s="16"/>
      <c r="D144" s="16"/>
      <c r="E144" s="16"/>
    </row>
    <row r="145" spans="1:5" ht="12.75" hidden="1" customHeight="1" x14ac:dyDescent="0.35">
      <c r="A145" s="9"/>
      <c r="B145" s="16"/>
      <c r="C145" s="16"/>
      <c r="D145" s="16"/>
      <c r="E145" s="16"/>
    </row>
    <row r="146" spans="1:5" ht="12.75" hidden="1" customHeight="1" x14ac:dyDescent="0.35">
      <c r="A146" s="9"/>
      <c r="B146" s="16"/>
      <c r="C146" s="16"/>
      <c r="D146" s="16"/>
      <c r="E146" s="16"/>
    </row>
    <row r="147" spans="1:5" ht="12.75" hidden="1" customHeight="1" x14ac:dyDescent="0.35">
      <c r="A147" s="9"/>
      <c r="B147" s="16"/>
      <c r="C147" s="16"/>
      <c r="D147" s="16"/>
      <c r="E147" s="16"/>
    </row>
    <row r="148" spans="1:5" ht="12.75" hidden="1" customHeight="1" x14ac:dyDescent="0.35">
      <c r="A148" s="9"/>
      <c r="B148" s="16"/>
      <c r="C148" s="16"/>
      <c r="D148" s="16"/>
      <c r="E148" s="16"/>
    </row>
    <row r="149" spans="1:5" ht="12.75" hidden="1" customHeight="1" x14ac:dyDescent="0.35">
      <c r="A149" s="9"/>
      <c r="B149" s="16"/>
      <c r="C149" s="16"/>
      <c r="D149" s="16"/>
      <c r="E149" s="16"/>
    </row>
    <row r="150" spans="1:5" ht="12.75" hidden="1" customHeight="1" x14ac:dyDescent="0.35">
      <c r="A150" s="9"/>
      <c r="B150" s="16"/>
      <c r="C150" s="16"/>
      <c r="D150" s="16"/>
      <c r="E150" s="16"/>
    </row>
    <row r="151" spans="1:5" ht="12.75" hidden="1" customHeight="1" x14ac:dyDescent="0.35">
      <c r="A151" s="9"/>
      <c r="B151" s="16"/>
      <c r="C151" s="16"/>
      <c r="D151" s="16"/>
      <c r="E151" s="16"/>
    </row>
    <row r="152" spans="1:5" ht="12.75" hidden="1" customHeight="1" x14ac:dyDescent="0.35">
      <c r="A152" s="9"/>
      <c r="B152" s="16"/>
      <c r="C152" s="16"/>
      <c r="D152" s="16"/>
      <c r="E152" s="16"/>
    </row>
    <row r="153" spans="1:5" ht="12.75" hidden="1" customHeight="1" x14ac:dyDescent="0.35">
      <c r="A153" s="9"/>
      <c r="B153" s="16"/>
      <c r="C153" s="16"/>
      <c r="D153" s="16"/>
      <c r="E153" s="16"/>
    </row>
    <row r="154" spans="1:5" ht="12.75" hidden="1" customHeight="1" x14ac:dyDescent="0.35">
      <c r="A154" s="9"/>
      <c r="B154" s="16"/>
      <c r="C154" s="16"/>
      <c r="D154" s="16"/>
      <c r="E154" s="16"/>
    </row>
    <row r="155" spans="1:5" ht="12.75" hidden="1" customHeight="1" x14ac:dyDescent="0.35">
      <c r="A155" s="9"/>
      <c r="B155" s="16"/>
      <c r="C155" s="16"/>
      <c r="D155" s="16"/>
      <c r="E155" s="16"/>
    </row>
    <row r="156" spans="1:5" ht="12.75" hidden="1" customHeight="1" x14ac:dyDescent="0.35">
      <c r="A156" s="9"/>
      <c r="B156" s="16"/>
      <c r="C156" s="16"/>
      <c r="D156" s="16"/>
      <c r="E156" s="16"/>
    </row>
    <row r="157" spans="1:5" ht="12.75" hidden="1" customHeight="1" x14ac:dyDescent="0.35">
      <c r="A157" s="9"/>
      <c r="B157" s="16"/>
      <c r="C157" s="16"/>
      <c r="D157" s="16"/>
      <c r="E157" s="16"/>
    </row>
    <row r="158" spans="1:5" ht="12.75" hidden="1" customHeight="1" x14ac:dyDescent="0.35">
      <c r="A158" s="9"/>
      <c r="B158" s="16"/>
      <c r="C158" s="16"/>
      <c r="D158" s="16"/>
      <c r="E158" s="16"/>
    </row>
    <row r="159" spans="1:5" ht="12.75" hidden="1" customHeight="1" x14ac:dyDescent="0.35">
      <c r="A159" s="9"/>
      <c r="B159" s="16"/>
      <c r="C159" s="16"/>
      <c r="D159" s="16"/>
      <c r="E159" s="16"/>
    </row>
    <row r="160" spans="1:5" ht="12.75" hidden="1" customHeight="1" x14ac:dyDescent="0.35">
      <c r="A160" s="9"/>
      <c r="B160" s="16"/>
      <c r="C160" s="16"/>
      <c r="D160" s="16"/>
      <c r="E160" s="16"/>
    </row>
    <row r="161" spans="1:5" ht="12.75" hidden="1" customHeight="1" x14ac:dyDescent="0.35">
      <c r="A161" s="9"/>
      <c r="B161" s="16"/>
      <c r="C161" s="16"/>
      <c r="D161" s="16"/>
      <c r="E161" s="16"/>
    </row>
    <row r="162" spans="1:5" ht="12.75" hidden="1" customHeight="1" x14ac:dyDescent="0.35">
      <c r="A162" s="9"/>
      <c r="B162" s="16"/>
      <c r="C162" s="16"/>
      <c r="D162" s="16"/>
      <c r="E162" s="16"/>
    </row>
    <row r="163" spans="1:5" ht="12.75" hidden="1" customHeight="1" x14ac:dyDescent="0.35">
      <c r="A163" s="9"/>
      <c r="B163" s="16"/>
      <c r="C163" s="16"/>
      <c r="D163" s="16"/>
      <c r="E163" s="16"/>
    </row>
    <row r="164" spans="1:5" ht="12.75" hidden="1" customHeight="1" x14ac:dyDescent="0.35">
      <c r="A164" s="9"/>
      <c r="B164" s="16"/>
      <c r="C164" s="16"/>
      <c r="D164" s="16"/>
      <c r="E164" s="16"/>
    </row>
    <row r="165" spans="1:5" ht="12.75" hidden="1" customHeight="1" x14ac:dyDescent="0.35">
      <c r="A165" s="9"/>
      <c r="B165" s="16"/>
      <c r="C165" s="16"/>
      <c r="D165" s="16"/>
      <c r="E165" s="16"/>
    </row>
    <row r="166" spans="1:5" ht="12.75" hidden="1" customHeight="1" x14ac:dyDescent="0.35">
      <c r="A166" s="9"/>
      <c r="B166" s="16"/>
      <c r="C166" s="16"/>
      <c r="D166" s="16"/>
      <c r="E166" s="16"/>
    </row>
    <row r="167" spans="1:5" ht="12.75" hidden="1" customHeight="1" x14ac:dyDescent="0.35">
      <c r="A167" s="9"/>
      <c r="B167" s="16"/>
      <c r="C167" s="16"/>
      <c r="D167" s="16"/>
      <c r="E167" s="16"/>
    </row>
    <row r="168" spans="1:5" ht="12.75" hidden="1" customHeight="1" x14ac:dyDescent="0.35">
      <c r="A168" s="9"/>
      <c r="B168" s="16"/>
      <c r="C168" s="16"/>
      <c r="D168" s="16"/>
      <c r="E168" s="16"/>
    </row>
    <row r="169" spans="1:5" ht="12.75" hidden="1" customHeight="1" x14ac:dyDescent="0.35">
      <c r="A169" s="9"/>
      <c r="B169" s="16"/>
      <c r="C169" s="16"/>
      <c r="D169" s="16"/>
      <c r="E169" s="16"/>
    </row>
    <row r="170" spans="1:5" ht="12.75" hidden="1" customHeight="1" x14ac:dyDescent="0.35">
      <c r="A170" s="9"/>
      <c r="B170" s="16"/>
      <c r="C170" s="16"/>
      <c r="D170" s="16"/>
      <c r="E170" s="16"/>
    </row>
    <row r="171" spans="1:5" ht="12.75" hidden="1" customHeight="1" x14ac:dyDescent="0.35">
      <c r="B171" s="16"/>
      <c r="C171" s="16"/>
      <c r="D171" s="16"/>
      <c r="E171" s="16"/>
    </row>
    <row r="172" spans="1:5" ht="12.75" hidden="1" customHeight="1" x14ac:dyDescent="0.35">
      <c r="A172" s="9"/>
      <c r="B172" s="16"/>
      <c r="C172" s="16"/>
      <c r="D172" s="16"/>
      <c r="E172" s="16"/>
    </row>
    <row r="173" spans="1:5" ht="12.75" hidden="1" customHeight="1" x14ac:dyDescent="0.35"/>
    <row r="174" spans="1:5" ht="12.75" hidden="1" customHeight="1" x14ac:dyDescent="0.35"/>
    <row r="175" spans="1:5" ht="12.75" hidden="1" customHeight="1" x14ac:dyDescent="0.35">
      <c r="A175" s="9"/>
      <c r="B175" s="16"/>
      <c r="C175" s="16"/>
      <c r="D175" s="16"/>
      <c r="E175" s="16"/>
    </row>
    <row r="176" spans="1:5" ht="12.75" hidden="1" customHeight="1" x14ac:dyDescent="0.35">
      <c r="A176" s="9"/>
      <c r="B176" s="16"/>
      <c r="C176" s="16"/>
      <c r="D176" s="16"/>
      <c r="E176" s="16"/>
    </row>
    <row r="177" spans="1:5" ht="12.75" hidden="1" customHeight="1" x14ac:dyDescent="0.35">
      <c r="A177" s="9"/>
      <c r="B177" s="16"/>
      <c r="C177" s="16"/>
      <c r="D177" s="16"/>
      <c r="E177" s="16"/>
    </row>
    <row r="178" spans="1:5" ht="12.75" hidden="1" customHeight="1" x14ac:dyDescent="0.35">
      <c r="A178" s="9"/>
      <c r="B178" s="16"/>
      <c r="C178" s="16"/>
      <c r="D178" s="16"/>
      <c r="E178" s="16"/>
    </row>
    <row r="179" spans="1:5" ht="12.75" hidden="1" customHeight="1" x14ac:dyDescent="0.35">
      <c r="A179" s="9"/>
      <c r="B179" s="16"/>
      <c r="C179" s="16"/>
      <c r="D179" s="16"/>
      <c r="E179" s="16"/>
    </row>
    <row r="180" spans="1:5" ht="12.75" hidden="1" customHeight="1" x14ac:dyDescent="0.35">
      <c r="A180" s="9"/>
      <c r="B180" s="16"/>
      <c r="C180" s="16"/>
      <c r="D180" s="16"/>
      <c r="E180" s="16"/>
    </row>
    <row r="181" spans="1:5" ht="12.75" hidden="1" customHeight="1" x14ac:dyDescent="0.35">
      <c r="A181" s="9"/>
      <c r="B181" s="16"/>
      <c r="C181" s="16"/>
      <c r="D181" s="16"/>
      <c r="E181" s="16"/>
    </row>
    <row r="182" spans="1:5" ht="12.75" hidden="1" customHeight="1" x14ac:dyDescent="0.35">
      <c r="A182" s="9"/>
      <c r="B182" s="16"/>
      <c r="C182" s="16"/>
      <c r="D182" s="16"/>
      <c r="E182" s="16"/>
    </row>
    <row r="183" spans="1:5" ht="12.75" hidden="1" customHeight="1" x14ac:dyDescent="0.35">
      <c r="A183" s="9"/>
      <c r="B183" s="16"/>
      <c r="C183" s="16"/>
      <c r="D183" s="16"/>
      <c r="E183" s="16"/>
    </row>
    <row r="184" spans="1:5" ht="12.75" hidden="1" customHeight="1" x14ac:dyDescent="0.35">
      <c r="A184" s="9"/>
      <c r="B184" s="16"/>
      <c r="C184" s="16"/>
      <c r="D184" s="16"/>
      <c r="E184" s="16"/>
    </row>
    <row r="185" spans="1:5" ht="12.75" hidden="1" customHeight="1" x14ac:dyDescent="0.35">
      <c r="A185" s="9"/>
      <c r="B185" s="16"/>
      <c r="C185" s="16"/>
      <c r="D185" s="16"/>
      <c r="E185" s="16"/>
    </row>
    <row r="186" spans="1:5" ht="12.75" hidden="1" customHeight="1" x14ac:dyDescent="0.35">
      <c r="A186" s="9"/>
      <c r="B186" s="16"/>
      <c r="C186" s="16"/>
      <c r="D186" s="16"/>
      <c r="E186" s="16"/>
    </row>
    <row r="187" spans="1:5" ht="12.75" hidden="1" customHeight="1" x14ac:dyDescent="0.35">
      <c r="A187" s="9"/>
      <c r="B187" s="16"/>
      <c r="C187" s="16"/>
      <c r="D187" s="16"/>
      <c r="E187" s="16"/>
    </row>
    <row r="188" spans="1:5" ht="12.75" hidden="1" customHeight="1" x14ac:dyDescent="0.35">
      <c r="A188" s="9"/>
      <c r="B188" s="16"/>
      <c r="C188" s="16"/>
      <c r="D188" s="16"/>
      <c r="E188" s="16"/>
    </row>
    <row r="189" spans="1:5" ht="12.75" hidden="1" customHeight="1" x14ac:dyDescent="0.35">
      <c r="A189" s="9"/>
      <c r="B189" s="16"/>
      <c r="C189" s="16"/>
      <c r="D189" s="16"/>
      <c r="E189" s="16"/>
    </row>
    <row r="190" spans="1:5" ht="12.75" hidden="1" customHeight="1" x14ac:dyDescent="0.35">
      <c r="A190" s="9"/>
      <c r="B190" s="16"/>
      <c r="C190" s="16"/>
      <c r="D190" s="16"/>
      <c r="E190" s="16"/>
    </row>
    <row r="191" spans="1:5" ht="12.75" hidden="1" customHeight="1" x14ac:dyDescent="0.35">
      <c r="A191" s="9"/>
      <c r="B191" s="16"/>
      <c r="C191" s="16"/>
      <c r="D191" s="16"/>
      <c r="E191" s="16"/>
    </row>
    <row r="192" spans="1:5" ht="12.75" hidden="1" customHeight="1" x14ac:dyDescent="0.35">
      <c r="A192" s="9"/>
      <c r="B192" s="16"/>
      <c r="C192" s="16"/>
      <c r="D192" s="16"/>
      <c r="E192" s="16"/>
    </row>
    <row r="193" spans="1:5" ht="12.75" hidden="1" customHeight="1" x14ac:dyDescent="0.35">
      <c r="A193" s="9"/>
      <c r="B193" s="16"/>
      <c r="C193" s="16"/>
      <c r="D193" s="16"/>
      <c r="E193" s="16"/>
    </row>
    <row r="194" spans="1:5" ht="12.75" hidden="1" customHeight="1" x14ac:dyDescent="0.35">
      <c r="A194" s="9"/>
      <c r="B194" s="16"/>
      <c r="C194" s="16"/>
      <c r="D194" s="16"/>
      <c r="E194" s="16"/>
    </row>
    <row r="195" spans="1:5" ht="12.75" hidden="1" customHeight="1" x14ac:dyDescent="0.35">
      <c r="A195" s="9"/>
      <c r="B195" s="16"/>
      <c r="C195" s="16"/>
      <c r="D195" s="16"/>
      <c r="E195" s="16"/>
    </row>
    <row r="196" spans="1:5" ht="12.75" hidden="1" customHeight="1" x14ac:dyDescent="0.35">
      <c r="A196" s="9"/>
      <c r="B196" s="16"/>
      <c r="C196" s="16"/>
      <c r="D196" s="16"/>
      <c r="E196" s="16"/>
    </row>
    <row r="197" spans="1:5" ht="12.75" hidden="1" customHeight="1" x14ac:dyDescent="0.35">
      <c r="A197" s="9"/>
      <c r="B197" s="16"/>
      <c r="C197" s="16"/>
      <c r="D197" s="16"/>
      <c r="E197" s="16"/>
    </row>
    <row r="198" spans="1:5" ht="12.75" hidden="1" customHeight="1" x14ac:dyDescent="0.35">
      <c r="A198" s="9"/>
      <c r="B198" s="16"/>
      <c r="C198" s="16"/>
      <c r="D198" s="16"/>
      <c r="E198" s="16"/>
    </row>
    <row r="199" spans="1:5" ht="12.75" hidden="1" customHeight="1" x14ac:dyDescent="0.35">
      <c r="A199" s="9"/>
      <c r="B199" s="16"/>
      <c r="C199" s="16"/>
      <c r="D199" s="16"/>
      <c r="E199" s="16"/>
    </row>
    <row r="200" spans="1:5" ht="12.75" hidden="1" customHeight="1" x14ac:dyDescent="0.35">
      <c r="A200" s="9"/>
      <c r="B200" s="16"/>
      <c r="C200" s="16"/>
      <c r="D200" s="16"/>
      <c r="E200" s="16"/>
    </row>
    <row r="201" spans="1:5" ht="12.75" hidden="1" customHeight="1" x14ac:dyDescent="0.35">
      <c r="A201" s="9"/>
      <c r="B201" s="16"/>
      <c r="C201" s="16"/>
      <c r="D201" s="16"/>
      <c r="E201" s="16"/>
    </row>
    <row r="202" spans="1:5" ht="12.75" hidden="1" customHeight="1" x14ac:dyDescent="0.35">
      <c r="A202" s="9"/>
      <c r="B202" s="16"/>
      <c r="C202" s="16"/>
      <c r="D202" s="16"/>
      <c r="E202" s="16"/>
    </row>
    <row r="203" spans="1:5" ht="12.75" hidden="1" customHeight="1" x14ac:dyDescent="0.35">
      <c r="A203" s="9"/>
      <c r="B203" s="16"/>
      <c r="C203" s="16"/>
      <c r="D203" s="16"/>
      <c r="E203" s="16"/>
    </row>
    <row r="204" spans="1:5" ht="12.75" hidden="1" customHeight="1" x14ac:dyDescent="0.35">
      <c r="A204" s="9"/>
      <c r="B204" s="16"/>
      <c r="C204" s="16"/>
      <c r="D204" s="16"/>
      <c r="E204" s="16"/>
    </row>
    <row r="205" spans="1:5" ht="12.75" hidden="1" customHeight="1" x14ac:dyDescent="0.35">
      <c r="A205" s="9"/>
      <c r="B205" s="16"/>
      <c r="C205" s="16"/>
      <c r="D205" s="16"/>
      <c r="E205" s="16"/>
    </row>
    <row r="206" spans="1:5" ht="12.75" hidden="1" customHeight="1" x14ac:dyDescent="0.35">
      <c r="A206" s="9"/>
      <c r="B206" s="16"/>
      <c r="C206" s="16"/>
      <c r="D206" s="16"/>
      <c r="E206" s="16"/>
    </row>
    <row r="207" spans="1:5" ht="12.75" hidden="1" customHeight="1" x14ac:dyDescent="0.35">
      <c r="A207" s="9"/>
      <c r="B207" s="16"/>
      <c r="C207" s="16"/>
      <c r="D207" s="16"/>
      <c r="E207" s="16"/>
    </row>
    <row r="208" spans="1:5" ht="12.75" hidden="1" customHeight="1" x14ac:dyDescent="0.35">
      <c r="A208" s="9"/>
      <c r="B208" s="16"/>
      <c r="C208" s="16"/>
      <c r="D208" s="16"/>
      <c r="E208" s="16"/>
    </row>
    <row r="209" spans="1:5" ht="12.75" hidden="1" customHeight="1" x14ac:dyDescent="0.35">
      <c r="A209" s="9"/>
      <c r="B209" s="16"/>
      <c r="C209" s="16"/>
      <c r="D209" s="16"/>
      <c r="E209" s="16"/>
    </row>
    <row r="210" spans="1:5" ht="12.75" hidden="1" customHeight="1" x14ac:dyDescent="0.35">
      <c r="A210" s="9"/>
      <c r="B210" s="16"/>
      <c r="C210" s="16"/>
      <c r="D210" s="16"/>
      <c r="E210" s="16"/>
    </row>
    <row r="211" spans="1:5" ht="12.75" hidden="1" customHeight="1" x14ac:dyDescent="0.35">
      <c r="B211" s="16"/>
      <c r="C211" s="16"/>
      <c r="D211" s="16"/>
      <c r="E211" s="16"/>
    </row>
    <row r="212" spans="1:5" ht="12.75" hidden="1" customHeight="1" x14ac:dyDescent="0.35">
      <c r="A212" s="9"/>
      <c r="B212" s="16"/>
      <c r="C212" s="16"/>
      <c r="D212" s="16"/>
      <c r="E212" s="16"/>
    </row>
  </sheetData>
  <mergeCells count="7">
    <mergeCell ref="A3:E3"/>
    <mergeCell ref="A5:E5"/>
    <mergeCell ref="A51:F51"/>
    <mergeCell ref="A7:A8"/>
    <mergeCell ref="C7:C8"/>
    <mergeCell ref="D7:D8"/>
    <mergeCell ref="A4:E4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3B95-E70B-43A0-8B97-A048673E8A3F}">
  <dimension ref="A1:XFC50"/>
  <sheetViews>
    <sheetView workbookViewId="0">
      <selection activeCell="B26" sqref="B26"/>
    </sheetView>
  </sheetViews>
  <sheetFormatPr baseColWidth="10" defaultColWidth="0" defaultRowHeight="15.5" zeroHeight="1" x14ac:dyDescent="0.35"/>
  <cols>
    <col min="1" max="1" width="66.81640625" style="35" customWidth="1"/>
    <col min="2" max="2" width="19" style="13" customWidth="1"/>
    <col min="3" max="3" width="15.54296875" style="13" hidden="1"/>
    <col min="4" max="16383" width="11.453125" style="13" hidden="1"/>
    <col min="16384" max="16384" width="14.1796875" style="13" hidden="1"/>
  </cols>
  <sheetData>
    <row r="1" spans="1:5" x14ac:dyDescent="0.35">
      <c r="A1" s="34" t="s">
        <v>52</v>
      </c>
      <c r="B1" s="21"/>
    </row>
    <row r="2" spans="1:5" x14ac:dyDescent="0.35">
      <c r="B2" s="21"/>
    </row>
    <row r="3" spans="1:5" ht="35.75" customHeight="1" x14ac:dyDescent="0.35">
      <c r="A3" s="199" t="s">
        <v>53</v>
      </c>
      <c r="B3" s="199"/>
    </row>
    <row r="4" spans="1:5" x14ac:dyDescent="0.35">
      <c r="A4" s="199" t="s">
        <v>5</v>
      </c>
      <c r="B4" s="199"/>
      <c r="C4" s="33"/>
      <c r="D4" s="33"/>
      <c r="E4" s="33"/>
    </row>
    <row r="5" spans="1:5" s="25" customFormat="1" ht="15" x14ac:dyDescent="0.3">
      <c r="A5" s="199" t="s">
        <v>161</v>
      </c>
      <c r="B5" s="199"/>
    </row>
    <row r="6" spans="1:5" x14ac:dyDescent="0.35"/>
    <row r="7" spans="1:5" s="9" customFormat="1" x14ac:dyDescent="0.35">
      <c r="A7" s="36" t="s">
        <v>6</v>
      </c>
      <c r="B7" s="37" t="s">
        <v>12</v>
      </c>
    </row>
    <row r="8" spans="1:5" s="33" customFormat="1" x14ac:dyDescent="0.35">
      <c r="A8" s="35"/>
      <c r="B8" s="38"/>
    </row>
    <row r="9" spans="1:5" s="33" customFormat="1" ht="15" x14ac:dyDescent="0.3">
      <c r="A9" s="34" t="s">
        <v>12</v>
      </c>
      <c r="B9" s="39">
        <f>SUM(B11:B48)</f>
        <v>18992</v>
      </c>
    </row>
    <row r="10" spans="1:5" s="33" customFormat="1" x14ac:dyDescent="0.35">
      <c r="A10" s="35"/>
      <c r="B10" s="39"/>
    </row>
    <row r="11" spans="1:5" x14ac:dyDescent="0.35">
      <c r="A11" s="9" t="s">
        <v>13</v>
      </c>
      <c r="B11" s="191">
        <v>5198</v>
      </c>
      <c r="C11" s="33"/>
    </row>
    <row r="12" spans="1:5" x14ac:dyDescent="0.35">
      <c r="A12" s="9" t="s">
        <v>14</v>
      </c>
      <c r="B12" s="191">
        <v>861</v>
      </c>
      <c r="C12" s="33"/>
    </row>
    <row r="13" spans="1:5" x14ac:dyDescent="0.35">
      <c r="A13" s="9" t="s">
        <v>15</v>
      </c>
      <c r="B13" s="191">
        <v>148</v>
      </c>
      <c r="C13" s="33"/>
    </row>
    <row r="14" spans="1:5" x14ac:dyDescent="0.35">
      <c r="A14" s="9" t="s">
        <v>16</v>
      </c>
      <c r="B14" s="191">
        <v>192</v>
      </c>
      <c r="C14" s="33"/>
    </row>
    <row r="15" spans="1:5" x14ac:dyDescent="0.35">
      <c r="A15" s="9" t="s">
        <v>17</v>
      </c>
      <c r="B15" s="191">
        <v>1197</v>
      </c>
      <c r="C15" s="33"/>
    </row>
    <row r="16" spans="1:5" x14ac:dyDescent="0.35">
      <c r="A16" s="9" t="s">
        <v>54</v>
      </c>
      <c r="B16" s="191">
        <v>409</v>
      </c>
      <c r="C16" s="33"/>
    </row>
    <row r="17" spans="1:3" x14ac:dyDescent="0.35">
      <c r="A17" s="9" t="s">
        <v>19</v>
      </c>
      <c r="B17" s="191">
        <v>147</v>
      </c>
      <c r="C17" s="33"/>
    </row>
    <row r="18" spans="1:3" x14ac:dyDescent="0.35">
      <c r="A18" s="9" t="s">
        <v>20</v>
      </c>
      <c r="B18" s="191">
        <v>97</v>
      </c>
      <c r="C18" s="33"/>
    </row>
    <row r="19" spans="1:3" x14ac:dyDescent="0.35">
      <c r="A19" s="9" t="s">
        <v>55</v>
      </c>
      <c r="B19" s="191">
        <v>78</v>
      </c>
      <c r="C19" s="33"/>
    </row>
    <row r="20" spans="1:3" x14ac:dyDescent="0.35">
      <c r="A20" s="9" t="s">
        <v>22</v>
      </c>
      <c r="B20" s="191">
        <v>36</v>
      </c>
      <c r="C20" s="33"/>
    </row>
    <row r="21" spans="1:3" x14ac:dyDescent="0.35">
      <c r="A21" s="9" t="s">
        <v>56</v>
      </c>
      <c r="B21" s="191">
        <v>66</v>
      </c>
      <c r="C21" s="33"/>
    </row>
    <row r="22" spans="1:3" x14ac:dyDescent="0.35">
      <c r="A22" s="9" t="s">
        <v>24</v>
      </c>
      <c r="B22" s="191">
        <v>26</v>
      </c>
      <c r="C22" s="33"/>
    </row>
    <row r="23" spans="1:3" x14ac:dyDescent="0.35">
      <c r="A23" s="9" t="s">
        <v>25</v>
      </c>
      <c r="B23" s="191">
        <v>1634</v>
      </c>
      <c r="C23" s="33"/>
    </row>
    <row r="24" spans="1:3" x14ac:dyDescent="0.35">
      <c r="A24" s="9" t="s">
        <v>26</v>
      </c>
      <c r="B24" s="191">
        <v>560</v>
      </c>
      <c r="C24" s="33"/>
    </row>
    <row r="25" spans="1:3" x14ac:dyDescent="0.35">
      <c r="A25" s="35" t="s">
        <v>27</v>
      </c>
      <c r="B25" s="191">
        <v>258</v>
      </c>
      <c r="C25" s="33"/>
    </row>
    <row r="26" spans="1:3" x14ac:dyDescent="0.35">
      <c r="A26" s="9" t="s">
        <v>57</v>
      </c>
      <c r="B26" s="191">
        <v>397</v>
      </c>
      <c r="C26" s="33"/>
    </row>
    <row r="27" spans="1:3" x14ac:dyDescent="0.35">
      <c r="A27" s="9" t="s">
        <v>29</v>
      </c>
      <c r="B27" s="191">
        <v>107</v>
      </c>
      <c r="C27" s="33"/>
    </row>
    <row r="28" spans="1:3" x14ac:dyDescent="0.35">
      <c r="A28" s="9" t="s">
        <v>30</v>
      </c>
      <c r="B28" s="191">
        <v>34</v>
      </c>
      <c r="C28" s="33"/>
    </row>
    <row r="29" spans="1:3" x14ac:dyDescent="0.35">
      <c r="A29" s="9" t="s">
        <v>58</v>
      </c>
      <c r="B29" s="191">
        <v>44</v>
      </c>
      <c r="C29" s="33"/>
    </row>
    <row r="30" spans="1:3" x14ac:dyDescent="0.35">
      <c r="A30" s="9" t="s">
        <v>59</v>
      </c>
      <c r="B30" s="191">
        <v>75</v>
      </c>
      <c r="C30" s="33"/>
    </row>
    <row r="31" spans="1:3" x14ac:dyDescent="0.35">
      <c r="A31" s="9" t="s">
        <v>33</v>
      </c>
      <c r="B31" s="191">
        <v>1198</v>
      </c>
      <c r="C31" s="33"/>
    </row>
    <row r="32" spans="1:3" x14ac:dyDescent="0.35">
      <c r="A32" s="9" t="s">
        <v>34</v>
      </c>
      <c r="B32" s="191">
        <v>251</v>
      </c>
      <c r="C32" s="33"/>
    </row>
    <row r="33" spans="1:3" x14ac:dyDescent="0.35">
      <c r="A33" s="9" t="s">
        <v>35</v>
      </c>
      <c r="B33" s="191">
        <v>40</v>
      </c>
      <c r="C33" s="33"/>
    </row>
    <row r="34" spans="1:3" x14ac:dyDescent="0.35">
      <c r="A34" s="9" t="s">
        <v>60</v>
      </c>
      <c r="B34" s="191">
        <v>1134</v>
      </c>
      <c r="C34" s="33"/>
    </row>
    <row r="35" spans="1:3" x14ac:dyDescent="0.35">
      <c r="A35" s="9" t="s">
        <v>61</v>
      </c>
      <c r="B35" s="191">
        <v>147</v>
      </c>
      <c r="C35" s="33"/>
    </row>
    <row r="36" spans="1:3" x14ac:dyDescent="0.35">
      <c r="A36" s="9" t="s">
        <v>38</v>
      </c>
      <c r="B36" s="191">
        <v>449</v>
      </c>
      <c r="C36" s="33"/>
    </row>
    <row r="37" spans="1:3" x14ac:dyDescent="0.35">
      <c r="A37" s="9" t="s">
        <v>39</v>
      </c>
      <c r="B37" s="191">
        <v>417</v>
      </c>
      <c r="C37" s="33"/>
    </row>
    <row r="38" spans="1:3" x14ac:dyDescent="0.35">
      <c r="A38" s="9" t="s">
        <v>40</v>
      </c>
      <c r="B38" s="191">
        <v>293</v>
      </c>
      <c r="C38" s="33"/>
    </row>
    <row r="39" spans="1:3" x14ac:dyDescent="0.35">
      <c r="A39" s="9" t="s">
        <v>41</v>
      </c>
      <c r="B39" s="191">
        <v>264</v>
      </c>
      <c r="C39" s="33"/>
    </row>
    <row r="40" spans="1:3" x14ac:dyDescent="0.35">
      <c r="A40" s="9" t="s">
        <v>62</v>
      </c>
      <c r="B40" s="191">
        <v>608</v>
      </c>
      <c r="C40" s="33"/>
    </row>
    <row r="41" spans="1:3" x14ac:dyDescent="0.35">
      <c r="A41" s="9" t="s">
        <v>43</v>
      </c>
      <c r="B41" s="191">
        <v>197</v>
      </c>
      <c r="C41" s="33"/>
    </row>
    <row r="42" spans="1:3" x14ac:dyDescent="0.35">
      <c r="A42" s="9" t="s">
        <v>44</v>
      </c>
      <c r="B42" s="191">
        <v>44</v>
      </c>
      <c r="C42" s="33"/>
    </row>
    <row r="43" spans="1:3" x14ac:dyDescent="0.35">
      <c r="A43" s="9" t="s">
        <v>45</v>
      </c>
      <c r="B43" s="191">
        <v>114</v>
      </c>
      <c r="C43" s="33"/>
    </row>
    <row r="44" spans="1:3" x14ac:dyDescent="0.35">
      <c r="A44" s="9" t="s">
        <v>63</v>
      </c>
      <c r="B44" s="191">
        <v>642</v>
      </c>
      <c r="C44" s="33"/>
    </row>
    <row r="45" spans="1:3" x14ac:dyDescent="0.35">
      <c r="A45" s="9" t="s">
        <v>64</v>
      </c>
      <c r="B45" s="191">
        <v>69</v>
      </c>
      <c r="C45" s="33"/>
    </row>
    <row r="46" spans="1:3" x14ac:dyDescent="0.35">
      <c r="A46" s="9" t="s">
        <v>48</v>
      </c>
      <c r="B46" s="191">
        <v>1196</v>
      </c>
      <c r="C46" s="33"/>
    </row>
    <row r="47" spans="1:3" x14ac:dyDescent="0.35">
      <c r="A47" s="9" t="s">
        <v>49</v>
      </c>
      <c r="B47" s="191">
        <v>318</v>
      </c>
      <c r="C47" s="33"/>
    </row>
    <row r="48" spans="1:3" x14ac:dyDescent="0.35">
      <c r="A48" s="9" t="s">
        <v>50</v>
      </c>
      <c r="B48" s="191">
        <v>47</v>
      </c>
      <c r="C48" s="33"/>
    </row>
    <row r="49" spans="1:3" x14ac:dyDescent="0.35">
      <c r="A49" s="40"/>
      <c r="B49" s="41"/>
      <c r="C49" s="33"/>
    </row>
    <row r="50" spans="1:3" x14ac:dyDescent="0.35">
      <c r="A50" s="35" t="s">
        <v>51</v>
      </c>
    </row>
  </sheetData>
  <mergeCells count="3"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4948-0BA3-466E-B7A5-E2E3F30EC5B9}">
  <dimension ref="A1:XFC52"/>
  <sheetViews>
    <sheetView zoomScale="85" workbookViewId="0">
      <selection activeCell="B17" sqref="B17"/>
    </sheetView>
  </sheetViews>
  <sheetFormatPr baseColWidth="10" defaultColWidth="0" defaultRowHeight="15.5" x14ac:dyDescent="0.35"/>
  <cols>
    <col min="1" max="1" width="81.1796875" style="35" customWidth="1"/>
    <col min="2" max="2" width="16.54296875" style="13" customWidth="1"/>
    <col min="3" max="3" width="17.54296875" style="13" hidden="1"/>
    <col min="4" max="16383" width="11.453125" style="13" hidden="1"/>
    <col min="16384" max="16384" width="11.1796875" style="13" hidden="1"/>
  </cols>
  <sheetData>
    <row r="1" spans="1:3" x14ac:dyDescent="0.35">
      <c r="A1" s="34" t="s">
        <v>65</v>
      </c>
      <c r="B1" s="21"/>
    </row>
    <row r="2" spans="1:3" x14ac:dyDescent="0.35">
      <c r="B2" s="21"/>
    </row>
    <row r="3" spans="1:3" x14ac:dyDescent="0.35">
      <c r="A3" s="199" t="s">
        <v>66</v>
      </c>
      <c r="B3" s="199"/>
    </row>
    <row r="4" spans="1:3" x14ac:dyDescent="0.35">
      <c r="A4" s="198" t="s">
        <v>5</v>
      </c>
      <c r="B4" s="198"/>
    </row>
    <row r="5" spans="1:3" x14ac:dyDescent="0.35">
      <c r="A5" s="199" t="s">
        <v>161</v>
      </c>
      <c r="B5" s="199"/>
    </row>
    <row r="8" spans="1:3" s="9" customFormat="1" x14ac:dyDescent="0.35">
      <c r="A8" s="36" t="s">
        <v>67</v>
      </c>
      <c r="B8" s="37" t="s">
        <v>12</v>
      </c>
    </row>
    <row r="9" spans="1:3" s="9" customFormat="1" x14ac:dyDescent="0.35">
      <c r="A9" s="42"/>
      <c r="B9" s="43"/>
    </row>
    <row r="10" spans="1:3" s="45" customFormat="1" ht="15" x14ac:dyDescent="0.3">
      <c r="A10" s="44" t="s">
        <v>12</v>
      </c>
      <c r="B10" s="39">
        <f>SUM(B12:B49)</f>
        <v>17023</v>
      </c>
    </row>
    <row r="11" spans="1:3" s="9" customFormat="1" x14ac:dyDescent="0.35">
      <c r="A11" s="46"/>
      <c r="B11" s="47"/>
      <c r="C11" s="45"/>
    </row>
    <row r="12" spans="1:3" s="9" customFormat="1" x14ac:dyDescent="0.35">
      <c r="A12" s="9" t="s">
        <v>43</v>
      </c>
      <c r="B12" s="48">
        <v>162</v>
      </c>
      <c r="C12" s="45"/>
    </row>
    <row r="13" spans="1:3" x14ac:dyDescent="0.35">
      <c r="A13" s="9" t="s">
        <v>64</v>
      </c>
      <c r="B13" s="48">
        <v>68</v>
      </c>
      <c r="C13" s="45"/>
    </row>
    <row r="14" spans="1:3" x14ac:dyDescent="0.35">
      <c r="A14" s="9" t="s">
        <v>50</v>
      </c>
      <c r="B14" s="48">
        <v>28</v>
      </c>
      <c r="C14" s="45"/>
    </row>
    <row r="15" spans="1:3" x14ac:dyDescent="0.35">
      <c r="A15" s="9" t="s">
        <v>56</v>
      </c>
      <c r="B15" s="48">
        <v>34</v>
      </c>
      <c r="C15" s="45"/>
    </row>
    <row r="16" spans="1:3" x14ac:dyDescent="0.35">
      <c r="A16" s="9" t="s">
        <v>40</v>
      </c>
      <c r="B16" s="48">
        <v>312</v>
      </c>
      <c r="C16" s="45"/>
    </row>
    <row r="17" spans="1:3" x14ac:dyDescent="0.35">
      <c r="A17" s="9" t="s">
        <v>33</v>
      </c>
      <c r="B17" s="48">
        <v>1311</v>
      </c>
      <c r="C17" s="45"/>
    </row>
    <row r="18" spans="1:3" x14ac:dyDescent="0.35">
      <c r="A18" s="9" t="s">
        <v>44</v>
      </c>
      <c r="B18" s="48">
        <v>57</v>
      </c>
      <c r="C18" s="45"/>
    </row>
    <row r="19" spans="1:3" x14ac:dyDescent="0.35">
      <c r="A19" s="9" t="s">
        <v>22</v>
      </c>
      <c r="B19" s="48">
        <v>26</v>
      </c>
      <c r="C19" s="45"/>
    </row>
    <row r="20" spans="1:3" x14ac:dyDescent="0.35">
      <c r="A20" s="9" t="s">
        <v>45</v>
      </c>
      <c r="B20" s="48">
        <v>90</v>
      </c>
      <c r="C20" s="45"/>
    </row>
    <row r="21" spans="1:3" x14ac:dyDescent="0.35">
      <c r="A21" s="9" t="s">
        <v>20</v>
      </c>
      <c r="B21" s="48">
        <v>83</v>
      </c>
      <c r="C21" s="45"/>
    </row>
    <row r="22" spans="1:3" x14ac:dyDescent="0.35">
      <c r="A22" s="9" t="s">
        <v>26</v>
      </c>
      <c r="B22" s="48">
        <v>557</v>
      </c>
      <c r="C22" s="45"/>
    </row>
    <row r="23" spans="1:3" x14ac:dyDescent="0.35">
      <c r="A23" s="9" t="s">
        <v>30</v>
      </c>
      <c r="B23" s="48">
        <v>29</v>
      </c>
      <c r="C23" s="45"/>
    </row>
    <row r="24" spans="1:3" x14ac:dyDescent="0.35">
      <c r="A24" s="9" t="s">
        <v>15</v>
      </c>
      <c r="B24" s="48">
        <v>13</v>
      </c>
      <c r="C24" s="45"/>
    </row>
    <row r="25" spans="1:3" x14ac:dyDescent="0.35">
      <c r="A25" s="9" t="s">
        <v>60</v>
      </c>
      <c r="B25" s="48">
        <v>1120</v>
      </c>
      <c r="C25" s="45"/>
    </row>
    <row r="26" spans="1:3" x14ac:dyDescent="0.35">
      <c r="A26" s="9" t="s">
        <v>25</v>
      </c>
      <c r="B26" s="48">
        <v>1440</v>
      </c>
      <c r="C26" s="45"/>
    </row>
    <row r="27" spans="1:3" x14ac:dyDescent="0.35">
      <c r="A27" s="9" t="s">
        <v>38</v>
      </c>
      <c r="B27" s="48">
        <v>200</v>
      </c>
      <c r="C27" s="45"/>
    </row>
    <row r="28" spans="1:3" x14ac:dyDescent="0.35">
      <c r="A28" s="9" t="s">
        <v>63</v>
      </c>
      <c r="B28" s="48">
        <v>604</v>
      </c>
      <c r="C28" s="45"/>
    </row>
    <row r="29" spans="1:3" x14ac:dyDescent="0.35">
      <c r="A29" s="9" t="s">
        <v>54</v>
      </c>
      <c r="B29" s="48">
        <v>507</v>
      </c>
      <c r="C29" s="45"/>
    </row>
    <row r="30" spans="1:3" x14ac:dyDescent="0.35">
      <c r="A30" s="9" t="s">
        <v>57</v>
      </c>
      <c r="B30" s="48">
        <v>413</v>
      </c>
      <c r="C30" s="45"/>
    </row>
    <row r="31" spans="1:3" x14ac:dyDescent="0.35">
      <c r="A31" s="9" t="s">
        <v>41</v>
      </c>
      <c r="B31" s="48">
        <v>279</v>
      </c>
      <c r="C31" s="45"/>
    </row>
    <row r="32" spans="1:3" x14ac:dyDescent="0.35">
      <c r="A32" s="9" t="s">
        <v>17</v>
      </c>
      <c r="B32" s="48">
        <v>838</v>
      </c>
      <c r="C32" s="45"/>
    </row>
    <row r="33" spans="1:3" x14ac:dyDescent="0.35">
      <c r="A33" s="9" t="s">
        <v>48</v>
      </c>
      <c r="B33" s="48">
        <v>993</v>
      </c>
      <c r="C33" s="45"/>
    </row>
    <row r="34" spans="1:3" x14ac:dyDescent="0.35">
      <c r="A34" s="9" t="s">
        <v>55</v>
      </c>
      <c r="B34" s="48">
        <v>109</v>
      </c>
      <c r="C34" s="45"/>
    </row>
    <row r="35" spans="1:3" x14ac:dyDescent="0.35">
      <c r="A35" s="13" t="s">
        <v>27</v>
      </c>
      <c r="B35" s="48">
        <v>309</v>
      </c>
      <c r="C35" s="45"/>
    </row>
    <row r="36" spans="1:3" x14ac:dyDescent="0.35">
      <c r="A36" s="9" t="s">
        <v>14</v>
      </c>
      <c r="B36" s="48">
        <v>582</v>
      </c>
      <c r="C36" s="45"/>
    </row>
    <row r="37" spans="1:3" x14ac:dyDescent="0.35">
      <c r="A37" s="9" t="s">
        <v>59</v>
      </c>
      <c r="B37" s="48">
        <v>45</v>
      </c>
      <c r="C37" s="45"/>
    </row>
    <row r="38" spans="1:3" x14ac:dyDescent="0.35">
      <c r="A38" s="9" t="s">
        <v>58</v>
      </c>
      <c r="B38" s="48">
        <v>50</v>
      </c>
      <c r="C38" s="45"/>
    </row>
    <row r="39" spans="1:3" x14ac:dyDescent="0.35">
      <c r="A39" s="9" t="s">
        <v>19</v>
      </c>
      <c r="B39" s="48">
        <v>162</v>
      </c>
      <c r="C39" s="45"/>
    </row>
    <row r="40" spans="1:3" x14ac:dyDescent="0.35">
      <c r="A40" s="9" t="s">
        <v>24</v>
      </c>
      <c r="B40" s="48">
        <v>12</v>
      </c>
      <c r="C40" s="45"/>
    </row>
    <row r="41" spans="1:3" x14ac:dyDescent="0.35">
      <c r="A41" s="9" t="s">
        <v>62</v>
      </c>
      <c r="B41" s="48">
        <v>705</v>
      </c>
      <c r="C41" s="45"/>
    </row>
    <row r="42" spans="1:3" x14ac:dyDescent="0.35">
      <c r="A42" s="9" t="s">
        <v>16</v>
      </c>
      <c r="B42" s="48">
        <v>78</v>
      </c>
      <c r="C42" s="45"/>
    </row>
    <row r="43" spans="1:3" x14ac:dyDescent="0.35">
      <c r="A43" s="9" t="s">
        <v>13</v>
      </c>
      <c r="B43" s="48">
        <v>4922</v>
      </c>
      <c r="C43" s="45"/>
    </row>
    <row r="44" spans="1:3" x14ac:dyDescent="0.35">
      <c r="A44" s="9" t="s">
        <v>39</v>
      </c>
      <c r="B44" s="48">
        <v>323</v>
      </c>
      <c r="C44" s="45"/>
    </row>
    <row r="45" spans="1:3" x14ac:dyDescent="0.35">
      <c r="A45" s="9" t="s">
        <v>61</v>
      </c>
      <c r="B45" s="48">
        <v>106</v>
      </c>
      <c r="C45" s="45"/>
    </row>
    <row r="46" spans="1:3" x14ac:dyDescent="0.35">
      <c r="A46" s="9" t="s">
        <v>49</v>
      </c>
      <c r="B46" s="48">
        <v>181</v>
      </c>
      <c r="C46" s="45"/>
    </row>
    <row r="47" spans="1:3" x14ac:dyDescent="0.35">
      <c r="A47" s="9" t="s">
        <v>35</v>
      </c>
      <c r="B47" s="48">
        <v>52</v>
      </c>
      <c r="C47" s="45"/>
    </row>
    <row r="48" spans="1:3" x14ac:dyDescent="0.35">
      <c r="A48" s="9" t="s">
        <v>34</v>
      </c>
      <c r="B48" s="48">
        <v>159</v>
      </c>
      <c r="C48" s="45"/>
    </row>
    <row r="49" spans="1:3" x14ac:dyDescent="0.35">
      <c r="A49" s="9" t="s">
        <v>29</v>
      </c>
      <c r="B49" s="48">
        <v>64</v>
      </c>
      <c r="C49" s="45"/>
    </row>
    <row r="50" spans="1:3" x14ac:dyDescent="0.35">
      <c r="A50" s="49"/>
      <c r="B50" s="41"/>
    </row>
    <row r="51" spans="1:3" x14ac:dyDescent="0.35">
      <c r="A51" s="35" t="s">
        <v>51</v>
      </c>
    </row>
    <row r="52" spans="1:3" x14ac:dyDescent="0.35">
      <c r="A52" s="15"/>
    </row>
  </sheetData>
  <sortState xmlns:xlrd2="http://schemas.microsoft.com/office/spreadsheetml/2017/richdata2" ref="A12:B49">
    <sortCondition ref="A12:A49"/>
  </sortState>
  <mergeCells count="3"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A538-CEED-4C18-B057-78DC9A8FC4E2}">
  <dimension ref="A1:XFB51"/>
  <sheetViews>
    <sheetView topLeftCell="A2" workbookViewId="0">
      <selection activeCell="B11" sqref="B11:B48"/>
    </sheetView>
  </sheetViews>
  <sheetFormatPr baseColWidth="10" defaultColWidth="0" defaultRowHeight="15.5" zeroHeight="1" x14ac:dyDescent="0.35"/>
  <cols>
    <col min="1" max="1" width="83" style="52" customWidth="1"/>
    <col min="2" max="2" width="17" style="51" customWidth="1"/>
    <col min="3" max="16382" width="11.453125" style="51" hidden="1"/>
    <col min="16383" max="16384" width="5.453125" style="51" hidden="1"/>
  </cols>
  <sheetData>
    <row r="1" spans="1:2" x14ac:dyDescent="0.35">
      <c r="A1" s="50" t="s">
        <v>68</v>
      </c>
      <c r="B1" s="5"/>
    </row>
    <row r="2" spans="1:2" x14ac:dyDescent="0.35">
      <c r="B2" s="5"/>
    </row>
    <row r="3" spans="1:2" ht="30" customHeight="1" x14ac:dyDescent="0.35">
      <c r="A3" s="203" t="s">
        <v>69</v>
      </c>
      <c r="B3" s="203"/>
    </row>
    <row r="4" spans="1:2" x14ac:dyDescent="0.35">
      <c r="A4" s="203" t="s">
        <v>5</v>
      </c>
      <c r="B4" s="203"/>
    </row>
    <row r="5" spans="1:2" x14ac:dyDescent="0.35">
      <c r="A5" s="203" t="s">
        <v>161</v>
      </c>
      <c r="B5" s="203"/>
    </row>
    <row r="6" spans="1:2" x14ac:dyDescent="0.35">
      <c r="A6" s="53"/>
    </row>
    <row r="7" spans="1:2" s="56" customFormat="1" ht="15" x14ac:dyDescent="0.3">
      <c r="A7" s="54" t="s">
        <v>6</v>
      </c>
      <c r="B7" s="55" t="s">
        <v>12</v>
      </c>
    </row>
    <row r="8" spans="1:2" s="56" customFormat="1" ht="15" x14ac:dyDescent="0.3">
      <c r="A8" s="185"/>
      <c r="B8" s="57"/>
    </row>
    <row r="9" spans="1:2" x14ac:dyDescent="0.35">
      <c r="A9" s="56" t="s">
        <v>12</v>
      </c>
      <c r="B9" s="58">
        <f>SUM(B11:B48)</f>
        <v>33545</v>
      </c>
    </row>
    <row r="10" spans="1:2" x14ac:dyDescent="0.35">
      <c r="A10" s="59"/>
      <c r="B10" s="7"/>
    </row>
    <row r="11" spans="1:2" x14ac:dyDescent="0.35">
      <c r="A11" s="1" t="s">
        <v>43</v>
      </c>
      <c r="B11" s="48">
        <v>381</v>
      </c>
    </row>
    <row r="12" spans="1:2" x14ac:dyDescent="0.35">
      <c r="A12" s="1" t="s">
        <v>64</v>
      </c>
      <c r="B12" s="48">
        <v>180</v>
      </c>
    </row>
    <row r="13" spans="1:2" x14ac:dyDescent="0.35">
      <c r="A13" s="1" t="s">
        <v>50</v>
      </c>
      <c r="B13" s="48">
        <v>158</v>
      </c>
    </row>
    <row r="14" spans="1:2" x14ac:dyDescent="0.35">
      <c r="A14" s="1" t="s">
        <v>56</v>
      </c>
      <c r="B14" s="48">
        <v>139</v>
      </c>
    </row>
    <row r="15" spans="1:2" x14ac:dyDescent="0.35">
      <c r="A15" s="1" t="s">
        <v>40</v>
      </c>
      <c r="B15" s="48">
        <v>347</v>
      </c>
    </row>
    <row r="16" spans="1:2" x14ac:dyDescent="0.35">
      <c r="A16" s="1" t="s">
        <v>33</v>
      </c>
      <c r="B16" s="48">
        <v>2320</v>
      </c>
    </row>
    <row r="17" spans="1:2" x14ac:dyDescent="0.35">
      <c r="A17" s="1" t="s">
        <v>44</v>
      </c>
      <c r="B17" s="48">
        <v>59</v>
      </c>
    </row>
    <row r="18" spans="1:2" x14ac:dyDescent="0.35">
      <c r="A18" s="1" t="s">
        <v>22</v>
      </c>
      <c r="B18" s="48">
        <v>43</v>
      </c>
    </row>
    <row r="19" spans="1:2" x14ac:dyDescent="0.35">
      <c r="A19" s="1" t="s">
        <v>45</v>
      </c>
      <c r="B19" s="48">
        <v>270</v>
      </c>
    </row>
    <row r="20" spans="1:2" x14ac:dyDescent="0.35">
      <c r="A20" s="1" t="s">
        <v>20</v>
      </c>
      <c r="B20" s="48">
        <v>136</v>
      </c>
    </row>
    <row r="21" spans="1:2" x14ac:dyDescent="0.35">
      <c r="A21" s="1" t="s">
        <v>26</v>
      </c>
      <c r="B21" s="48">
        <v>777</v>
      </c>
    </row>
    <row r="22" spans="1:2" x14ac:dyDescent="0.35">
      <c r="A22" s="1" t="s">
        <v>30</v>
      </c>
      <c r="B22" s="48">
        <v>94</v>
      </c>
    </row>
    <row r="23" spans="1:2" x14ac:dyDescent="0.35">
      <c r="A23" s="1" t="s">
        <v>15</v>
      </c>
      <c r="B23" s="48">
        <v>460</v>
      </c>
    </row>
    <row r="24" spans="1:2" x14ac:dyDescent="0.35">
      <c r="A24" s="1" t="s">
        <v>60</v>
      </c>
      <c r="B24" s="48">
        <v>2163</v>
      </c>
    </row>
    <row r="25" spans="1:2" x14ac:dyDescent="0.35">
      <c r="A25" s="1" t="s">
        <v>25</v>
      </c>
      <c r="B25" s="48">
        <v>2957</v>
      </c>
    </row>
    <row r="26" spans="1:2" x14ac:dyDescent="0.35">
      <c r="A26" s="1" t="s">
        <v>38</v>
      </c>
      <c r="B26" s="48">
        <v>1099</v>
      </c>
    </row>
    <row r="27" spans="1:2" x14ac:dyDescent="0.35">
      <c r="A27" s="1" t="s">
        <v>63</v>
      </c>
      <c r="B27" s="48">
        <v>1525</v>
      </c>
    </row>
    <row r="28" spans="1:2" x14ac:dyDescent="0.35">
      <c r="A28" s="1" t="s">
        <v>54</v>
      </c>
      <c r="B28" s="48">
        <v>465</v>
      </c>
    </row>
    <row r="29" spans="1:2" x14ac:dyDescent="0.35">
      <c r="A29" s="1" t="s">
        <v>57</v>
      </c>
      <c r="B29" s="48">
        <v>986</v>
      </c>
    </row>
    <row r="30" spans="1:2" x14ac:dyDescent="0.35">
      <c r="A30" s="1" t="s">
        <v>41</v>
      </c>
      <c r="B30" s="48">
        <v>478</v>
      </c>
    </row>
    <row r="31" spans="1:2" x14ac:dyDescent="0.35">
      <c r="A31" s="1" t="s">
        <v>17</v>
      </c>
      <c r="B31" s="48">
        <v>1761</v>
      </c>
    </row>
    <row r="32" spans="1:2" x14ac:dyDescent="0.35">
      <c r="A32" s="1" t="s">
        <v>48</v>
      </c>
      <c r="B32" s="48">
        <v>2177</v>
      </c>
    </row>
    <row r="33" spans="1:2" x14ac:dyDescent="0.35">
      <c r="A33" s="1" t="s">
        <v>55</v>
      </c>
      <c r="B33" s="48">
        <v>183</v>
      </c>
    </row>
    <row r="34" spans="1:2" x14ac:dyDescent="0.35">
      <c r="A34" s="52" t="s">
        <v>27</v>
      </c>
      <c r="B34" s="48">
        <v>320</v>
      </c>
    </row>
    <row r="35" spans="1:2" x14ac:dyDescent="0.35">
      <c r="A35" s="1" t="s">
        <v>14</v>
      </c>
      <c r="B35" s="48">
        <v>1921</v>
      </c>
    </row>
    <row r="36" spans="1:2" x14ac:dyDescent="0.35">
      <c r="A36" s="1" t="s">
        <v>59</v>
      </c>
      <c r="B36" s="48">
        <v>121</v>
      </c>
    </row>
    <row r="37" spans="1:2" x14ac:dyDescent="0.35">
      <c r="A37" s="1" t="s">
        <v>58</v>
      </c>
      <c r="B37" s="48">
        <v>90</v>
      </c>
    </row>
    <row r="38" spans="1:2" x14ac:dyDescent="0.35">
      <c r="A38" s="1" t="s">
        <v>19</v>
      </c>
      <c r="B38" s="48">
        <v>182</v>
      </c>
    </row>
    <row r="39" spans="1:2" x14ac:dyDescent="0.35">
      <c r="A39" s="1" t="s">
        <v>24</v>
      </c>
      <c r="B39" s="48">
        <v>54</v>
      </c>
    </row>
    <row r="40" spans="1:2" x14ac:dyDescent="0.35">
      <c r="A40" s="1" t="s">
        <v>62</v>
      </c>
      <c r="B40" s="48">
        <v>1143</v>
      </c>
    </row>
    <row r="41" spans="1:2" x14ac:dyDescent="0.35">
      <c r="A41" s="1" t="s">
        <v>16</v>
      </c>
      <c r="B41" s="48">
        <v>354</v>
      </c>
    </row>
    <row r="42" spans="1:2" x14ac:dyDescent="0.35">
      <c r="A42" s="1" t="s">
        <v>13</v>
      </c>
      <c r="B42" s="48">
        <v>8074</v>
      </c>
    </row>
    <row r="43" spans="1:2" x14ac:dyDescent="0.35">
      <c r="A43" s="1" t="s">
        <v>39</v>
      </c>
      <c r="B43" s="48">
        <v>982</v>
      </c>
    </row>
    <row r="44" spans="1:2" x14ac:dyDescent="0.35">
      <c r="A44" s="1" t="s">
        <v>61</v>
      </c>
      <c r="B44" s="48">
        <v>94</v>
      </c>
    </row>
    <row r="45" spans="1:2" x14ac:dyDescent="0.35">
      <c r="A45" s="1" t="s">
        <v>49</v>
      </c>
      <c r="B45" s="48">
        <v>366</v>
      </c>
    </row>
    <row r="46" spans="1:2" x14ac:dyDescent="0.35">
      <c r="A46" s="1" t="s">
        <v>35</v>
      </c>
      <c r="B46" s="48">
        <v>60</v>
      </c>
    </row>
    <row r="47" spans="1:2" x14ac:dyDescent="0.35">
      <c r="A47" s="1" t="s">
        <v>34</v>
      </c>
      <c r="B47" s="48">
        <v>189</v>
      </c>
    </row>
    <row r="48" spans="1:2" x14ac:dyDescent="0.35">
      <c r="A48" s="1" t="s">
        <v>29</v>
      </c>
      <c r="B48" s="48">
        <v>437</v>
      </c>
    </row>
    <row r="49" spans="1:2" x14ac:dyDescent="0.35">
      <c r="A49" s="60"/>
      <c r="B49" s="61"/>
    </row>
    <row r="50" spans="1:2" x14ac:dyDescent="0.35">
      <c r="A50" s="51" t="s">
        <v>51</v>
      </c>
    </row>
    <row r="51" spans="1:2" hidden="1" x14ac:dyDescent="0.35">
      <c r="A51" s="62"/>
    </row>
  </sheetData>
  <sortState xmlns:xlrd2="http://schemas.microsoft.com/office/spreadsheetml/2017/richdata2" ref="A11:B48">
    <sortCondition ref="A11:A48"/>
  </sortState>
  <mergeCells count="3"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97BB-ABC2-4743-B129-51455FD6070B}">
  <dimension ref="A1:G52"/>
  <sheetViews>
    <sheetView zoomScale="85" workbookViewId="0">
      <selection activeCell="G31" sqref="G31"/>
    </sheetView>
  </sheetViews>
  <sheetFormatPr baseColWidth="10" defaultColWidth="0" defaultRowHeight="15.5" zeroHeight="1" x14ac:dyDescent="0.35"/>
  <cols>
    <col min="1" max="1" width="64.54296875" style="13" customWidth="1"/>
    <col min="2" max="2" width="14.81640625" style="13" customWidth="1"/>
    <col min="3" max="3" width="16.81640625" style="13" customWidth="1"/>
    <col min="4" max="4" width="17.453125" style="13" customWidth="1"/>
    <col min="5" max="5" width="17.81640625" style="13" customWidth="1"/>
    <col min="6" max="6" width="18.81640625" style="13" customWidth="1"/>
    <col min="7" max="7" width="15.81640625" style="13" customWidth="1"/>
    <col min="8" max="16384" width="0" style="13" hidden="1"/>
  </cols>
  <sheetData>
    <row r="1" spans="1:7" x14ac:dyDescent="0.35">
      <c r="A1" s="33" t="s">
        <v>70</v>
      </c>
      <c r="B1" s="21"/>
      <c r="C1" s="21"/>
      <c r="D1" s="21"/>
      <c r="E1" s="21"/>
      <c r="F1" s="21"/>
      <c r="G1" s="21"/>
    </row>
    <row r="2" spans="1:7" x14ac:dyDescent="0.35">
      <c r="B2" s="21"/>
      <c r="C2" s="21"/>
      <c r="D2" s="21"/>
      <c r="E2" s="21"/>
      <c r="F2" s="21"/>
      <c r="G2" s="21"/>
    </row>
    <row r="3" spans="1:7" x14ac:dyDescent="0.35">
      <c r="A3" s="198" t="s">
        <v>71</v>
      </c>
      <c r="B3" s="198"/>
      <c r="C3" s="198"/>
      <c r="D3" s="198"/>
      <c r="E3" s="198"/>
      <c r="F3" s="198"/>
      <c r="G3" s="198"/>
    </row>
    <row r="4" spans="1:7" x14ac:dyDescent="0.35">
      <c r="A4" s="198" t="s">
        <v>72</v>
      </c>
      <c r="B4" s="198"/>
      <c r="C4" s="198"/>
      <c r="D4" s="198"/>
      <c r="E4" s="198"/>
      <c r="F4" s="198"/>
      <c r="G4" s="198"/>
    </row>
    <row r="5" spans="1:7" x14ac:dyDescent="0.35">
      <c r="A5" s="198" t="s">
        <v>5</v>
      </c>
      <c r="B5" s="198"/>
      <c r="C5" s="198"/>
      <c r="D5" s="198"/>
      <c r="E5" s="198"/>
      <c r="F5" s="198"/>
      <c r="G5" s="198"/>
    </row>
    <row r="6" spans="1:7" x14ac:dyDescent="0.35">
      <c r="A6" s="199" t="s">
        <v>161</v>
      </c>
      <c r="B6" s="199"/>
      <c r="C6" s="199"/>
      <c r="D6" s="199"/>
      <c r="E6" s="199"/>
      <c r="F6" s="199"/>
      <c r="G6" s="199"/>
    </row>
    <row r="7" spans="1:7" x14ac:dyDescent="0.35"/>
    <row r="8" spans="1:7" s="9" customFormat="1" x14ac:dyDescent="0.35">
      <c r="A8" s="204" t="s">
        <v>6</v>
      </c>
      <c r="B8" s="206" t="s">
        <v>12</v>
      </c>
      <c r="C8" s="79" t="s">
        <v>73</v>
      </c>
      <c r="D8" s="78"/>
      <c r="E8" s="78"/>
      <c r="F8" s="78"/>
      <c r="G8" s="78"/>
    </row>
    <row r="9" spans="1:7" s="76" customFormat="1" ht="60" x14ac:dyDescent="0.35">
      <c r="A9" s="205"/>
      <c r="B9" s="207"/>
      <c r="C9" s="77" t="s">
        <v>74</v>
      </c>
      <c r="D9" s="77" t="s">
        <v>75</v>
      </c>
      <c r="E9" s="77" t="s">
        <v>76</v>
      </c>
      <c r="F9" s="77" t="s">
        <v>77</v>
      </c>
      <c r="G9" s="77" t="s">
        <v>78</v>
      </c>
    </row>
    <row r="10" spans="1:7" s="15" customFormat="1" x14ac:dyDescent="0.35">
      <c r="A10" s="68"/>
      <c r="B10" s="75"/>
      <c r="C10" s="74"/>
      <c r="D10" s="73"/>
      <c r="E10" s="74"/>
      <c r="F10" s="73"/>
      <c r="G10" s="73"/>
    </row>
    <row r="11" spans="1:7" s="15" customFormat="1" x14ac:dyDescent="0.35">
      <c r="A11" s="72" t="s">
        <v>12</v>
      </c>
      <c r="B11" s="69">
        <f t="shared" ref="B11:G11" si="0">SUM(B13:B50)</f>
        <v>18992</v>
      </c>
      <c r="C11" s="71">
        <f t="shared" si="0"/>
        <v>11716</v>
      </c>
      <c r="D11" s="69">
        <f t="shared" si="0"/>
        <v>3024</v>
      </c>
      <c r="E11" s="70">
        <f t="shared" si="0"/>
        <v>3680</v>
      </c>
      <c r="F11" s="69">
        <f t="shared" si="0"/>
        <v>553</v>
      </c>
      <c r="G11" s="69">
        <f t="shared" si="0"/>
        <v>19</v>
      </c>
    </row>
    <row r="12" spans="1:7" s="15" customFormat="1" x14ac:dyDescent="0.35">
      <c r="A12" s="68"/>
      <c r="B12" s="66"/>
      <c r="C12" s="67"/>
      <c r="D12" s="66"/>
      <c r="E12" s="67"/>
      <c r="F12" s="66"/>
      <c r="G12" s="66"/>
    </row>
    <row r="13" spans="1:7" x14ac:dyDescent="0.35">
      <c r="A13" s="9" t="s">
        <v>13</v>
      </c>
      <c r="B13" s="24">
        <f t="shared" ref="B13:B50" si="1">SUM(C13:G13)</f>
        <v>5198</v>
      </c>
      <c r="C13" s="21">
        <v>3891</v>
      </c>
      <c r="D13" s="22">
        <v>551</v>
      </c>
      <c r="E13" s="21">
        <v>700</v>
      </c>
      <c r="F13" s="22">
        <v>54</v>
      </c>
      <c r="G13" s="22">
        <v>2</v>
      </c>
    </row>
    <row r="14" spans="1:7" x14ac:dyDescent="0.35">
      <c r="A14" s="9" t="s">
        <v>14</v>
      </c>
      <c r="B14" s="24">
        <f t="shared" si="1"/>
        <v>861</v>
      </c>
      <c r="C14" s="21">
        <v>593</v>
      </c>
      <c r="D14" s="22">
        <v>117</v>
      </c>
      <c r="E14" s="21">
        <v>150</v>
      </c>
      <c r="F14" s="22">
        <v>0</v>
      </c>
      <c r="G14" s="22">
        <v>1</v>
      </c>
    </row>
    <row r="15" spans="1:7" x14ac:dyDescent="0.35">
      <c r="A15" s="9" t="s">
        <v>15</v>
      </c>
      <c r="B15" s="24">
        <f t="shared" si="1"/>
        <v>148</v>
      </c>
      <c r="C15" s="21">
        <v>77</v>
      </c>
      <c r="D15" s="22">
        <v>22</v>
      </c>
      <c r="E15" s="21">
        <v>49</v>
      </c>
      <c r="F15" s="22">
        <v>0</v>
      </c>
      <c r="G15" s="22">
        <v>0</v>
      </c>
    </row>
    <row r="16" spans="1:7" x14ac:dyDescent="0.35">
      <c r="A16" s="9" t="s">
        <v>16</v>
      </c>
      <c r="B16" s="24">
        <f t="shared" si="1"/>
        <v>192</v>
      </c>
      <c r="C16" s="21">
        <v>126</v>
      </c>
      <c r="D16" s="22">
        <v>23</v>
      </c>
      <c r="E16" s="21">
        <v>43</v>
      </c>
      <c r="F16" s="22">
        <v>0</v>
      </c>
      <c r="G16" s="22">
        <v>0</v>
      </c>
    </row>
    <row r="17" spans="1:7" x14ac:dyDescent="0.35">
      <c r="A17" s="9" t="s">
        <v>17</v>
      </c>
      <c r="B17" s="24">
        <f t="shared" si="1"/>
        <v>1197</v>
      </c>
      <c r="C17" s="21">
        <v>872</v>
      </c>
      <c r="D17" s="22">
        <v>105</v>
      </c>
      <c r="E17" s="21">
        <v>220</v>
      </c>
      <c r="F17" s="22">
        <v>0</v>
      </c>
      <c r="G17" s="22">
        <v>0</v>
      </c>
    </row>
    <row r="18" spans="1:7" x14ac:dyDescent="0.35">
      <c r="A18" s="9" t="s">
        <v>54</v>
      </c>
      <c r="B18" s="24">
        <f t="shared" si="1"/>
        <v>409</v>
      </c>
      <c r="C18" s="21">
        <v>184</v>
      </c>
      <c r="D18" s="22">
        <v>124</v>
      </c>
      <c r="E18" s="21">
        <v>100</v>
      </c>
      <c r="F18" s="22">
        <v>0</v>
      </c>
      <c r="G18" s="22">
        <v>1</v>
      </c>
    </row>
    <row r="19" spans="1:7" x14ac:dyDescent="0.35">
      <c r="A19" s="9" t="s">
        <v>19</v>
      </c>
      <c r="B19" s="24">
        <f t="shared" si="1"/>
        <v>147</v>
      </c>
      <c r="C19" s="21">
        <v>99</v>
      </c>
      <c r="D19" s="22">
        <v>20</v>
      </c>
      <c r="E19" s="21">
        <v>25</v>
      </c>
      <c r="F19" s="22">
        <v>3</v>
      </c>
      <c r="G19" s="22">
        <v>0</v>
      </c>
    </row>
    <row r="20" spans="1:7" x14ac:dyDescent="0.35">
      <c r="A20" s="9" t="s">
        <v>20</v>
      </c>
      <c r="B20" s="24">
        <f t="shared" si="1"/>
        <v>97</v>
      </c>
      <c r="C20" s="21">
        <v>59</v>
      </c>
      <c r="D20" s="22">
        <v>17</v>
      </c>
      <c r="E20" s="21">
        <v>21</v>
      </c>
      <c r="F20" s="22">
        <v>0</v>
      </c>
      <c r="G20" s="22">
        <v>0</v>
      </c>
    </row>
    <row r="21" spans="1:7" x14ac:dyDescent="0.35">
      <c r="A21" s="9" t="s">
        <v>55</v>
      </c>
      <c r="B21" s="24">
        <f t="shared" si="1"/>
        <v>78</v>
      </c>
      <c r="C21" s="21">
        <v>28</v>
      </c>
      <c r="D21" s="22">
        <v>20</v>
      </c>
      <c r="E21" s="21">
        <v>30</v>
      </c>
      <c r="F21" s="22">
        <v>0</v>
      </c>
      <c r="G21" s="22">
        <v>0</v>
      </c>
    </row>
    <row r="22" spans="1:7" x14ac:dyDescent="0.35">
      <c r="A22" s="9" t="s">
        <v>22</v>
      </c>
      <c r="B22" s="24">
        <f t="shared" si="1"/>
        <v>36</v>
      </c>
      <c r="C22" s="21">
        <v>14</v>
      </c>
      <c r="D22" s="22">
        <v>7</v>
      </c>
      <c r="E22" s="21">
        <v>14</v>
      </c>
      <c r="F22" s="22">
        <v>0</v>
      </c>
      <c r="G22" s="22">
        <v>1</v>
      </c>
    </row>
    <row r="23" spans="1:7" x14ac:dyDescent="0.35">
      <c r="A23" s="9" t="s">
        <v>56</v>
      </c>
      <c r="B23" s="24">
        <f t="shared" si="1"/>
        <v>66</v>
      </c>
      <c r="C23" s="21">
        <v>18</v>
      </c>
      <c r="D23" s="22">
        <v>28</v>
      </c>
      <c r="E23" s="21">
        <v>20</v>
      </c>
      <c r="F23" s="22">
        <v>0</v>
      </c>
      <c r="G23" s="22">
        <v>0</v>
      </c>
    </row>
    <row r="24" spans="1:7" x14ac:dyDescent="0.35">
      <c r="A24" s="9" t="s">
        <v>24</v>
      </c>
      <c r="B24" s="24">
        <f t="shared" si="1"/>
        <v>26</v>
      </c>
      <c r="C24" s="21">
        <v>14</v>
      </c>
      <c r="D24" s="22">
        <v>7</v>
      </c>
      <c r="E24" s="21">
        <v>5</v>
      </c>
      <c r="F24" s="22">
        <v>0</v>
      </c>
      <c r="G24" s="22">
        <v>0</v>
      </c>
    </row>
    <row r="25" spans="1:7" x14ac:dyDescent="0.35">
      <c r="A25" s="9" t="s">
        <v>25</v>
      </c>
      <c r="B25" s="24">
        <f t="shared" si="1"/>
        <v>1634</v>
      </c>
      <c r="C25" s="21">
        <v>976</v>
      </c>
      <c r="D25" s="22">
        <v>245</v>
      </c>
      <c r="E25" s="21">
        <v>402</v>
      </c>
      <c r="F25" s="22">
        <v>11</v>
      </c>
      <c r="G25" s="22">
        <v>0</v>
      </c>
    </row>
    <row r="26" spans="1:7" x14ac:dyDescent="0.35">
      <c r="A26" s="9" t="s">
        <v>26</v>
      </c>
      <c r="B26" s="24">
        <f t="shared" si="1"/>
        <v>560</v>
      </c>
      <c r="C26" s="21">
        <v>374</v>
      </c>
      <c r="D26" s="22">
        <v>87</v>
      </c>
      <c r="E26" s="21">
        <v>99</v>
      </c>
      <c r="F26" s="22">
        <v>0</v>
      </c>
      <c r="G26" s="22">
        <v>0</v>
      </c>
    </row>
    <row r="27" spans="1:7" x14ac:dyDescent="0.35">
      <c r="A27" s="35" t="s">
        <v>27</v>
      </c>
      <c r="B27" s="24">
        <f t="shared" si="1"/>
        <v>258</v>
      </c>
      <c r="C27" s="21">
        <v>119</v>
      </c>
      <c r="D27" s="22">
        <v>60</v>
      </c>
      <c r="E27" s="21">
        <v>77</v>
      </c>
      <c r="F27" s="22">
        <v>2</v>
      </c>
      <c r="G27" s="22">
        <v>0</v>
      </c>
    </row>
    <row r="28" spans="1:7" x14ac:dyDescent="0.35">
      <c r="A28" s="9" t="s">
        <v>57</v>
      </c>
      <c r="B28" s="24">
        <f t="shared" si="1"/>
        <v>397</v>
      </c>
      <c r="C28" s="21">
        <v>213</v>
      </c>
      <c r="D28" s="22">
        <v>81</v>
      </c>
      <c r="E28" s="21">
        <v>88</v>
      </c>
      <c r="F28" s="22">
        <v>15</v>
      </c>
      <c r="G28" s="22">
        <v>0</v>
      </c>
    </row>
    <row r="29" spans="1:7" x14ac:dyDescent="0.35">
      <c r="A29" s="9" t="s">
        <v>29</v>
      </c>
      <c r="B29" s="24">
        <f t="shared" si="1"/>
        <v>107</v>
      </c>
      <c r="C29" s="21">
        <v>51</v>
      </c>
      <c r="D29" s="22">
        <v>22</v>
      </c>
      <c r="E29" s="21">
        <v>34</v>
      </c>
      <c r="F29" s="22">
        <v>0</v>
      </c>
      <c r="G29" s="22">
        <v>0</v>
      </c>
    </row>
    <row r="30" spans="1:7" x14ac:dyDescent="0.35">
      <c r="A30" s="9" t="s">
        <v>30</v>
      </c>
      <c r="B30" s="24">
        <f t="shared" si="1"/>
        <v>34</v>
      </c>
      <c r="C30" s="21">
        <v>24</v>
      </c>
      <c r="D30" s="22">
        <v>4</v>
      </c>
      <c r="E30" s="21">
        <v>6</v>
      </c>
      <c r="F30" s="22">
        <v>0</v>
      </c>
      <c r="G30" s="22">
        <v>0</v>
      </c>
    </row>
    <row r="31" spans="1:7" x14ac:dyDescent="0.35">
      <c r="A31" s="9" t="s">
        <v>58</v>
      </c>
      <c r="B31" s="24">
        <f t="shared" si="1"/>
        <v>44</v>
      </c>
      <c r="C31" s="21">
        <v>23</v>
      </c>
      <c r="D31" s="22">
        <v>9</v>
      </c>
      <c r="E31" s="21">
        <v>12</v>
      </c>
      <c r="F31" s="22">
        <v>0</v>
      </c>
      <c r="G31" s="22">
        <v>0</v>
      </c>
    </row>
    <row r="32" spans="1:7" x14ac:dyDescent="0.35">
      <c r="A32" s="9" t="s">
        <v>59</v>
      </c>
      <c r="B32" s="24">
        <f t="shared" si="1"/>
        <v>75</v>
      </c>
      <c r="C32" s="21">
        <v>54</v>
      </c>
      <c r="D32" s="22">
        <v>6</v>
      </c>
      <c r="E32" s="21">
        <v>9</v>
      </c>
      <c r="F32" s="22">
        <v>6</v>
      </c>
      <c r="G32" s="22">
        <v>0</v>
      </c>
    </row>
    <row r="33" spans="1:7" x14ac:dyDescent="0.35">
      <c r="A33" s="9" t="s">
        <v>33</v>
      </c>
      <c r="B33" s="24">
        <f t="shared" si="1"/>
        <v>1198</v>
      </c>
      <c r="C33" s="21">
        <v>648</v>
      </c>
      <c r="D33" s="22">
        <v>196</v>
      </c>
      <c r="E33" s="21">
        <v>256</v>
      </c>
      <c r="F33" s="22">
        <v>98</v>
      </c>
      <c r="G33" s="22">
        <v>0</v>
      </c>
    </row>
    <row r="34" spans="1:7" x14ac:dyDescent="0.35">
      <c r="A34" s="9" t="s">
        <v>34</v>
      </c>
      <c r="B34" s="24">
        <f t="shared" si="1"/>
        <v>251</v>
      </c>
      <c r="C34" s="21">
        <v>98</v>
      </c>
      <c r="D34" s="22">
        <v>75</v>
      </c>
      <c r="E34" s="21">
        <v>16</v>
      </c>
      <c r="F34" s="22">
        <v>61</v>
      </c>
      <c r="G34" s="22">
        <v>1</v>
      </c>
    </row>
    <row r="35" spans="1:7" x14ac:dyDescent="0.35">
      <c r="A35" s="9" t="s">
        <v>35</v>
      </c>
      <c r="B35" s="24">
        <f t="shared" si="1"/>
        <v>40</v>
      </c>
      <c r="C35" s="21">
        <v>24</v>
      </c>
      <c r="D35" s="22">
        <v>5</v>
      </c>
      <c r="E35" s="21">
        <v>9</v>
      </c>
      <c r="F35" s="22">
        <v>2</v>
      </c>
      <c r="G35" s="22">
        <v>0</v>
      </c>
    </row>
    <row r="36" spans="1:7" x14ac:dyDescent="0.35">
      <c r="A36" s="9" t="s">
        <v>60</v>
      </c>
      <c r="B36" s="24">
        <f t="shared" si="1"/>
        <v>1134</v>
      </c>
      <c r="C36" s="21">
        <v>611</v>
      </c>
      <c r="D36" s="22">
        <v>113</v>
      </c>
      <c r="E36" s="21">
        <v>312</v>
      </c>
      <c r="F36" s="22">
        <v>95</v>
      </c>
      <c r="G36" s="22">
        <v>3</v>
      </c>
    </row>
    <row r="37" spans="1:7" x14ac:dyDescent="0.35">
      <c r="A37" s="9" t="s">
        <v>61</v>
      </c>
      <c r="B37" s="24">
        <f t="shared" si="1"/>
        <v>147</v>
      </c>
      <c r="C37" s="21">
        <v>96</v>
      </c>
      <c r="D37" s="22">
        <v>32</v>
      </c>
      <c r="E37" s="21">
        <v>18</v>
      </c>
      <c r="F37" s="22">
        <v>0</v>
      </c>
      <c r="G37" s="22">
        <v>1</v>
      </c>
    </row>
    <row r="38" spans="1:7" x14ac:dyDescent="0.35">
      <c r="A38" s="9" t="s">
        <v>38</v>
      </c>
      <c r="B38" s="24">
        <f t="shared" si="1"/>
        <v>449</v>
      </c>
      <c r="C38" s="21">
        <v>284</v>
      </c>
      <c r="D38" s="22">
        <v>61</v>
      </c>
      <c r="E38" s="21">
        <v>104</v>
      </c>
      <c r="F38" s="22">
        <v>0</v>
      </c>
      <c r="G38" s="22">
        <v>0</v>
      </c>
    </row>
    <row r="39" spans="1:7" x14ac:dyDescent="0.35">
      <c r="A39" s="9" t="s">
        <v>39</v>
      </c>
      <c r="B39" s="24">
        <f t="shared" si="1"/>
        <v>417</v>
      </c>
      <c r="C39" s="21">
        <v>283</v>
      </c>
      <c r="D39" s="22">
        <v>45</v>
      </c>
      <c r="E39" s="21">
        <v>87</v>
      </c>
      <c r="F39" s="22">
        <v>1</v>
      </c>
      <c r="G39" s="22">
        <v>1</v>
      </c>
    </row>
    <row r="40" spans="1:7" x14ac:dyDescent="0.35">
      <c r="A40" s="9" t="s">
        <v>40</v>
      </c>
      <c r="B40" s="24">
        <f t="shared" si="1"/>
        <v>293</v>
      </c>
      <c r="C40" s="21">
        <v>160</v>
      </c>
      <c r="D40" s="22">
        <v>21</v>
      </c>
      <c r="E40" s="21">
        <v>18</v>
      </c>
      <c r="F40" s="22">
        <v>94</v>
      </c>
      <c r="G40" s="22">
        <v>0</v>
      </c>
    </row>
    <row r="41" spans="1:7" x14ac:dyDescent="0.35">
      <c r="A41" s="9" t="s">
        <v>41</v>
      </c>
      <c r="B41" s="24">
        <f t="shared" si="1"/>
        <v>264</v>
      </c>
      <c r="C41" s="21">
        <v>180</v>
      </c>
      <c r="D41" s="22">
        <v>60</v>
      </c>
      <c r="E41" s="21">
        <v>24</v>
      </c>
      <c r="F41" s="22">
        <v>0</v>
      </c>
      <c r="G41" s="22">
        <v>0</v>
      </c>
    </row>
    <row r="42" spans="1:7" x14ac:dyDescent="0.35">
      <c r="A42" s="9" t="s">
        <v>62</v>
      </c>
      <c r="B42" s="24">
        <f t="shared" si="1"/>
        <v>608</v>
      </c>
      <c r="C42" s="21">
        <v>307</v>
      </c>
      <c r="D42" s="22">
        <v>111</v>
      </c>
      <c r="E42" s="21">
        <v>105</v>
      </c>
      <c r="F42" s="22">
        <v>85</v>
      </c>
      <c r="G42" s="22">
        <v>0</v>
      </c>
    </row>
    <row r="43" spans="1:7" x14ac:dyDescent="0.35">
      <c r="A43" s="9" t="s">
        <v>43</v>
      </c>
      <c r="B43" s="24">
        <f t="shared" si="1"/>
        <v>197</v>
      </c>
      <c r="C43" s="21">
        <v>135</v>
      </c>
      <c r="D43" s="22">
        <v>29</v>
      </c>
      <c r="E43" s="21">
        <v>32</v>
      </c>
      <c r="F43" s="22">
        <v>0</v>
      </c>
      <c r="G43" s="22">
        <v>1</v>
      </c>
    </row>
    <row r="44" spans="1:7" x14ac:dyDescent="0.35">
      <c r="A44" s="9" t="s">
        <v>44</v>
      </c>
      <c r="B44" s="24">
        <f t="shared" si="1"/>
        <v>44</v>
      </c>
      <c r="C44" s="21">
        <v>28</v>
      </c>
      <c r="D44" s="22">
        <v>5</v>
      </c>
      <c r="E44" s="21">
        <v>7</v>
      </c>
      <c r="F44" s="22">
        <v>4</v>
      </c>
      <c r="G44" s="22">
        <v>0</v>
      </c>
    </row>
    <row r="45" spans="1:7" x14ac:dyDescent="0.35">
      <c r="A45" s="9" t="s">
        <v>45</v>
      </c>
      <c r="B45" s="24">
        <f t="shared" si="1"/>
        <v>114</v>
      </c>
      <c r="C45" s="21">
        <v>84</v>
      </c>
      <c r="D45" s="22">
        <v>5</v>
      </c>
      <c r="E45" s="21">
        <v>14</v>
      </c>
      <c r="F45" s="22">
        <v>10</v>
      </c>
      <c r="G45" s="22">
        <v>1</v>
      </c>
    </row>
    <row r="46" spans="1:7" x14ac:dyDescent="0.35">
      <c r="A46" s="9" t="s">
        <v>63</v>
      </c>
      <c r="B46" s="24">
        <f t="shared" si="1"/>
        <v>642</v>
      </c>
      <c r="C46" s="21">
        <v>325</v>
      </c>
      <c r="D46" s="22">
        <v>121</v>
      </c>
      <c r="E46" s="21">
        <v>187</v>
      </c>
      <c r="F46" s="22">
        <v>7</v>
      </c>
      <c r="G46" s="22">
        <v>2</v>
      </c>
    </row>
    <row r="47" spans="1:7" x14ac:dyDescent="0.35">
      <c r="A47" s="9" t="s">
        <v>64</v>
      </c>
      <c r="B47" s="24">
        <f t="shared" si="1"/>
        <v>69</v>
      </c>
      <c r="C47" s="21">
        <v>23</v>
      </c>
      <c r="D47" s="22">
        <v>25</v>
      </c>
      <c r="E47" s="21">
        <v>21</v>
      </c>
      <c r="F47" s="22">
        <v>0</v>
      </c>
      <c r="G47" s="22">
        <v>0</v>
      </c>
    </row>
    <row r="48" spans="1:7" x14ac:dyDescent="0.35">
      <c r="A48" s="9" t="s">
        <v>48</v>
      </c>
      <c r="B48" s="24">
        <f t="shared" si="1"/>
        <v>1196</v>
      </c>
      <c r="C48" s="21">
        <v>498</v>
      </c>
      <c r="D48" s="22">
        <v>436</v>
      </c>
      <c r="E48" s="21">
        <v>253</v>
      </c>
      <c r="F48" s="22">
        <v>5</v>
      </c>
      <c r="G48" s="22">
        <v>4</v>
      </c>
    </row>
    <row r="49" spans="1:7" x14ac:dyDescent="0.35">
      <c r="A49" s="9" t="s">
        <v>49</v>
      </c>
      <c r="B49" s="24">
        <f t="shared" si="1"/>
        <v>318</v>
      </c>
      <c r="C49" s="21">
        <v>100</v>
      </c>
      <c r="D49" s="22">
        <v>120</v>
      </c>
      <c r="E49" s="21">
        <v>98</v>
      </c>
      <c r="F49" s="22">
        <v>0</v>
      </c>
      <c r="G49" s="22">
        <v>0</v>
      </c>
    </row>
    <row r="50" spans="1:7" x14ac:dyDescent="0.35">
      <c r="A50" s="9" t="s">
        <v>50</v>
      </c>
      <c r="B50" s="24">
        <f t="shared" si="1"/>
        <v>47</v>
      </c>
      <c r="C50" s="21">
        <v>23</v>
      </c>
      <c r="D50" s="22">
        <v>9</v>
      </c>
      <c r="E50" s="21">
        <v>15</v>
      </c>
      <c r="F50" s="22">
        <v>0</v>
      </c>
      <c r="G50" s="22">
        <v>0</v>
      </c>
    </row>
    <row r="51" spans="1:7" x14ac:dyDescent="0.35">
      <c r="A51" s="65"/>
      <c r="B51" s="64"/>
      <c r="C51" s="63"/>
      <c r="D51" s="63"/>
      <c r="E51" s="41"/>
      <c r="F51" s="63"/>
      <c r="G51" s="63"/>
    </row>
    <row r="52" spans="1:7" x14ac:dyDescent="0.35">
      <c r="A52" s="13" t="s">
        <v>51</v>
      </c>
    </row>
  </sheetData>
  <mergeCells count="6">
    <mergeCell ref="A8:A9"/>
    <mergeCell ref="B8:B9"/>
    <mergeCell ref="A5:G5"/>
    <mergeCell ref="A6:G6"/>
    <mergeCell ref="A3:G3"/>
    <mergeCell ref="A4:G4"/>
  </mergeCells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1C38-33C3-4465-8269-6235A5B0AF2B}">
  <dimension ref="A1:I51"/>
  <sheetViews>
    <sheetView zoomScale="85" zoomScaleNormal="85" workbookViewId="0">
      <selection activeCell="B12" sqref="B12:B49"/>
    </sheetView>
  </sheetViews>
  <sheetFormatPr baseColWidth="10" defaultColWidth="0" defaultRowHeight="15.5" zeroHeight="1" x14ac:dyDescent="0.35"/>
  <cols>
    <col min="1" max="1" width="64.81640625" style="81" bestFit="1" customWidth="1"/>
    <col min="2" max="2" width="12.1796875" style="81" customWidth="1"/>
    <col min="3" max="5" width="15.1796875" style="13" customWidth="1"/>
    <col min="6" max="8" width="15.1796875" style="80" customWidth="1"/>
    <col min="9" max="16384" width="0" style="13" hidden="1"/>
  </cols>
  <sheetData>
    <row r="1" spans="1:9" x14ac:dyDescent="0.35">
      <c r="A1" s="33" t="s">
        <v>79</v>
      </c>
      <c r="B1" s="21"/>
      <c r="C1" s="21"/>
      <c r="D1" s="21"/>
      <c r="E1" s="21"/>
      <c r="F1" s="107"/>
      <c r="G1" s="107"/>
      <c r="H1" s="107"/>
    </row>
    <row r="2" spans="1:9" x14ac:dyDescent="0.35">
      <c r="A2" s="33"/>
      <c r="B2" s="21"/>
      <c r="C2" s="21"/>
      <c r="D2" s="21"/>
      <c r="E2" s="21"/>
      <c r="F2" s="107"/>
      <c r="G2" s="107"/>
      <c r="H2" s="107"/>
    </row>
    <row r="3" spans="1:9" x14ac:dyDescent="0.35">
      <c r="A3" s="211" t="s">
        <v>71</v>
      </c>
      <c r="B3" s="211"/>
      <c r="C3" s="211"/>
      <c r="D3" s="211"/>
      <c r="E3" s="211"/>
      <c r="F3" s="211"/>
      <c r="G3" s="211"/>
      <c r="H3" s="211"/>
    </row>
    <row r="4" spans="1:9" x14ac:dyDescent="0.35">
      <c r="A4" s="211" t="s">
        <v>80</v>
      </c>
      <c r="B4" s="211"/>
      <c r="C4" s="211"/>
      <c r="D4" s="211"/>
      <c r="E4" s="211"/>
      <c r="F4" s="211"/>
      <c r="G4" s="211"/>
      <c r="H4" s="211"/>
    </row>
    <row r="5" spans="1:9" x14ac:dyDescent="0.35">
      <c r="A5" s="199" t="s">
        <v>161</v>
      </c>
      <c r="B5" s="211"/>
      <c r="C5" s="211"/>
      <c r="D5" s="211"/>
      <c r="E5" s="211"/>
      <c r="F5" s="212"/>
      <c r="G5" s="212"/>
      <c r="H5" s="212"/>
    </row>
    <row r="6" spans="1:9" x14ac:dyDescent="0.35"/>
    <row r="7" spans="1:9" x14ac:dyDescent="0.35">
      <c r="A7" s="208" t="s">
        <v>6</v>
      </c>
      <c r="B7" s="209" t="s">
        <v>12</v>
      </c>
      <c r="C7" s="106" t="s">
        <v>81</v>
      </c>
      <c r="D7" s="105"/>
      <c r="E7" s="105"/>
      <c r="F7" s="104" t="s">
        <v>82</v>
      </c>
      <c r="G7" s="103"/>
      <c r="H7" s="103"/>
    </row>
    <row r="8" spans="1:9" x14ac:dyDescent="0.35">
      <c r="A8" s="208"/>
      <c r="B8" s="210"/>
      <c r="C8" s="102" t="s">
        <v>83</v>
      </c>
      <c r="D8" s="101" t="s">
        <v>84</v>
      </c>
      <c r="E8" s="101" t="s">
        <v>85</v>
      </c>
      <c r="F8" s="100" t="s">
        <v>83</v>
      </c>
      <c r="G8" s="99" t="s">
        <v>84</v>
      </c>
      <c r="H8" s="99" t="s">
        <v>85</v>
      </c>
    </row>
    <row r="9" spans="1:9" x14ac:dyDescent="0.35">
      <c r="A9" s="183"/>
      <c r="B9" s="97"/>
      <c r="C9" s="98"/>
      <c r="D9" s="97"/>
      <c r="E9" s="96"/>
      <c r="F9" s="95"/>
      <c r="G9" s="94"/>
    </row>
    <row r="10" spans="1:9" x14ac:dyDescent="0.35">
      <c r="A10" s="33" t="s">
        <v>12</v>
      </c>
      <c r="B10" s="24">
        <f>SUM(B12:B49)</f>
        <v>18992</v>
      </c>
      <c r="C10" s="39">
        <f>SUM(C12:C49)</f>
        <v>10471</v>
      </c>
      <c r="D10" s="24">
        <f>SUM(D12:D49)</f>
        <v>8517</v>
      </c>
      <c r="E10" s="93">
        <f>SUM(E12:E49)</f>
        <v>4</v>
      </c>
      <c r="F10" s="91">
        <f>(C10/B10)*100</f>
        <v>55.133740522325191</v>
      </c>
      <c r="G10" s="92">
        <f>(D10/B10)*100</f>
        <v>44.845197978096039</v>
      </c>
      <c r="H10" s="91">
        <f>(E10/B10)*100</f>
        <v>2.1061499578770009E-2</v>
      </c>
    </row>
    <row r="11" spans="1:9" x14ac:dyDescent="0.35">
      <c r="A11" s="183"/>
      <c r="B11" s="22"/>
      <c r="C11" s="90"/>
      <c r="D11" s="22"/>
      <c r="E11" s="89"/>
      <c r="F11" s="87"/>
      <c r="G11" s="88"/>
      <c r="H11" s="87"/>
    </row>
    <row r="12" spans="1:9" x14ac:dyDescent="0.35">
      <c r="A12" s="9" t="s">
        <v>13</v>
      </c>
      <c r="B12" s="24">
        <f t="shared" ref="B12:B49" si="0">SUM(C12:E12)</f>
        <v>5198</v>
      </c>
      <c r="C12" s="90">
        <v>2901</v>
      </c>
      <c r="D12" s="22">
        <v>2296</v>
      </c>
      <c r="E12" s="89">
        <v>1</v>
      </c>
      <c r="F12" s="87">
        <f t="shared" ref="F12:F49" si="1">IF(ISERROR((C12/B12)*100),"",((C12/B12)*100))</f>
        <v>55.809926894959602</v>
      </c>
      <c r="G12" s="88">
        <f t="shared" ref="G12:G49" si="2">IF(ISERROR((D12/B12)*100),"",((D12/B12)*100))</f>
        <v>44.170834936514041</v>
      </c>
      <c r="H12" s="87">
        <f t="shared" ref="H12:H49" si="3">IF(ISERROR((E12/B12)*100),"",((E12/B12)*100))</f>
        <v>1.9238168526356292E-2</v>
      </c>
      <c r="I12" s="86"/>
    </row>
    <row r="13" spans="1:9" x14ac:dyDescent="0.35">
      <c r="A13" s="9" t="s">
        <v>14</v>
      </c>
      <c r="B13" s="24">
        <f t="shared" si="0"/>
        <v>861</v>
      </c>
      <c r="C13" s="90">
        <v>422</v>
      </c>
      <c r="D13" s="22">
        <v>439</v>
      </c>
      <c r="E13" s="89">
        <v>0</v>
      </c>
      <c r="F13" s="87">
        <f t="shared" si="1"/>
        <v>49.012775842044135</v>
      </c>
      <c r="G13" s="88">
        <f t="shared" si="2"/>
        <v>50.987224157955865</v>
      </c>
      <c r="H13" s="87">
        <f t="shared" si="3"/>
        <v>0</v>
      </c>
      <c r="I13" s="86"/>
    </row>
    <row r="14" spans="1:9" x14ac:dyDescent="0.35">
      <c r="A14" s="9" t="s">
        <v>15</v>
      </c>
      <c r="B14" s="24">
        <f t="shared" si="0"/>
        <v>148</v>
      </c>
      <c r="C14" s="22">
        <v>64</v>
      </c>
      <c r="D14" s="22">
        <v>84</v>
      </c>
      <c r="E14" s="22">
        <v>0</v>
      </c>
      <c r="F14" s="87">
        <f t="shared" si="1"/>
        <v>43.243243243243242</v>
      </c>
      <c r="G14" s="88">
        <f t="shared" si="2"/>
        <v>56.756756756756758</v>
      </c>
      <c r="H14" s="87">
        <f t="shared" si="3"/>
        <v>0</v>
      </c>
      <c r="I14" s="86"/>
    </row>
    <row r="15" spans="1:9" x14ac:dyDescent="0.35">
      <c r="A15" s="9" t="s">
        <v>16</v>
      </c>
      <c r="B15" s="24">
        <f t="shared" si="0"/>
        <v>192</v>
      </c>
      <c r="C15" s="22">
        <v>103</v>
      </c>
      <c r="D15" s="22">
        <v>89</v>
      </c>
      <c r="E15" s="22">
        <v>0</v>
      </c>
      <c r="F15" s="87">
        <f t="shared" si="1"/>
        <v>53.645833333333336</v>
      </c>
      <c r="G15" s="88">
        <f t="shared" si="2"/>
        <v>46.354166666666671</v>
      </c>
      <c r="H15" s="87">
        <f t="shared" si="3"/>
        <v>0</v>
      </c>
      <c r="I15" s="86"/>
    </row>
    <row r="16" spans="1:9" x14ac:dyDescent="0.35">
      <c r="A16" s="9" t="s">
        <v>17</v>
      </c>
      <c r="B16" s="24">
        <f t="shared" si="0"/>
        <v>1197</v>
      </c>
      <c r="C16" s="22">
        <v>507</v>
      </c>
      <c r="D16" s="22">
        <v>690</v>
      </c>
      <c r="E16" s="22">
        <v>0</v>
      </c>
      <c r="F16" s="87">
        <f t="shared" si="1"/>
        <v>42.355889724310778</v>
      </c>
      <c r="G16" s="88">
        <f t="shared" si="2"/>
        <v>57.644110275689222</v>
      </c>
      <c r="H16" s="87">
        <f t="shared" si="3"/>
        <v>0</v>
      </c>
      <c r="I16" s="86"/>
    </row>
    <row r="17" spans="1:9" x14ac:dyDescent="0.35">
      <c r="A17" s="9" t="s">
        <v>54</v>
      </c>
      <c r="B17" s="24">
        <f t="shared" si="0"/>
        <v>409</v>
      </c>
      <c r="C17" s="22">
        <v>252</v>
      </c>
      <c r="D17" s="22">
        <v>157</v>
      </c>
      <c r="E17" s="22">
        <v>0</v>
      </c>
      <c r="F17" s="87">
        <f t="shared" si="1"/>
        <v>61.613691931540338</v>
      </c>
      <c r="G17" s="88">
        <f t="shared" si="2"/>
        <v>38.386308068459655</v>
      </c>
      <c r="H17" s="87">
        <f t="shared" si="3"/>
        <v>0</v>
      </c>
      <c r="I17" s="86"/>
    </row>
    <row r="18" spans="1:9" x14ac:dyDescent="0.35">
      <c r="A18" s="9" t="s">
        <v>19</v>
      </c>
      <c r="B18" s="24">
        <f t="shared" si="0"/>
        <v>147</v>
      </c>
      <c r="C18" s="22">
        <v>93</v>
      </c>
      <c r="D18" s="22">
        <v>54</v>
      </c>
      <c r="E18" s="22">
        <v>0</v>
      </c>
      <c r="F18" s="87">
        <f t="shared" si="1"/>
        <v>63.265306122448983</v>
      </c>
      <c r="G18" s="88">
        <f t="shared" si="2"/>
        <v>36.734693877551024</v>
      </c>
      <c r="H18" s="87">
        <f t="shared" si="3"/>
        <v>0</v>
      </c>
      <c r="I18" s="86"/>
    </row>
    <row r="19" spans="1:9" x14ac:dyDescent="0.35">
      <c r="A19" s="9" t="s">
        <v>20</v>
      </c>
      <c r="B19" s="24">
        <f t="shared" si="0"/>
        <v>97</v>
      </c>
      <c r="C19" s="22">
        <v>57</v>
      </c>
      <c r="D19" s="22">
        <v>40</v>
      </c>
      <c r="E19" s="22">
        <v>0</v>
      </c>
      <c r="F19" s="87">
        <f t="shared" si="1"/>
        <v>58.762886597938149</v>
      </c>
      <c r="G19" s="88">
        <f t="shared" si="2"/>
        <v>41.237113402061851</v>
      </c>
      <c r="H19" s="87">
        <f t="shared" si="3"/>
        <v>0</v>
      </c>
      <c r="I19" s="86"/>
    </row>
    <row r="20" spans="1:9" x14ac:dyDescent="0.35">
      <c r="A20" s="9" t="s">
        <v>55</v>
      </c>
      <c r="B20" s="24">
        <f t="shared" si="0"/>
        <v>78</v>
      </c>
      <c r="C20" s="22">
        <v>45</v>
      </c>
      <c r="D20" s="22">
        <v>33</v>
      </c>
      <c r="E20" s="22">
        <v>0</v>
      </c>
      <c r="F20" s="87">
        <f t="shared" si="1"/>
        <v>57.692307692307686</v>
      </c>
      <c r="G20" s="88">
        <f t="shared" si="2"/>
        <v>42.307692307692307</v>
      </c>
      <c r="H20" s="87">
        <f t="shared" si="3"/>
        <v>0</v>
      </c>
      <c r="I20" s="86"/>
    </row>
    <row r="21" spans="1:9" x14ac:dyDescent="0.35">
      <c r="A21" s="9" t="s">
        <v>22</v>
      </c>
      <c r="B21" s="24">
        <f t="shared" si="0"/>
        <v>36</v>
      </c>
      <c r="C21" s="22">
        <v>16</v>
      </c>
      <c r="D21" s="22">
        <v>20</v>
      </c>
      <c r="E21" s="22">
        <v>0</v>
      </c>
      <c r="F21" s="87">
        <f t="shared" si="1"/>
        <v>44.444444444444443</v>
      </c>
      <c r="G21" s="88">
        <f t="shared" si="2"/>
        <v>55.555555555555557</v>
      </c>
      <c r="H21" s="87">
        <f t="shared" si="3"/>
        <v>0</v>
      </c>
      <c r="I21" s="86"/>
    </row>
    <row r="22" spans="1:9" x14ac:dyDescent="0.35">
      <c r="A22" s="9" t="s">
        <v>56</v>
      </c>
      <c r="B22" s="24">
        <f t="shared" si="0"/>
        <v>66</v>
      </c>
      <c r="C22" s="22">
        <v>38</v>
      </c>
      <c r="D22" s="22">
        <v>28</v>
      </c>
      <c r="E22" s="22">
        <v>0</v>
      </c>
      <c r="F22" s="87">
        <f t="shared" si="1"/>
        <v>57.575757575757578</v>
      </c>
      <c r="G22" s="88">
        <f t="shared" si="2"/>
        <v>42.424242424242422</v>
      </c>
      <c r="H22" s="87">
        <f t="shared" si="3"/>
        <v>0</v>
      </c>
      <c r="I22" s="86"/>
    </row>
    <row r="23" spans="1:9" x14ac:dyDescent="0.35">
      <c r="A23" s="9" t="s">
        <v>24</v>
      </c>
      <c r="B23" s="24">
        <f t="shared" si="0"/>
        <v>26</v>
      </c>
      <c r="C23" s="22">
        <v>15</v>
      </c>
      <c r="D23" s="22">
        <v>11</v>
      </c>
      <c r="E23" s="22">
        <v>0</v>
      </c>
      <c r="F23" s="87">
        <f t="shared" si="1"/>
        <v>57.692307692307686</v>
      </c>
      <c r="G23" s="88">
        <f t="shared" si="2"/>
        <v>42.307692307692307</v>
      </c>
      <c r="H23" s="87">
        <f t="shared" si="3"/>
        <v>0</v>
      </c>
      <c r="I23" s="86"/>
    </row>
    <row r="24" spans="1:9" x14ac:dyDescent="0.35">
      <c r="A24" s="9" t="s">
        <v>25</v>
      </c>
      <c r="B24" s="24">
        <f t="shared" si="0"/>
        <v>1634</v>
      </c>
      <c r="C24" s="22">
        <v>880</v>
      </c>
      <c r="D24" s="22">
        <v>754</v>
      </c>
      <c r="E24" s="22">
        <v>0</v>
      </c>
      <c r="F24" s="87">
        <f t="shared" si="1"/>
        <v>53.855569155446759</v>
      </c>
      <c r="G24" s="88">
        <f t="shared" si="2"/>
        <v>46.144430844553241</v>
      </c>
      <c r="H24" s="87">
        <f t="shared" si="3"/>
        <v>0</v>
      </c>
      <c r="I24" s="86"/>
    </row>
    <row r="25" spans="1:9" x14ac:dyDescent="0.35">
      <c r="A25" s="9" t="s">
        <v>26</v>
      </c>
      <c r="B25" s="24">
        <f t="shared" si="0"/>
        <v>560</v>
      </c>
      <c r="C25" s="22">
        <v>360</v>
      </c>
      <c r="D25" s="22">
        <v>200</v>
      </c>
      <c r="E25" s="22">
        <v>0</v>
      </c>
      <c r="F25" s="87">
        <f t="shared" si="1"/>
        <v>64.285714285714292</v>
      </c>
      <c r="G25" s="88">
        <f t="shared" si="2"/>
        <v>35.714285714285715</v>
      </c>
      <c r="H25" s="87">
        <f t="shared" si="3"/>
        <v>0</v>
      </c>
      <c r="I25" s="86"/>
    </row>
    <row r="26" spans="1:9" x14ac:dyDescent="0.35">
      <c r="A26" s="9" t="s">
        <v>27</v>
      </c>
      <c r="B26" s="24">
        <f t="shared" si="0"/>
        <v>258</v>
      </c>
      <c r="C26" s="22">
        <v>121</v>
      </c>
      <c r="D26" s="22">
        <v>137</v>
      </c>
      <c r="E26" s="22">
        <v>0</v>
      </c>
      <c r="F26" s="87">
        <f t="shared" si="1"/>
        <v>46.899224806201552</v>
      </c>
      <c r="G26" s="88">
        <f t="shared" si="2"/>
        <v>53.100775193798455</v>
      </c>
      <c r="H26" s="87">
        <f t="shared" si="3"/>
        <v>0</v>
      </c>
      <c r="I26" s="86"/>
    </row>
    <row r="27" spans="1:9" x14ac:dyDescent="0.35">
      <c r="A27" s="9" t="s">
        <v>57</v>
      </c>
      <c r="B27" s="24">
        <f t="shared" si="0"/>
        <v>397</v>
      </c>
      <c r="C27" s="22">
        <v>221</v>
      </c>
      <c r="D27" s="22">
        <v>176</v>
      </c>
      <c r="E27" s="22">
        <v>0</v>
      </c>
      <c r="F27" s="87">
        <f t="shared" si="1"/>
        <v>55.667506297229217</v>
      </c>
      <c r="G27" s="88">
        <f t="shared" si="2"/>
        <v>44.332493702770783</v>
      </c>
      <c r="H27" s="87">
        <f t="shared" si="3"/>
        <v>0</v>
      </c>
      <c r="I27" s="86"/>
    </row>
    <row r="28" spans="1:9" x14ac:dyDescent="0.35">
      <c r="A28" s="9" t="s">
        <v>29</v>
      </c>
      <c r="B28" s="24">
        <f t="shared" si="0"/>
        <v>107</v>
      </c>
      <c r="C28" s="22">
        <v>56</v>
      </c>
      <c r="D28" s="22">
        <v>51</v>
      </c>
      <c r="E28" s="22">
        <v>0</v>
      </c>
      <c r="F28" s="87">
        <f t="shared" si="1"/>
        <v>52.336448598130836</v>
      </c>
      <c r="G28" s="88">
        <f t="shared" si="2"/>
        <v>47.663551401869157</v>
      </c>
      <c r="H28" s="87">
        <f t="shared" si="3"/>
        <v>0</v>
      </c>
      <c r="I28" s="86"/>
    </row>
    <row r="29" spans="1:9" x14ac:dyDescent="0.35">
      <c r="A29" s="9" t="s">
        <v>30</v>
      </c>
      <c r="B29" s="24">
        <f t="shared" si="0"/>
        <v>34</v>
      </c>
      <c r="C29" s="22">
        <v>24</v>
      </c>
      <c r="D29" s="22">
        <v>10</v>
      </c>
      <c r="E29" s="22">
        <v>0</v>
      </c>
      <c r="F29" s="87">
        <f t="shared" si="1"/>
        <v>70.588235294117652</v>
      </c>
      <c r="G29" s="88">
        <f t="shared" si="2"/>
        <v>29.411764705882355</v>
      </c>
      <c r="H29" s="87">
        <f t="shared" si="3"/>
        <v>0</v>
      </c>
      <c r="I29" s="86"/>
    </row>
    <row r="30" spans="1:9" x14ac:dyDescent="0.35">
      <c r="A30" s="9" t="s">
        <v>58</v>
      </c>
      <c r="B30" s="24">
        <f t="shared" si="0"/>
        <v>44</v>
      </c>
      <c r="C30" s="22">
        <v>26</v>
      </c>
      <c r="D30" s="22">
        <v>18</v>
      </c>
      <c r="E30" s="22">
        <v>0</v>
      </c>
      <c r="F30" s="87">
        <f t="shared" si="1"/>
        <v>59.090909090909093</v>
      </c>
      <c r="G30" s="88">
        <f t="shared" si="2"/>
        <v>40.909090909090914</v>
      </c>
      <c r="H30" s="87">
        <f t="shared" si="3"/>
        <v>0</v>
      </c>
      <c r="I30" s="86"/>
    </row>
    <row r="31" spans="1:9" x14ac:dyDescent="0.35">
      <c r="A31" s="9" t="s">
        <v>59</v>
      </c>
      <c r="B31" s="24">
        <f t="shared" si="0"/>
        <v>75</v>
      </c>
      <c r="C31" s="22">
        <v>46</v>
      </c>
      <c r="D31" s="22">
        <v>29</v>
      </c>
      <c r="E31" s="22">
        <v>0</v>
      </c>
      <c r="F31" s="87">
        <f t="shared" si="1"/>
        <v>61.333333333333329</v>
      </c>
      <c r="G31" s="88">
        <f t="shared" si="2"/>
        <v>38.666666666666664</v>
      </c>
      <c r="H31" s="87">
        <f t="shared" si="3"/>
        <v>0</v>
      </c>
      <c r="I31" s="86"/>
    </row>
    <row r="32" spans="1:9" x14ac:dyDescent="0.35">
      <c r="A32" s="9" t="s">
        <v>33</v>
      </c>
      <c r="B32" s="24">
        <f t="shared" si="0"/>
        <v>1198</v>
      </c>
      <c r="C32" s="22">
        <v>610</v>
      </c>
      <c r="D32" s="22">
        <v>588</v>
      </c>
      <c r="E32" s="22">
        <v>0</v>
      </c>
      <c r="F32" s="87">
        <f t="shared" si="1"/>
        <v>50.918196994991646</v>
      </c>
      <c r="G32" s="88">
        <f t="shared" si="2"/>
        <v>49.081803005008346</v>
      </c>
      <c r="H32" s="87">
        <f t="shared" si="3"/>
        <v>0</v>
      </c>
      <c r="I32" s="86"/>
    </row>
    <row r="33" spans="1:9" x14ac:dyDescent="0.35">
      <c r="A33" s="9" t="s">
        <v>34</v>
      </c>
      <c r="B33" s="24">
        <f t="shared" si="0"/>
        <v>251</v>
      </c>
      <c r="C33" s="22">
        <v>138</v>
      </c>
      <c r="D33" s="22">
        <v>113</v>
      </c>
      <c r="E33" s="22">
        <v>0</v>
      </c>
      <c r="F33" s="87">
        <f t="shared" si="1"/>
        <v>54.980079681274894</v>
      </c>
      <c r="G33" s="88">
        <f t="shared" si="2"/>
        <v>45.019920318725099</v>
      </c>
      <c r="H33" s="87">
        <f t="shared" si="3"/>
        <v>0</v>
      </c>
      <c r="I33" s="86"/>
    </row>
    <row r="34" spans="1:9" x14ac:dyDescent="0.35">
      <c r="A34" s="9" t="s">
        <v>35</v>
      </c>
      <c r="B34" s="24">
        <f t="shared" si="0"/>
        <v>40</v>
      </c>
      <c r="C34" s="22">
        <v>28</v>
      </c>
      <c r="D34" s="22">
        <v>12</v>
      </c>
      <c r="E34" s="22">
        <v>0</v>
      </c>
      <c r="F34" s="87">
        <f t="shared" si="1"/>
        <v>70</v>
      </c>
      <c r="G34" s="88">
        <f t="shared" si="2"/>
        <v>30</v>
      </c>
      <c r="H34" s="87">
        <f t="shared" si="3"/>
        <v>0</v>
      </c>
      <c r="I34" s="86"/>
    </row>
    <row r="35" spans="1:9" x14ac:dyDescent="0.35">
      <c r="A35" s="9" t="s">
        <v>60</v>
      </c>
      <c r="B35" s="24">
        <f t="shared" si="0"/>
        <v>1134</v>
      </c>
      <c r="C35" s="22">
        <v>503</v>
      </c>
      <c r="D35" s="22">
        <v>628</v>
      </c>
      <c r="E35" s="22">
        <v>3</v>
      </c>
      <c r="F35" s="87">
        <f t="shared" si="1"/>
        <v>44.35626102292769</v>
      </c>
      <c r="G35" s="88">
        <f t="shared" si="2"/>
        <v>55.379188712522044</v>
      </c>
      <c r="H35" s="87">
        <f t="shared" si="3"/>
        <v>0.26455026455026454</v>
      </c>
      <c r="I35" s="86"/>
    </row>
    <row r="36" spans="1:9" x14ac:dyDescent="0.35">
      <c r="A36" s="9" t="s">
        <v>61</v>
      </c>
      <c r="B36" s="24">
        <f t="shared" si="0"/>
        <v>147</v>
      </c>
      <c r="C36" s="22">
        <v>105</v>
      </c>
      <c r="D36" s="22">
        <v>42</v>
      </c>
      <c r="E36" s="22">
        <v>0</v>
      </c>
      <c r="F36" s="87">
        <f t="shared" si="1"/>
        <v>71.428571428571431</v>
      </c>
      <c r="G36" s="88">
        <f t="shared" si="2"/>
        <v>28.571428571428569</v>
      </c>
      <c r="H36" s="87">
        <f t="shared" si="3"/>
        <v>0</v>
      </c>
      <c r="I36" s="86"/>
    </row>
    <row r="37" spans="1:9" x14ac:dyDescent="0.35">
      <c r="A37" s="9" t="s">
        <v>38</v>
      </c>
      <c r="B37" s="24">
        <f t="shared" si="0"/>
        <v>449</v>
      </c>
      <c r="C37" s="22">
        <v>267</v>
      </c>
      <c r="D37" s="22">
        <v>182</v>
      </c>
      <c r="E37" s="22">
        <v>0</v>
      </c>
      <c r="F37" s="87">
        <f t="shared" si="1"/>
        <v>59.465478841870819</v>
      </c>
      <c r="G37" s="88">
        <f t="shared" si="2"/>
        <v>40.534521158129181</v>
      </c>
      <c r="H37" s="87">
        <f t="shared" si="3"/>
        <v>0</v>
      </c>
      <c r="I37" s="86"/>
    </row>
    <row r="38" spans="1:9" x14ac:dyDescent="0.35">
      <c r="A38" s="9" t="s">
        <v>39</v>
      </c>
      <c r="B38" s="24">
        <f t="shared" si="0"/>
        <v>417</v>
      </c>
      <c r="C38" s="22">
        <v>212</v>
      </c>
      <c r="D38" s="22">
        <v>205</v>
      </c>
      <c r="E38" s="22">
        <v>0</v>
      </c>
      <c r="F38" s="87">
        <f t="shared" si="1"/>
        <v>50.83932853717026</v>
      </c>
      <c r="G38" s="88">
        <f t="shared" si="2"/>
        <v>49.160671462829733</v>
      </c>
      <c r="H38" s="87">
        <f t="shared" si="3"/>
        <v>0</v>
      </c>
      <c r="I38" s="86"/>
    </row>
    <row r="39" spans="1:9" x14ac:dyDescent="0.35">
      <c r="A39" s="9" t="s">
        <v>40</v>
      </c>
      <c r="B39" s="24">
        <f t="shared" si="0"/>
        <v>293</v>
      </c>
      <c r="C39" s="22">
        <v>178</v>
      </c>
      <c r="D39" s="22">
        <v>115</v>
      </c>
      <c r="E39" s="22">
        <v>0</v>
      </c>
      <c r="F39" s="87">
        <f t="shared" si="1"/>
        <v>60.750853242320822</v>
      </c>
      <c r="G39" s="88">
        <f t="shared" si="2"/>
        <v>39.249146757679185</v>
      </c>
      <c r="H39" s="87">
        <f t="shared" si="3"/>
        <v>0</v>
      </c>
      <c r="I39" s="86"/>
    </row>
    <row r="40" spans="1:9" x14ac:dyDescent="0.35">
      <c r="A40" s="9" t="s">
        <v>41</v>
      </c>
      <c r="B40" s="24">
        <f t="shared" si="0"/>
        <v>264</v>
      </c>
      <c r="C40" s="22">
        <v>152</v>
      </c>
      <c r="D40" s="22">
        <v>112</v>
      </c>
      <c r="E40" s="22">
        <v>0</v>
      </c>
      <c r="F40" s="87">
        <f t="shared" si="1"/>
        <v>57.575757575757578</v>
      </c>
      <c r="G40" s="88">
        <f t="shared" si="2"/>
        <v>42.424242424242422</v>
      </c>
      <c r="H40" s="87">
        <f t="shared" si="3"/>
        <v>0</v>
      </c>
      <c r="I40" s="86"/>
    </row>
    <row r="41" spans="1:9" x14ac:dyDescent="0.35">
      <c r="A41" s="9" t="s">
        <v>62</v>
      </c>
      <c r="B41" s="24">
        <f t="shared" si="0"/>
        <v>608</v>
      </c>
      <c r="C41" s="22">
        <v>363</v>
      </c>
      <c r="D41" s="22">
        <v>245</v>
      </c>
      <c r="E41" s="22">
        <v>0</v>
      </c>
      <c r="F41" s="87">
        <f t="shared" si="1"/>
        <v>59.703947368421048</v>
      </c>
      <c r="G41" s="88">
        <f t="shared" si="2"/>
        <v>40.296052631578952</v>
      </c>
      <c r="H41" s="87">
        <f t="shared" si="3"/>
        <v>0</v>
      </c>
      <c r="I41" s="86"/>
    </row>
    <row r="42" spans="1:9" x14ac:dyDescent="0.35">
      <c r="A42" s="9" t="s">
        <v>43</v>
      </c>
      <c r="B42" s="24">
        <f t="shared" si="0"/>
        <v>197</v>
      </c>
      <c r="C42" s="22">
        <v>118</v>
      </c>
      <c r="D42" s="22">
        <v>79</v>
      </c>
      <c r="E42" s="22">
        <v>0</v>
      </c>
      <c r="F42" s="87">
        <f t="shared" si="1"/>
        <v>59.898477157360411</v>
      </c>
      <c r="G42" s="88">
        <f t="shared" si="2"/>
        <v>40.101522842639589</v>
      </c>
      <c r="H42" s="87">
        <f t="shared" si="3"/>
        <v>0</v>
      </c>
      <c r="I42" s="86"/>
    </row>
    <row r="43" spans="1:9" x14ac:dyDescent="0.35">
      <c r="A43" s="9" t="s">
        <v>44</v>
      </c>
      <c r="B43" s="24">
        <f t="shared" si="0"/>
        <v>44</v>
      </c>
      <c r="C43" s="22">
        <v>28</v>
      </c>
      <c r="D43" s="22">
        <v>16</v>
      </c>
      <c r="E43" s="22">
        <v>0</v>
      </c>
      <c r="F43" s="87">
        <f t="shared" si="1"/>
        <v>63.636363636363633</v>
      </c>
      <c r="G43" s="88">
        <f t="shared" si="2"/>
        <v>36.363636363636367</v>
      </c>
      <c r="H43" s="87">
        <f t="shared" si="3"/>
        <v>0</v>
      </c>
      <c r="I43" s="86"/>
    </row>
    <row r="44" spans="1:9" x14ac:dyDescent="0.35">
      <c r="A44" s="9" t="s">
        <v>45</v>
      </c>
      <c r="B44" s="24">
        <f t="shared" si="0"/>
        <v>114</v>
      </c>
      <c r="C44" s="22">
        <v>51</v>
      </c>
      <c r="D44" s="22">
        <v>63</v>
      </c>
      <c r="E44" s="22">
        <v>0</v>
      </c>
      <c r="F44" s="87">
        <f t="shared" si="1"/>
        <v>44.736842105263158</v>
      </c>
      <c r="G44" s="88">
        <f t="shared" si="2"/>
        <v>55.26315789473685</v>
      </c>
      <c r="H44" s="87">
        <f t="shared" si="3"/>
        <v>0</v>
      </c>
      <c r="I44" s="86"/>
    </row>
    <row r="45" spans="1:9" x14ac:dyDescent="0.35">
      <c r="A45" s="9" t="s">
        <v>63</v>
      </c>
      <c r="B45" s="24">
        <f t="shared" si="0"/>
        <v>642</v>
      </c>
      <c r="C45" s="22">
        <v>377</v>
      </c>
      <c r="D45" s="22">
        <v>265</v>
      </c>
      <c r="E45" s="22">
        <v>0</v>
      </c>
      <c r="F45" s="87">
        <f t="shared" si="1"/>
        <v>58.72274143302181</v>
      </c>
      <c r="G45" s="88">
        <f t="shared" si="2"/>
        <v>41.27725856697819</v>
      </c>
      <c r="H45" s="87">
        <f t="shared" si="3"/>
        <v>0</v>
      </c>
      <c r="I45" s="86"/>
    </row>
    <row r="46" spans="1:9" x14ac:dyDescent="0.35">
      <c r="A46" s="9" t="s">
        <v>64</v>
      </c>
      <c r="B46" s="24">
        <f t="shared" si="0"/>
        <v>69</v>
      </c>
      <c r="C46" s="22">
        <v>47</v>
      </c>
      <c r="D46" s="22">
        <v>22</v>
      </c>
      <c r="E46" s="22">
        <v>0</v>
      </c>
      <c r="F46" s="87">
        <f t="shared" si="1"/>
        <v>68.115942028985515</v>
      </c>
      <c r="G46" s="88">
        <f t="shared" si="2"/>
        <v>31.884057971014489</v>
      </c>
      <c r="H46" s="87">
        <f t="shared" si="3"/>
        <v>0</v>
      </c>
      <c r="I46" s="86"/>
    </row>
    <row r="47" spans="1:9" x14ac:dyDescent="0.35">
      <c r="A47" s="9" t="s">
        <v>48</v>
      </c>
      <c r="B47" s="24">
        <f t="shared" si="0"/>
        <v>1196</v>
      </c>
      <c r="C47" s="22">
        <v>829</v>
      </c>
      <c r="D47" s="22">
        <v>367</v>
      </c>
      <c r="E47" s="22">
        <v>0</v>
      </c>
      <c r="F47" s="87">
        <f t="shared" si="1"/>
        <v>69.314381270903013</v>
      </c>
      <c r="G47" s="88">
        <f t="shared" si="2"/>
        <v>30.685618729096991</v>
      </c>
      <c r="H47" s="87">
        <f t="shared" si="3"/>
        <v>0</v>
      </c>
      <c r="I47" s="86"/>
    </row>
    <row r="48" spans="1:9" x14ac:dyDescent="0.35">
      <c r="A48" s="9" t="s">
        <v>49</v>
      </c>
      <c r="B48" s="24">
        <f t="shared" si="0"/>
        <v>318</v>
      </c>
      <c r="C48" s="22">
        <v>194</v>
      </c>
      <c r="D48" s="22">
        <v>124</v>
      </c>
      <c r="E48" s="22">
        <v>0</v>
      </c>
      <c r="F48" s="87">
        <f t="shared" si="1"/>
        <v>61.0062893081761</v>
      </c>
      <c r="G48" s="88">
        <f t="shared" si="2"/>
        <v>38.9937106918239</v>
      </c>
      <c r="H48" s="87">
        <f t="shared" si="3"/>
        <v>0</v>
      </c>
      <c r="I48" s="86"/>
    </row>
    <row r="49" spans="1:9" x14ac:dyDescent="0.35">
      <c r="A49" s="9" t="s">
        <v>50</v>
      </c>
      <c r="B49" s="24">
        <f t="shared" si="0"/>
        <v>47</v>
      </c>
      <c r="C49" s="22">
        <v>24</v>
      </c>
      <c r="D49" s="22">
        <v>23</v>
      </c>
      <c r="E49" s="22">
        <v>0</v>
      </c>
      <c r="F49" s="87">
        <f t="shared" si="1"/>
        <v>51.063829787234042</v>
      </c>
      <c r="G49" s="88">
        <f t="shared" si="2"/>
        <v>48.936170212765958</v>
      </c>
      <c r="H49" s="87">
        <f t="shared" si="3"/>
        <v>0</v>
      </c>
      <c r="I49" s="86"/>
    </row>
    <row r="50" spans="1:9" x14ac:dyDescent="0.35">
      <c r="A50" s="12"/>
      <c r="B50" s="85"/>
      <c r="C50" s="85"/>
      <c r="D50" s="85"/>
      <c r="E50" s="85"/>
      <c r="F50" s="83"/>
      <c r="G50" s="84"/>
      <c r="H50" s="83"/>
    </row>
    <row r="51" spans="1:9" x14ac:dyDescent="0.35">
      <c r="A51" s="9" t="s">
        <v>51</v>
      </c>
      <c r="B51" s="82"/>
    </row>
  </sheetData>
  <mergeCells count="5">
    <mergeCell ref="A7:A8"/>
    <mergeCell ref="B7:B8"/>
    <mergeCell ref="A5:H5"/>
    <mergeCell ref="A3:H3"/>
    <mergeCell ref="A4:H4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4DD2-223B-4402-8BE8-28E344DD134B}">
  <dimension ref="A1:C57"/>
  <sheetViews>
    <sheetView zoomScale="85" zoomScaleNormal="85" workbookViewId="0">
      <selection activeCell="B37" sqref="B37"/>
    </sheetView>
  </sheetViews>
  <sheetFormatPr baseColWidth="10" defaultColWidth="0" defaultRowHeight="12.5" zeroHeight="1" x14ac:dyDescent="0.25"/>
  <cols>
    <col min="1" max="1" width="36.81640625" bestFit="1" customWidth="1"/>
    <col min="2" max="3" width="14.453125" customWidth="1"/>
    <col min="4" max="16384" width="11.453125" hidden="1"/>
  </cols>
  <sheetData>
    <row r="1" spans="1:3" ht="15.5" x14ac:dyDescent="0.35">
      <c r="A1" s="108" t="s">
        <v>86</v>
      </c>
      <c r="B1" s="51"/>
      <c r="C1" s="51"/>
    </row>
    <row r="2" spans="1:3" ht="15.5" x14ac:dyDescent="0.35">
      <c r="A2" s="51"/>
      <c r="B2" s="51"/>
      <c r="C2" s="51"/>
    </row>
    <row r="3" spans="1:3" ht="49.5" customHeight="1" x14ac:dyDescent="0.3">
      <c r="A3" s="203" t="s">
        <v>87</v>
      </c>
      <c r="B3" s="203"/>
      <c r="C3" s="203"/>
    </row>
    <row r="4" spans="1:3" ht="15" x14ac:dyDescent="0.3">
      <c r="A4" s="203" t="s">
        <v>161</v>
      </c>
      <c r="B4" s="203"/>
      <c r="C4" s="203"/>
    </row>
    <row r="5" spans="1:3" ht="15.5" x14ac:dyDescent="0.35">
      <c r="A5" s="51"/>
      <c r="B5" s="51"/>
      <c r="C5" s="51"/>
    </row>
    <row r="6" spans="1:3" ht="15.5" x14ac:dyDescent="0.35">
      <c r="A6" s="109"/>
      <c r="B6" s="110"/>
      <c r="C6" s="109"/>
    </row>
    <row r="7" spans="1:3" ht="15" x14ac:dyDescent="0.3">
      <c r="A7" s="185" t="s">
        <v>88</v>
      </c>
      <c r="B7" s="111" t="s">
        <v>12</v>
      </c>
      <c r="C7" s="185" t="s">
        <v>89</v>
      </c>
    </row>
    <row r="8" spans="1:3" ht="15" x14ac:dyDescent="0.3">
      <c r="A8" s="112"/>
      <c r="B8" s="113"/>
      <c r="C8" s="112"/>
    </row>
    <row r="9" spans="1:3" ht="15" x14ac:dyDescent="0.3">
      <c r="A9" s="185"/>
      <c r="B9" s="114"/>
      <c r="C9" s="185"/>
    </row>
    <row r="10" spans="1:3" ht="15" x14ac:dyDescent="0.3">
      <c r="A10" s="186" t="s">
        <v>12</v>
      </c>
      <c r="B10" s="115">
        <f>SUM(B12:B33)</f>
        <v>18992</v>
      </c>
      <c r="C10" s="116">
        <f>SUM(C12:C29)</f>
        <v>99.968407750631854</v>
      </c>
    </row>
    <row r="11" spans="1:3" ht="15" x14ac:dyDescent="0.3">
      <c r="A11" s="117"/>
      <c r="B11" s="115"/>
      <c r="C11" s="116"/>
    </row>
    <row r="12" spans="1:3" ht="15.5" x14ac:dyDescent="0.35">
      <c r="A12" s="1" t="s">
        <v>90</v>
      </c>
      <c r="B12" s="194">
        <v>15972</v>
      </c>
      <c r="C12" s="118">
        <f>B12/$B$10*100</f>
        <v>84.098567818028641</v>
      </c>
    </row>
    <row r="13" spans="1:3" ht="15.5" x14ac:dyDescent="0.35">
      <c r="A13" s="1" t="s">
        <v>91</v>
      </c>
      <c r="B13" s="194">
        <v>2737</v>
      </c>
      <c r="C13" s="118">
        <f t="shared" ref="C13:C33" si="0">B13/$B$10*100</f>
        <v>14.41133108677338</v>
      </c>
    </row>
    <row r="14" spans="1:3" ht="15.5" x14ac:dyDescent="0.35">
      <c r="A14" s="1" t="s">
        <v>92</v>
      </c>
      <c r="B14" s="194">
        <v>78</v>
      </c>
      <c r="C14" s="118">
        <f t="shared" si="0"/>
        <v>0.41069924178601513</v>
      </c>
    </row>
    <row r="15" spans="1:3" ht="15.5" x14ac:dyDescent="0.35">
      <c r="A15" s="1" t="s">
        <v>93</v>
      </c>
      <c r="B15" s="194">
        <v>51</v>
      </c>
      <c r="C15" s="118">
        <f t="shared" si="0"/>
        <v>0.26853411962931761</v>
      </c>
    </row>
    <row r="16" spans="1:3" ht="15.5" x14ac:dyDescent="0.35">
      <c r="A16" s="1" t="s">
        <v>94</v>
      </c>
      <c r="B16" s="194">
        <v>45</v>
      </c>
      <c r="C16" s="118">
        <f t="shared" si="0"/>
        <v>0.23694187026116259</v>
      </c>
    </row>
    <row r="17" spans="1:3" ht="15.5" x14ac:dyDescent="0.35">
      <c r="A17" s="1" t="s">
        <v>96</v>
      </c>
      <c r="B17" s="194">
        <v>19</v>
      </c>
      <c r="C17" s="118">
        <f t="shared" si="0"/>
        <v>0.10004212299915753</v>
      </c>
    </row>
    <row r="18" spans="1:3" ht="15.5" x14ac:dyDescent="0.35">
      <c r="A18" s="1" t="s">
        <v>97</v>
      </c>
      <c r="B18" s="196">
        <v>18</v>
      </c>
      <c r="C18" s="118">
        <f t="shared" si="0"/>
        <v>9.4776748104465042E-2</v>
      </c>
    </row>
    <row r="19" spans="1:3" ht="15.5" x14ac:dyDescent="0.35">
      <c r="A19" s="1" t="s">
        <v>98</v>
      </c>
      <c r="B19" s="194">
        <v>6</v>
      </c>
      <c r="C19" s="118">
        <f t="shared" si="0"/>
        <v>3.1592249368155009E-2</v>
      </c>
    </row>
    <row r="20" spans="1:3" ht="15.5" x14ac:dyDescent="0.35">
      <c r="A20" s="1" t="s">
        <v>95</v>
      </c>
      <c r="B20" s="196">
        <v>11</v>
      </c>
      <c r="C20" s="118">
        <f>B20/$B$10*100</f>
        <v>5.7919123841617522E-2</v>
      </c>
    </row>
    <row r="21" spans="1:3" ht="15.5" x14ac:dyDescent="0.35">
      <c r="A21" s="1" t="s">
        <v>99</v>
      </c>
      <c r="B21" s="196">
        <v>9</v>
      </c>
      <c r="C21" s="118">
        <f t="shared" si="0"/>
        <v>4.7388374052232521E-2</v>
      </c>
    </row>
    <row r="22" spans="1:3" ht="15.5" x14ac:dyDescent="0.35">
      <c r="A22" s="1" t="s">
        <v>100</v>
      </c>
      <c r="B22" s="196">
        <v>1</v>
      </c>
      <c r="C22" s="118">
        <f t="shared" si="0"/>
        <v>5.2653748946925021E-3</v>
      </c>
    </row>
    <row r="23" spans="1:3" ht="15.5" x14ac:dyDescent="0.35">
      <c r="A23" s="1" t="s">
        <v>101</v>
      </c>
      <c r="B23" s="196">
        <v>2</v>
      </c>
      <c r="C23" s="118">
        <f t="shared" si="0"/>
        <v>1.0530749789385004E-2</v>
      </c>
    </row>
    <row r="24" spans="1:3" ht="15.5" x14ac:dyDescent="0.35">
      <c r="A24" s="1" t="s">
        <v>102</v>
      </c>
      <c r="B24" s="196">
        <v>7</v>
      </c>
      <c r="C24" s="118">
        <f t="shared" si="0"/>
        <v>3.6857624262847513E-2</v>
      </c>
    </row>
    <row r="25" spans="1:3" ht="15.5" x14ac:dyDescent="0.35">
      <c r="A25" s="1" t="s">
        <v>103</v>
      </c>
      <c r="B25" s="196">
        <v>1</v>
      </c>
      <c r="C25" s="118">
        <f t="shared" si="0"/>
        <v>5.2653748946925021E-3</v>
      </c>
    </row>
    <row r="26" spans="1:3" ht="15.5" x14ac:dyDescent="0.35">
      <c r="A26" s="1" t="s">
        <v>104</v>
      </c>
      <c r="B26" s="196">
        <v>3</v>
      </c>
      <c r="C26" s="118">
        <f t="shared" si="0"/>
        <v>1.5796124684077505E-2</v>
      </c>
    </row>
    <row r="27" spans="1:3" ht="15.5" x14ac:dyDescent="0.35">
      <c r="A27" s="1" t="s">
        <v>105</v>
      </c>
      <c r="B27" s="196">
        <v>5</v>
      </c>
      <c r="C27" s="118">
        <f t="shared" si="0"/>
        <v>2.6326874473462509E-2</v>
      </c>
    </row>
    <row r="28" spans="1:3" ht="15.5" x14ac:dyDescent="0.35">
      <c r="A28" s="1" t="s">
        <v>106</v>
      </c>
      <c r="B28" s="196">
        <v>16</v>
      </c>
      <c r="C28" s="118">
        <f t="shared" si="0"/>
        <v>8.4245998315080034E-2</v>
      </c>
    </row>
    <row r="29" spans="1:3" ht="15.5" x14ac:dyDescent="0.35">
      <c r="A29" s="1" t="s">
        <v>107</v>
      </c>
      <c r="B29" s="196">
        <v>5</v>
      </c>
      <c r="C29" s="118">
        <f t="shared" si="0"/>
        <v>2.6326874473462509E-2</v>
      </c>
    </row>
    <row r="30" spans="1:3" ht="15.5" x14ac:dyDescent="0.35">
      <c r="A30" s="51" t="s">
        <v>108</v>
      </c>
      <c r="B30" s="8">
        <v>3</v>
      </c>
      <c r="C30" s="118">
        <f t="shared" si="0"/>
        <v>1.5796124684077505E-2</v>
      </c>
    </row>
    <row r="31" spans="1:3" ht="15.5" x14ac:dyDescent="0.35">
      <c r="A31" s="51" t="s">
        <v>109</v>
      </c>
      <c r="B31" s="8">
        <v>1</v>
      </c>
      <c r="C31" s="118">
        <f t="shared" si="0"/>
        <v>5.2653748946925021E-3</v>
      </c>
    </row>
    <row r="32" spans="1:3" ht="15.5" x14ac:dyDescent="0.35">
      <c r="A32" s="51" t="s">
        <v>110</v>
      </c>
      <c r="B32" s="8">
        <v>1</v>
      </c>
      <c r="C32" s="118">
        <f t="shared" si="0"/>
        <v>5.2653748946925021E-3</v>
      </c>
    </row>
    <row r="33" spans="1:3" ht="15.5" x14ac:dyDescent="0.35">
      <c r="A33" s="1" t="s">
        <v>111</v>
      </c>
      <c r="B33" s="8">
        <v>1</v>
      </c>
      <c r="C33" s="118">
        <f t="shared" si="0"/>
        <v>5.2653748946925021E-3</v>
      </c>
    </row>
    <row r="34" spans="1:3" ht="15.5" x14ac:dyDescent="0.35">
      <c r="A34" s="2"/>
      <c r="B34" s="4"/>
      <c r="C34" s="120"/>
    </row>
    <row r="35" spans="1:3" ht="15.5" x14ac:dyDescent="0.35">
      <c r="A35" s="51" t="s">
        <v>51</v>
      </c>
      <c r="B35" s="51"/>
      <c r="C35" s="51"/>
    </row>
    <row r="36" spans="1:3" x14ac:dyDescent="0.25">
      <c r="B36" s="195">
        <f>SUM(B18,B20:B33)</f>
        <v>84</v>
      </c>
    </row>
    <row r="37" spans="1:3" x14ac:dyDescent="0.25">
      <c r="B37" s="195"/>
    </row>
    <row r="38" spans="1:3" x14ac:dyDescent="0.25"/>
    <row r="45" spans="1:3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</sheetData>
  <mergeCells count="2"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56BB-939C-4EB1-9B5A-DBC23F00B5BB}">
  <dimension ref="A1:K51"/>
  <sheetViews>
    <sheetView zoomScale="85" zoomScaleNormal="85" workbookViewId="0">
      <selection activeCell="A12" sqref="A12"/>
    </sheetView>
  </sheetViews>
  <sheetFormatPr baseColWidth="10" defaultColWidth="0" defaultRowHeight="15.5" zeroHeight="1" x14ac:dyDescent="0.35"/>
  <cols>
    <col min="1" max="1" width="64.81640625" style="51" bestFit="1" customWidth="1"/>
    <col min="2" max="3" width="12.81640625" style="51" customWidth="1"/>
    <col min="4" max="4" width="14.54296875" style="51" customWidth="1"/>
    <col min="5" max="5" width="15" style="51" customWidth="1"/>
    <col min="6" max="6" width="15.1796875" style="51" customWidth="1"/>
    <col min="7" max="7" width="3.81640625" style="51" customWidth="1"/>
    <col min="8" max="8" width="12.81640625" style="51" customWidth="1"/>
    <col min="9" max="9" width="15.81640625" style="51" customWidth="1"/>
    <col min="10" max="10" width="16.1796875" style="51" customWidth="1"/>
    <col min="11" max="11" width="15.54296875" style="51" customWidth="1"/>
    <col min="12" max="16384" width="0" style="51" hidden="1"/>
  </cols>
  <sheetData>
    <row r="1" spans="1:11" x14ac:dyDescent="0.35">
      <c r="A1" s="108" t="s">
        <v>112</v>
      </c>
      <c r="B1" s="5"/>
      <c r="C1" s="5"/>
      <c r="D1" s="5"/>
      <c r="E1" s="5"/>
      <c r="F1" s="5"/>
      <c r="G1" s="121"/>
      <c r="H1" s="122"/>
      <c r="I1" s="122"/>
      <c r="J1" s="122"/>
    </row>
    <row r="2" spans="1:11" x14ac:dyDescent="0.35">
      <c r="B2" s="5"/>
      <c r="C2" s="5"/>
      <c r="D2" s="5"/>
      <c r="E2" s="5"/>
      <c r="F2" s="5"/>
    </row>
    <row r="3" spans="1:11" x14ac:dyDescent="0.35">
      <c r="A3" s="213" t="s">
        <v>71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x14ac:dyDescent="0.35">
      <c r="A4" s="213" t="s">
        <v>113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1" x14ac:dyDescent="0.35">
      <c r="A5" s="203" t="s">
        <v>161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35"/>
    <row r="7" spans="1:11" x14ac:dyDescent="0.35">
      <c r="A7" s="214" t="s">
        <v>6</v>
      </c>
      <c r="B7" s="216" t="s">
        <v>12</v>
      </c>
      <c r="C7" s="123" t="s">
        <v>114</v>
      </c>
      <c r="D7" s="123"/>
      <c r="E7" s="123"/>
      <c r="F7" s="123"/>
      <c r="G7" s="124"/>
      <c r="H7" s="125" t="s">
        <v>115</v>
      </c>
      <c r="I7" s="126"/>
      <c r="J7" s="126"/>
      <c r="K7" s="126"/>
    </row>
    <row r="8" spans="1:11" ht="30" x14ac:dyDescent="0.35">
      <c r="A8" s="215"/>
      <c r="B8" s="216"/>
      <c r="C8" s="187" t="s">
        <v>116</v>
      </c>
      <c r="D8" s="187" t="s">
        <v>117</v>
      </c>
      <c r="E8" s="187" t="s">
        <v>118</v>
      </c>
      <c r="F8" s="187" t="s">
        <v>85</v>
      </c>
      <c r="G8" s="127"/>
      <c r="H8" s="187" t="s">
        <v>116</v>
      </c>
      <c r="I8" s="187" t="s">
        <v>117</v>
      </c>
      <c r="J8" s="55" t="s">
        <v>118</v>
      </c>
      <c r="K8" s="55" t="s">
        <v>85</v>
      </c>
    </row>
    <row r="9" spans="1:11" x14ac:dyDescent="0.35">
      <c r="A9" s="128"/>
      <c r="B9" s="129"/>
      <c r="C9" s="130"/>
      <c r="D9" s="129"/>
      <c r="E9" s="131"/>
      <c r="F9" s="129"/>
      <c r="G9" s="128"/>
      <c r="H9" s="130"/>
      <c r="I9" s="129"/>
      <c r="J9" s="129"/>
    </row>
    <row r="10" spans="1:11" x14ac:dyDescent="0.35">
      <c r="A10" s="108" t="s">
        <v>12</v>
      </c>
      <c r="B10" s="115">
        <f>SUM(B12:B49)</f>
        <v>18992</v>
      </c>
      <c r="C10" s="58">
        <f>SUM(C12:C49)</f>
        <v>28</v>
      </c>
      <c r="D10" s="115">
        <f>SUM(D12:D49)</f>
        <v>17329</v>
      </c>
      <c r="E10" s="132">
        <f>SUM(E12:E49)</f>
        <v>1624</v>
      </c>
      <c r="F10" s="115">
        <f>SUM(F12:F49)</f>
        <v>11</v>
      </c>
      <c r="G10" s="186"/>
      <c r="H10" s="133">
        <f>(C10/B10)*100</f>
        <v>0.14743049705139005</v>
      </c>
      <c r="I10" s="134">
        <f>(D10/B10)*100</f>
        <v>91.243681550126368</v>
      </c>
      <c r="J10" s="134">
        <f>(E10/B10)*100</f>
        <v>8.5509688289806238</v>
      </c>
      <c r="K10" s="135">
        <f>(F10/B10)*100</f>
        <v>5.7919123841617522E-2</v>
      </c>
    </row>
    <row r="11" spans="1:11" x14ac:dyDescent="0.35">
      <c r="A11" s="128"/>
      <c r="B11" s="6"/>
      <c r="C11" s="7"/>
      <c r="D11" s="6"/>
      <c r="E11" s="5"/>
      <c r="F11" s="6"/>
      <c r="G11" s="121"/>
      <c r="H11" s="119"/>
      <c r="I11" s="136"/>
      <c r="J11" s="136"/>
      <c r="K11" s="118"/>
    </row>
    <row r="12" spans="1:11" x14ac:dyDescent="0.35">
      <c r="A12" s="1" t="s">
        <v>13</v>
      </c>
      <c r="B12" s="115">
        <f t="shared" ref="B12:B49" si="0">SUM(C12:F12)</f>
        <v>5198</v>
      </c>
      <c r="C12" s="7">
        <v>12</v>
      </c>
      <c r="D12" s="6">
        <v>4865</v>
      </c>
      <c r="E12" s="5">
        <v>315</v>
      </c>
      <c r="F12" s="6">
        <v>6</v>
      </c>
      <c r="G12" s="121"/>
      <c r="H12" s="119">
        <f t="shared" ref="H12:H49" si="1">IF(ISERROR((C12/B12)*100),"",((C12/B12)*100))</f>
        <v>0.2308580223162755</v>
      </c>
      <c r="I12" s="136">
        <f t="shared" ref="I12:I49" si="2">IF(ISERROR((D12/B12)*100),"",((D12/B12)*100))</f>
        <v>93.593689880723346</v>
      </c>
      <c r="J12" s="136">
        <f t="shared" ref="J12:J49" si="3">IF(ISERROR((E12/B12)*100),"",((E12/B12)*100))</f>
        <v>6.0600230858022321</v>
      </c>
      <c r="K12" s="118">
        <f t="shared" ref="K12:K49" si="4">IF(ISERROR((F12/B12)*100),"",((F12/B12)*100))</f>
        <v>0.11542901115813775</v>
      </c>
    </row>
    <row r="13" spans="1:11" x14ac:dyDescent="0.35">
      <c r="A13" s="1" t="s">
        <v>14</v>
      </c>
      <c r="B13" s="115">
        <f t="shared" si="0"/>
        <v>861</v>
      </c>
      <c r="C13" s="7">
        <v>0</v>
      </c>
      <c r="D13" s="6">
        <v>796</v>
      </c>
      <c r="E13" s="5">
        <v>65</v>
      </c>
      <c r="F13" s="6">
        <v>0</v>
      </c>
      <c r="G13" s="121"/>
      <c r="H13" s="119">
        <f t="shared" si="1"/>
        <v>0</v>
      </c>
      <c r="I13" s="136">
        <f t="shared" si="2"/>
        <v>92.450638792102197</v>
      </c>
      <c r="J13" s="136">
        <f t="shared" si="3"/>
        <v>7.5493612078977934</v>
      </c>
      <c r="K13" s="118">
        <f t="shared" si="4"/>
        <v>0</v>
      </c>
    </row>
    <row r="14" spans="1:11" x14ac:dyDescent="0.35">
      <c r="A14" s="1" t="s">
        <v>15</v>
      </c>
      <c r="B14" s="115">
        <f t="shared" si="0"/>
        <v>148</v>
      </c>
      <c r="C14" s="7">
        <v>0</v>
      </c>
      <c r="D14" s="6">
        <v>128</v>
      </c>
      <c r="E14" s="5">
        <v>20</v>
      </c>
      <c r="F14" s="6">
        <v>0</v>
      </c>
      <c r="G14" s="121"/>
      <c r="H14" s="119">
        <f t="shared" si="1"/>
        <v>0</v>
      </c>
      <c r="I14" s="136">
        <f t="shared" si="2"/>
        <v>86.486486486486484</v>
      </c>
      <c r="J14" s="136">
        <f t="shared" si="3"/>
        <v>13.513513513513514</v>
      </c>
      <c r="K14" s="118">
        <f t="shared" si="4"/>
        <v>0</v>
      </c>
    </row>
    <row r="15" spans="1:11" x14ac:dyDescent="0.35">
      <c r="A15" s="1" t="s">
        <v>16</v>
      </c>
      <c r="B15" s="115">
        <f t="shared" si="0"/>
        <v>192</v>
      </c>
      <c r="C15" s="7">
        <v>0</v>
      </c>
      <c r="D15" s="6">
        <v>168</v>
      </c>
      <c r="E15" s="5">
        <v>24</v>
      </c>
      <c r="F15" s="6">
        <v>0</v>
      </c>
      <c r="G15" s="121"/>
      <c r="H15" s="119">
        <f t="shared" si="1"/>
        <v>0</v>
      </c>
      <c r="I15" s="136">
        <f t="shared" si="2"/>
        <v>87.5</v>
      </c>
      <c r="J15" s="136">
        <f t="shared" si="3"/>
        <v>12.5</v>
      </c>
      <c r="K15" s="118">
        <f t="shared" si="4"/>
        <v>0</v>
      </c>
    </row>
    <row r="16" spans="1:11" x14ac:dyDescent="0.35">
      <c r="A16" s="1" t="s">
        <v>17</v>
      </c>
      <c r="B16" s="115">
        <f t="shared" si="0"/>
        <v>1197</v>
      </c>
      <c r="C16" s="7">
        <v>2</v>
      </c>
      <c r="D16" s="6">
        <v>1104</v>
      </c>
      <c r="E16" s="5">
        <v>91</v>
      </c>
      <c r="F16" s="6">
        <v>0</v>
      </c>
      <c r="G16" s="121"/>
      <c r="H16" s="119">
        <f t="shared" si="1"/>
        <v>0.16708437761069339</v>
      </c>
      <c r="I16" s="136">
        <f t="shared" si="2"/>
        <v>92.230576441102755</v>
      </c>
      <c r="J16" s="136">
        <f t="shared" si="3"/>
        <v>7.6023391812865491</v>
      </c>
      <c r="K16" s="118">
        <f t="shared" si="4"/>
        <v>0</v>
      </c>
    </row>
    <row r="17" spans="1:11" x14ac:dyDescent="0.35">
      <c r="A17" s="1" t="s">
        <v>54</v>
      </c>
      <c r="B17" s="115">
        <f t="shared" si="0"/>
        <v>409</v>
      </c>
      <c r="C17" s="7">
        <v>6</v>
      </c>
      <c r="D17" s="6">
        <v>321</v>
      </c>
      <c r="E17" s="5">
        <v>82</v>
      </c>
      <c r="F17" s="6">
        <v>0</v>
      </c>
      <c r="G17" s="121"/>
      <c r="H17" s="119">
        <f t="shared" si="1"/>
        <v>1.4669926650366749</v>
      </c>
      <c r="I17" s="136">
        <f t="shared" si="2"/>
        <v>78.484107579462105</v>
      </c>
      <c r="J17" s="136">
        <f t="shared" si="3"/>
        <v>20.048899755501225</v>
      </c>
      <c r="K17" s="118">
        <f t="shared" si="4"/>
        <v>0</v>
      </c>
    </row>
    <row r="18" spans="1:11" x14ac:dyDescent="0.35">
      <c r="A18" s="1" t="s">
        <v>19</v>
      </c>
      <c r="B18" s="115">
        <f t="shared" si="0"/>
        <v>147</v>
      </c>
      <c r="C18" s="7">
        <v>1</v>
      </c>
      <c r="D18" s="6">
        <v>137</v>
      </c>
      <c r="E18" s="5">
        <v>9</v>
      </c>
      <c r="F18" s="6">
        <v>0</v>
      </c>
      <c r="G18" s="121"/>
      <c r="H18" s="119">
        <f t="shared" si="1"/>
        <v>0.68027210884353739</v>
      </c>
      <c r="I18" s="136">
        <f t="shared" si="2"/>
        <v>93.197278911564624</v>
      </c>
      <c r="J18" s="136">
        <f t="shared" si="3"/>
        <v>6.1224489795918364</v>
      </c>
      <c r="K18" s="118">
        <f t="shared" si="4"/>
        <v>0</v>
      </c>
    </row>
    <row r="19" spans="1:11" x14ac:dyDescent="0.35">
      <c r="A19" s="1" t="s">
        <v>20</v>
      </c>
      <c r="B19" s="115">
        <f t="shared" si="0"/>
        <v>97</v>
      </c>
      <c r="C19" s="7">
        <v>0</v>
      </c>
      <c r="D19" s="6">
        <v>88</v>
      </c>
      <c r="E19" s="5">
        <v>9</v>
      </c>
      <c r="F19" s="6">
        <v>0</v>
      </c>
      <c r="G19" s="121"/>
      <c r="H19" s="119">
        <f t="shared" si="1"/>
        <v>0</v>
      </c>
      <c r="I19" s="136">
        <f t="shared" si="2"/>
        <v>90.721649484536087</v>
      </c>
      <c r="J19" s="136">
        <f t="shared" si="3"/>
        <v>9.2783505154639183</v>
      </c>
      <c r="K19" s="118">
        <f t="shared" si="4"/>
        <v>0</v>
      </c>
    </row>
    <row r="20" spans="1:11" x14ac:dyDescent="0.35">
      <c r="A20" s="1" t="s">
        <v>55</v>
      </c>
      <c r="B20" s="115">
        <f t="shared" si="0"/>
        <v>78</v>
      </c>
      <c r="C20" s="7">
        <v>0</v>
      </c>
      <c r="D20" s="6">
        <v>65</v>
      </c>
      <c r="E20" s="5">
        <v>13</v>
      </c>
      <c r="F20" s="6">
        <v>0</v>
      </c>
      <c r="G20" s="121"/>
      <c r="H20" s="119">
        <f t="shared" si="1"/>
        <v>0</v>
      </c>
      <c r="I20" s="136">
        <f t="shared" si="2"/>
        <v>83.333333333333343</v>
      </c>
      <c r="J20" s="136">
        <f t="shared" si="3"/>
        <v>16.666666666666664</v>
      </c>
      <c r="K20" s="118">
        <f t="shared" si="4"/>
        <v>0</v>
      </c>
    </row>
    <row r="21" spans="1:11" x14ac:dyDescent="0.35">
      <c r="A21" s="1" t="s">
        <v>22</v>
      </c>
      <c r="B21" s="115">
        <f t="shared" si="0"/>
        <v>36</v>
      </c>
      <c r="C21" s="7">
        <v>0</v>
      </c>
      <c r="D21" s="6">
        <v>32</v>
      </c>
      <c r="E21" s="5">
        <v>4</v>
      </c>
      <c r="F21" s="6">
        <v>0</v>
      </c>
      <c r="G21" s="121"/>
      <c r="H21" s="119">
        <f t="shared" si="1"/>
        <v>0</v>
      </c>
      <c r="I21" s="136">
        <f t="shared" si="2"/>
        <v>88.888888888888886</v>
      </c>
      <c r="J21" s="136">
        <f t="shared" si="3"/>
        <v>11.111111111111111</v>
      </c>
      <c r="K21" s="118">
        <f t="shared" si="4"/>
        <v>0</v>
      </c>
    </row>
    <row r="22" spans="1:11" x14ac:dyDescent="0.35">
      <c r="A22" s="1" t="s">
        <v>56</v>
      </c>
      <c r="B22" s="115">
        <f t="shared" si="0"/>
        <v>66</v>
      </c>
      <c r="C22" s="7">
        <v>0</v>
      </c>
      <c r="D22" s="6">
        <v>52</v>
      </c>
      <c r="E22" s="5">
        <v>14</v>
      </c>
      <c r="F22" s="6">
        <v>0</v>
      </c>
      <c r="G22" s="121"/>
      <c r="H22" s="119">
        <f t="shared" si="1"/>
        <v>0</v>
      </c>
      <c r="I22" s="136">
        <f t="shared" si="2"/>
        <v>78.787878787878782</v>
      </c>
      <c r="J22" s="136">
        <f t="shared" si="3"/>
        <v>21.212121212121211</v>
      </c>
      <c r="K22" s="118">
        <f t="shared" si="4"/>
        <v>0</v>
      </c>
    </row>
    <row r="23" spans="1:11" x14ac:dyDescent="0.35">
      <c r="A23" s="1" t="s">
        <v>24</v>
      </c>
      <c r="B23" s="115">
        <f t="shared" si="0"/>
        <v>26</v>
      </c>
      <c r="C23" s="7">
        <v>0</v>
      </c>
      <c r="D23" s="6">
        <v>24</v>
      </c>
      <c r="E23" s="5">
        <v>2</v>
      </c>
      <c r="F23" s="6">
        <v>0</v>
      </c>
      <c r="G23" s="121"/>
      <c r="H23" s="119">
        <f t="shared" si="1"/>
        <v>0</v>
      </c>
      <c r="I23" s="136">
        <f t="shared" si="2"/>
        <v>92.307692307692307</v>
      </c>
      <c r="J23" s="136">
        <f t="shared" si="3"/>
        <v>7.6923076923076925</v>
      </c>
      <c r="K23" s="118">
        <f t="shared" si="4"/>
        <v>0</v>
      </c>
    </row>
    <row r="24" spans="1:11" x14ac:dyDescent="0.35">
      <c r="A24" s="1" t="s">
        <v>25</v>
      </c>
      <c r="B24" s="115">
        <f t="shared" si="0"/>
        <v>1634</v>
      </c>
      <c r="C24" s="7">
        <v>0</v>
      </c>
      <c r="D24" s="6">
        <v>1501</v>
      </c>
      <c r="E24" s="5">
        <v>133</v>
      </c>
      <c r="F24" s="6">
        <v>0</v>
      </c>
      <c r="G24" s="121"/>
      <c r="H24" s="119">
        <f t="shared" si="1"/>
        <v>0</v>
      </c>
      <c r="I24" s="136">
        <f t="shared" si="2"/>
        <v>91.860465116279073</v>
      </c>
      <c r="J24" s="136">
        <f t="shared" si="3"/>
        <v>8.1395348837209305</v>
      </c>
      <c r="K24" s="118">
        <f t="shared" si="4"/>
        <v>0</v>
      </c>
    </row>
    <row r="25" spans="1:11" x14ac:dyDescent="0.35">
      <c r="A25" s="1" t="s">
        <v>26</v>
      </c>
      <c r="B25" s="115">
        <f t="shared" si="0"/>
        <v>560</v>
      </c>
      <c r="C25" s="7">
        <v>0</v>
      </c>
      <c r="D25" s="6">
        <v>518</v>
      </c>
      <c r="E25" s="5">
        <v>41</v>
      </c>
      <c r="F25" s="6">
        <v>1</v>
      </c>
      <c r="G25" s="121"/>
      <c r="H25" s="119">
        <f t="shared" si="1"/>
        <v>0</v>
      </c>
      <c r="I25" s="136">
        <f t="shared" si="2"/>
        <v>92.5</v>
      </c>
      <c r="J25" s="136">
        <f t="shared" si="3"/>
        <v>7.3214285714285721</v>
      </c>
      <c r="K25" s="118">
        <f t="shared" si="4"/>
        <v>0.17857142857142858</v>
      </c>
    </row>
    <row r="26" spans="1:11" x14ac:dyDescent="0.35">
      <c r="A26" s="51" t="s">
        <v>27</v>
      </c>
      <c r="B26" s="115">
        <f t="shared" si="0"/>
        <v>258</v>
      </c>
      <c r="C26" s="7">
        <v>0</v>
      </c>
      <c r="D26" s="6">
        <v>210</v>
      </c>
      <c r="E26" s="5">
        <v>48</v>
      </c>
      <c r="F26" s="6">
        <v>0</v>
      </c>
      <c r="G26" s="121"/>
      <c r="H26" s="119">
        <f t="shared" si="1"/>
        <v>0</v>
      </c>
      <c r="I26" s="136">
        <f t="shared" si="2"/>
        <v>81.395348837209298</v>
      </c>
      <c r="J26" s="136">
        <f t="shared" si="3"/>
        <v>18.604651162790699</v>
      </c>
      <c r="K26" s="118">
        <f t="shared" si="4"/>
        <v>0</v>
      </c>
    </row>
    <row r="27" spans="1:11" x14ac:dyDescent="0.35">
      <c r="A27" s="1" t="s">
        <v>57</v>
      </c>
      <c r="B27" s="115">
        <f t="shared" si="0"/>
        <v>397</v>
      </c>
      <c r="C27" s="7">
        <v>1</v>
      </c>
      <c r="D27" s="6">
        <v>365</v>
      </c>
      <c r="E27" s="5">
        <v>31</v>
      </c>
      <c r="F27" s="6">
        <v>0</v>
      </c>
      <c r="G27" s="121"/>
      <c r="H27" s="119">
        <f t="shared" si="1"/>
        <v>0.25188916876574308</v>
      </c>
      <c r="I27" s="136">
        <f t="shared" si="2"/>
        <v>91.939546599496225</v>
      </c>
      <c r="J27" s="136">
        <f t="shared" si="3"/>
        <v>7.8085642317380355</v>
      </c>
      <c r="K27" s="118">
        <f t="shared" si="4"/>
        <v>0</v>
      </c>
    </row>
    <row r="28" spans="1:11" x14ac:dyDescent="0.35">
      <c r="A28" s="1" t="s">
        <v>29</v>
      </c>
      <c r="B28" s="115">
        <f t="shared" si="0"/>
        <v>107</v>
      </c>
      <c r="C28" s="7">
        <v>1</v>
      </c>
      <c r="D28" s="6">
        <v>87</v>
      </c>
      <c r="E28" s="5">
        <v>19</v>
      </c>
      <c r="F28" s="6">
        <v>0</v>
      </c>
      <c r="G28" s="121"/>
      <c r="H28" s="119">
        <f t="shared" si="1"/>
        <v>0.93457943925233633</v>
      </c>
      <c r="I28" s="136">
        <f t="shared" si="2"/>
        <v>81.308411214953267</v>
      </c>
      <c r="J28" s="136">
        <f t="shared" si="3"/>
        <v>17.75700934579439</v>
      </c>
      <c r="K28" s="118">
        <f t="shared" si="4"/>
        <v>0</v>
      </c>
    </row>
    <row r="29" spans="1:11" x14ac:dyDescent="0.35">
      <c r="A29" s="1" t="s">
        <v>30</v>
      </c>
      <c r="B29" s="115">
        <f t="shared" si="0"/>
        <v>34</v>
      </c>
      <c r="C29" s="7">
        <v>0</v>
      </c>
      <c r="D29" s="6">
        <v>32</v>
      </c>
      <c r="E29" s="5">
        <v>2</v>
      </c>
      <c r="F29" s="6">
        <v>0</v>
      </c>
      <c r="G29" s="121"/>
      <c r="H29" s="119">
        <f t="shared" si="1"/>
        <v>0</v>
      </c>
      <c r="I29" s="136">
        <f t="shared" si="2"/>
        <v>94.117647058823522</v>
      </c>
      <c r="J29" s="136">
        <f t="shared" si="3"/>
        <v>5.8823529411764701</v>
      </c>
      <c r="K29" s="118">
        <f t="shared" si="4"/>
        <v>0</v>
      </c>
    </row>
    <row r="30" spans="1:11" x14ac:dyDescent="0.35">
      <c r="A30" s="1" t="s">
        <v>58</v>
      </c>
      <c r="B30" s="115">
        <f t="shared" si="0"/>
        <v>44</v>
      </c>
      <c r="C30" s="7">
        <v>0</v>
      </c>
      <c r="D30" s="6">
        <v>43</v>
      </c>
      <c r="E30" s="5">
        <v>1</v>
      </c>
      <c r="F30" s="6">
        <v>0</v>
      </c>
      <c r="G30" s="121"/>
      <c r="H30" s="119">
        <f t="shared" si="1"/>
        <v>0</v>
      </c>
      <c r="I30" s="136">
        <f t="shared" si="2"/>
        <v>97.727272727272734</v>
      </c>
      <c r="J30" s="136">
        <f t="shared" si="3"/>
        <v>2.2727272727272729</v>
      </c>
      <c r="K30" s="118">
        <f t="shared" si="4"/>
        <v>0</v>
      </c>
    </row>
    <row r="31" spans="1:11" x14ac:dyDescent="0.35">
      <c r="A31" s="1" t="s">
        <v>59</v>
      </c>
      <c r="B31" s="115">
        <f t="shared" si="0"/>
        <v>75</v>
      </c>
      <c r="C31" s="7">
        <v>0</v>
      </c>
      <c r="D31" s="6">
        <v>71</v>
      </c>
      <c r="E31" s="5">
        <v>4</v>
      </c>
      <c r="F31" s="6">
        <v>0</v>
      </c>
      <c r="G31" s="121"/>
      <c r="H31" s="119">
        <f t="shared" si="1"/>
        <v>0</v>
      </c>
      <c r="I31" s="136">
        <f t="shared" si="2"/>
        <v>94.666666666666671</v>
      </c>
      <c r="J31" s="136">
        <f t="shared" si="3"/>
        <v>5.3333333333333339</v>
      </c>
      <c r="K31" s="118">
        <f t="shared" si="4"/>
        <v>0</v>
      </c>
    </row>
    <row r="32" spans="1:11" x14ac:dyDescent="0.35">
      <c r="A32" s="1" t="s">
        <v>33</v>
      </c>
      <c r="B32" s="115">
        <f t="shared" si="0"/>
        <v>1198</v>
      </c>
      <c r="C32" s="7">
        <v>2</v>
      </c>
      <c r="D32" s="6">
        <v>1051</v>
      </c>
      <c r="E32" s="5">
        <v>145</v>
      </c>
      <c r="F32" s="6">
        <v>0</v>
      </c>
      <c r="G32" s="121"/>
      <c r="H32" s="119">
        <f t="shared" si="1"/>
        <v>0.1669449081803005</v>
      </c>
      <c r="I32" s="136">
        <f t="shared" si="2"/>
        <v>87.729549248747915</v>
      </c>
      <c r="J32" s="136">
        <f t="shared" si="3"/>
        <v>12.103505843071787</v>
      </c>
      <c r="K32" s="118">
        <f t="shared" si="4"/>
        <v>0</v>
      </c>
    </row>
    <row r="33" spans="1:11" x14ac:dyDescent="0.35">
      <c r="A33" s="1" t="s">
        <v>34</v>
      </c>
      <c r="B33" s="115">
        <f t="shared" si="0"/>
        <v>251</v>
      </c>
      <c r="C33" s="7">
        <v>0</v>
      </c>
      <c r="D33" s="6">
        <v>203</v>
      </c>
      <c r="E33" s="5">
        <v>48</v>
      </c>
      <c r="F33" s="6">
        <v>0</v>
      </c>
      <c r="G33" s="121"/>
      <c r="H33" s="119">
        <f t="shared" si="1"/>
        <v>0</v>
      </c>
      <c r="I33" s="136">
        <f t="shared" si="2"/>
        <v>80.876494023904371</v>
      </c>
      <c r="J33" s="136">
        <f t="shared" si="3"/>
        <v>19.123505976095618</v>
      </c>
      <c r="K33" s="118">
        <f t="shared" si="4"/>
        <v>0</v>
      </c>
    </row>
    <row r="34" spans="1:11" x14ac:dyDescent="0.35">
      <c r="A34" s="1" t="s">
        <v>35</v>
      </c>
      <c r="B34" s="115">
        <f t="shared" si="0"/>
        <v>40</v>
      </c>
      <c r="C34" s="7">
        <v>0</v>
      </c>
      <c r="D34" s="6">
        <v>33</v>
      </c>
      <c r="E34" s="5">
        <v>7</v>
      </c>
      <c r="F34" s="6">
        <v>0</v>
      </c>
      <c r="G34" s="121"/>
      <c r="H34" s="119">
        <f t="shared" si="1"/>
        <v>0</v>
      </c>
      <c r="I34" s="136">
        <f t="shared" si="2"/>
        <v>82.5</v>
      </c>
      <c r="J34" s="136">
        <f t="shared" si="3"/>
        <v>17.5</v>
      </c>
      <c r="K34" s="118">
        <f t="shared" si="4"/>
        <v>0</v>
      </c>
    </row>
    <row r="35" spans="1:11" x14ac:dyDescent="0.35">
      <c r="A35" s="1" t="s">
        <v>60</v>
      </c>
      <c r="B35" s="115">
        <f t="shared" si="0"/>
        <v>1134</v>
      </c>
      <c r="C35" s="7">
        <v>1</v>
      </c>
      <c r="D35" s="6">
        <v>1011</v>
      </c>
      <c r="E35" s="5">
        <v>119</v>
      </c>
      <c r="F35" s="6">
        <v>3</v>
      </c>
      <c r="G35" s="121"/>
      <c r="H35" s="119">
        <f t="shared" si="1"/>
        <v>8.8183421516754845E-2</v>
      </c>
      <c r="I35" s="136">
        <f t="shared" si="2"/>
        <v>89.153439153439152</v>
      </c>
      <c r="J35" s="136">
        <f t="shared" si="3"/>
        <v>10.493827160493826</v>
      </c>
      <c r="K35" s="118">
        <f t="shared" si="4"/>
        <v>0.26455026455026454</v>
      </c>
    </row>
    <row r="36" spans="1:11" x14ac:dyDescent="0.35">
      <c r="A36" s="1" t="s">
        <v>61</v>
      </c>
      <c r="B36" s="115">
        <f t="shared" si="0"/>
        <v>147</v>
      </c>
      <c r="C36" s="7">
        <v>0</v>
      </c>
      <c r="D36" s="6">
        <v>141</v>
      </c>
      <c r="E36" s="5">
        <v>6</v>
      </c>
      <c r="F36" s="6">
        <v>0</v>
      </c>
      <c r="G36" s="121"/>
      <c r="H36" s="119">
        <f t="shared" si="1"/>
        <v>0</v>
      </c>
      <c r="I36" s="136">
        <f t="shared" si="2"/>
        <v>95.918367346938766</v>
      </c>
      <c r="J36" s="136">
        <f t="shared" si="3"/>
        <v>4.0816326530612246</v>
      </c>
      <c r="K36" s="118">
        <f t="shared" si="4"/>
        <v>0</v>
      </c>
    </row>
    <row r="37" spans="1:11" x14ac:dyDescent="0.35">
      <c r="A37" s="1" t="s">
        <v>38</v>
      </c>
      <c r="B37" s="115">
        <f t="shared" si="0"/>
        <v>449</v>
      </c>
      <c r="C37" s="7">
        <v>0</v>
      </c>
      <c r="D37" s="6">
        <v>409</v>
      </c>
      <c r="E37" s="5">
        <v>40</v>
      </c>
      <c r="F37" s="6">
        <v>0</v>
      </c>
      <c r="G37" s="121"/>
      <c r="H37" s="119">
        <f t="shared" si="1"/>
        <v>0</v>
      </c>
      <c r="I37" s="136">
        <f t="shared" si="2"/>
        <v>91.091314031180403</v>
      </c>
      <c r="J37" s="136">
        <f t="shared" si="3"/>
        <v>8.908685968819599</v>
      </c>
      <c r="K37" s="118">
        <f t="shared" si="4"/>
        <v>0</v>
      </c>
    </row>
    <row r="38" spans="1:11" x14ac:dyDescent="0.35">
      <c r="A38" s="1" t="s">
        <v>39</v>
      </c>
      <c r="B38" s="115">
        <f t="shared" si="0"/>
        <v>417</v>
      </c>
      <c r="C38" s="7">
        <v>0</v>
      </c>
      <c r="D38" s="6">
        <v>381</v>
      </c>
      <c r="E38" s="5">
        <v>36</v>
      </c>
      <c r="F38" s="6">
        <v>0</v>
      </c>
      <c r="G38" s="121"/>
      <c r="H38" s="119">
        <f t="shared" si="1"/>
        <v>0</v>
      </c>
      <c r="I38" s="136">
        <f t="shared" si="2"/>
        <v>91.366906474820141</v>
      </c>
      <c r="J38" s="136">
        <f t="shared" si="3"/>
        <v>8.6330935251798557</v>
      </c>
      <c r="K38" s="118">
        <f t="shared" si="4"/>
        <v>0</v>
      </c>
    </row>
    <row r="39" spans="1:11" x14ac:dyDescent="0.35">
      <c r="A39" s="1" t="s">
        <v>40</v>
      </c>
      <c r="B39" s="115">
        <f t="shared" si="0"/>
        <v>293</v>
      </c>
      <c r="C39" s="7">
        <v>1</v>
      </c>
      <c r="D39" s="6">
        <v>259</v>
      </c>
      <c r="E39" s="5">
        <v>33</v>
      </c>
      <c r="F39" s="6">
        <v>0</v>
      </c>
      <c r="G39" s="121"/>
      <c r="H39" s="119">
        <f t="shared" si="1"/>
        <v>0.34129692832764508</v>
      </c>
      <c r="I39" s="136">
        <f t="shared" si="2"/>
        <v>88.395904436860079</v>
      </c>
      <c r="J39" s="136">
        <f t="shared" si="3"/>
        <v>11.262798634812286</v>
      </c>
      <c r="K39" s="118">
        <f t="shared" si="4"/>
        <v>0</v>
      </c>
    </row>
    <row r="40" spans="1:11" x14ac:dyDescent="0.35">
      <c r="A40" s="1" t="s">
        <v>41</v>
      </c>
      <c r="B40" s="115">
        <f t="shared" si="0"/>
        <v>264</v>
      </c>
      <c r="C40" s="7">
        <v>0</v>
      </c>
      <c r="D40" s="6">
        <v>234</v>
      </c>
      <c r="E40" s="5">
        <v>30</v>
      </c>
      <c r="F40" s="6">
        <v>0</v>
      </c>
      <c r="G40" s="121"/>
      <c r="H40" s="119">
        <f t="shared" si="1"/>
        <v>0</v>
      </c>
      <c r="I40" s="136">
        <f t="shared" si="2"/>
        <v>88.63636363636364</v>
      </c>
      <c r="J40" s="136">
        <f t="shared" si="3"/>
        <v>11.363636363636363</v>
      </c>
      <c r="K40" s="118">
        <f t="shared" si="4"/>
        <v>0</v>
      </c>
    </row>
    <row r="41" spans="1:11" x14ac:dyDescent="0.35">
      <c r="A41" s="1" t="s">
        <v>62</v>
      </c>
      <c r="B41" s="115">
        <f t="shared" si="0"/>
        <v>608</v>
      </c>
      <c r="C41" s="7">
        <v>0</v>
      </c>
      <c r="D41" s="6">
        <v>546</v>
      </c>
      <c r="E41" s="5">
        <v>62</v>
      </c>
      <c r="F41" s="6">
        <v>0</v>
      </c>
      <c r="G41" s="121"/>
      <c r="H41" s="119">
        <f t="shared" si="1"/>
        <v>0</v>
      </c>
      <c r="I41" s="136">
        <f t="shared" si="2"/>
        <v>89.80263157894737</v>
      </c>
      <c r="J41" s="136">
        <f t="shared" si="3"/>
        <v>10.197368421052632</v>
      </c>
      <c r="K41" s="118">
        <f t="shared" si="4"/>
        <v>0</v>
      </c>
    </row>
    <row r="42" spans="1:11" x14ac:dyDescent="0.35">
      <c r="A42" s="1" t="s">
        <v>43</v>
      </c>
      <c r="B42" s="115">
        <f t="shared" si="0"/>
        <v>197</v>
      </c>
      <c r="C42" s="7">
        <v>0</v>
      </c>
      <c r="D42" s="6">
        <v>181</v>
      </c>
      <c r="E42" s="5">
        <v>15</v>
      </c>
      <c r="F42" s="6">
        <v>1</v>
      </c>
      <c r="G42" s="121"/>
      <c r="H42" s="119">
        <f t="shared" si="1"/>
        <v>0</v>
      </c>
      <c r="I42" s="136">
        <f t="shared" si="2"/>
        <v>91.878172588832484</v>
      </c>
      <c r="J42" s="136">
        <f t="shared" si="3"/>
        <v>7.6142131979695442</v>
      </c>
      <c r="K42" s="118">
        <f t="shared" si="4"/>
        <v>0.50761421319796951</v>
      </c>
    </row>
    <row r="43" spans="1:11" x14ac:dyDescent="0.35">
      <c r="A43" s="1" t="s">
        <v>44</v>
      </c>
      <c r="B43" s="115">
        <f t="shared" si="0"/>
        <v>44</v>
      </c>
      <c r="C43" s="7">
        <v>0</v>
      </c>
      <c r="D43" s="6">
        <v>43</v>
      </c>
      <c r="E43" s="5">
        <v>1</v>
      </c>
      <c r="F43" s="6">
        <v>0</v>
      </c>
      <c r="G43" s="121"/>
      <c r="H43" s="119">
        <f t="shared" si="1"/>
        <v>0</v>
      </c>
      <c r="I43" s="136">
        <f t="shared" si="2"/>
        <v>97.727272727272734</v>
      </c>
      <c r="J43" s="136">
        <f t="shared" si="3"/>
        <v>2.2727272727272729</v>
      </c>
      <c r="K43" s="118">
        <f t="shared" si="4"/>
        <v>0</v>
      </c>
    </row>
    <row r="44" spans="1:11" x14ac:dyDescent="0.35">
      <c r="A44" s="1" t="s">
        <v>45</v>
      </c>
      <c r="B44" s="115">
        <f t="shared" si="0"/>
        <v>114</v>
      </c>
      <c r="C44" s="7">
        <v>0</v>
      </c>
      <c r="D44" s="6">
        <v>112</v>
      </c>
      <c r="E44" s="5">
        <v>2</v>
      </c>
      <c r="F44" s="6">
        <v>0</v>
      </c>
      <c r="G44" s="121"/>
      <c r="H44" s="119">
        <f t="shared" si="1"/>
        <v>0</v>
      </c>
      <c r="I44" s="136">
        <f t="shared" si="2"/>
        <v>98.245614035087712</v>
      </c>
      <c r="J44" s="136">
        <f t="shared" si="3"/>
        <v>1.7543859649122806</v>
      </c>
      <c r="K44" s="118">
        <f t="shared" si="4"/>
        <v>0</v>
      </c>
    </row>
    <row r="45" spans="1:11" x14ac:dyDescent="0.35">
      <c r="A45" s="1" t="s">
        <v>63</v>
      </c>
      <c r="B45" s="115">
        <f t="shared" si="0"/>
        <v>642</v>
      </c>
      <c r="C45" s="7">
        <v>0</v>
      </c>
      <c r="D45" s="6">
        <v>584</v>
      </c>
      <c r="E45" s="5">
        <v>58</v>
      </c>
      <c r="F45" s="6">
        <v>0</v>
      </c>
      <c r="G45" s="121"/>
      <c r="H45" s="119">
        <f t="shared" si="1"/>
        <v>0</v>
      </c>
      <c r="I45" s="136">
        <f t="shared" si="2"/>
        <v>90.965732087227408</v>
      </c>
      <c r="J45" s="136">
        <f t="shared" si="3"/>
        <v>9.0342679127725845</v>
      </c>
      <c r="K45" s="118">
        <f t="shared" si="4"/>
        <v>0</v>
      </c>
    </row>
    <row r="46" spans="1:11" x14ac:dyDescent="0.35">
      <c r="A46" s="1" t="s">
        <v>64</v>
      </c>
      <c r="B46" s="115">
        <f t="shared" si="0"/>
        <v>69</v>
      </c>
      <c r="C46" s="7">
        <v>0</v>
      </c>
      <c r="D46" s="6">
        <v>63</v>
      </c>
      <c r="E46" s="5">
        <v>6</v>
      </c>
      <c r="F46" s="6">
        <v>0</v>
      </c>
      <c r="G46" s="121"/>
      <c r="H46" s="119">
        <f t="shared" si="1"/>
        <v>0</v>
      </c>
      <c r="I46" s="136">
        <f t="shared" si="2"/>
        <v>91.304347826086953</v>
      </c>
      <c r="J46" s="136">
        <f t="shared" si="3"/>
        <v>8.695652173913043</v>
      </c>
      <c r="K46" s="118">
        <f t="shared" si="4"/>
        <v>0</v>
      </c>
    </row>
    <row r="47" spans="1:11" x14ac:dyDescent="0.35">
      <c r="A47" s="1" t="s">
        <v>48</v>
      </c>
      <c r="B47" s="115">
        <f t="shared" si="0"/>
        <v>1196</v>
      </c>
      <c r="C47" s="7">
        <v>1</v>
      </c>
      <c r="D47" s="6">
        <v>1141</v>
      </c>
      <c r="E47" s="5">
        <v>54</v>
      </c>
      <c r="F47" s="6">
        <v>0</v>
      </c>
      <c r="G47" s="121"/>
      <c r="H47" s="119">
        <f t="shared" si="1"/>
        <v>8.3612040133779264E-2</v>
      </c>
      <c r="I47" s="136">
        <f t="shared" si="2"/>
        <v>95.401337792642138</v>
      </c>
      <c r="J47" s="136">
        <f t="shared" si="3"/>
        <v>4.5150501672240804</v>
      </c>
      <c r="K47" s="118">
        <f t="shared" si="4"/>
        <v>0</v>
      </c>
    </row>
    <row r="48" spans="1:11" x14ac:dyDescent="0.35">
      <c r="A48" s="1" t="s">
        <v>49</v>
      </c>
      <c r="B48" s="115">
        <f t="shared" si="0"/>
        <v>318</v>
      </c>
      <c r="C48" s="7">
        <v>0</v>
      </c>
      <c r="D48" s="6">
        <v>285</v>
      </c>
      <c r="E48" s="5">
        <v>33</v>
      </c>
      <c r="F48" s="6">
        <v>0</v>
      </c>
      <c r="G48" s="121"/>
      <c r="H48" s="119">
        <f t="shared" si="1"/>
        <v>0</v>
      </c>
      <c r="I48" s="136">
        <f t="shared" si="2"/>
        <v>89.622641509433961</v>
      </c>
      <c r="J48" s="136">
        <f t="shared" si="3"/>
        <v>10.377358490566039</v>
      </c>
      <c r="K48" s="118">
        <f t="shared" si="4"/>
        <v>0</v>
      </c>
    </row>
    <row r="49" spans="1:11" x14ac:dyDescent="0.35">
      <c r="A49" s="1" t="s">
        <v>50</v>
      </c>
      <c r="B49" s="115">
        <f t="shared" si="0"/>
        <v>47</v>
      </c>
      <c r="C49" s="7">
        <v>0</v>
      </c>
      <c r="D49" s="6">
        <v>45</v>
      </c>
      <c r="E49" s="5">
        <v>2</v>
      </c>
      <c r="F49" s="6">
        <v>0</v>
      </c>
      <c r="G49" s="121"/>
      <c r="H49" s="119">
        <f t="shared" si="1"/>
        <v>0</v>
      </c>
      <c r="I49" s="136">
        <f t="shared" si="2"/>
        <v>95.744680851063833</v>
      </c>
      <c r="J49" s="136">
        <f t="shared" si="3"/>
        <v>4.2553191489361701</v>
      </c>
      <c r="K49" s="118">
        <f t="shared" si="4"/>
        <v>0</v>
      </c>
    </row>
    <row r="50" spans="1:11" x14ac:dyDescent="0.35">
      <c r="A50" s="137"/>
      <c r="B50" s="138"/>
      <c r="C50" s="61"/>
      <c r="D50" s="138"/>
      <c r="E50" s="137"/>
      <c r="F50" s="138"/>
      <c r="G50" s="137"/>
      <c r="H50" s="61"/>
      <c r="I50" s="138"/>
      <c r="J50" s="138"/>
      <c r="K50" s="137"/>
    </row>
    <row r="51" spans="1:11" x14ac:dyDescent="0.35">
      <c r="A51" s="51" t="s">
        <v>51</v>
      </c>
    </row>
  </sheetData>
  <mergeCells count="5">
    <mergeCell ref="A3:K3"/>
    <mergeCell ref="A4:K4"/>
    <mergeCell ref="A5:K5"/>
    <mergeCell ref="A7:A8"/>
    <mergeCell ref="B7:B8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AF26-33FB-4A78-8021-17F6209C55DD}">
  <dimension ref="A1:I49"/>
  <sheetViews>
    <sheetView zoomScale="85" zoomScaleNormal="85" workbookViewId="0">
      <selection activeCell="D8" sqref="D8"/>
    </sheetView>
  </sheetViews>
  <sheetFormatPr baseColWidth="10" defaultColWidth="0" defaultRowHeight="15.5" zeroHeight="1" x14ac:dyDescent="0.35"/>
  <cols>
    <col min="1" max="1" width="64.81640625" style="143" bestFit="1" customWidth="1"/>
    <col min="2" max="2" width="14" style="141" customWidth="1"/>
    <col min="3" max="3" width="20.81640625" style="141" customWidth="1"/>
    <col min="4" max="4" width="20.1796875" style="141" customWidth="1"/>
    <col min="5" max="5" width="15.81640625" style="141" customWidth="1"/>
    <col min="6" max="6" width="2.54296875" style="141" customWidth="1"/>
    <col min="7" max="9" width="20.81640625" style="141" customWidth="1"/>
    <col min="10" max="16384" width="0" style="141" hidden="1"/>
  </cols>
  <sheetData>
    <row r="1" spans="1:9" x14ac:dyDescent="0.35">
      <c r="A1" s="139" t="s">
        <v>119</v>
      </c>
      <c r="B1" s="140"/>
      <c r="C1" s="140"/>
      <c r="D1" s="140"/>
      <c r="E1" s="140"/>
    </row>
    <row r="2" spans="1:9" x14ac:dyDescent="0.35">
      <c r="A2" s="139"/>
      <c r="B2" s="142"/>
      <c r="C2" s="142"/>
      <c r="D2" s="142"/>
      <c r="E2" s="142"/>
    </row>
    <row r="3" spans="1:9" ht="30.75" customHeight="1" x14ac:dyDescent="0.35">
      <c r="A3" s="217" t="s">
        <v>120</v>
      </c>
      <c r="B3" s="217"/>
      <c r="C3" s="217"/>
      <c r="D3" s="217"/>
      <c r="E3" s="217"/>
      <c r="F3" s="217"/>
      <c r="G3" s="217"/>
      <c r="H3" s="217"/>
      <c r="I3" s="217"/>
    </row>
    <row r="4" spans="1:9" s="218" customFormat="1" ht="15" x14ac:dyDescent="0.3">
      <c r="A4" s="218" t="s">
        <v>161</v>
      </c>
    </row>
    <row r="5" spans="1:9" x14ac:dyDescent="0.35"/>
    <row r="6" spans="1:9" ht="30" x14ac:dyDescent="0.35">
      <c r="A6" s="144" t="s">
        <v>6</v>
      </c>
      <c r="B6" s="145" t="s">
        <v>12</v>
      </c>
      <c r="C6" s="145" t="s">
        <v>121</v>
      </c>
      <c r="D6" s="145" t="s">
        <v>122</v>
      </c>
      <c r="E6" s="146" t="s">
        <v>85</v>
      </c>
      <c r="F6" s="147"/>
      <c r="G6" s="145" t="s">
        <v>121</v>
      </c>
      <c r="H6" s="145" t="s">
        <v>122</v>
      </c>
      <c r="I6" s="146" t="s">
        <v>85</v>
      </c>
    </row>
    <row r="7" spans="1:9" x14ac:dyDescent="0.35">
      <c r="A7" s="188"/>
      <c r="B7" s="148"/>
      <c r="C7" s="148"/>
      <c r="D7" s="148"/>
      <c r="E7" s="149"/>
      <c r="G7" s="150"/>
    </row>
    <row r="8" spans="1:9" x14ac:dyDescent="0.35">
      <c r="A8" s="151" t="s">
        <v>12</v>
      </c>
      <c r="B8" s="152">
        <f>SUM(B10:B47)</f>
        <v>18992</v>
      </c>
      <c r="C8" s="152">
        <f>SUM(C10:C47)</f>
        <v>13681</v>
      </c>
      <c r="D8" s="152">
        <f>SUM(D10:D47)</f>
        <v>5309</v>
      </c>
      <c r="E8" s="152">
        <f>SUM(E10:E47)</f>
        <v>2</v>
      </c>
      <c r="G8" s="153">
        <f>(C8/B8)*100</f>
        <v>72.035593934288116</v>
      </c>
      <c r="H8" s="154">
        <f>(D8/B8)*100</f>
        <v>27.953875315922495</v>
      </c>
      <c r="I8" s="154">
        <f>(E8/B8)*100</f>
        <v>1.0530749789385004E-2</v>
      </c>
    </row>
    <row r="9" spans="1:9" x14ac:dyDescent="0.35">
      <c r="A9" s="188"/>
      <c r="B9" s="155"/>
      <c r="C9" s="155"/>
      <c r="D9" s="155"/>
      <c r="E9" s="156"/>
      <c r="G9" s="157"/>
      <c r="H9" s="158"/>
      <c r="I9" s="158"/>
    </row>
    <row r="10" spans="1:9" x14ac:dyDescent="0.35">
      <c r="A10" s="159" t="s">
        <v>13</v>
      </c>
      <c r="B10" s="152">
        <f>SUM(C10:E10)</f>
        <v>5198</v>
      </c>
      <c r="C10" s="155">
        <v>3291</v>
      </c>
      <c r="D10" s="155">
        <v>1906</v>
      </c>
      <c r="E10" s="155">
        <v>1</v>
      </c>
      <c r="G10" s="157">
        <f t="shared" ref="G10:I20" si="0">IF(ISERROR((C10/$B10)*100),"",((C10/$B10)*100))</f>
        <v>63.31281262023856</v>
      </c>
      <c r="H10" s="158">
        <f t="shared" si="0"/>
        <v>36.66794921123509</v>
      </c>
      <c r="I10" s="158">
        <f t="shared" si="0"/>
        <v>1.9238168526356292E-2</v>
      </c>
    </row>
    <row r="11" spans="1:9" x14ac:dyDescent="0.35">
      <c r="A11" s="159" t="s">
        <v>14</v>
      </c>
      <c r="B11" s="152">
        <f t="shared" ref="B11:B20" si="1">SUM(C11:E11)</f>
        <v>861</v>
      </c>
      <c r="C11" s="155">
        <v>650</v>
      </c>
      <c r="D11" s="155">
        <v>211</v>
      </c>
      <c r="E11" s="155">
        <v>0</v>
      </c>
      <c r="G11" s="157">
        <f t="shared" si="0"/>
        <v>75.493612078977932</v>
      </c>
      <c r="H11" s="158">
        <f t="shared" si="0"/>
        <v>24.506387921022068</v>
      </c>
      <c r="I11" s="158">
        <f t="shared" si="0"/>
        <v>0</v>
      </c>
    </row>
    <row r="12" spans="1:9" x14ac:dyDescent="0.35">
      <c r="A12" s="159" t="s">
        <v>15</v>
      </c>
      <c r="B12" s="152">
        <f t="shared" si="1"/>
        <v>148</v>
      </c>
      <c r="C12" s="155">
        <v>106</v>
      </c>
      <c r="D12" s="155">
        <v>42</v>
      </c>
      <c r="E12" s="155">
        <v>0</v>
      </c>
      <c r="G12" s="157">
        <f t="shared" si="0"/>
        <v>71.621621621621628</v>
      </c>
      <c r="H12" s="158">
        <f t="shared" si="0"/>
        <v>28.378378378378379</v>
      </c>
      <c r="I12" s="158">
        <f t="shared" si="0"/>
        <v>0</v>
      </c>
    </row>
    <row r="13" spans="1:9" x14ac:dyDescent="0.35">
      <c r="A13" s="159" t="s">
        <v>16</v>
      </c>
      <c r="B13" s="152">
        <f t="shared" si="1"/>
        <v>192</v>
      </c>
      <c r="C13" s="155">
        <v>129</v>
      </c>
      <c r="D13" s="155">
        <v>63</v>
      </c>
      <c r="E13" s="155">
        <v>0</v>
      </c>
      <c r="G13" s="157">
        <f t="shared" si="0"/>
        <v>67.1875</v>
      </c>
      <c r="H13" s="158">
        <f t="shared" si="0"/>
        <v>32.8125</v>
      </c>
      <c r="I13" s="158">
        <f t="shared" si="0"/>
        <v>0</v>
      </c>
    </row>
    <row r="14" spans="1:9" x14ac:dyDescent="0.35">
      <c r="A14" s="159" t="s">
        <v>17</v>
      </c>
      <c r="B14" s="152">
        <f t="shared" si="1"/>
        <v>1197</v>
      </c>
      <c r="C14" s="155">
        <v>950</v>
      </c>
      <c r="D14" s="155">
        <v>247</v>
      </c>
      <c r="E14" s="155">
        <v>0</v>
      </c>
      <c r="G14" s="157">
        <f t="shared" si="0"/>
        <v>79.365079365079367</v>
      </c>
      <c r="H14" s="158">
        <f t="shared" si="0"/>
        <v>20.634920634920633</v>
      </c>
      <c r="I14" s="158">
        <f t="shared" si="0"/>
        <v>0</v>
      </c>
    </row>
    <row r="15" spans="1:9" x14ac:dyDescent="0.35">
      <c r="A15" s="159" t="s">
        <v>54</v>
      </c>
      <c r="B15" s="152">
        <f t="shared" si="1"/>
        <v>409</v>
      </c>
      <c r="C15" s="155">
        <v>318</v>
      </c>
      <c r="D15" s="155">
        <v>91</v>
      </c>
      <c r="E15" s="155">
        <v>0</v>
      </c>
      <c r="G15" s="157">
        <f t="shared" si="0"/>
        <v>77.750611246943762</v>
      </c>
      <c r="H15" s="158">
        <f t="shared" si="0"/>
        <v>22.249388753056234</v>
      </c>
      <c r="I15" s="158">
        <f t="shared" si="0"/>
        <v>0</v>
      </c>
    </row>
    <row r="16" spans="1:9" x14ac:dyDescent="0.35">
      <c r="A16" s="159" t="s">
        <v>19</v>
      </c>
      <c r="B16" s="152">
        <f t="shared" si="1"/>
        <v>147</v>
      </c>
      <c r="C16" s="155">
        <v>106</v>
      </c>
      <c r="D16" s="155">
        <v>41</v>
      </c>
      <c r="E16" s="155">
        <v>0</v>
      </c>
      <c r="G16" s="157">
        <f t="shared" si="0"/>
        <v>72.10884353741497</v>
      </c>
      <c r="H16" s="158">
        <f t="shared" si="0"/>
        <v>27.89115646258503</v>
      </c>
      <c r="I16" s="158">
        <f t="shared" si="0"/>
        <v>0</v>
      </c>
    </row>
    <row r="17" spans="1:9" x14ac:dyDescent="0.35">
      <c r="A17" s="159" t="s">
        <v>20</v>
      </c>
      <c r="B17" s="152">
        <f t="shared" si="1"/>
        <v>97</v>
      </c>
      <c r="C17" s="155">
        <v>77</v>
      </c>
      <c r="D17" s="155">
        <v>20</v>
      </c>
      <c r="E17" s="155">
        <v>0</v>
      </c>
      <c r="G17" s="157">
        <f t="shared" si="0"/>
        <v>79.381443298969074</v>
      </c>
      <c r="H17" s="158">
        <f t="shared" si="0"/>
        <v>20.618556701030926</v>
      </c>
      <c r="I17" s="158">
        <f t="shared" si="0"/>
        <v>0</v>
      </c>
    </row>
    <row r="18" spans="1:9" x14ac:dyDescent="0.35">
      <c r="A18" s="159" t="s">
        <v>55</v>
      </c>
      <c r="B18" s="152">
        <f t="shared" si="1"/>
        <v>78</v>
      </c>
      <c r="C18" s="155">
        <v>59</v>
      </c>
      <c r="D18" s="155">
        <v>19</v>
      </c>
      <c r="E18" s="155">
        <v>0</v>
      </c>
      <c r="G18" s="157">
        <f t="shared" si="0"/>
        <v>75.641025641025635</v>
      </c>
      <c r="H18" s="158">
        <f t="shared" si="0"/>
        <v>24.358974358974358</v>
      </c>
      <c r="I18" s="158">
        <f t="shared" si="0"/>
        <v>0</v>
      </c>
    </row>
    <row r="19" spans="1:9" x14ac:dyDescent="0.35">
      <c r="A19" s="159" t="s">
        <v>22</v>
      </c>
      <c r="B19" s="152">
        <f t="shared" si="1"/>
        <v>36</v>
      </c>
      <c r="C19" s="155">
        <v>34</v>
      </c>
      <c r="D19" s="155">
        <v>2</v>
      </c>
      <c r="E19" s="155">
        <v>0</v>
      </c>
      <c r="G19" s="157">
        <f t="shared" si="0"/>
        <v>94.444444444444443</v>
      </c>
      <c r="H19" s="158">
        <f t="shared" si="0"/>
        <v>5.5555555555555554</v>
      </c>
      <c r="I19" s="158">
        <f t="shared" si="0"/>
        <v>0</v>
      </c>
    </row>
    <row r="20" spans="1:9" x14ac:dyDescent="0.35">
      <c r="A20" s="159" t="s">
        <v>56</v>
      </c>
      <c r="B20" s="152">
        <f t="shared" si="1"/>
        <v>66</v>
      </c>
      <c r="C20" s="155">
        <v>49</v>
      </c>
      <c r="D20" s="155">
        <v>17</v>
      </c>
      <c r="E20" s="155">
        <v>0</v>
      </c>
      <c r="G20" s="157">
        <f t="shared" si="0"/>
        <v>74.242424242424249</v>
      </c>
      <c r="H20" s="158">
        <f t="shared" si="0"/>
        <v>25.757575757575758</v>
      </c>
      <c r="I20" s="158">
        <f t="shared" si="0"/>
        <v>0</v>
      </c>
    </row>
    <row r="21" spans="1:9" x14ac:dyDescent="0.35">
      <c r="A21" s="159" t="s">
        <v>24</v>
      </c>
      <c r="B21" s="152">
        <f t="shared" ref="B21:B34" si="2">SUM(C21:E21)</f>
        <v>26</v>
      </c>
      <c r="C21" s="155">
        <v>22</v>
      </c>
      <c r="D21" s="155">
        <v>4</v>
      </c>
      <c r="E21" s="155">
        <v>0</v>
      </c>
      <c r="G21" s="157">
        <f>IF(ISERROR((C21/$B21)*100),"",((C21/$B21)*100))</f>
        <v>84.615384615384613</v>
      </c>
      <c r="H21" s="158">
        <f>IF(ISERROR((D21/$B21)*100),"",((D21/$B21)*100))</f>
        <v>15.384615384615385</v>
      </c>
      <c r="I21" s="158">
        <f>IF(ISERROR((E21/$B21)*100),"",((E21/$B21)*100))</f>
        <v>0</v>
      </c>
    </row>
    <row r="22" spans="1:9" x14ac:dyDescent="0.35">
      <c r="A22" s="159" t="s">
        <v>25</v>
      </c>
      <c r="B22" s="152">
        <f t="shared" si="2"/>
        <v>1634</v>
      </c>
      <c r="C22" s="155">
        <v>1262</v>
      </c>
      <c r="D22" s="155">
        <v>372</v>
      </c>
      <c r="E22" s="155">
        <v>0</v>
      </c>
      <c r="G22" s="157">
        <f t="shared" ref="G22:I47" si="3">IF(ISERROR((C22/$B22)*100),"",((C22/$B22)*100))</f>
        <v>77.233782129742963</v>
      </c>
      <c r="H22" s="158">
        <f t="shared" si="3"/>
        <v>22.766217870257037</v>
      </c>
      <c r="I22" s="158">
        <f t="shared" si="3"/>
        <v>0</v>
      </c>
    </row>
    <row r="23" spans="1:9" x14ac:dyDescent="0.35">
      <c r="A23" s="159" t="s">
        <v>26</v>
      </c>
      <c r="B23" s="152">
        <f t="shared" si="2"/>
        <v>560</v>
      </c>
      <c r="C23" s="155">
        <v>420</v>
      </c>
      <c r="D23" s="155">
        <v>140</v>
      </c>
      <c r="E23" s="155">
        <v>0</v>
      </c>
      <c r="G23" s="157">
        <f t="shared" si="3"/>
        <v>75</v>
      </c>
      <c r="H23" s="158">
        <f t="shared" si="3"/>
        <v>25</v>
      </c>
      <c r="I23" s="158">
        <f t="shared" si="3"/>
        <v>0</v>
      </c>
    </row>
    <row r="24" spans="1:9" x14ac:dyDescent="0.35">
      <c r="A24" s="159" t="s">
        <v>27</v>
      </c>
      <c r="B24" s="152">
        <f t="shared" si="2"/>
        <v>258</v>
      </c>
      <c r="C24" s="155">
        <v>202</v>
      </c>
      <c r="D24" s="155">
        <v>56</v>
      </c>
      <c r="E24" s="155">
        <v>0</v>
      </c>
      <c r="G24" s="157">
        <f t="shared" si="3"/>
        <v>78.294573643410843</v>
      </c>
      <c r="H24" s="158">
        <f t="shared" si="3"/>
        <v>21.705426356589147</v>
      </c>
      <c r="I24" s="158">
        <f t="shared" si="3"/>
        <v>0</v>
      </c>
    </row>
    <row r="25" spans="1:9" x14ac:dyDescent="0.35">
      <c r="A25" s="159" t="s">
        <v>57</v>
      </c>
      <c r="B25" s="152">
        <f t="shared" si="2"/>
        <v>397</v>
      </c>
      <c r="C25" s="155">
        <v>320</v>
      </c>
      <c r="D25" s="155">
        <v>77</v>
      </c>
      <c r="E25" s="155">
        <v>0</v>
      </c>
      <c r="G25" s="157">
        <f t="shared" si="3"/>
        <v>80.604534005037792</v>
      </c>
      <c r="H25" s="158">
        <f t="shared" si="3"/>
        <v>19.395465994962215</v>
      </c>
      <c r="I25" s="158">
        <f t="shared" si="3"/>
        <v>0</v>
      </c>
    </row>
    <row r="26" spans="1:9" x14ac:dyDescent="0.35">
      <c r="A26" s="159" t="s">
        <v>29</v>
      </c>
      <c r="B26" s="152">
        <f t="shared" si="2"/>
        <v>107</v>
      </c>
      <c r="C26" s="155">
        <v>83</v>
      </c>
      <c r="D26" s="155">
        <v>24</v>
      </c>
      <c r="E26" s="155">
        <v>0</v>
      </c>
      <c r="G26" s="157">
        <f t="shared" si="3"/>
        <v>77.570093457943926</v>
      </c>
      <c r="H26" s="158">
        <f t="shared" si="3"/>
        <v>22.429906542056074</v>
      </c>
      <c r="I26" s="158">
        <f t="shared" si="3"/>
        <v>0</v>
      </c>
    </row>
    <row r="27" spans="1:9" x14ac:dyDescent="0.35">
      <c r="A27" s="159" t="s">
        <v>30</v>
      </c>
      <c r="B27" s="152">
        <f t="shared" si="2"/>
        <v>34</v>
      </c>
      <c r="C27" s="155">
        <v>21</v>
      </c>
      <c r="D27" s="155">
        <v>13</v>
      </c>
      <c r="E27" s="155">
        <v>0</v>
      </c>
      <c r="G27" s="157">
        <f t="shared" si="3"/>
        <v>61.764705882352942</v>
      </c>
      <c r="H27" s="158">
        <f t="shared" si="3"/>
        <v>38.235294117647058</v>
      </c>
      <c r="I27" s="158">
        <f t="shared" si="3"/>
        <v>0</v>
      </c>
    </row>
    <row r="28" spans="1:9" x14ac:dyDescent="0.35">
      <c r="A28" s="159" t="s">
        <v>58</v>
      </c>
      <c r="B28" s="152">
        <f t="shared" si="2"/>
        <v>44</v>
      </c>
      <c r="C28" s="155">
        <v>41</v>
      </c>
      <c r="D28" s="155">
        <v>3</v>
      </c>
      <c r="E28" s="155">
        <v>0</v>
      </c>
      <c r="G28" s="157">
        <f t="shared" si="3"/>
        <v>93.181818181818173</v>
      </c>
      <c r="H28" s="158">
        <f t="shared" si="3"/>
        <v>6.8181818181818175</v>
      </c>
      <c r="I28" s="158">
        <f t="shared" si="3"/>
        <v>0</v>
      </c>
    </row>
    <row r="29" spans="1:9" x14ac:dyDescent="0.35">
      <c r="A29" s="159" t="s">
        <v>59</v>
      </c>
      <c r="B29" s="152">
        <f t="shared" si="2"/>
        <v>75</v>
      </c>
      <c r="C29" s="155">
        <v>56</v>
      </c>
      <c r="D29" s="155">
        <v>19</v>
      </c>
      <c r="E29" s="155">
        <v>0</v>
      </c>
      <c r="G29" s="157">
        <f t="shared" si="3"/>
        <v>74.666666666666671</v>
      </c>
      <c r="H29" s="158">
        <f t="shared" si="3"/>
        <v>25.333333333333336</v>
      </c>
      <c r="I29" s="158">
        <f t="shared" si="3"/>
        <v>0</v>
      </c>
    </row>
    <row r="30" spans="1:9" x14ac:dyDescent="0.35">
      <c r="A30" s="159" t="s">
        <v>33</v>
      </c>
      <c r="B30" s="152">
        <f t="shared" si="2"/>
        <v>1198</v>
      </c>
      <c r="C30" s="155">
        <v>762</v>
      </c>
      <c r="D30" s="155">
        <v>436</v>
      </c>
      <c r="E30" s="155">
        <v>0</v>
      </c>
      <c r="G30" s="157">
        <f t="shared" si="3"/>
        <v>63.606010016694491</v>
      </c>
      <c r="H30" s="158">
        <f t="shared" si="3"/>
        <v>36.393989983305509</v>
      </c>
      <c r="I30" s="158">
        <f t="shared" si="3"/>
        <v>0</v>
      </c>
    </row>
    <row r="31" spans="1:9" x14ac:dyDescent="0.35">
      <c r="A31" s="159" t="s">
        <v>34</v>
      </c>
      <c r="B31" s="152">
        <f t="shared" si="2"/>
        <v>251</v>
      </c>
      <c r="C31" s="155">
        <v>187</v>
      </c>
      <c r="D31" s="155">
        <v>64</v>
      </c>
      <c r="E31" s="155">
        <v>0</v>
      </c>
      <c r="G31" s="157">
        <f t="shared" si="3"/>
        <v>74.501992031872504</v>
      </c>
      <c r="H31" s="158">
        <f t="shared" si="3"/>
        <v>25.498007968127489</v>
      </c>
      <c r="I31" s="158">
        <f t="shared" si="3"/>
        <v>0</v>
      </c>
    </row>
    <row r="32" spans="1:9" x14ac:dyDescent="0.35">
      <c r="A32" s="159" t="s">
        <v>35</v>
      </c>
      <c r="B32" s="152">
        <f t="shared" si="2"/>
        <v>40</v>
      </c>
      <c r="C32" s="155">
        <v>27</v>
      </c>
      <c r="D32" s="155">
        <v>13</v>
      </c>
      <c r="E32" s="155">
        <v>0</v>
      </c>
      <c r="G32" s="157">
        <f t="shared" si="3"/>
        <v>67.5</v>
      </c>
      <c r="H32" s="158">
        <f t="shared" si="3"/>
        <v>32.5</v>
      </c>
      <c r="I32" s="158">
        <f t="shared" si="3"/>
        <v>0</v>
      </c>
    </row>
    <row r="33" spans="1:9" x14ac:dyDescent="0.35">
      <c r="A33" s="159" t="s">
        <v>60</v>
      </c>
      <c r="B33" s="152">
        <f t="shared" si="2"/>
        <v>1134</v>
      </c>
      <c r="C33" s="155">
        <v>856</v>
      </c>
      <c r="D33" s="155">
        <v>277</v>
      </c>
      <c r="E33" s="155">
        <v>1</v>
      </c>
      <c r="G33" s="157">
        <f t="shared" si="3"/>
        <v>75.485008818342152</v>
      </c>
      <c r="H33" s="158">
        <f t="shared" si="3"/>
        <v>24.426807760141092</v>
      </c>
      <c r="I33" s="158">
        <f t="shared" si="3"/>
        <v>8.8183421516754845E-2</v>
      </c>
    </row>
    <row r="34" spans="1:9" x14ac:dyDescent="0.35">
      <c r="A34" s="159" t="s">
        <v>61</v>
      </c>
      <c r="B34" s="152">
        <f t="shared" si="2"/>
        <v>147</v>
      </c>
      <c r="C34" s="155">
        <v>100</v>
      </c>
      <c r="D34" s="155">
        <v>47</v>
      </c>
      <c r="E34" s="155">
        <v>0</v>
      </c>
      <c r="G34" s="157">
        <f t="shared" si="3"/>
        <v>68.027210884353735</v>
      </c>
      <c r="H34" s="158">
        <f t="shared" si="3"/>
        <v>31.972789115646261</v>
      </c>
      <c r="I34" s="158">
        <f t="shared" si="3"/>
        <v>0</v>
      </c>
    </row>
    <row r="35" spans="1:9" x14ac:dyDescent="0.35">
      <c r="A35" s="143" t="s">
        <v>38</v>
      </c>
      <c r="B35" s="152">
        <f t="shared" ref="B35:B47" si="4">SUM(C35:E35)</f>
        <v>449</v>
      </c>
      <c r="C35" s="155">
        <v>333</v>
      </c>
      <c r="D35" s="155">
        <v>116</v>
      </c>
      <c r="E35" s="155">
        <v>0</v>
      </c>
      <c r="G35" s="157">
        <f t="shared" si="3"/>
        <v>74.164810690423167</v>
      </c>
      <c r="H35" s="158">
        <f t="shared" si="3"/>
        <v>25.83518930957684</v>
      </c>
      <c r="I35" s="158">
        <f t="shared" si="3"/>
        <v>0</v>
      </c>
    </row>
    <row r="36" spans="1:9" x14ac:dyDescent="0.35">
      <c r="A36" s="159" t="s">
        <v>39</v>
      </c>
      <c r="B36" s="152">
        <f t="shared" si="4"/>
        <v>417</v>
      </c>
      <c r="C36" s="155">
        <v>317</v>
      </c>
      <c r="D36" s="155">
        <v>100</v>
      </c>
      <c r="E36" s="155">
        <v>0</v>
      </c>
      <c r="G36" s="157">
        <f t="shared" si="3"/>
        <v>76.019184652278184</v>
      </c>
      <c r="H36" s="158">
        <f t="shared" si="3"/>
        <v>23.980815347721823</v>
      </c>
      <c r="I36" s="158">
        <f t="shared" si="3"/>
        <v>0</v>
      </c>
    </row>
    <row r="37" spans="1:9" x14ac:dyDescent="0.35">
      <c r="A37" s="159" t="s">
        <v>40</v>
      </c>
      <c r="B37" s="152">
        <f t="shared" si="4"/>
        <v>293</v>
      </c>
      <c r="C37" s="155">
        <v>225</v>
      </c>
      <c r="D37" s="155">
        <v>68</v>
      </c>
      <c r="E37" s="155">
        <v>0</v>
      </c>
      <c r="G37" s="157">
        <f t="shared" si="3"/>
        <v>76.791808873720129</v>
      </c>
      <c r="H37" s="158">
        <f t="shared" si="3"/>
        <v>23.208191126279864</v>
      </c>
      <c r="I37" s="158">
        <f t="shared" si="3"/>
        <v>0</v>
      </c>
    </row>
    <row r="38" spans="1:9" x14ac:dyDescent="0.35">
      <c r="A38" s="159" t="s">
        <v>41</v>
      </c>
      <c r="B38" s="152">
        <f t="shared" si="4"/>
        <v>264</v>
      </c>
      <c r="C38" s="155">
        <v>206</v>
      </c>
      <c r="D38" s="155">
        <v>58</v>
      </c>
      <c r="E38" s="155">
        <v>0</v>
      </c>
      <c r="G38" s="157">
        <f t="shared" si="3"/>
        <v>78.030303030303031</v>
      </c>
      <c r="H38" s="158">
        <f t="shared" si="3"/>
        <v>21.969696969696969</v>
      </c>
      <c r="I38" s="158">
        <f t="shared" si="3"/>
        <v>0</v>
      </c>
    </row>
    <row r="39" spans="1:9" x14ac:dyDescent="0.35">
      <c r="A39" s="159" t="s">
        <v>62</v>
      </c>
      <c r="B39" s="152">
        <f t="shared" si="4"/>
        <v>608</v>
      </c>
      <c r="C39" s="155">
        <v>470</v>
      </c>
      <c r="D39" s="155">
        <v>138</v>
      </c>
      <c r="E39" s="155">
        <v>0</v>
      </c>
      <c r="G39" s="157">
        <f t="shared" si="3"/>
        <v>77.30263157894737</v>
      </c>
      <c r="H39" s="158">
        <f t="shared" si="3"/>
        <v>22.697368421052634</v>
      </c>
      <c r="I39" s="158">
        <f t="shared" si="3"/>
        <v>0</v>
      </c>
    </row>
    <row r="40" spans="1:9" x14ac:dyDescent="0.35">
      <c r="A40" s="159" t="s">
        <v>43</v>
      </c>
      <c r="B40" s="152">
        <f t="shared" si="4"/>
        <v>197</v>
      </c>
      <c r="C40" s="155">
        <v>137</v>
      </c>
      <c r="D40" s="155">
        <v>60</v>
      </c>
      <c r="E40" s="155">
        <v>0</v>
      </c>
      <c r="G40" s="157">
        <f t="shared" si="3"/>
        <v>69.543147208121823</v>
      </c>
      <c r="H40" s="158">
        <f t="shared" si="3"/>
        <v>30.456852791878177</v>
      </c>
      <c r="I40" s="158">
        <f t="shared" si="3"/>
        <v>0</v>
      </c>
    </row>
    <row r="41" spans="1:9" x14ac:dyDescent="0.35">
      <c r="A41" s="159" t="s">
        <v>44</v>
      </c>
      <c r="B41" s="152">
        <f t="shared" si="4"/>
        <v>44</v>
      </c>
      <c r="C41" s="155">
        <v>35</v>
      </c>
      <c r="D41" s="155">
        <v>9</v>
      </c>
      <c r="E41" s="155">
        <v>0</v>
      </c>
      <c r="G41" s="157">
        <f t="shared" si="3"/>
        <v>79.545454545454547</v>
      </c>
      <c r="H41" s="158">
        <f t="shared" si="3"/>
        <v>20.454545454545457</v>
      </c>
      <c r="I41" s="158">
        <f t="shared" si="3"/>
        <v>0</v>
      </c>
    </row>
    <row r="42" spans="1:9" x14ac:dyDescent="0.35">
      <c r="A42" s="159" t="s">
        <v>45</v>
      </c>
      <c r="B42" s="152">
        <f t="shared" si="4"/>
        <v>114</v>
      </c>
      <c r="C42" s="155">
        <v>90</v>
      </c>
      <c r="D42" s="155">
        <v>24</v>
      </c>
      <c r="E42" s="155">
        <v>0</v>
      </c>
      <c r="G42" s="157">
        <f t="shared" si="3"/>
        <v>78.94736842105263</v>
      </c>
      <c r="H42" s="158">
        <f t="shared" si="3"/>
        <v>21.052631578947366</v>
      </c>
      <c r="I42" s="158">
        <f t="shared" si="3"/>
        <v>0</v>
      </c>
    </row>
    <row r="43" spans="1:9" x14ac:dyDescent="0.35">
      <c r="A43" s="159" t="s">
        <v>63</v>
      </c>
      <c r="B43" s="152">
        <f t="shared" si="4"/>
        <v>642</v>
      </c>
      <c r="C43" s="155">
        <v>475</v>
      </c>
      <c r="D43" s="155">
        <v>167</v>
      </c>
      <c r="E43" s="155">
        <v>0</v>
      </c>
      <c r="G43" s="157">
        <f t="shared" si="3"/>
        <v>73.987538940809969</v>
      </c>
      <c r="H43" s="158">
        <f t="shared" si="3"/>
        <v>26.012461059190027</v>
      </c>
      <c r="I43" s="158">
        <f t="shared" si="3"/>
        <v>0</v>
      </c>
    </row>
    <row r="44" spans="1:9" x14ac:dyDescent="0.35">
      <c r="A44" s="159" t="s">
        <v>64</v>
      </c>
      <c r="B44" s="152">
        <f t="shared" si="4"/>
        <v>69</v>
      </c>
      <c r="C44" s="155">
        <v>53</v>
      </c>
      <c r="D44" s="155">
        <v>16</v>
      </c>
      <c r="E44" s="155">
        <v>0</v>
      </c>
      <c r="G44" s="157">
        <f t="shared" si="3"/>
        <v>76.811594202898547</v>
      </c>
      <c r="H44" s="158">
        <f t="shared" si="3"/>
        <v>23.188405797101449</v>
      </c>
      <c r="I44" s="158">
        <f t="shared" si="3"/>
        <v>0</v>
      </c>
    </row>
    <row r="45" spans="1:9" x14ac:dyDescent="0.35">
      <c r="A45" s="159" t="s">
        <v>48</v>
      </c>
      <c r="B45" s="152">
        <f t="shared" si="4"/>
        <v>1196</v>
      </c>
      <c r="C45" s="155">
        <v>975</v>
      </c>
      <c r="D45" s="155">
        <v>221</v>
      </c>
      <c r="E45" s="155">
        <v>0</v>
      </c>
      <c r="G45" s="157">
        <f t="shared" si="3"/>
        <v>81.521739130434781</v>
      </c>
      <c r="H45" s="158">
        <f t="shared" si="3"/>
        <v>18.478260869565215</v>
      </c>
      <c r="I45" s="158">
        <f t="shared" si="3"/>
        <v>0</v>
      </c>
    </row>
    <row r="46" spans="1:9" x14ac:dyDescent="0.35">
      <c r="A46" s="159" t="s">
        <v>49</v>
      </c>
      <c r="B46" s="152">
        <f t="shared" si="4"/>
        <v>318</v>
      </c>
      <c r="C46" s="155">
        <v>200</v>
      </c>
      <c r="D46" s="155">
        <v>118</v>
      </c>
      <c r="E46" s="155">
        <v>0</v>
      </c>
      <c r="G46" s="157">
        <f t="shared" si="3"/>
        <v>62.893081761006286</v>
      </c>
      <c r="H46" s="158">
        <f t="shared" si="3"/>
        <v>37.106918238993707</v>
      </c>
      <c r="I46" s="158">
        <f t="shared" si="3"/>
        <v>0</v>
      </c>
    </row>
    <row r="47" spans="1:9" x14ac:dyDescent="0.35">
      <c r="A47" s="159" t="s">
        <v>50</v>
      </c>
      <c r="B47" s="152">
        <f t="shared" si="4"/>
        <v>47</v>
      </c>
      <c r="C47" s="155">
        <v>37</v>
      </c>
      <c r="D47" s="155">
        <v>10</v>
      </c>
      <c r="E47" s="155">
        <v>0</v>
      </c>
      <c r="G47" s="157">
        <f t="shared" si="3"/>
        <v>78.723404255319153</v>
      </c>
      <c r="H47" s="158">
        <f t="shared" si="3"/>
        <v>21.276595744680851</v>
      </c>
      <c r="I47" s="158">
        <f t="shared" si="3"/>
        <v>0</v>
      </c>
    </row>
    <row r="48" spans="1:9" x14ac:dyDescent="0.35">
      <c r="A48" s="160"/>
      <c r="B48" s="161"/>
      <c r="C48" s="162"/>
      <c r="D48" s="162"/>
      <c r="E48" s="162"/>
      <c r="F48" s="163"/>
      <c r="G48" s="164"/>
      <c r="H48" s="163"/>
      <c r="I48" s="163"/>
    </row>
    <row r="49" spans="1:1" x14ac:dyDescent="0.35">
      <c r="A49" s="143" t="s">
        <v>51</v>
      </c>
    </row>
  </sheetData>
  <mergeCells count="2">
    <mergeCell ref="A3:I3"/>
    <mergeCell ref="A4:XF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BC7C-898F-4B86-B7CC-70E04B45C161}">
  <dimension ref="A1:B30"/>
  <sheetViews>
    <sheetView zoomScale="85" zoomScaleNormal="85" workbookViewId="0">
      <selection activeCell="A25" sqref="A25"/>
    </sheetView>
  </sheetViews>
  <sheetFormatPr baseColWidth="10" defaultColWidth="0" defaultRowHeight="12.5" zeroHeight="1" x14ac:dyDescent="0.25"/>
  <cols>
    <col min="1" max="1" width="63" customWidth="1"/>
    <col min="2" max="2" width="13.453125" customWidth="1"/>
    <col min="3" max="16384" width="11.453125" hidden="1"/>
  </cols>
  <sheetData>
    <row r="1" spans="1:2" ht="15.5" x14ac:dyDescent="0.35">
      <c r="A1" s="108" t="s">
        <v>123</v>
      </c>
      <c r="B1" s="51"/>
    </row>
    <row r="2" spans="1:2" ht="15" x14ac:dyDescent="0.3">
      <c r="A2" s="165"/>
      <c r="B2" s="165"/>
    </row>
    <row r="3" spans="1:2" ht="45.75" customHeight="1" x14ac:dyDescent="0.3">
      <c r="A3" s="203" t="s">
        <v>124</v>
      </c>
      <c r="B3" s="203"/>
    </row>
    <row r="4" spans="1:2" ht="15" x14ac:dyDescent="0.3">
      <c r="A4" s="213" t="s">
        <v>161</v>
      </c>
      <c r="B4" s="213"/>
    </row>
    <row r="5" spans="1:2" ht="15.5" x14ac:dyDescent="0.35">
      <c r="A5" s="51"/>
      <c r="B5" s="51"/>
    </row>
    <row r="6" spans="1:2" ht="15.5" x14ac:dyDescent="0.35">
      <c r="A6" s="109"/>
      <c r="B6" s="166"/>
    </row>
    <row r="7" spans="1:2" ht="15" x14ac:dyDescent="0.3">
      <c r="A7" s="185" t="s">
        <v>6</v>
      </c>
      <c r="B7" s="167" t="s">
        <v>12</v>
      </c>
    </row>
    <row r="8" spans="1:2" ht="15" x14ac:dyDescent="0.3">
      <c r="A8" s="112"/>
      <c r="B8" s="168"/>
    </row>
    <row r="9" spans="1:2" ht="15" x14ac:dyDescent="0.3">
      <c r="A9" s="185"/>
      <c r="B9" s="167"/>
    </row>
    <row r="10" spans="1:2" ht="15" x14ac:dyDescent="0.3">
      <c r="A10" s="169" t="s">
        <v>12</v>
      </c>
      <c r="B10" s="170">
        <f>SUM(B12:XFD28)</f>
        <v>90</v>
      </c>
    </row>
    <row r="11" spans="1:2" ht="15.5" x14ac:dyDescent="0.35">
      <c r="A11" s="185"/>
      <c r="B11" s="171"/>
    </row>
    <row r="12" spans="1:2" ht="15.5" x14ac:dyDescent="0.35">
      <c r="A12" s="1" t="s">
        <v>13</v>
      </c>
      <c r="B12" s="171">
        <v>10</v>
      </c>
    </row>
    <row r="13" spans="1:2" ht="15.5" x14ac:dyDescent="0.35">
      <c r="A13" s="172" t="s">
        <v>163</v>
      </c>
      <c r="B13" s="171">
        <v>1</v>
      </c>
    </row>
    <row r="14" spans="1:2" ht="15.5" x14ac:dyDescent="0.35">
      <c r="A14" s="172" t="s">
        <v>164</v>
      </c>
      <c r="B14" s="171">
        <v>3</v>
      </c>
    </row>
    <row r="15" spans="1:2" ht="15.5" x14ac:dyDescent="0.35">
      <c r="A15" s="172" t="s">
        <v>19</v>
      </c>
      <c r="B15" s="171">
        <v>5</v>
      </c>
    </row>
    <row r="16" spans="1:2" ht="15.5" x14ac:dyDescent="0.35">
      <c r="A16" s="172" t="s">
        <v>20</v>
      </c>
      <c r="B16" s="171">
        <v>2</v>
      </c>
    </row>
    <row r="17" spans="1:2" ht="15.5" x14ac:dyDescent="0.35">
      <c r="A17" s="172" t="s">
        <v>55</v>
      </c>
      <c r="B17" s="171">
        <v>4</v>
      </c>
    </row>
    <row r="18" spans="1:2" ht="15.5" x14ac:dyDescent="0.35">
      <c r="A18" s="173" t="s">
        <v>22</v>
      </c>
      <c r="B18" s="171">
        <v>1</v>
      </c>
    </row>
    <row r="19" spans="1:2" ht="15.5" x14ac:dyDescent="0.35">
      <c r="A19" s="1" t="s">
        <v>56</v>
      </c>
      <c r="B19" s="171">
        <v>23</v>
      </c>
    </row>
    <row r="20" spans="1:2" ht="15.5" x14ac:dyDescent="0.35">
      <c r="A20" s="172" t="s">
        <v>25</v>
      </c>
      <c r="B20" s="171">
        <v>2</v>
      </c>
    </row>
    <row r="21" spans="1:2" ht="15.5" x14ac:dyDescent="0.35">
      <c r="A21" s="172" t="s">
        <v>26</v>
      </c>
      <c r="B21" s="171">
        <v>3</v>
      </c>
    </row>
    <row r="22" spans="1:2" ht="15.5" x14ac:dyDescent="0.35">
      <c r="A22" s="172" t="s">
        <v>30</v>
      </c>
      <c r="B22" s="171">
        <v>2</v>
      </c>
    </row>
    <row r="23" spans="1:2" ht="15.5" x14ac:dyDescent="0.35">
      <c r="A23" s="172" t="s">
        <v>33</v>
      </c>
      <c r="B23" s="171">
        <v>1</v>
      </c>
    </row>
    <row r="24" spans="1:2" ht="15.5" x14ac:dyDescent="0.35">
      <c r="A24" s="172" t="s">
        <v>34</v>
      </c>
      <c r="B24" s="171">
        <v>6</v>
      </c>
    </row>
    <row r="25" spans="1:2" ht="15.5" x14ac:dyDescent="0.35">
      <c r="A25" s="172" t="s">
        <v>41</v>
      </c>
      <c r="B25" s="171">
        <v>7</v>
      </c>
    </row>
    <row r="26" spans="1:2" ht="15.5" x14ac:dyDescent="0.35">
      <c r="A26" s="1" t="s">
        <v>63</v>
      </c>
      <c r="B26" s="171">
        <v>5</v>
      </c>
    </row>
    <row r="27" spans="1:2" ht="15.5" x14ac:dyDescent="0.35">
      <c r="A27" s="172" t="s">
        <v>48</v>
      </c>
      <c r="B27" s="171">
        <v>1</v>
      </c>
    </row>
    <row r="28" spans="1:2" ht="15.5" x14ac:dyDescent="0.35">
      <c r="A28" s="1" t="s">
        <v>50</v>
      </c>
      <c r="B28" s="171">
        <v>14</v>
      </c>
    </row>
    <row r="29" spans="1:2" ht="15.5" x14ac:dyDescent="0.35">
      <c r="A29" s="174"/>
      <c r="B29" s="51"/>
    </row>
    <row r="30" spans="1:2" ht="15.5" x14ac:dyDescent="0.35">
      <c r="A30" s="175" t="s">
        <v>51</v>
      </c>
      <c r="B30" s="109"/>
    </row>
  </sheetData>
  <mergeCells count="2">
    <mergeCell ref="A3:B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A514-000C-4B4F-B814-DA33C82F95F8}">
  <dimension ref="A1:B37"/>
  <sheetViews>
    <sheetView zoomScale="85" zoomScaleNormal="85" workbookViewId="0">
      <selection activeCell="A3" sqref="A3:B3"/>
    </sheetView>
  </sheetViews>
  <sheetFormatPr baseColWidth="10" defaultColWidth="0" defaultRowHeight="15.5" zeroHeight="1" x14ac:dyDescent="0.35"/>
  <cols>
    <col min="1" max="1" width="53.1796875" style="51" bestFit="1" customWidth="1"/>
    <col min="2" max="2" width="17.453125" style="51" customWidth="1"/>
    <col min="3" max="16384" width="11.453125" hidden="1"/>
  </cols>
  <sheetData>
    <row r="1" spans="1:2" x14ac:dyDescent="0.35">
      <c r="A1" s="108" t="s">
        <v>125</v>
      </c>
      <c r="B1" s="121"/>
    </row>
    <row r="2" spans="1:2" x14ac:dyDescent="0.35">
      <c r="A2" s="108"/>
      <c r="B2" s="5"/>
    </row>
    <row r="3" spans="1:2" ht="47.25" customHeight="1" x14ac:dyDescent="0.3">
      <c r="A3" s="203" t="s">
        <v>126</v>
      </c>
      <c r="B3" s="203"/>
    </row>
    <row r="4" spans="1:2" ht="15" x14ac:dyDescent="0.3">
      <c r="A4" s="203" t="s">
        <v>127</v>
      </c>
      <c r="B4" s="203"/>
    </row>
    <row r="5" spans="1:2" ht="15" x14ac:dyDescent="0.3">
      <c r="A5" s="213" t="s">
        <v>162</v>
      </c>
      <c r="B5" s="213"/>
    </row>
    <row r="6" spans="1:2" x14ac:dyDescent="0.35"/>
    <row r="7" spans="1:2" ht="15" x14ac:dyDescent="0.25">
      <c r="A7" s="176" t="s">
        <v>128</v>
      </c>
      <c r="B7" s="177" t="s">
        <v>12</v>
      </c>
    </row>
    <row r="8" spans="1:2" ht="15" x14ac:dyDescent="0.3">
      <c r="A8" s="178"/>
      <c r="B8" s="179"/>
    </row>
    <row r="9" spans="1:2" ht="15" x14ac:dyDescent="0.3">
      <c r="A9" s="186" t="s">
        <v>12</v>
      </c>
      <c r="B9" s="58">
        <f>SUM(B11:B35)</f>
        <v>17023</v>
      </c>
    </row>
    <row r="10" spans="1:2" x14ac:dyDescent="0.35">
      <c r="A10" s="178"/>
      <c r="B10" s="7"/>
    </row>
    <row r="11" spans="1:2" x14ac:dyDescent="0.35">
      <c r="A11" s="51" t="s">
        <v>129</v>
      </c>
      <c r="B11" s="193">
        <v>3826</v>
      </c>
    </row>
    <row r="12" spans="1:2" x14ac:dyDescent="0.35">
      <c r="A12" s="51" t="s">
        <v>130</v>
      </c>
      <c r="B12" s="193">
        <v>2454</v>
      </c>
    </row>
    <row r="13" spans="1:2" x14ac:dyDescent="0.35">
      <c r="A13" s="51" t="s">
        <v>152</v>
      </c>
      <c r="B13" s="193">
        <v>2074</v>
      </c>
    </row>
    <row r="14" spans="1:2" x14ac:dyDescent="0.35">
      <c r="A14" s="51" t="s">
        <v>137</v>
      </c>
      <c r="B14" s="193">
        <v>1986</v>
      </c>
    </row>
    <row r="15" spans="1:2" x14ac:dyDescent="0.35">
      <c r="A15" s="51" t="s">
        <v>133</v>
      </c>
      <c r="B15" s="193">
        <v>1153</v>
      </c>
    </row>
    <row r="16" spans="1:2" x14ac:dyDescent="0.35">
      <c r="A16" s="51" t="s">
        <v>132</v>
      </c>
      <c r="B16" s="193">
        <v>1109</v>
      </c>
    </row>
    <row r="17" spans="1:2" x14ac:dyDescent="0.35">
      <c r="A17" s="51" t="s">
        <v>98</v>
      </c>
      <c r="B17" s="193">
        <v>886</v>
      </c>
    </row>
    <row r="18" spans="1:2" x14ac:dyDescent="0.35">
      <c r="A18" s="51" t="s">
        <v>131</v>
      </c>
      <c r="B18" s="193">
        <v>664</v>
      </c>
    </row>
    <row r="19" spans="1:2" x14ac:dyDescent="0.35">
      <c r="A19" s="51" t="s">
        <v>140</v>
      </c>
      <c r="B19" s="193">
        <v>466</v>
      </c>
    </row>
    <row r="20" spans="1:2" x14ac:dyDescent="0.35">
      <c r="A20" s="51" t="s">
        <v>136</v>
      </c>
      <c r="B20" s="193">
        <v>430</v>
      </c>
    </row>
    <row r="21" spans="1:2" x14ac:dyDescent="0.35">
      <c r="A21" s="51" t="s">
        <v>134</v>
      </c>
      <c r="B21" s="193">
        <v>421</v>
      </c>
    </row>
    <row r="22" spans="1:2" x14ac:dyDescent="0.35">
      <c r="A22" s="51" t="s">
        <v>138</v>
      </c>
      <c r="B22" s="193">
        <v>306</v>
      </c>
    </row>
    <row r="23" spans="1:2" x14ac:dyDescent="0.35">
      <c r="A23" s="51" t="s">
        <v>135</v>
      </c>
      <c r="B23" s="193">
        <v>299</v>
      </c>
    </row>
    <row r="24" spans="1:2" x14ac:dyDescent="0.35">
      <c r="A24" s="51" t="s">
        <v>139</v>
      </c>
      <c r="B24" s="193">
        <v>269</v>
      </c>
    </row>
    <row r="25" spans="1:2" x14ac:dyDescent="0.35">
      <c r="A25" s="51" t="s">
        <v>141</v>
      </c>
      <c r="B25" s="193">
        <v>122</v>
      </c>
    </row>
    <row r="26" spans="1:2" x14ac:dyDescent="0.35">
      <c r="A26" s="51" t="s">
        <v>144</v>
      </c>
      <c r="B26" s="193">
        <v>112</v>
      </c>
    </row>
    <row r="27" spans="1:2" x14ac:dyDescent="0.35">
      <c r="A27" s="51" t="s">
        <v>150</v>
      </c>
      <c r="B27" s="193">
        <v>73</v>
      </c>
    </row>
    <row r="28" spans="1:2" x14ac:dyDescent="0.35">
      <c r="A28" s="51" t="s">
        <v>142</v>
      </c>
      <c r="B28" s="193">
        <v>65</v>
      </c>
    </row>
    <row r="29" spans="1:2" x14ac:dyDescent="0.35">
      <c r="A29" s="51" t="s">
        <v>143</v>
      </c>
      <c r="B29" s="193">
        <v>62</v>
      </c>
    </row>
    <row r="30" spans="1:2" x14ac:dyDescent="0.35">
      <c r="A30" s="51" t="s">
        <v>151</v>
      </c>
      <c r="B30" s="193">
        <v>58</v>
      </c>
    </row>
    <row r="31" spans="1:2" x14ac:dyDescent="0.35">
      <c r="A31" s="51" t="s">
        <v>149</v>
      </c>
      <c r="B31" s="193">
        <v>55</v>
      </c>
    </row>
    <row r="32" spans="1:2" x14ac:dyDescent="0.35">
      <c r="A32" s="51" t="s">
        <v>145</v>
      </c>
      <c r="B32" s="193">
        <v>40</v>
      </c>
    </row>
    <row r="33" spans="1:2" x14ac:dyDescent="0.35">
      <c r="A33" s="51" t="s">
        <v>147</v>
      </c>
      <c r="B33" s="193">
        <v>39</v>
      </c>
    </row>
    <row r="34" spans="1:2" x14ac:dyDescent="0.35">
      <c r="A34" s="51" t="s">
        <v>148</v>
      </c>
      <c r="B34" s="193">
        <v>36</v>
      </c>
    </row>
    <row r="35" spans="1:2" x14ac:dyDescent="0.35">
      <c r="A35" s="51" t="s">
        <v>146</v>
      </c>
      <c r="B35" s="193">
        <v>18</v>
      </c>
    </row>
    <row r="36" spans="1:2" x14ac:dyDescent="0.35">
      <c r="A36" s="3"/>
      <c r="B36" s="180"/>
    </row>
    <row r="37" spans="1:2" x14ac:dyDescent="0.35">
      <c r="A37" s="62" t="s">
        <v>51</v>
      </c>
    </row>
  </sheetData>
  <sortState xmlns:xlrd2="http://schemas.microsoft.com/office/spreadsheetml/2017/richdata2" ref="A11:B35">
    <sortCondition descending="1" ref="B11:B35"/>
  </sortState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msotomayor</dc:creator>
  <cp:keywords/>
  <dc:description/>
  <cp:lastModifiedBy>María Gómez Rodríguez</cp:lastModifiedBy>
  <cp:revision/>
  <dcterms:created xsi:type="dcterms:W3CDTF">2012-11-27T17:38:01Z</dcterms:created>
  <dcterms:modified xsi:type="dcterms:W3CDTF">2023-03-08T15:40:28Z</dcterms:modified>
  <cp:category/>
  <cp:contentStatus/>
</cp:coreProperties>
</file>