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D:\Poder Judicial\2023\Revisión anuarios 2022\Fiscalías Penales\"/>
    </mc:Choice>
  </mc:AlternateContent>
  <xr:revisionPtr revIDLastSave="0" documentId="13_ncr:1_{11BF1ED4-11E9-4473-A8F1-710AD5A622EC}" xr6:coauthVersionLast="47" xr6:coauthVersionMax="47" xr10:uidLastSave="{00000000-0000-0000-0000-000000000000}"/>
  <bookViews>
    <workbookView xWindow="28690" yWindow="-110" windowWidth="29020" windowHeight="15700" xr2:uid="{00000000-000D-0000-FFFF-FFFF00000000}"/>
  </bookViews>
  <sheets>
    <sheet name="Índice" sheetId="1" r:id="rId1"/>
    <sheet name="c-1" sheetId="7" r:id="rId2"/>
    <sheet name="c-2" sheetId="3" r:id="rId3"/>
    <sheet name="c-3" sheetId="4" r:id="rId4"/>
    <sheet name="c-4" sheetId="5" r:id="rId5"/>
    <sheet name="c-5"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7" i="6" l="1"/>
  <c r="D117" i="6"/>
  <c r="C117" i="6"/>
  <c r="B117" i="6"/>
  <c r="E111" i="6"/>
  <c r="D111" i="6"/>
  <c r="C111" i="6"/>
  <c r="B111" i="6"/>
  <c r="E101" i="6"/>
  <c r="D101" i="6"/>
  <c r="C101" i="6"/>
  <c r="B101" i="6"/>
  <c r="E95" i="6"/>
  <c r="D95" i="6"/>
  <c r="C95" i="6"/>
  <c r="B95" i="6"/>
  <c r="E80" i="6"/>
  <c r="D80" i="6"/>
  <c r="C80" i="6"/>
  <c r="B80" i="6"/>
  <c r="E73" i="6"/>
  <c r="D73" i="6"/>
  <c r="C73" i="6"/>
  <c r="B73" i="6"/>
  <c r="E66" i="6"/>
  <c r="D66" i="6"/>
  <c r="C66" i="6"/>
  <c r="B66" i="6"/>
  <c r="E58" i="6"/>
  <c r="D58" i="6"/>
  <c r="C58" i="6"/>
  <c r="B58" i="6"/>
  <c r="E53" i="6"/>
  <c r="D53" i="6"/>
  <c r="C53" i="6"/>
  <c r="B53" i="6"/>
  <c r="E44" i="6"/>
  <c r="D44" i="6"/>
  <c r="C44" i="6"/>
  <c r="B44" i="6"/>
  <c r="E39" i="6"/>
  <c r="D39" i="6"/>
  <c r="C39" i="6"/>
  <c r="B39" i="6"/>
  <c r="E33" i="6"/>
  <c r="D33" i="6"/>
  <c r="C33" i="6"/>
  <c r="B33" i="6"/>
  <c r="E29" i="6"/>
  <c r="D29" i="6"/>
  <c r="C29" i="6"/>
  <c r="B29" i="6"/>
  <c r="B25" i="6"/>
  <c r="E14" i="6"/>
  <c r="E12" i="6" s="1"/>
  <c r="D14" i="6"/>
  <c r="D12" i="6" s="1"/>
  <c r="C14" i="6"/>
  <c r="C12" i="6" s="1"/>
  <c r="B14" i="6"/>
  <c r="B12" i="6" s="1"/>
  <c r="B74" i="5"/>
  <c r="B73" i="5"/>
  <c r="B71" i="5"/>
  <c r="B70" i="5"/>
  <c r="B69" i="5"/>
  <c r="B67" i="5"/>
  <c r="B66" i="5"/>
  <c r="B65" i="5"/>
  <c r="B64" i="5"/>
  <c r="B63" i="5"/>
  <c r="B62" i="5"/>
  <c r="B60" i="5"/>
  <c r="B59" i="5"/>
  <c r="B57" i="5"/>
  <c r="B56" i="5"/>
  <c r="B55" i="5"/>
  <c r="B54" i="5"/>
  <c r="B51" i="5"/>
  <c r="B49" i="5"/>
  <c r="B48" i="5"/>
  <c r="B47" i="5"/>
  <c r="B45" i="5"/>
  <c r="B44" i="5"/>
  <c r="B43" i="5"/>
  <c r="B41" i="5"/>
  <c r="B40" i="5"/>
  <c r="B38" i="5"/>
  <c r="B37" i="5"/>
  <c r="B36" i="5"/>
  <c r="B34" i="5"/>
  <c r="B33" i="5"/>
  <c r="B32" i="5"/>
  <c r="B31" i="5"/>
  <c r="B29" i="5"/>
  <c r="B28" i="5"/>
  <c r="B27" i="5"/>
  <c r="B26" i="5"/>
  <c r="B24" i="5"/>
  <c r="B23" i="5"/>
  <c r="B21" i="5"/>
  <c r="B20" i="5"/>
  <c r="B19" i="5"/>
  <c r="B18" i="5"/>
  <c r="B17" i="5"/>
  <c r="B16" i="5"/>
  <c r="B15" i="5"/>
  <c r="B14" i="5"/>
  <c r="E12" i="5"/>
  <c r="D12" i="5"/>
  <c r="C12" i="5"/>
  <c r="B12" i="5"/>
  <c r="B9" i="4"/>
  <c r="B9" i="3"/>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Y10" i="7"/>
  <c r="X10" i="7"/>
  <c r="W10" i="7"/>
  <c r="V10" i="7"/>
  <c r="U10" i="7"/>
  <c r="T10" i="7"/>
  <c r="S10" i="7"/>
  <c r="R10" i="7"/>
  <c r="Q10" i="7"/>
  <c r="P10" i="7"/>
  <c r="O10" i="7"/>
  <c r="N10" i="7"/>
  <c r="M10" i="7"/>
  <c r="L10" i="7"/>
  <c r="K10" i="7"/>
  <c r="J10" i="7"/>
  <c r="I10" i="7"/>
  <c r="H10" i="7"/>
  <c r="G10" i="7"/>
  <c r="F10" i="7"/>
  <c r="E10" i="7"/>
  <c r="D10" i="7"/>
  <c r="C10" i="7"/>
  <c r="B10" i="7"/>
</calcChain>
</file>

<file path=xl/sharedStrings.xml><?xml version="1.0" encoding="utf-8"?>
<sst xmlns="http://schemas.openxmlformats.org/spreadsheetml/2006/main" count="374" uniqueCount="308">
  <si>
    <t>Índice de Cuadros Estadísticos</t>
  </si>
  <si>
    <t>Fiscalías Penales Adultos (Ministerio Público)</t>
  </si>
  <si>
    <t>NÚMERO</t>
  </si>
  <si>
    <t>NOMBRE DEL CUADRO</t>
  </si>
  <si>
    <r>
      <rPr>
        <b/>
        <sz val="12"/>
        <rFont val="Times New Roman"/>
        <family val="1"/>
      </rPr>
      <t xml:space="preserve">Ministerio Público: </t>
    </r>
    <r>
      <rPr>
        <sz val="12"/>
        <rFont val="Times New Roman"/>
        <family val="1"/>
      </rPr>
      <t>Clasificación del Circulante Activo</t>
    </r>
  </si>
  <si>
    <r>
      <rPr>
        <b/>
        <sz val="12"/>
        <rFont val="Times New Roman"/>
        <family val="1"/>
      </rPr>
      <t>Según</t>
    </r>
    <r>
      <rPr>
        <sz val="12"/>
        <rFont val="Times New Roman"/>
        <family val="1"/>
      </rPr>
      <t>: Estado y Año de Entrada a la Fiscalía</t>
    </r>
  </si>
  <si>
    <r>
      <rPr>
        <b/>
        <sz val="12"/>
        <rFont val="Times New Roman"/>
        <family val="1"/>
      </rPr>
      <t xml:space="preserve">Ministerio Público: </t>
    </r>
    <r>
      <rPr>
        <sz val="12"/>
        <rFont val="Times New Roman"/>
        <family val="1"/>
      </rPr>
      <t>Duración Promedio de</t>
    </r>
    <r>
      <rPr>
        <b/>
        <sz val="12"/>
        <rFont val="Times New Roman"/>
        <family val="1"/>
      </rPr>
      <t xml:space="preserve"> </t>
    </r>
    <r>
      <rPr>
        <sz val="12"/>
        <rFont val="Times New Roman"/>
        <family val="1"/>
      </rPr>
      <t>Casos Terminados</t>
    </r>
  </si>
  <si>
    <r>
      <rPr>
        <b/>
        <sz val="12"/>
        <rFont val="Times New Roman"/>
        <family val="1"/>
      </rPr>
      <t xml:space="preserve">Según: </t>
    </r>
    <r>
      <rPr>
        <sz val="12"/>
        <rFont val="Times New Roman"/>
        <family val="1"/>
      </rPr>
      <t>Motivo de Término</t>
    </r>
  </si>
  <si>
    <r>
      <rPr>
        <b/>
        <sz val="12"/>
        <rFont val="Times New Roman"/>
        <family val="1"/>
      </rPr>
      <t xml:space="preserve">Según: </t>
    </r>
    <r>
      <rPr>
        <sz val="12"/>
        <rFont val="Times New Roman"/>
        <family val="1"/>
      </rPr>
      <t>Tipo de Procedimiento</t>
    </r>
  </si>
  <si>
    <r>
      <rPr>
        <b/>
        <sz val="12"/>
        <rFont val="Times New Roman"/>
        <family val="1"/>
      </rPr>
      <t>Ministerio Público</t>
    </r>
    <r>
      <rPr>
        <sz val="12"/>
        <rFont val="Times New Roman"/>
        <family val="1"/>
      </rPr>
      <t>: Casos Entrados</t>
    </r>
  </si>
  <si>
    <r>
      <rPr>
        <b/>
        <sz val="12"/>
        <rFont val="Times New Roman"/>
        <family val="1"/>
      </rPr>
      <t xml:space="preserve">Según: </t>
    </r>
    <r>
      <rPr>
        <sz val="12"/>
        <rFont val="Times New Roman"/>
        <family val="1"/>
      </rPr>
      <t xml:space="preserve">Circuito Judicial y Despacho </t>
    </r>
  </si>
  <si>
    <r>
      <t xml:space="preserve">Por: </t>
    </r>
    <r>
      <rPr>
        <sz val="12"/>
        <rFont val="Times New Roman"/>
        <family val="1"/>
      </rPr>
      <t xml:space="preserve">Delito Precedente </t>
    </r>
  </si>
  <si>
    <r>
      <rPr>
        <b/>
        <sz val="12"/>
        <rFont val="Times New Roman"/>
        <family val="1"/>
      </rPr>
      <t>Ministerio Público</t>
    </r>
    <r>
      <rPr>
        <sz val="12"/>
        <rFont val="Times New Roman"/>
        <family val="1"/>
      </rPr>
      <t xml:space="preserve">: Comisiones y notificaciones </t>
    </r>
  </si>
  <si>
    <r>
      <rPr>
        <b/>
        <sz val="12"/>
        <rFont val="Times New Roman"/>
        <family val="1"/>
      </rPr>
      <t>Según</t>
    </r>
    <r>
      <rPr>
        <sz val="12"/>
        <rFont val="Times New Roman"/>
        <family val="1"/>
      </rPr>
      <t>: Circuito Judicial y Despacho</t>
    </r>
  </si>
  <si>
    <t>FISCALIAS PENALES: CLASIFICACIÓN DEL  CIRCULANTE ACTIVO</t>
  </si>
  <si>
    <t>SEGÚN: ESTADO Y AÑO DE ENTRADA A LA FISCALIA</t>
  </si>
  <si>
    <t>Estado</t>
  </si>
  <si>
    <t xml:space="preserve">Total </t>
  </si>
  <si>
    <t>Año Entrada</t>
  </si>
  <si>
    <t>No indica</t>
  </si>
  <si>
    <t>1-/ Disminución del circulante debido a eliminaciones o cambios de fecha de sesión.</t>
  </si>
  <si>
    <t>CUADRO N° 2</t>
  </si>
  <si>
    <t xml:space="preserve">FISCALÍAS PENALES: DURACIÓN PROMEDIO DE CASOS TERMINADOS </t>
  </si>
  <si>
    <t>SEGÚN: MOTIVO DE TÉRMINO</t>
  </si>
  <si>
    <t>MOTIVO DE TÉRMINO</t>
  </si>
  <si>
    <t xml:space="preserve">TOTAL </t>
  </si>
  <si>
    <t>DURACIÓN PROMEDIO</t>
  </si>
  <si>
    <t>Total</t>
  </si>
  <si>
    <t>Acumulación</t>
  </si>
  <si>
    <t>Acusación Fiscal (Con Acc. Civil Delegada)</t>
  </si>
  <si>
    <t>Acusación Fiscal (Con Acc. Civil Privada)</t>
  </si>
  <si>
    <t>Acusación Fiscal (Sin Acción Civil)</t>
  </si>
  <si>
    <t>Archivo Fiscal</t>
  </si>
  <si>
    <t>Presentación demanda contenciosa</t>
  </si>
  <si>
    <t>No presentación demanda contenciosa</t>
  </si>
  <si>
    <t>Remitido Otra Jurisdicción</t>
  </si>
  <si>
    <t>Sobreseimiento Definitivo</t>
  </si>
  <si>
    <t>Solicitud Crit. Oportunidad (Art. 22 Inc. A)</t>
  </si>
  <si>
    <t>Solicitud Crit. Oportunidad (Art. 22 Inc. D)</t>
  </si>
  <si>
    <t>Traslado a las Fiscalías Penales Juveniles</t>
  </si>
  <si>
    <t>Otros (1)</t>
  </si>
  <si>
    <t>Elaborado por: Subproceso de Estadística, Dirección de Planificación</t>
  </si>
  <si>
    <t>CUADRO N° 3</t>
  </si>
  <si>
    <t>FISCALIAS PENALES: DURACIÓN PROMEDIO DE LOS CASOS TERMINADOS</t>
  </si>
  <si>
    <t>SEGÚN: TIPO DE PROCEDIMIENTO</t>
  </si>
  <si>
    <t>TIPO DE PROCEDIMIENTO</t>
  </si>
  <si>
    <t>Acción Civil Resarcitoria</t>
  </si>
  <si>
    <t>Crimen Organizado</t>
  </si>
  <si>
    <t>Especial</t>
  </si>
  <si>
    <t>Ordinario</t>
  </si>
  <si>
    <t>Querella de Acción Privada</t>
  </si>
  <si>
    <t>Querella de Acción Pública</t>
  </si>
  <si>
    <t>Otros procedimientos (1)</t>
  </si>
  <si>
    <t>Información ignorada (2)</t>
  </si>
  <si>
    <t>--</t>
  </si>
  <si>
    <t>2-/El personal judicial del despacho no le asignó la información correspondiente al procedimiento del expediente dentro del Sistema Costarricense de Gestión de Despachos Judiciales.</t>
  </si>
  <si>
    <t>CUADRO Nº 4</t>
  </si>
  <si>
    <t>MINISTERO PÚBLICO: CASOS ENTRADOS</t>
  </si>
  <si>
    <t>SEGÚN: CIRCUITO JUDICIAL Y DESPACHO</t>
  </si>
  <si>
    <t>POR: DELITO PRECEDENTE</t>
  </si>
  <si>
    <t>CIRCUITO JUDICIAL Y DESPACHO</t>
  </si>
  <si>
    <t>TOTAL</t>
  </si>
  <si>
    <t>Legitimación de Capitales</t>
  </si>
  <si>
    <t>Ignorado</t>
  </si>
  <si>
    <t>I Circuito Judicial de San José</t>
  </si>
  <si>
    <t>Unidad de Trámite Rápido del Ministerio Público</t>
  </si>
  <si>
    <t>Fiscalía Adj. I Circ. Jud. San José</t>
  </si>
  <si>
    <t>Fiscalía Adj. de Fraudes</t>
  </si>
  <si>
    <t xml:space="preserve">Fiscalía Adj. de Legitimación de Capitales </t>
  </si>
  <si>
    <t>Fiscalía Contra el Narcotráfico y Delitos Conexos</t>
  </si>
  <si>
    <t>Fiscalía General</t>
  </si>
  <si>
    <t>II Circuito Judicial de San José</t>
  </si>
  <si>
    <t>Fiscalía Adj. II Circ. Jud. San José</t>
  </si>
  <si>
    <t>III Circuito Judicial de San José</t>
  </si>
  <si>
    <t>Fiscalía Adj. III Circ. Jud. San José, sede Desamparados</t>
  </si>
  <si>
    <t>Fiscalía Adj. Pavas</t>
  </si>
  <si>
    <t>I Circuito Judicial de Alajuela</t>
  </si>
  <si>
    <t>Fiscalía Adj. I Circ. Jud. Alajuela</t>
  </si>
  <si>
    <t>Fiscalía Adj. I Circ. Jud. Alajuela ( Sección Flagrancia )</t>
  </si>
  <si>
    <t>Fiscalía de Atenas</t>
  </si>
  <si>
    <t>II Circuito Judicial de Alajuela</t>
  </si>
  <si>
    <t>Fiscalía de los Chiles</t>
  </si>
  <si>
    <t>III Circuito Judicial de Alajuela</t>
  </si>
  <si>
    <t>Fiscalía de Grecia</t>
  </si>
  <si>
    <t>I Circuito Judicial de Heredia</t>
  </si>
  <si>
    <t>Fiscalía Adj. de Heredia</t>
  </si>
  <si>
    <t>I Circuito Judicial de Guanacaste</t>
  </si>
  <si>
    <t xml:space="preserve">Fiscalía Adj. I Circ. Jud. de Guanacaste </t>
  </si>
  <si>
    <t>Fiscalía de Cañas</t>
  </si>
  <si>
    <t>Puntarenas</t>
  </si>
  <si>
    <t>Fiscalía Adj. de Puntarenas</t>
  </si>
  <si>
    <t>Fiscalía de Quepos</t>
  </si>
  <si>
    <t>I Circuito Judicial Zona Sur</t>
  </si>
  <si>
    <t>Fiscalía de Buenos Aires</t>
  </si>
  <si>
    <t>II Circuito Judicial Zona Sur</t>
  </si>
  <si>
    <t>Fiscalía Adj. II Circ. Jud. Zona Sur</t>
  </si>
  <si>
    <t>Fiscalía de Golfito</t>
  </si>
  <si>
    <t>Fiscalía de Osa</t>
  </si>
  <si>
    <t>Fiscalía de Coto Brus</t>
  </si>
  <si>
    <t>I Circuito Judicial Zona Atlántica</t>
  </si>
  <si>
    <t xml:space="preserve">Fiscalía Adj. I Circ. Jud. Zona Atlántica </t>
  </si>
  <si>
    <t>Fiscalía de Bribrí</t>
  </si>
  <si>
    <t>II Circuito Judicial Zona Atlántica</t>
  </si>
  <si>
    <t xml:space="preserve">Fiscalía Adj. II Circ. Jud. Zona Atlántica </t>
  </si>
  <si>
    <t>CUADRO Nº 5</t>
  </si>
  <si>
    <t>MINISTERIO PÚBLICO: COMISIONES Y NOTIFICACIONES</t>
  </si>
  <si>
    <t xml:space="preserve"> Expedientes pasados a la OCJ</t>
  </si>
  <si>
    <t xml:space="preserve"> Cédulas de notificación pasadas a la OCJ</t>
  </si>
  <si>
    <t xml:space="preserve"> Notific. realizadas positivas por el despacho</t>
  </si>
  <si>
    <t xml:space="preserve"> Comisiones recibidas</t>
  </si>
  <si>
    <t>Fiscalía Adj. II Circ. Jud. San José ( Sección Flagrancia )</t>
  </si>
  <si>
    <t>Fiscalía Hatillo</t>
  </si>
  <si>
    <t>Fiscalía Adj. Pavas ( PISAV)</t>
  </si>
  <si>
    <t>Fiscalía Adj. II Circ. Jud. Alajuela</t>
  </si>
  <si>
    <t>Fiscalía Adj. II Circ. Jud. Alajuela ( Sección Flagrancia )</t>
  </si>
  <si>
    <t>Fiscalía de la Fortuna</t>
  </si>
  <si>
    <t>Fiscalía de Guatuso</t>
  </si>
  <si>
    <t>Fiscalía de Upala</t>
  </si>
  <si>
    <t>Fiscalía Adj. de Probidad, Transparencia y Anticorrupción San Carlos</t>
  </si>
  <si>
    <t>Fiscalía Adj. III Circ. Jud. Alajuela (San Ramón)</t>
  </si>
  <si>
    <t>Fiscalía Adj. III Circ. Jud. Alajuela (San Ramón, Sección Flagrancia )</t>
  </si>
  <si>
    <t>I Circuito Judicial de Cartago</t>
  </si>
  <si>
    <t>Fiscalía Adj. de Cartago</t>
  </si>
  <si>
    <t>Fiscalía Adj. de Cartago ( Sección Flagrancia )</t>
  </si>
  <si>
    <t>Fiscalía de la Unión</t>
  </si>
  <si>
    <t>Fiscalía de la Unión ( PISAV )</t>
  </si>
  <si>
    <t>Fiscalía de Turrialba</t>
  </si>
  <si>
    <t>Fiscalía de Tarrazú</t>
  </si>
  <si>
    <t>Fiscalía Adj. de Heredia ( Sección Flagrancia )</t>
  </si>
  <si>
    <t>Fiscalía de San Joaquín de Flores</t>
  </si>
  <si>
    <t>Fiscalía de Sarapiquí</t>
  </si>
  <si>
    <t>Fiscalía De San Joaquín De Flores (pisav)</t>
  </si>
  <si>
    <t>Fiscalía Adj. I Circ. Jud. de Guanacaste ( Sección Flagrancia )</t>
  </si>
  <si>
    <t>Fiscalía Adj. de Probidad, Transparencia y Anticorrupción Liberia</t>
  </si>
  <si>
    <t>Fiscalía Adj. de Probidad, Transparencia y Anticorrupción Cañas</t>
  </si>
  <si>
    <t>II Circuito Judicial de Guanacaste</t>
  </si>
  <si>
    <t xml:space="preserve">Fiscalía Adj. II Circ. Jud. de Guanacaste </t>
  </si>
  <si>
    <t>Fiscalía de Santa Cruz</t>
  </si>
  <si>
    <t>Fiscalía de Santa Cruz ( Sección Flagrancia )</t>
  </si>
  <si>
    <t>Fiscalía Adj. de Probidad, Transparencia y Anticorrupción Santa Cruz</t>
  </si>
  <si>
    <t>Fiscalía Adj. Agrario Ambiental Santa Cruz</t>
  </si>
  <si>
    <t>Fiscalía Adj. de Puntarenas ( Sección Flagrancia )</t>
  </si>
  <si>
    <t xml:space="preserve">Fiscalía de Cóbano </t>
  </si>
  <si>
    <t>Fiscalía de Garabito</t>
  </si>
  <si>
    <t>Fiscalía Adj. de Probidad, Transparencia y Anticorrupción Quepos</t>
  </si>
  <si>
    <t>Fiscalía Adj. I Circ. Jud. Zona Sur</t>
  </si>
  <si>
    <t>Fiscalía Adj. I Circ. Jud. Zona Sur ( Sección Flagrancia )</t>
  </si>
  <si>
    <t>Fiscalía Adj. de Probidad, Transparencia y Anticorrupción Pérez Zeledón</t>
  </si>
  <si>
    <t>Fiscalía Adj. II Circ. Jud. Zona Sur ( Sección Flagrancia )</t>
  </si>
  <si>
    <t>Fiscalía Protección de Osa, sede Golfito</t>
  </si>
  <si>
    <t>Fiscalía de Puerto Jiménez</t>
  </si>
  <si>
    <t>Fiscalía Adj. de Probidad, Transparencia y Anticorrupción Corredores</t>
  </si>
  <si>
    <t>Fiscalía Adj. I Circ. Jud. Zona Atlántica ( Sección Flagrancia )</t>
  </si>
  <si>
    <t>Fiscalía de Batán</t>
  </si>
  <si>
    <t>Fiscalía Adj. II Circ. Jud. Zona Atlántica ( Sección Flagrancia )</t>
  </si>
  <si>
    <t>Fiscalía de Siquirres</t>
  </si>
  <si>
    <t>Fiscalía de Siquirres (PISAV)</t>
  </si>
  <si>
    <t>Fiscalía Adjunta Agrario Ambiental, Sede Pococí</t>
  </si>
  <si>
    <t>Elaborado por: Subproceso de Estadística, Dirección de Planificación.</t>
  </si>
  <si>
    <t>Durante 2022</t>
  </si>
  <si>
    <r>
      <rPr>
        <b/>
        <sz val="12"/>
        <rFont val="Times New Roman"/>
        <family val="1"/>
      </rPr>
      <t>Durante:</t>
    </r>
    <r>
      <rPr>
        <sz val="12"/>
        <rFont val="Times New Roman"/>
        <family val="1"/>
      </rPr>
      <t xml:space="preserve"> 2022</t>
    </r>
  </si>
  <si>
    <t>Sobreseimiento Provisional</t>
  </si>
  <si>
    <t>DURANTE: 2022</t>
  </si>
  <si>
    <t xml:space="preserve">Fiscalía Adjunta De Delitos Económicos Y Tributarios </t>
  </si>
  <si>
    <t>Robo Agravado</t>
  </si>
  <si>
    <t>Fiscalía De Hatillo</t>
  </si>
  <si>
    <t>Fiscalía De La Fortuna (materia Penal)</t>
  </si>
  <si>
    <t>Fiscalía De Sarapiquí (materia Penal)</t>
  </si>
  <si>
    <t>Fiscalía De Santa Cruz (materia Penal)</t>
  </si>
  <si>
    <t xml:space="preserve"> Fiscalía De Garabito</t>
  </si>
  <si>
    <t>Fiscalía Adjunta Del I Circuito De La Zona Sur (Pérez Zeledón) (materia Penal)</t>
  </si>
  <si>
    <t>Fiscalía De Puerto Jiménez</t>
  </si>
  <si>
    <t>Fiscalía Adjunta Agrario Ambiental</t>
  </si>
  <si>
    <t>Unidad De Tramite Rapido Del Ministerio Publico</t>
  </si>
  <si>
    <t>Fiscalía Adjunta Del I Circuito Judicial De San José</t>
  </si>
  <si>
    <t>Fiscalía Adjunta De Fraudes</t>
  </si>
  <si>
    <t xml:space="preserve">Fiscalía Adjunta De Probidad, Transparencia Y Anticorrupción </t>
  </si>
  <si>
    <t>Fiscalía Adjunta De Legitimación De Capitales</t>
  </si>
  <si>
    <t>Fiscalía De Flagrancia I Circuito Judicial De San José</t>
  </si>
  <si>
    <t>Fiscalía Adjunta Contra La Violencia De Género</t>
  </si>
  <si>
    <t>Fiscalía Adjunta Contra El Narcotráfico Y Delitos Conexos</t>
  </si>
  <si>
    <t>Fiscalía Adjunta Contra La Trata De Persona Y Tráfico Ilicito De Migrantes</t>
  </si>
  <si>
    <t>Fiscalía De Asuntos Indígenas</t>
  </si>
  <si>
    <t>Acc. Civil Resarcitoria y Querella</t>
  </si>
  <si>
    <t>Aclaración y Adición de la Resolución</t>
  </si>
  <si>
    <t>Acumulación de Causas</t>
  </si>
  <si>
    <t>Acusación y Solicitud de Apertura a Juicio</t>
  </si>
  <si>
    <t>Acusación y Solicitud de Apertura a Juicio Sin Acción Civil Resarcitoria</t>
  </si>
  <si>
    <t>Asistencia Penal Internacional</t>
  </si>
  <si>
    <t>Asuntos de otras Jurisdicciones</t>
  </si>
  <si>
    <t>Audiencia Preliminar</t>
  </si>
  <si>
    <t>Auto Apertura a Juicio con Acción Civil Resarcitoria</t>
  </si>
  <si>
    <t>Auto Apertura a Juicio sin Acción Civil Resarcitoria</t>
  </si>
  <si>
    <t>Averiguar Desaparición</t>
  </si>
  <si>
    <t>Averiguar Muerte</t>
  </si>
  <si>
    <t>Capitales emergentes</t>
  </si>
  <si>
    <t>Carta Rogatoria</t>
  </si>
  <si>
    <t>Comisiones. Trámite</t>
  </si>
  <si>
    <t>Conciliación</t>
  </si>
  <si>
    <t>Conversión de la Acción Pública en Privada sin Acc.Civil Resarcitoria</t>
  </si>
  <si>
    <t>Delitos de Acción Privada sin Acción Civil Resarcitoria</t>
  </si>
  <si>
    <t>Denuncia COAVIF</t>
  </si>
  <si>
    <t>Denuncia CONAPAM</t>
  </si>
  <si>
    <t>Denuncia DGA (Dirección General de Aduanas)</t>
  </si>
  <si>
    <t>Denuncia DGTD (Dirección General de Tributación Directa)</t>
  </si>
  <si>
    <t>Denuncia en Despacho</t>
  </si>
  <si>
    <t>Denuncia Ministerio de Hacienda</t>
  </si>
  <si>
    <t>Denuncia PCF (Policia de Control Fiscal)</t>
  </si>
  <si>
    <t>Denuncia por Escrito</t>
  </si>
  <si>
    <t>Denuncia SNA (Servicio Nacional de Aduanas)</t>
  </si>
  <si>
    <t>Denuncia SUPEN (Superintendencia de Pensiones)</t>
  </si>
  <si>
    <t>Denunciante Privado</t>
  </si>
  <si>
    <t>Denuncias Anónima</t>
  </si>
  <si>
    <t>Denuncias de Hospitales o Centros Médicos</t>
  </si>
  <si>
    <t>Denuncias del MEP</t>
  </si>
  <si>
    <t>Denuncias del TSE o Registro Civil</t>
  </si>
  <si>
    <t>Denuncias HNN (Hosp. Nacional de Niños)</t>
  </si>
  <si>
    <t>Denuncias INAMU</t>
  </si>
  <si>
    <t>Denuncias por PANI</t>
  </si>
  <si>
    <t>Denuncias por Policía Control de Drogas</t>
  </si>
  <si>
    <t>Denuncias SUGEF</t>
  </si>
  <si>
    <t>Desestimación</t>
  </si>
  <si>
    <t>Dirección Funcional</t>
  </si>
  <si>
    <t>Incompetencia o Remisión a otra Jurisdicción</t>
  </si>
  <si>
    <t>Información Centro Educativo</t>
  </si>
  <si>
    <t>Información de la Policía de Control Fiscal</t>
  </si>
  <si>
    <t>Información de Tránsito</t>
  </si>
  <si>
    <t>Información del Organismo de Investigación Judicial</t>
  </si>
  <si>
    <t>Investigación O.I.J.</t>
  </si>
  <si>
    <t>Investigación PCD</t>
  </si>
  <si>
    <t>Juez Penal (Ejercicio de la Acción Penal de Oficio)</t>
  </si>
  <si>
    <t>Just. Rest. Ordinario</t>
  </si>
  <si>
    <t>Justicia Restaurativa</t>
  </si>
  <si>
    <t>Levantamiento de secreto bancario</t>
  </si>
  <si>
    <t>Medidas Cautelares; de Orientación o Supervisión</t>
  </si>
  <si>
    <t>Ministerio Público (Ejercicio de la Acción Penal de Oficio)</t>
  </si>
  <si>
    <t>Otros Motivos</t>
  </si>
  <si>
    <t>Parte o información de Migración y Extranjería</t>
  </si>
  <si>
    <t>Parte Policial</t>
  </si>
  <si>
    <t>Policía Municipal</t>
  </si>
  <si>
    <t>Proced. Querella de Acción Privada</t>
  </si>
  <si>
    <t>Proced. Querella de Acción Pública</t>
  </si>
  <si>
    <t>Proced. Tramitación Compleja Sin Acción Civil Resarcitoria</t>
  </si>
  <si>
    <t>Procedente de la UIF</t>
  </si>
  <si>
    <t>Proceso Ordinario Sin Acción Civil Resarcitoria</t>
  </si>
  <si>
    <t>Rebeldía Imputado/a. Propia del Despacho</t>
  </si>
  <si>
    <t>Segunda Instancia. Tránsito</t>
  </si>
  <si>
    <t>Sol. Allanamiento</t>
  </si>
  <si>
    <t>Solicitud de desestimaciones escritas</t>
  </si>
  <si>
    <t>Solicitud de desestimaciones orales</t>
  </si>
  <si>
    <t>Solicitud sobreseimiento escrito</t>
  </si>
  <si>
    <t>T. Atropello</t>
  </si>
  <si>
    <t>T. Colisión</t>
  </si>
  <si>
    <t>Testimonio de Piezas</t>
  </si>
  <si>
    <t>TP Recibido de Violencia Doméstica</t>
  </si>
  <si>
    <t>Trámite Comisiones</t>
  </si>
  <si>
    <t>Trámite Medidas Caulterales</t>
  </si>
  <si>
    <t>Trámite Contravenciones</t>
  </si>
  <si>
    <t>Trámites Solicitudes</t>
  </si>
  <si>
    <t>1 mes 3 semanas</t>
  </si>
  <si>
    <t>2 meses 3 semanas</t>
  </si>
  <si>
    <t>15 meses 2 semanas</t>
  </si>
  <si>
    <t>1 mes 2 semanas</t>
  </si>
  <si>
    <t>4 meses 2 semanas</t>
  </si>
  <si>
    <t>10 meses 0 semanas</t>
  </si>
  <si>
    <t>19 meses 2 smeans</t>
  </si>
  <si>
    <t>5 meses 2 semanas</t>
  </si>
  <si>
    <t>5 meses 1 semana</t>
  </si>
  <si>
    <t>Remisión a Justicia Restaurativa</t>
  </si>
  <si>
    <t>Ratifica Gestión o solicitud</t>
  </si>
  <si>
    <t>Remisión al Centro Conciliación</t>
  </si>
  <si>
    <t>Remisión a Justicia Alternativa</t>
  </si>
  <si>
    <t>Solicitud Medida Alterna</t>
  </si>
  <si>
    <t>Solicitud  Desestimación, Art. 299 (Elementos probatorios insuficientes)</t>
  </si>
  <si>
    <t>Solicitud Desestimación, Art. 282 (Imposibilidad de proceder)</t>
  </si>
  <si>
    <t>Solicitud Desestimación, Art. 282 (Atipicidad)</t>
  </si>
  <si>
    <t>Solicitud Desestimación por Elementos Probatorios Insuficientes: por derecho de abstención</t>
  </si>
  <si>
    <t>Solicitud Crit. Oportunidad con efecto suspensivo (Art. 22 inc.B)</t>
  </si>
  <si>
    <t>Solicitud Crit. Oportunidad (Art. 22 Inc. C)</t>
  </si>
  <si>
    <t>Conversión de la acción pública en privada (Art. 20)</t>
  </si>
  <si>
    <t>0 meses 3 semanas</t>
  </si>
  <si>
    <t>9 meses 0 semanas</t>
  </si>
  <si>
    <t>28 meses 0 semanas</t>
  </si>
  <si>
    <t>30 mess 3 semanas</t>
  </si>
  <si>
    <t>3 meses 3 semanas</t>
  </si>
  <si>
    <t>25 meses 2 semanas</t>
  </si>
  <si>
    <t>12 meses 3 semanas</t>
  </si>
  <si>
    <t>13 meses 1 semana</t>
  </si>
  <si>
    <t>11 meses 1 semana</t>
  </si>
  <si>
    <t>4 meses 3 semanas</t>
  </si>
  <si>
    <t>2 meses 2 semanas</t>
  </si>
  <si>
    <t>49 meses 1 semana</t>
  </si>
  <si>
    <t>19 meses dos semanas</t>
  </si>
  <si>
    <t>6 meses 1 semana</t>
  </si>
  <si>
    <t>3 meses 0 semanas</t>
  </si>
  <si>
    <t>8 meses 0 semanas</t>
  </si>
  <si>
    <t>6 meses 3 semanas</t>
  </si>
  <si>
    <t>1 mes 0 semanas</t>
  </si>
  <si>
    <t>16 meses 0 semana</t>
  </si>
  <si>
    <t>9 meses 1 semana</t>
  </si>
  <si>
    <t>1-/Se refiere asuntos que se el despacho los cerró estadísticamente por motivos como: en trámite , diligenciada, habilitar carpeta, inconsistencias  RDD y sin diligenciar</t>
  </si>
  <si>
    <t>Segunda Instancia. Contravenciones</t>
  </si>
  <si>
    <t>CUADRO N° 1</t>
  </si>
  <si>
    <t>Total (1)</t>
  </si>
  <si>
    <t>Violencia Doméstica</t>
  </si>
  <si>
    <t xml:space="preserve">1-/ La categoría "Otros procedimientos" se refiere asuntos  Justicia Restaurativa  (217), segunda instancia -contravenciones y tránsito (5 y 1), Dirección Funcional (2)  y complejo (1), registrados por estas variables en el sistema infórmatico.  </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</si>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</sst>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12"/>
      <name val="Times New Roman"/>
      <family val="1"/>
    </font>
    <font>
      <sz val="12"/>
      <name val="Times New Roman"/>
      <family val="1"/>
    </font>
    <font>
      <sz val="12"/>
      <name val="Arial"/>
      <family val="2"/>
    </font>
    <font>
      <sz val="10"/>
      <color rgb="FF000000"/>
      <name val="Arial"/>
      <family val="2"/>
    </font>
    <font>
      <sz val="12"/>
      <color theme="1"/>
      <name val="Times New Roman"/>
      <family val="1"/>
    </font>
    <font>
      <b/>
      <sz val="12"/>
      <color rgb="FFFF0000"/>
      <name val="Times New Roman"/>
      <family val="1"/>
    </font>
    <font>
      <sz val="12"/>
      <color indexed="8"/>
      <name val="Times New Roman"/>
      <family val="1"/>
    </font>
    <font>
      <b/>
      <sz val="12"/>
      <color indexed="10"/>
      <name val="Times New Roman"/>
      <family val="1"/>
    </font>
    <font>
      <sz val="12"/>
      <color rgb="FF000000"/>
      <name val="Times New Roman"/>
      <family val="1"/>
    </font>
    <font>
      <b/>
      <sz val="12"/>
      <color rgb="FF000000"/>
      <name val="Times New Roman"/>
      <family val="1"/>
    </font>
    <font>
      <b/>
      <sz val="12"/>
      <color theme="1"/>
      <name val="Times New Roman"/>
      <family val="1"/>
    </font>
    <font>
      <i/>
      <sz val="12"/>
      <name val="Times New Roman"/>
      <family val="1"/>
    </font>
    <font>
      <b/>
      <i/>
      <sz val="12"/>
      <name val="Times New Roman"/>
      <family val="1"/>
    </font>
  </fonts>
  <fills count="3">
    <fill>
      <patternFill patternType="none"/>
    </fill>
    <fill>
      <patternFill patternType="gray125"/>
    </fill>
    <fill>
      <patternFill patternType="solid">
        <fgColor theme="0" tint="-0.34998626667073579"/>
        <bgColor indexed="64"/>
      </patternFill>
    </fill>
  </fills>
  <borders count="30">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style="medium">
        <color auto="1"/>
      </left>
      <right style="medium">
        <color auto="1"/>
      </right>
      <top style="medium">
        <color auto="1"/>
      </top>
      <bottom/>
      <diagonal/>
    </border>
    <border>
      <left/>
      <right/>
      <top style="medium">
        <color auto="1"/>
      </top>
      <bottom style="thin">
        <color auto="1"/>
      </bottom>
      <diagonal/>
    </border>
    <border>
      <left/>
      <right/>
      <top/>
      <bottom style="medium">
        <color indexed="64"/>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indexed="64"/>
      </left>
      <right/>
      <top/>
      <bottom style="thin">
        <color indexed="64"/>
      </bottom>
      <diagonal/>
    </border>
    <border>
      <left style="thin">
        <color indexed="64"/>
      </left>
      <right style="thin">
        <color indexed="64"/>
      </right>
      <top/>
      <bottom style="thin">
        <color indexed="8"/>
      </bottom>
      <diagonal/>
    </border>
    <border>
      <left/>
      <right/>
      <top/>
      <bottom style="thin">
        <color auto="1"/>
      </bottom>
      <diagonal/>
    </border>
    <border>
      <left style="medium">
        <color auto="1"/>
      </left>
      <right style="medium">
        <color auto="1"/>
      </right>
      <top/>
      <bottom style="thin">
        <color auto="1"/>
      </bottom>
      <diagonal/>
    </border>
    <border>
      <left style="thin">
        <color theme="1"/>
      </left>
      <right/>
      <top/>
      <bottom/>
      <diagonal/>
    </border>
    <border>
      <left style="thin">
        <color indexed="64"/>
      </left>
      <right/>
      <top/>
      <bottom style="thin">
        <color theme="1"/>
      </bottom>
      <diagonal/>
    </border>
    <border>
      <left style="thin">
        <color indexed="64"/>
      </left>
      <right style="thin">
        <color indexed="64"/>
      </right>
      <top/>
      <bottom style="thin">
        <color theme="1"/>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s>
  <cellStyleXfs count="5">
    <xf numFmtId="0" fontId="0" fillId="0" borderId="0"/>
    <xf numFmtId="0" fontId="1" fillId="0" borderId="0"/>
    <xf numFmtId="0" fontId="1" fillId="0" borderId="0"/>
    <xf numFmtId="0" fontId="5" fillId="0" borderId="0"/>
    <xf numFmtId="0" fontId="1" fillId="0" borderId="0"/>
  </cellStyleXfs>
  <cellXfs count="130">
    <xf numFmtId="0" fontId="0" fillId="0" borderId="0" xfId="0"/>
    <xf numFmtId="0" fontId="3" fillId="0" borderId="0" xfId="1" applyFont="1"/>
    <xf numFmtId="0" fontId="2" fillId="2" borderId="0" xfId="1" applyFont="1" applyFill="1" applyAlignment="1">
      <alignment horizontal="center"/>
    </xf>
    <xf numFmtId="0" fontId="3" fillId="0" borderId="0" xfId="0" applyFont="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2" fillId="0" borderId="0" xfId="0" applyFont="1" applyAlignment="1">
      <alignment horizontal="left"/>
    </xf>
    <xf numFmtId="0" fontId="2" fillId="0" borderId="0" xfId="2" applyFont="1" applyAlignment="1">
      <alignment horizontal="center"/>
    </xf>
    <xf numFmtId="0" fontId="6" fillId="0" borderId="0" xfId="0" applyFont="1"/>
    <xf numFmtId="0" fontId="3" fillId="0" borderId="0" xfId="2" applyFont="1"/>
    <xf numFmtId="0" fontId="3" fillId="0" borderId="0" xfId="2" applyFont="1" applyAlignment="1">
      <alignment horizontal="center"/>
    </xf>
    <xf numFmtId="1" fontId="3" fillId="0" borderId="0" xfId="2" applyNumberFormat="1" applyFont="1" applyAlignment="1">
      <alignment horizontal="center"/>
    </xf>
    <xf numFmtId="0" fontId="2" fillId="0" borderId="16"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10" xfId="2" applyFont="1" applyBorder="1" applyAlignment="1">
      <alignment horizontal="center" vertical="center" wrapText="1"/>
    </xf>
    <xf numFmtId="1" fontId="7" fillId="0" borderId="0" xfId="2" applyNumberFormat="1" applyFont="1" applyAlignment="1">
      <alignment horizontal="center"/>
    </xf>
    <xf numFmtId="1" fontId="7" fillId="0" borderId="11" xfId="2"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left"/>
    </xf>
    <xf numFmtId="0" fontId="6" fillId="0" borderId="0" xfId="0" quotePrefix="1" applyFont="1" applyAlignment="1">
      <alignment horizontal="center"/>
    </xf>
    <xf numFmtId="0" fontId="3" fillId="0" borderId="1" xfId="2" applyFont="1" applyBorder="1"/>
    <xf numFmtId="0" fontId="3" fillId="0" borderId="18" xfId="2" applyFont="1" applyBorder="1"/>
    <xf numFmtId="0" fontId="8" fillId="0" borderId="0" xfId="0" applyFont="1" applyAlignment="1">
      <alignment vertical="center" wrapText="1"/>
    </xf>
    <xf numFmtId="0" fontId="2" fillId="0" borderId="14" xfId="2" applyFont="1" applyBorder="1" applyAlignment="1">
      <alignment horizontal="center"/>
    </xf>
    <xf numFmtId="3" fontId="2" fillId="0" borderId="13" xfId="2" applyNumberFormat="1" applyFont="1" applyBorder="1" applyAlignment="1">
      <alignment horizontal="center"/>
    </xf>
    <xf numFmtId="0" fontId="3" fillId="0" borderId="14" xfId="2" applyFont="1" applyBorder="1"/>
    <xf numFmtId="3" fontId="2" fillId="0" borderId="19" xfId="2" applyNumberFormat="1" applyFont="1" applyBorder="1" applyAlignment="1">
      <alignment horizontal="center"/>
    </xf>
    <xf numFmtId="0" fontId="2" fillId="0" borderId="14" xfId="4" applyFont="1" applyBorder="1" applyAlignment="1">
      <alignment horizontal="left" vertical="center" wrapText="1"/>
    </xf>
    <xf numFmtId="0" fontId="8" fillId="0" borderId="14" xfId="4" applyFont="1" applyBorder="1" applyAlignment="1">
      <alignment horizontal="left" vertical="center" wrapText="1"/>
    </xf>
    <xf numFmtId="0" fontId="3" fillId="0" borderId="14" xfId="2" applyFont="1" applyBorder="1" applyAlignment="1">
      <alignment horizontal="center"/>
    </xf>
    <xf numFmtId="0" fontId="3" fillId="0" borderId="14" xfId="4" applyFont="1" applyBorder="1" applyAlignment="1">
      <alignment horizontal="left" vertical="center"/>
    </xf>
    <xf numFmtId="3" fontId="2" fillId="0" borderId="14" xfId="2" applyNumberFormat="1" applyFont="1" applyBorder="1" applyAlignment="1">
      <alignment horizontal="center"/>
    </xf>
    <xf numFmtId="0" fontId="3" fillId="0" borderId="14" xfId="4" applyFont="1" applyBorder="1" applyAlignment="1">
      <alignment horizontal="left" vertical="center" wrapText="1"/>
    </xf>
    <xf numFmtId="3" fontId="3" fillId="0" borderId="13" xfId="2" applyNumberFormat="1" applyFont="1" applyBorder="1" applyAlignment="1">
      <alignment horizontal="center"/>
    </xf>
    <xf numFmtId="0" fontId="2" fillId="0" borderId="14" xfId="2" applyFont="1" applyBorder="1"/>
    <xf numFmtId="0" fontId="2" fillId="0" borderId="14" xfId="2" applyFont="1" applyBorder="1" applyAlignment="1">
      <alignment horizontal="left"/>
    </xf>
    <xf numFmtId="0" fontId="2" fillId="0" borderId="0" xfId="2" applyFont="1"/>
    <xf numFmtId="0" fontId="2" fillId="0" borderId="0" xfId="1" applyFont="1" applyAlignment="1">
      <alignment horizontal="left"/>
    </xf>
    <xf numFmtId="0" fontId="2" fillId="0" borderId="0" xfId="1" applyFont="1"/>
    <xf numFmtId="0" fontId="3" fillId="0" borderId="0" xfId="1" applyFont="1" applyAlignment="1">
      <alignment horizontal="fill"/>
    </xf>
    <xf numFmtId="0" fontId="2" fillId="0" borderId="0" xfId="4" applyFont="1" applyAlignment="1">
      <alignment horizontal="left" vertical="center" wrapText="1"/>
    </xf>
    <xf numFmtId="0" fontId="8" fillId="0" borderId="0" xfId="4" applyFont="1" applyAlignment="1">
      <alignment horizontal="left" vertical="center" wrapText="1"/>
    </xf>
    <xf numFmtId="0" fontId="3" fillId="0" borderId="0" xfId="4" applyFont="1" applyAlignment="1">
      <alignment horizontal="left" vertical="center"/>
    </xf>
    <xf numFmtId="0" fontId="3" fillId="0" borderId="0" xfId="4" applyFont="1" applyAlignment="1">
      <alignment horizontal="left" vertical="center" wrapText="1"/>
    </xf>
    <xf numFmtId="0" fontId="3" fillId="0" borderId="0" xfId="1" applyFont="1" applyAlignment="1">
      <alignment horizontal="left"/>
    </xf>
    <xf numFmtId="0" fontId="2" fillId="0" borderId="1" xfId="1" applyFont="1" applyBorder="1" applyAlignment="1">
      <alignment horizontal="left"/>
    </xf>
    <xf numFmtId="0" fontId="3" fillId="0" borderId="21" xfId="1" applyFont="1" applyBorder="1" applyAlignment="1">
      <alignment horizontal="center"/>
    </xf>
    <xf numFmtId="0" fontId="3" fillId="0" borderId="0" xfId="1" applyFont="1" applyAlignment="1">
      <alignment horizontal="center"/>
    </xf>
    <xf numFmtId="0" fontId="3" fillId="0" borderId="20" xfId="1" applyFont="1" applyBorder="1" applyAlignment="1">
      <alignment horizontal="center"/>
    </xf>
    <xf numFmtId="3" fontId="3" fillId="0" borderId="19" xfId="2" applyNumberFormat="1" applyFont="1" applyBorder="1" applyAlignment="1">
      <alignment horizontal="center"/>
    </xf>
    <xf numFmtId="0" fontId="8" fillId="0" borderId="0" xfId="4" applyFont="1" applyAlignment="1">
      <alignment horizontal="left" vertical="center"/>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3" fontId="6" fillId="0" borderId="13" xfId="0" applyNumberFormat="1" applyFont="1" applyBorder="1" applyAlignment="1">
      <alignment horizontal="center"/>
    </xf>
    <xf numFmtId="0" fontId="2" fillId="0" borderId="0" xfId="2" applyFont="1" applyAlignment="1" applyProtection="1">
      <alignment horizontal="center" vertical="center" wrapText="1"/>
      <protection locked="0"/>
    </xf>
    <xf numFmtId="0" fontId="10" fillId="0" borderId="0" xfId="3" applyFont="1"/>
    <xf numFmtId="0" fontId="11" fillId="0" borderId="6" xfId="3" applyFont="1" applyBorder="1" applyAlignment="1">
      <alignment horizontal="center"/>
    </xf>
    <xf numFmtId="0" fontId="10" fillId="0" borderId="4" xfId="3" applyFont="1" applyBorder="1"/>
    <xf numFmtId="0" fontId="11" fillId="0" borderId="0" xfId="3" applyFont="1" applyAlignment="1">
      <alignment horizontal="center" vertical="center" wrapText="1"/>
    </xf>
    <xf numFmtId="0" fontId="10" fillId="0" borderId="22" xfId="3" applyFont="1" applyBorder="1" applyAlignment="1">
      <alignment horizontal="left"/>
    </xf>
    <xf numFmtId="0" fontId="6" fillId="0" borderId="14" xfId="0" applyFont="1" applyBorder="1"/>
    <xf numFmtId="0" fontId="2" fillId="0" borderId="0" xfId="2" applyFont="1" applyAlignment="1" applyProtection="1">
      <alignment horizontal="center" wrapText="1"/>
      <protection locked="0"/>
    </xf>
    <xf numFmtId="0" fontId="2" fillId="0" borderId="2" xfId="2" applyFont="1" applyBorder="1" applyAlignment="1">
      <alignment horizontal="center" vertical="center" wrapText="1"/>
    </xf>
    <xf numFmtId="0" fontId="2" fillId="0" borderId="2" xfId="2" applyFont="1" applyBorder="1" applyAlignment="1">
      <alignment horizontal="center"/>
    </xf>
    <xf numFmtId="0" fontId="10" fillId="0" borderId="0" xfId="0" applyFont="1" applyAlignment="1">
      <alignment horizontal="center"/>
    </xf>
    <xf numFmtId="0" fontId="10" fillId="0" borderId="0" xfId="0" applyFont="1" applyAlignment="1">
      <alignment horizontal="left"/>
    </xf>
    <xf numFmtId="3" fontId="10" fillId="0" borderId="13" xfId="0" applyNumberFormat="1" applyFont="1" applyBorder="1" applyAlignment="1">
      <alignment horizontal="center"/>
    </xf>
    <xf numFmtId="0" fontId="3" fillId="0" borderId="6" xfId="2" applyFont="1" applyBorder="1" applyAlignment="1">
      <alignment horizontal="left"/>
    </xf>
    <xf numFmtId="1" fontId="3" fillId="0" borderId="15" xfId="2" applyNumberFormat="1" applyFont="1" applyBorder="1" applyAlignment="1" applyProtection="1">
      <alignment horizontal="center"/>
      <protection locked="0"/>
    </xf>
    <xf numFmtId="1" fontId="3" fillId="0" borderId="6" xfId="2" applyNumberFormat="1" applyFont="1" applyBorder="1" applyAlignment="1" applyProtection="1">
      <alignment horizontal="center"/>
      <protection locked="0"/>
    </xf>
    <xf numFmtId="0" fontId="3" fillId="0" borderId="0" xfId="2" applyFont="1" applyAlignment="1">
      <alignment horizontal="left"/>
    </xf>
    <xf numFmtId="0" fontId="2" fillId="0" borderId="0" xfId="2" applyFont="1" applyAlignment="1">
      <alignment vertical="center"/>
    </xf>
    <xf numFmtId="0" fontId="2" fillId="0" borderId="0" xfId="1" applyFont="1" applyAlignment="1">
      <alignment vertical="center"/>
    </xf>
    <xf numFmtId="0" fontId="2" fillId="0" borderId="0" xfId="1" applyFont="1" applyAlignment="1">
      <alignment vertical="center" wrapText="1"/>
    </xf>
    <xf numFmtId="3" fontId="11" fillId="0" borderId="13" xfId="2" applyNumberFormat="1" applyFont="1" applyBorder="1" applyAlignment="1">
      <alignment horizontal="center"/>
    </xf>
    <xf numFmtId="3" fontId="7" fillId="0" borderId="13" xfId="2" applyNumberFormat="1" applyFont="1" applyBorder="1" applyAlignment="1">
      <alignment horizontal="center"/>
    </xf>
    <xf numFmtId="3" fontId="11" fillId="0" borderId="9" xfId="3" applyNumberFormat="1" applyFont="1" applyBorder="1" applyAlignment="1">
      <alignment horizontal="center" vertical="center" wrapText="1"/>
    </xf>
    <xf numFmtId="3" fontId="11" fillId="0" borderId="0" xfId="3" applyNumberFormat="1" applyFont="1" applyAlignment="1">
      <alignment horizontal="center" vertical="center" wrapText="1"/>
    </xf>
    <xf numFmtId="3" fontId="10" fillId="0" borderId="9" xfId="3" applyNumberFormat="1" applyFont="1" applyBorder="1" applyAlignment="1">
      <alignment horizontal="center"/>
    </xf>
    <xf numFmtId="3" fontId="6" fillId="0" borderId="9" xfId="0" applyNumberFormat="1" applyFont="1" applyBorder="1" applyAlignment="1">
      <alignment horizontal="center"/>
    </xf>
    <xf numFmtId="3" fontId="6" fillId="0" borderId="0" xfId="0" applyNumberFormat="1" applyFont="1" applyAlignment="1">
      <alignment horizontal="center"/>
    </xf>
    <xf numFmtId="3" fontId="10" fillId="0" borderId="8" xfId="3" applyNumberFormat="1" applyFont="1" applyBorder="1" applyAlignment="1">
      <alignment horizontal="center"/>
    </xf>
    <xf numFmtId="3" fontId="10" fillId="0" borderId="23" xfId="3" applyNumberFormat="1" applyFont="1" applyBorder="1" applyAlignment="1">
      <alignment horizontal="center"/>
    </xf>
    <xf numFmtId="3" fontId="6" fillId="0" borderId="22" xfId="0" applyNumberFormat="1" applyFont="1" applyBorder="1" applyAlignment="1">
      <alignment horizontal="center"/>
    </xf>
    <xf numFmtId="3" fontId="2" fillId="0" borderId="0" xfId="2" applyNumberFormat="1" applyFont="1" applyAlignment="1">
      <alignment horizontal="center"/>
    </xf>
    <xf numFmtId="3" fontId="3" fillId="0" borderId="14" xfId="2" applyNumberFormat="1" applyFont="1" applyBorder="1" applyAlignment="1">
      <alignment horizontal="center"/>
    </xf>
    <xf numFmtId="3" fontId="3" fillId="0" borderId="0" xfId="2" applyNumberFormat="1" applyFont="1" applyAlignment="1">
      <alignment horizontal="center"/>
    </xf>
    <xf numFmtId="3" fontId="2" fillId="0" borderId="24" xfId="2" applyNumberFormat="1" applyFont="1" applyBorder="1" applyAlignment="1">
      <alignment horizontal="center"/>
    </xf>
    <xf numFmtId="0" fontId="3" fillId="0" borderId="24" xfId="2" applyFont="1" applyBorder="1" applyAlignment="1">
      <alignment horizontal="center"/>
    </xf>
    <xf numFmtId="3" fontId="3" fillId="0" borderId="24" xfId="2" applyNumberFormat="1" applyFont="1" applyBorder="1" applyAlignment="1">
      <alignment horizontal="center"/>
    </xf>
    <xf numFmtId="0" fontId="2" fillId="0" borderId="26" xfId="2" applyFont="1" applyBorder="1" applyAlignment="1">
      <alignment horizontal="left"/>
    </xf>
    <xf numFmtId="0" fontId="2" fillId="0" borderId="26" xfId="2" applyFont="1" applyBorder="1" applyAlignment="1">
      <alignment horizontal="center"/>
    </xf>
    <xf numFmtId="0" fontId="3" fillId="0" borderId="25" xfId="2" applyFont="1" applyBorder="1" applyAlignment="1">
      <alignment horizontal="center"/>
    </xf>
    <xf numFmtId="0" fontId="3" fillId="0" borderId="27" xfId="2" applyFont="1" applyBorder="1" applyAlignment="1">
      <alignment horizontal="center"/>
    </xf>
    <xf numFmtId="0" fontId="3" fillId="0" borderId="14" xfId="2" applyFont="1" applyBorder="1" applyAlignment="1">
      <alignment horizontal="fill"/>
    </xf>
    <xf numFmtId="0" fontId="7" fillId="0" borderId="13" xfId="2" applyFont="1" applyBorder="1" applyAlignment="1">
      <alignment horizontal="center"/>
    </xf>
    <xf numFmtId="0" fontId="9" fillId="0" borderId="13" xfId="2" applyFont="1" applyBorder="1" applyAlignment="1">
      <alignment horizontal="center"/>
    </xf>
    <xf numFmtId="0" fontId="9" fillId="0" borderId="14" xfId="2" applyFont="1" applyBorder="1" applyAlignment="1">
      <alignment horizontal="center"/>
    </xf>
    <xf numFmtId="0" fontId="9" fillId="0" borderId="24" xfId="2" applyFont="1" applyBorder="1" applyAlignment="1">
      <alignment horizontal="center"/>
    </xf>
    <xf numFmtId="0" fontId="2" fillId="0" borderId="0" xfId="1" applyFont="1" applyAlignment="1">
      <alignment horizontal="center" vertical="center" wrapText="1"/>
    </xf>
    <xf numFmtId="0" fontId="2" fillId="0" borderId="29" xfId="1" applyFont="1" applyBorder="1" applyAlignment="1">
      <alignment horizontal="center" vertical="center" wrapText="1"/>
    </xf>
    <xf numFmtId="3" fontId="2" fillId="0" borderId="14" xfId="1" applyNumberFormat="1" applyFont="1" applyBorder="1" applyAlignment="1">
      <alignment horizontal="center" vertical="center" wrapText="1"/>
    </xf>
    <xf numFmtId="3" fontId="2" fillId="0" borderId="14" xfId="1" applyNumberFormat="1" applyFont="1" applyBorder="1" applyAlignment="1">
      <alignment vertical="center" wrapText="1"/>
    </xf>
    <xf numFmtId="3" fontId="2" fillId="0" borderId="13" xfId="1" applyNumberFormat="1" applyFont="1" applyBorder="1" applyAlignment="1">
      <alignment horizontal="center"/>
    </xf>
    <xf numFmtId="3" fontId="3" fillId="0" borderId="13" xfId="1" applyNumberFormat="1" applyFont="1" applyBorder="1" applyAlignment="1">
      <alignment horizontal="center"/>
    </xf>
    <xf numFmtId="3" fontId="3" fillId="0" borderId="14" xfId="1" applyNumberFormat="1" applyFont="1" applyBorder="1" applyAlignment="1">
      <alignment horizontal="center"/>
    </xf>
    <xf numFmtId="3" fontId="2" fillId="0" borderId="14" xfId="1" applyNumberFormat="1" applyFont="1" applyBorder="1" applyAlignment="1">
      <alignment horizont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center"/>
    </xf>
    <xf numFmtId="0" fontId="4" fillId="0" borderId="1" xfId="1" applyFont="1" applyBorder="1" applyAlignment="1">
      <alignment horizontal="center"/>
    </xf>
    <xf numFmtId="0" fontId="4" fillId="0" borderId="0" xfId="1" applyFont="1" applyAlignment="1">
      <alignment horizontal="center"/>
    </xf>
    <xf numFmtId="0" fontId="2" fillId="0" borderId="0" xfId="1" applyFont="1" applyAlignment="1">
      <alignment horizontal="center"/>
    </xf>
    <xf numFmtId="0" fontId="2" fillId="0" borderId="0" xfId="2" applyFont="1" applyAlignment="1">
      <alignment horizontal="center"/>
    </xf>
    <xf numFmtId="0" fontId="2" fillId="0" borderId="0" xfId="2" applyFont="1" applyAlignment="1" applyProtection="1">
      <alignment horizontal="center" vertical="center" wrapText="1"/>
      <protection locked="0"/>
    </xf>
    <xf numFmtId="0" fontId="11" fillId="0" borderId="3"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4" xfId="3" applyFont="1" applyBorder="1" applyAlignment="1">
      <alignment horizontal="center" vertical="center" wrapText="1"/>
    </xf>
    <xf numFmtId="0" fontId="11" fillId="0" borderId="7" xfId="3" applyFont="1" applyBorder="1" applyAlignment="1">
      <alignment horizontal="center" vertical="center" wrapText="1"/>
    </xf>
    <xf numFmtId="0" fontId="11" fillId="0" borderId="5" xfId="3" applyFont="1" applyBorder="1" applyAlignment="1">
      <alignment horizontal="center"/>
    </xf>
    <xf numFmtId="0" fontId="2" fillId="0" borderId="0" xfId="2" applyFont="1" applyAlignment="1" applyProtection="1">
      <alignment horizontal="center" wrapText="1"/>
      <protection locked="0"/>
    </xf>
    <xf numFmtId="0" fontId="3" fillId="0" borderId="3" xfId="2" applyFont="1" applyBorder="1" applyAlignment="1">
      <alignment horizontal="justify" vertical="justify"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2" fillId="0" borderId="0" xfId="2" applyFont="1" applyAlignment="1">
      <alignment horizontal="left" vertical="center"/>
    </xf>
    <xf numFmtId="0" fontId="2" fillId="0" borderId="28" xfId="2" applyFont="1" applyBorder="1" applyAlignment="1">
      <alignment horizontal="center" vertical="center"/>
    </xf>
    <xf numFmtId="0" fontId="2" fillId="0" borderId="28" xfId="2" applyFont="1" applyBorder="1" applyAlignment="1">
      <alignment horizontal="center" vertical="center" wrapText="1"/>
    </xf>
    <xf numFmtId="0" fontId="2" fillId="0" borderId="28" xfId="1" applyFont="1" applyBorder="1" applyAlignment="1">
      <alignment horizontal="center" vertical="center" wrapText="1"/>
    </xf>
    <xf numFmtId="0" fontId="12" fillId="0" borderId="22" xfId="0" applyFont="1" applyBorder="1" applyAlignment="1">
      <alignment horizontal="center" vertical="center" wrapText="1"/>
    </xf>
    <xf numFmtId="0" fontId="3" fillId="0" borderId="22" xfId="0" applyFont="1" applyBorder="1" applyAlignment="1">
      <alignment vertical="center" wrapText="1"/>
    </xf>
  </cellXfs>
  <cellStyles count="5">
    <cellStyle name="Normal" xfId="0" builtinId="0"/>
    <cellStyle name="Normal 2 2 2" xfId="2" xr:uid="{00000000-0005-0000-0000-000001000000}"/>
    <cellStyle name="Normal 3" xfId="1" xr:uid="{00000000-0005-0000-0000-000002000000}"/>
    <cellStyle name="Normal 3 2" xfId="4"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workbookViewId="0">
      <selection activeCell="A23" sqref="A23:XFD1048576"/>
    </sheetView>
  </sheetViews>
  <sheetFormatPr baseColWidth="10" defaultColWidth="0" defaultRowHeight="14.5" zeroHeight="1" x14ac:dyDescent="0.35"/>
  <cols>
    <col min="1" max="1" width="11.1796875" bestFit="1" customWidth="1"/>
    <col min="2" max="2" width="68.81640625" bestFit="1" customWidth="1"/>
    <col min="3" max="16384" width="11.54296875" hidden="1"/>
  </cols>
  <sheetData>
    <row r="1" spans="1:2" ht="15.5" x14ac:dyDescent="0.35">
      <c r="A1" s="112" t="s">
        <v>0</v>
      </c>
      <c r="B1" s="112"/>
    </row>
    <row r="2" spans="1:2" ht="15.5" x14ac:dyDescent="0.35">
      <c r="A2" s="112" t="s">
        <v>1</v>
      </c>
      <c r="B2" s="112"/>
    </row>
    <row r="3" spans="1:2" ht="15.5" x14ac:dyDescent="0.35">
      <c r="A3" s="112" t="s">
        <v>159</v>
      </c>
      <c r="B3" s="112"/>
    </row>
    <row r="4" spans="1:2" ht="15.5" x14ac:dyDescent="0.35">
      <c r="A4" s="1"/>
      <c r="B4" s="1"/>
    </row>
    <row r="5" spans="1:2" ht="15.5" x14ac:dyDescent="0.35">
      <c r="A5" s="2" t="s">
        <v>2</v>
      </c>
      <c r="B5" s="2" t="s">
        <v>3</v>
      </c>
    </row>
    <row r="6" spans="1:2" ht="15.5" x14ac:dyDescent="0.35">
      <c r="A6" s="107">
        <v>1</v>
      </c>
      <c r="B6" s="5" t="s">
        <v>4</v>
      </c>
    </row>
    <row r="7" spans="1:2" ht="15.5" x14ac:dyDescent="0.35">
      <c r="A7" s="108"/>
      <c r="B7" s="3" t="s">
        <v>5</v>
      </c>
    </row>
    <row r="8" spans="1:2" ht="15.5" x14ac:dyDescent="0.35">
      <c r="A8" s="109"/>
      <c r="B8" s="4" t="s">
        <v>160</v>
      </c>
    </row>
    <row r="9" spans="1:2" ht="15.5" x14ac:dyDescent="0.35">
      <c r="A9" s="107">
        <v>2</v>
      </c>
      <c r="B9" s="5" t="s">
        <v>6</v>
      </c>
    </row>
    <row r="10" spans="1:2" ht="15.5" x14ac:dyDescent="0.35">
      <c r="A10" s="108"/>
      <c r="B10" s="3" t="s">
        <v>7</v>
      </c>
    </row>
    <row r="11" spans="1:2" ht="15.5" x14ac:dyDescent="0.35">
      <c r="A11" s="109"/>
      <c r="B11" s="4" t="s">
        <v>160</v>
      </c>
    </row>
    <row r="12" spans="1:2" ht="15.5" x14ac:dyDescent="0.35">
      <c r="A12" s="107">
        <v>3</v>
      </c>
      <c r="B12" s="5" t="s">
        <v>6</v>
      </c>
    </row>
    <row r="13" spans="1:2" ht="15.5" x14ac:dyDescent="0.35">
      <c r="A13" s="108"/>
      <c r="B13" s="3" t="s">
        <v>8</v>
      </c>
    </row>
    <row r="14" spans="1:2" ht="15.5" x14ac:dyDescent="0.35">
      <c r="A14" s="109"/>
      <c r="B14" s="4" t="s">
        <v>160</v>
      </c>
    </row>
    <row r="15" spans="1:2" ht="15.5" x14ac:dyDescent="0.35">
      <c r="A15" s="108">
        <v>4</v>
      </c>
      <c r="B15" s="3" t="s">
        <v>9</v>
      </c>
    </row>
    <row r="16" spans="1:2" ht="15.5" x14ac:dyDescent="0.35">
      <c r="A16" s="108"/>
      <c r="B16" s="3" t="s">
        <v>10</v>
      </c>
    </row>
    <row r="17" spans="1:2" ht="15.5" x14ac:dyDescent="0.35">
      <c r="A17" s="108"/>
      <c r="B17" s="6" t="s">
        <v>11</v>
      </c>
    </row>
    <row r="18" spans="1:2" ht="15.5" x14ac:dyDescent="0.35">
      <c r="A18" s="111"/>
      <c r="B18" s="4" t="s">
        <v>160</v>
      </c>
    </row>
    <row r="19" spans="1:2" ht="15.5" x14ac:dyDescent="0.35">
      <c r="A19" s="107">
        <v>5</v>
      </c>
      <c r="B19" s="5" t="s">
        <v>12</v>
      </c>
    </row>
    <row r="20" spans="1:2" ht="15.5" x14ac:dyDescent="0.35">
      <c r="A20" s="108"/>
      <c r="B20" s="3" t="s">
        <v>13</v>
      </c>
    </row>
    <row r="21" spans="1:2" ht="15.5" x14ac:dyDescent="0.35">
      <c r="A21" s="110"/>
      <c r="B21" s="4" t="s">
        <v>160</v>
      </c>
    </row>
    <row r="22" spans="1:2" ht="77.5" x14ac:dyDescent="0.35">
      <c r="A22" s="128" t="s">
        <v>306</v>
      </c>
      <c r="B22" s="129" t="s">
        <v>307</v>
      </c>
    </row>
  </sheetData>
  <mergeCells count="8">
    <mergeCell ref="A9:A11"/>
    <mergeCell ref="A12:A14"/>
    <mergeCell ref="A19:A21"/>
    <mergeCell ref="A15:A18"/>
    <mergeCell ref="A1:B1"/>
    <mergeCell ref="A2:B2"/>
    <mergeCell ref="A3:B3"/>
    <mergeCell ref="A6:A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0"/>
  <sheetViews>
    <sheetView zoomScale="90" zoomScaleNormal="90" workbookViewId="0"/>
  </sheetViews>
  <sheetFormatPr baseColWidth="10" defaultColWidth="0" defaultRowHeight="15.5" zeroHeight="1" x14ac:dyDescent="0.35"/>
  <cols>
    <col min="1" max="1" width="64.81640625" style="55" bestFit="1" customWidth="1"/>
    <col min="2" max="2" width="11.81640625" style="55" customWidth="1"/>
    <col min="3" max="3" width="8.54296875" style="55" customWidth="1"/>
    <col min="4" max="4" width="7.1796875" style="55" customWidth="1"/>
    <col min="5" max="5" width="7.81640625" style="55" customWidth="1"/>
    <col min="6" max="6" width="6.453125" style="55" customWidth="1"/>
    <col min="7" max="7" width="7.81640625" style="55" customWidth="1"/>
    <col min="8" max="8" width="7.1796875" style="55" customWidth="1"/>
    <col min="9" max="10" width="6.1796875" style="55" customWidth="1"/>
    <col min="11" max="12" width="6.81640625" style="55" customWidth="1"/>
    <col min="13" max="13" width="5.1796875" style="55" customWidth="1"/>
    <col min="14" max="14" width="6.81640625" style="55" customWidth="1"/>
    <col min="15" max="15" width="5.1796875" style="55" customWidth="1"/>
    <col min="16" max="16" width="6.453125" style="55" customWidth="1"/>
    <col min="17" max="18" width="6.81640625" style="55" customWidth="1"/>
    <col min="19" max="19" width="7.1796875" style="55" customWidth="1"/>
    <col min="20" max="20" width="6.1796875" style="55" customWidth="1"/>
    <col min="21" max="21" width="5.7265625" style="55" customWidth="1"/>
    <col min="22" max="22" width="7.6328125" style="55" customWidth="1"/>
    <col min="23" max="24" width="6.81640625" style="55" customWidth="1"/>
    <col min="25" max="25" width="9" style="55" customWidth="1"/>
    <col min="26" max="27" width="0" style="55" hidden="1" customWidth="1"/>
    <col min="28" max="16384" width="10.81640625" style="55" hidden="1"/>
  </cols>
  <sheetData>
    <row r="1" spans="1:25" x14ac:dyDescent="0.35">
      <c r="A1" s="36" t="s">
        <v>302</v>
      </c>
      <c r="B1" s="36"/>
      <c r="C1" s="36"/>
      <c r="D1" s="36"/>
      <c r="E1" s="36"/>
      <c r="F1" s="36"/>
      <c r="G1" s="36"/>
      <c r="H1" s="36"/>
      <c r="I1" s="36"/>
      <c r="J1" s="36"/>
      <c r="K1" s="36"/>
      <c r="L1" s="36"/>
      <c r="M1" s="36"/>
      <c r="N1" s="36"/>
      <c r="O1" s="36"/>
      <c r="P1" s="36"/>
      <c r="Q1" s="36"/>
      <c r="R1" s="36"/>
      <c r="S1" s="36"/>
      <c r="T1" s="36"/>
      <c r="U1" s="36"/>
      <c r="V1" s="36"/>
      <c r="W1" s="36"/>
      <c r="X1" s="36"/>
      <c r="Y1" s="36"/>
    </row>
    <row r="2" spans="1:25" x14ac:dyDescent="0.35">
      <c r="A2" s="36"/>
      <c r="B2" s="36"/>
      <c r="C2" s="36"/>
      <c r="D2" s="36"/>
      <c r="E2" s="36"/>
      <c r="F2" s="36"/>
      <c r="G2" s="36"/>
      <c r="H2" s="36"/>
      <c r="I2" s="36"/>
      <c r="J2" s="36"/>
      <c r="K2" s="36"/>
      <c r="L2" s="36"/>
      <c r="M2" s="36"/>
      <c r="N2" s="36"/>
      <c r="O2" s="36"/>
      <c r="P2" s="36"/>
      <c r="Q2" s="36"/>
      <c r="R2" s="36"/>
      <c r="S2" s="36"/>
      <c r="T2" s="36"/>
      <c r="U2" s="36"/>
      <c r="V2" s="36"/>
      <c r="W2" s="36"/>
      <c r="X2" s="36"/>
      <c r="Y2" s="36"/>
    </row>
    <row r="3" spans="1:25" x14ac:dyDescent="0.35">
      <c r="A3" s="113" t="s">
        <v>14</v>
      </c>
      <c r="B3" s="113"/>
      <c r="C3" s="113"/>
      <c r="D3" s="113"/>
      <c r="E3" s="113"/>
      <c r="F3" s="113"/>
      <c r="G3" s="113"/>
      <c r="H3" s="113"/>
      <c r="I3" s="113"/>
      <c r="J3" s="113"/>
      <c r="K3" s="113"/>
      <c r="L3" s="113"/>
      <c r="M3" s="113"/>
      <c r="N3" s="113"/>
      <c r="O3" s="113"/>
      <c r="P3" s="113"/>
      <c r="Q3" s="113"/>
      <c r="R3" s="113"/>
      <c r="S3" s="113"/>
      <c r="T3" s="113"/>
      <c r="U3" s="113"/>
      <c r="V3" s="113"/>
      <c r="W3" s="113"/>
      <c r="X3" s="113"/>
      <c r="Y3" s="113"/>
    </row>
    <row r="4" spans="1:25" x14ac:dyDescent="0.35">
      <c r="A4" s="113" t="s">
        <v>15</v>
      </c>
      <c r="B4" s="113"/>
      <c r="C4" s="113"/>
      <c r="D4" s="113"/>
      <c r="E4" s="113"/>
      <c r="F4" s="113"/>
      <c r="G4" s="113"/>
      <c r="H4" s="113"/>
      <c r="I4" s="113"/>
      <c r="J4" s="113"/>
      <c r="K4" s="113"/>
      <c r="L4" s="113"/>
      <c r="M4" s="113"/>
      <c r="N4" s="113"/>
      <c r="O4" s="113"/>
      <c r="P4" s="113"/>
      <c r="Q4" s="113"/>
      <c r="R4" s="113"/>
      <c r="S4" s="113"/>
      <c r="T4" s="113"/>
      <c r="U4" s="113"/>
      <c r="V4" s="113"/>
      <c r="W4" s="113"/>
      <c r="X4" s="113"/>
      <c r="Y4" s="113"/>
    </row>
    <row r="5" spans="1:25" x14ac:dyDescent="0.35">
      <c r="A5" s="114" t="s">
        <v>162</v>
      </c>
      <c r="B5" s="114"/>
      <c r="C5" s="114"/>
      <c r="D5" s="114"/>
      <c r="E5" s="114"/>
      <c r="F5" s="114"/>
      <c r="G5" s="114"/>
      <c r="H5" s="114"/>
      <c r="I5" s="114"/>
      <c r="J5" s="114"/>
      <c r="K5" s="114"/>
      <c r="L5" s="114"/>
      <c r="M5" s="114"/>
      <c r="N5" s="114"/>
      <c r="O5" s="114"/>
      <c r="P5" s="114"/>
      <c r="Q5" s="114"/>
      <c r="R5" s="114"/>
      <c r="S5" s="114"/>
      <c r="T5" s="114"/>
      <c r="U5" s="114"/>
      <c r="V5" s="114"/>
      <c r="W5" s="114"/>
      <c r="X5" s="114"/>
      <c r="Y5" s="114"/>
    </row>
    <row r="6" spans="1:25" ht="16" thickBot="1" x14ac:dyDescent="0.4">
      <c r="A6" s="54"/>
      <c r="B6" s="54"/>
      <c r="C6" s="54"/>
    </row>
    <row r="7" spans="1:25" x14ac:dyDescent="0.35">
      <c r="A7" s="115" t="s">
        <v>16</v>
      </c>
      <c r="B7" s="117" t="s">
        <v>17</v>
      </c>
      <c r="C7" s="119" t="s">
        <v>18</v>
      </c>
      <c r="D7" s="119"/>
      <c r="E7" s="119"/>
      <c r="F7" s="119"/>
      <c r="G7" s="119"/>
      <c r="H7" s="119"/>
      <c r="I7" s="119"/>
      <c r="J7" s="119"/>
      <c r="K7" s="119"/>
      <c r="L7" s="119"/>
      <c r="M7" s="119"/>
      <c r="N7" s="119"/>
      <c r="O7" s="119"/>
      <c r="P7" s="119"/>
      <c r="Q7" s="119"/>
      <c r="R7" s="119"/>
      <c r="S7" s="119"/>
      <c r="T7" s="119"/>
      <c r="U7" s="119"/>
      <c r="V7" s="119"/>
      <c r="W7" s="119"/>
      <c r="X7" s="119"/>
      <c r="Y7" s="119"/>
    </row>
    <row r="8" spans="1:25" ht="16" thickBot="1" x14ac:dyDescent="0.4">
      <c r="A8" s="116"/>
      <c r="B8" s="118"/>
      <c r="C8" s="56">
        <v>1998</v>
      </c>
      <c r="D8" s="56">
        <v>2000</v>
      </c>
      <c r="E8" s="56">
        <v>2002</v>
      </c>
      <c r="F8" s="56">
        <v>2003</v>
      </c>
      <c r="G8" s="56">
        <v>2004</v>
      </c>
      <c r="H8" s="56">
        <v>2005</v>
      </c>
      <c r="I8" s="56">
        <v>2006</v>
      </c>
      <c r="J8" s="56">
        <v>2007</v>
      </c>
      <c r="K8" s="56">
        <v>2008</v>
      </c>
      <c r="L8" s="56">
        <v>2009</v>
      </c>
      <c r="M8" s="56">
        <v>2010</v>
      </c>
      <c r="N8" s="56">
        <v>2011</v>
      </c>
      <c r="O8" s="56">
        <v>2012</v>
      </c>
      <c r="P8" s="56">
        <v>2013</v>
      </c>
      <c r="Q8" s="56">
        <v>2014</v>
      </c>
      <c r="R8" s="56">
        <v>2015</v>
      </c>
      <c r="S8" s="56">
        <v>2016</v>
      </c>
      <c r="T8" s="56">
        <v>2017</v>
      </c>
      <c r="U8" s="56">
        <v>2018</v>
      </c>
      <c r="V8" s="56">
        <v>2019</v>
      </c>
      <c r="W8" s="56">
        <v>2020</v>
      </c>
      <c r="X8" s="56">
        <v>2021</v>
      </c>
      <c r="Y8" s="56">
        <v>2022</v>
      </c>
    </row>
    <row r="9" spans="1:25" x14ac:dyDescent="0.35">
      <c r="B9" s="57"/>
    </row>
    <row r="10" spans="1:25" x14ac:dyDescent="0.35">
      <c r="A10" s="58" t="s">
        <v>303</v>
      </c>
      <c r="B10" s="76">
        <f t="shared" ref="B10:Y10" si="0">SUM(B11:B88)</f>
        <v>68224</v>
      </c>
      <c r="C10" s="76">
        <f t="shared" si="0"/>
        <v>1</v>
      </c>
      <c r="D10" s="77">
        <f t="shared" si="0"/>
        <v>1</v>
      </c>
      <c r="E10" s="77">
        <f t="shared" si="0"/>
        <v>4</v>
      </c>
      <c r="F10" s="77">
        <f t="shared" si="0"/>
        <v>2</v>
      </c>
      <c r="G10" s="77">
        <f t="shared" si="0"/>
        <v>4</v>
      </c>
      <c r="H10" s="77">
        <f t="shared" si="0"/>
        <v>3</v>
      </c>
      <c r="I10" s="77">
        <f t="shared" si="0"/>
        <v>4</v>
      </c>
      <c r="J10" s="77">
        <f t="shared" si="0"/>
        <v>6</v>
      </c>
      <c r="K10" s="77">
        <f t="shared" si="0"/>
        <v>10</v>
      </c>
      <c r="L10" s="77">
        <f t="shared" si="0"/>
        <v>13</v>
      </c>
      <c r="M10" s="77">
        <f t="shared" si="0"/>
        <v>22</v>
      </c>
      <c r="N10" s="77">
        <f t="shared" si="0"/>
        <v>26</v>
      </c>
      <c r="O10" s="77">
        <f t="shared" si="0"/>
        <v>49</v>
      </c>
      <c r="P10" s="77">
        <f t="shared" si="0"/>
        <v>82</v>
      </c>
      <c r="Q10" s="77">
        <f t="shared" si="0"/>
        <v>123</v>
      </c>
      <c r="R10" s="77">
        <f t="shared" si="0"/>
        <v>195</v>
      </c>
      <c r="S10" s="77">
        <f t="shared" si="0"/>
        <v>366</v>
      </c>
      <c r="T10" s="77">
        <f t="shared" si="0"/>
        <v>694</v>
      </c>
      <c r="U10" s="77">
        <f t="shared" si="0"/>
        <v>1347</v>
      </c>
      <c r="V10" s="77">
        <f t="shared" si="0"/>
        <v>3621</v>
      </c>
      <c r="W10" s="77">
        <f t="shared" si="0"/>
        <v>7670</v>
      </c>
      <c r="X10" s="77">
        <f t="shared" si="0"/>
        <v>15688</v>
      </c>
      <c r="Y10" s="77">
        <f t="shared" si="0"/>
        <v>38293</v>
      </c>
    </row>
    <row r="11" spans="1:25" x14ac:dyDescent="0.35">
      <c r="A11" s="18" t="s">
        <v>183</v>
      </c>
      <c r="B11" s="78">
        <f t="shared" ref="B11:B88" si="1">SUM(C11:Y11)</f>
        <v>6</v>
      </c>
      <c r="C11" s="79">
        <v>0</v>
      </c>
      <c r="D11" s="80">
        <v>0</v>
      </c>
      <c r="E11" s="80">
        <v>0</v>
      </c>
      <c r="F11" s="80">
        <v>0</v>
      </c>
      <c r="G11" s="80">
        <v>0</v>
      </c>
      <c r="H11" s="80">
        <v>0</v>
      </c>
      <c r="I11" s="80">
        <v>0</v>
      </c>
      <c r="J11" s="80">
        <v>0</v>
      </c>
      <c r="K11" s="80">
        <v>0</v>
      </c>
      <c r="L11" s="80">
        <v>0</v>
      </c>
      <c r="M11" s="80">
        <v>0</v>
      </c>
      <c r="N11" s="80">
        <v>0</v>
      </c>
      <c r="O11" s="80">
        <v>0</v>
      </c>
      <c r="P11" s="80">
        <v>0</v>
      </c>
      <c r="Q11" s="80">
        <v>0</v>
      </c>
      <c r="R11" s="80">
        <v>0</v>
      </c>
      <c r="S11" s="80">
        <v>0</v>
      </c>
      <c r="T11" s="80">
        <v>1</v>
      </c>
      <c r="U11" s="80">
        <v>0</v>
      </c>
      <c r="V11" s="80">
        <v>0</v>
      </c>
      <c r="W11" s="80">
        <v>0</v>
      </c>
      <c r="X11" s="80">
        <v>2</v>
      </c>
      <c r="Y11" s="80">
        <v>3</v>
      </c>
    </row>
    <row r="12" spans="1:25" x14ac:dyDescent="0.35">
      <c r="A12" s="18" t="s">
        <v>46</v>
      </c>
      <c r="B12" s="81">
        <f t="shared" si="1"/>
        <v>6</v>
      </c>
      <c r="C12" s="80">
        <v>0</v>
      </c>
      <c r="D12" s="80">
        <v>0</v>
      </c>
      <c r="E12" s="80">
        <v>0</v>
      </c>
      <c r="F12" s="80">
        <v>0</v>
      </c>
      <c r="G12" s="80">
        <v>0</v>
      </c>
      <c r="H12" s="80">
        <v>0</v>
      </c>
      <c r="I12" s="80">
        <v>0</v>
      </c>
      <c r="J12" s="80">
        <v>0</v>
      </c>
      <c r="K12" s="80">
        <v>0</v>
      </c>
      <c r="L12" s="80">
        <v>0</v>
      </c>
      <c r="M12" s="80">
        <v>0</v>
      </c>
      <c r="N12" s="80">
        <v>0</v>
      </c>
      <c r="O12" s="80">
        <v>0</v>
      </c>
      <c r="P12" s="80">
        <v>0</v>
      </c>
      <c r="Q12" s="80">
        <v>0</v>
      </c>
      <c r="R12" s="80">
        <v>0</v>
      </c>
      <c r="S12" s="80">
        <v>0</v>
      </c>
      <c r="T12" s="80">
        <v>0</v>
      </c>
      <c r="U12" s="80">
        <v>0</v>
      </c>
      <c r="V12" s="80">
        <v>0</v>
      </c>
      <c r="W12" s="80">
        <v>0</v>
      </c>
      <c r="X12" s="80">
        <v>1</v>
      </c>
      <c r="Y12" s="80">
        <v>5</v>
      </c>
    </row>
    <row r="13" spans="1:25" x14ac:dyDescent="0.35">
      <c r="A13" s="18" t="s">
        <v>184</v>
      </c>
      <c r="B13" s="81">
        <f t="shared" si="1"/>
        <v>1</v>
      </c>
      <c r="C13" s="80">
        <v>0</v>
      </c>
      <c r="D13" s="80">
        <v>0</v>
      </c>
      <c r="E13" s="80">
        <v>0</v>
      </c>
      <c r="F13" s="80">
        <v>0</v>
      </c>
      <c r="G13" s="80">
        <v>0</v>
      </c>
      <c r="H13" s="80">
        <v>0</v>
      </c>
      <c r="I13" s="80">
        <v>0</v>
      </c>
      <c r="J13" s="80">
        <v>0</v>
      </c>
      <c r="K13" s="80">
        <v>0</v>
      </c>
      <c r="L13" s="80">
        <v>0</v>
      </c>
      <c r="M13" s="80">
        <v>0</v>
      </c>
      <c r="N13" s="80">
        <v>0</v>
      </c>
      <c r="O13" s="80">
        <v>0</v>
      </c>
      <c r="P13" s="80">
        <v>0</v>
      </c>
      <c r="Q13" s="80">
        <v>0</v>
      </c>
      <c r="R13" s="80">
        <v>0</v>
      </c>
      <c r="S13" s="80">
        <v>0</v>
      </c>
      <c r="T13" s="80">
        <v>0</v>
      </c>
      <c r="U13" s="80">
        <v>0</v>
      </c>
      <c r="V13" s="80">
        <v>0</v>
      </c>
      <c r="W13" s="80">
        <v>0</v>
      </c>
      <c r="X13" s="80">
        <v>1</v>
      </c>
      <c r="Y13" s="80">
        <v>0</v>
      </c>
    </row>
    <row r="14" spans="1:25" x14ac:dyDescent="0.35">
      <c r="A14" s="18" t="s">
        <v>185</v>
      </c>
      <c r="B14" s="81">
        <f t="shared" si="1"/>
        <v>1</v>
      </c>
      <c r="C14" s="80">
        <v>0</v>
      </c>
      <c r="D14" s="80">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0">
        <v>0</v>
      </c>
      <c r="V14" s="80">
        <v>0</v>
      </c>
      <c r="W14" s="80">
        <v>0</v>
      </c>
      <c r="X14" s="80">
        <v>1</v>
      </c>
      <c r="Y14" s="80">
        <v>0</v>
      </c>
    </row>
    <row r="15" spans="1:25" x14ac:dyDescent="0.35">
      <c r="A15" s="18" t="s">
        <v>186</v>
      </c>
      <c r="B15" s="81">
        <f t="shared" si="1"/>
        <v>124</v>
      </c>
      <c r="C15" s="80">
        <v>0</v>
      </c>
      <c r="D15" s="80">
        <v>0</v>
      </c>
      <c r="E15" s="80">
        <v>0</v>
      </c>
      <c r="F15" s="80">
        <v>0</v>
      </c>
      <c r="G15" s="80">
        <v>0</v>
      </c>
      <c r="H15" s="80">
        <v>0</v>
      </c>
      <c r="I15" s="80">
        <v>0</v>
      </c>
      <c r="J15" s="80">
        <v>0</v>
      </c>
      <c r="K15" s="80">
        <v>0</v>
      </c>
      <c r="L15" s="80">
        <v>0</v>
      </c>
      <c r="M15" s="80">
        <v>0</v>
      </c>
      <c r="N15" s="80">
        <v>0</v>
      </c>
      <c r="O15" s="80">
        <v>0</v>
      </c>
      <c r="P15" s="80">
        <v>1</v>
      </c>
      <c r="Q15" s="80">
        <v>1</v>
      </c>
      <c r="R15" s="80">
        <v>0</v>
      </c>
      <c r="S15" s="80">
        <v>4</v>
      </c>
      <c r="T15" s="80">
        <v>7</v>
      </c>
      <c r="U15" s="80">
        <v>11</v>
      </c>
      <c r="V15" s="80">
        <v>16</v>
      </c>
      <c r="W15" s="80">
        <v>19</v>
      </c>
      <c r="X15" s="80">
        <v>34</v>
      </c>
      <c r="Y15" s="80">
        <v>31</v>
      </c>
    </row>
    <row r="16" spans="1:25" x14ac:dyDescent="0.35">
      <c r="A16" s="18" t="s">
        <v>187</v>
      </c>
      <c r="B16" s="81">
        <f t="shared" si="1"/>
        <v>3</v>
      </c>
      <c r="C16" s="80">
        <v>0</v>
      </c>
      <c r="D16" s="80">
        <v>0</v>
      </c>
      <c r="E16" s="80">
        <v>0</v>
      </c>
      <c r="F16" s="80">
        <v>0</v>
      </c>
      <c r="G16" s="80">
        <v>0</v>
      </c>
      <c r="H16" s="80">
        <v>0</v>
      </c>
      <c r="I16" s="80">
        <v>0</v>
      </c>
      <c r="J16" s="80">
        <v>0</v>
      </c>
      <c r="K16" s="80">
        <v>0</v>
      </c>
      <c r="L16" s="80">
        <v>0</v>
      </c>
      <c r="M16" s="80">
        <v>0</v>
      </c>
      <c r="N16" s="80">
        <v>0</v>
      </c>
      <c r="O16" s="80">
        <v>0</v>
      </c>
      <c r="P16" s="80">
        <v>0</v>
      </c>
      <c r="Q16" s="80">
        <v>0</v>
      </c>
      <c r="R16" s="80">
        <v>0</v>
      </c>
      <c r="S16" s="80">
        <v>0</v>
      </c>
      <c r="T16" s="80">
        <v>0</v>
      </c>
      <c r="U16" s="80">
        <v>0</v>
      </c>
      <c r="V16" s="80">
        <v>0</v>
      </c>
      <c r="W16" s="80">
        <v>2</v>
      </c>
      <c r="X16" s="80">
        <v>1</v>
      </c>
      <c r="Y16" s="80">
        <v>0</v>
      </c>
    </row>
    <row r="17" spans="1:25" x14ac:dyDescent="0.35">
      <c r="A17" s="18" t="s">
        <v>188</v>
      </c>
      <c r="B17" s="81">
        <f t="shared" si="1"/>
        <v>1</v>
      </c>
      <c r="C17" s="80">
        <v>0</v>
      </c>
      <c r="D17" s="80">
        <v>0</v>
      </c>
      <c r="E17" s="80">
        <v>0</v>
      </c>
      <c r="F17" s="80">
        <v>0</v>
      </c>
      <c r="G17" s="80">
        <v>0</v>
      </c>
      <c r="H17" s="80">
        <v>0</v>
      </c>
      <c r="I17" s="80">
        <v>0</v>
      </c>
      <c r="J17" s="80">
        <v>0</v>
      </c>
      <c r="K17" s="80">
        <v>0</v>
      </c>
      <c r="L17" s="80">
        <v>0</v>
      </c>
      <c r="M17" s="80">
        <v>0</v>
      </c>
      <c r="N17" s="80">
        <v>0</v>
      </c>
      <c r="O17" s="80">
        <v>0</v>
      </c>
      <c r="P17" s="80">
        <v>0</v>
      </c>
      <c r="Q17" s="80">
        <v>0</v>
      </c>
      <c r="R17" s="80">
        <v>0</v>
      </c>
      <c r="S17" s="80">
        <v>0</v>
      </c>
      <c r="T17" s="80">
        <v>0</v>
      </c>
      <c r="U17" s="80">
        <v>0</v>
      </c>
      <c r="V17" s="80">
        <v>0</v>
      </c>
      <c r="W17" s="80">
        <v>0</v>
      </c>
      <c r="X17" s="80">
        <v>0</v>
      </c>
      <c r="Y17" s="80">
        <v>1</v>
      </c>
    </row>
    <row r="18" spans="1:25" x14ac:dyDescent="0.35">
      <c r="A18" s="18" t="s">
        <v>189</v>
      </c>
      <c r="B18" s="81">
        <f t="shared" si="1"/>
        <v>904</v>
      </c>
      <c r="C18" s="80">
        <v>0</v>
      </c>
      <c r="D18" s="80">
        <v>0</v>
      </c>
      <c r="E18" s="80">
        <v>0</v>
      </c>
      <c r="F18" s="80">
        <v>0</v>
      </c>
      <c r="G18" s="80">
        <v>0</v>
      </c>
      <c r="H18" s="80">
        <v>0</v>
      </c>
      <c r="I18" s="80">
        <v>0</v>
      </c>
      <c r="J18" s="80">
        <v>0</v>
      </c>
      <c r="K18" s="80">
        <v>0</v>
      </c>
      <c r="L18" s="80">
        <v>0</v>
      </c>
      <c r="M18" s="80">
        <v>0</v>
      </c>
      <c r="N18" s="80">
        <v>0</v>
      </c>
      <c r="O18" s="80">
        <v>0</v>
      </c>
      <c r="P18" s="80">
        <v>0</v>
      </c>
      <c r="Q18" s="80">
        <v>3</v>
      </c>
      <c r="R18" s="80">
        <v>1</v>
      </c>
      <c r="S18" s="80">
        <v>3</v>
      </c>
      <c r="T18" s="80">
        <v>9</v>
      </c>
      <c r="U18" s="80">
        <v>9</v>
      </c>
      <c r="V18" s="80">
        <v>20</v>
      </c>
      <c r="W18" s="80">
        <v>45</v>
      </c>
      <c r="X18" s="80">
        <v>114</v>
      </c>
      <c r="Y18" s="80">
        <v>700</v>
      </c>
    </row>
    <row r="19" spans="1:25" x14ac:dyDescent="0.35">
      <c r="A19" s="18" t="s">
        <v>190</v>
      </c>
      <c r="B19" s="81">
        <f t="shared" si="1"/>
        <v>7</v>
      </c>
      <c r="C19" s="80">
        <v>0</v>
      </c>
      <c r="D19" s="80">
        <v>0</v>
      </c>
      <c r="E19" s="80">
        <v>0</v>
      </c>
      <c r="F19" s="80">
        <v>0</v>
      </c>
      <c r="G19" s="80">
        <v>0</v>
      </c>
      <c r="H19" s="80">
        <v>0</v>
      </c>
      <c r="I19" s="80">
        <v>0</v>
      </c>
      <c r="J19" s="80">
        <v>0</v>
      </c>
      <c r="K19" s="80">
        <v>0</v>
      </c>
      <c r="L19" s="80">
        <v>0</v>
      </c>
      <c r="M19" s="80">
        <v>0</v>
      </c>
      <c r="N19" s="80">
        <v>0</v>
      </c>
      <c r="O19" s="80">
        <v>0</v>
      </c>
      <c r="P19" s="80">
        <v>0</v>
      </c>
      <c r="Q19" s="80">
        <v>0</v>
      </c>
      <c r="R19" s="80">
        <v>0</v>
      </c>
      <c r="S19" s="80">
        <v>1</v>
      </c>
      <c r="T19" s="80">
        <v>2</v>
      </c>
      <c r="U19" s="80">
        <v>0</v>
      </c>
      <c r="V19" s="80">
        <v>3</v>
      </c>
      <c r="W19" s="80">
        <v>0</v>
      </c>
      <c r="X19" s="80">
        <v>1</v>
      </c>
      <c r="Y19" s="80">
        <v>0</v>
      </c>
    </row>
    <row r="20" spans="1:25" x14ac:dyDescent="0.35">
      <c r="A20" s="18" t="s">
        <v>191</v>
      </c>
      <c r="B20" s="81">
        <f t="shared" si="1"/>
        <v>4</v>
      </c>
      <c r="C20" s="80">
        <v>0</v>
      </c>
      <c r="D20" s="80">
        <v>0</v>
      </c>
      <c r="E20" s="80">
        <v>0</v>
      </c>
      <c r="F20" s="80">
        <v>0</v>
      </c>
      <c r="G20" s="80">
        <v>0</v>
      </c>
      <c r="H20" s="80">
        <v>0</v>
      </c>
      <c r="I20" s="80">
        <v>0</v>
      </c>
      <c r="J20" s="80">
        <v>0</v>
      </c>
      <c r="K20" s="80">
        <v>0</v>
      </c>
      <c r="L20" s="80">
        <v>0</v>
      </c>
      <c r="M20" s="80">
        <v>0</v>
      </c>
      <c r="N20" s="80">
        <v>0</v>
      </c>
      <c r="O20" s="80">
        <v>0</v>
      </c>
      <c r="P20" s="80">
        <v>0</v>
      </c>
      <c r="Q20" s="80">
        <v>0</v>
      </c>
      <c r="R20" s="80">
        <v>0</v>
      </c>
      <c r="S20" s="80">
        <v>0</v>
      </c>
      <c r="T20" s="80">
        <v>0</v>
      </c>
      <c r="U20" s="80">
        <v>0</v>
      </c>
      <c r="V20" s="80">
        <v>0</v>
      </c>
      <c r="W20" s="80">
        <v>0</v>
      </c>
      <c r="X20" s="80">
        <v>1</v>
      </c>
      <c r="Y20" s="80">
        <v>3</v>
      </c>
    </row>
    <row r="21" spans="1:25" x14ac:dyDescent="0.35">
      <c r="A21" s="18" t="s">
        <v>192</v>
      </c>
      <c r="B21" s="81">
        <f t="shared" si="1"/>
        <v>8</v>
      </c>
      <c r="C21" s="80">
        <v>0</v>
      </c>
      <c r="D21" s="80">
        <v>0</v>
      </c>
      <c r="E21" s="80">
        <v>0</v>
      </c>
      <c r="F21" s="80">
        <v>0</v>
      </c>
      <c r="G21" s="80">
        <v>0</v>
      </c>
      <c r="H21" s="80">
        <v>0</v>
      </c>
      <c r="I21" s="80">
        <v>0</v>
      </c>
      <c r="J21" s="80">
        <v>0</v>
      </c>
      <c r="K21" s="80">
        <v>0</v>
      </c>
      <c r="L21" s="80">
        <v>0</v>
      </c>
      <c r="M21" s="80">
        <v>0</v>
      </c>
      <c r="N21" s="80">
        <v>0</v>
      </c>
      <c r="O21" s="80">
        <v>0</v>
      </c>
      <c r="P21" s="80">
        <v>0</v>
      </c>
      <c r="Q21" s="80">
        <v>0</v>
      </c>
      <c r="R21" s="80">
        <v>0</v>
      </c>
      <c r="S21" s="80">
        <v>0</v>
      </c>
      <c r="T21" s="80">
        <v>0</v>
      </c>
      <c r="U21" s="80">
        <v>1</v>
      </c>
      <c r="V21" s="80">
        <v>1</v>
      </c>
      <c r="W21" s="80">
        <v>1</v>
      </c>
      <c r="X21" s="80">
        <v>3</v>
      </c>
      <c r="Y21" s="80">
        <v>2</v>
      </c>
    </row>
    <row r="22" spans="1:25" x14ac:dyDescent="0.35">
      <c r="A22" s="18" t="s">
        <v>193</v>
      </c>
      <c r="B22" s="81">
        <f t="shared" si="1"/>
        <v>1</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1</v>
      </c>
      <c r="X22" s="80">
        <v>0</v>
      </c>
      <c r="Y22" s="80">
        <v>0</v>
      </c>
    </row>
    <row r="23" spans="1:25" x14ac:dyDescent="0.35">
      <c r="A23" s="18" t="s">
        <v>194</v>
      </c>
      <c r="B23" s="81">
        <f t="shared" si="1"/>
        <v>4</v>
      </c>
      <c r="C23" s="80">
        <v>0</v>
      </c>
      <c r="D23" s="80">
        <v>0</v>
      </c>
      <c r="E23" s="80">
        <v>0</v>
      </c>
      <c r="F23" s="80">
        <v>0</v>
      </c>
      <c r="G23" s="80">
        <v>0</v>
      </c>
      <c r="H23" s="80">
        <v>0</v>
      </c>
      <c r="I23" s="80">
        <v>0</v>
      </c>
      <c r="J23" s="80">
        <v>0</v>
      </c>
      <c r="K23" s="80">
        <v>0</v>
      </c>
      <c r="L23" s="80">
        <v>0</v>
      </c>
      <c r="M23" s="80">
        <v>0</v>
      </c>
      <c r="N23" s="80">
        <v>0</v>
      </c>
      <c r="O23" s="80">
        <v>0</v>
      </c>
      <c r="P23" s="80">
        <v>0</v>
      </c>
      <c r="Q23" s="80">
        <v>0</v>
      </c>
      <c r="R23" s="80">
        <v>0</v>
      </c>
      <c r="S23" s="80">
        <v>0</v>
      </c>
      <c r="T23" s="80">
        <v>0</v>
      </c>
      <c r="U23" s="80">
        <v>0</v>
      </c>
      <c r="V23" s="80">
        <v>0</v>
      </c>
      <c r="W23" s="80">
        <v>0</v>
      </c>
      <c r="X23" s="80">
        <v>4</v>
      </c>
      <c r="Y23" s="80">
        <v>0</v>
      </c>
    </row>
    <row r="24" spans="1:25" x14ac:dyDescent="0.35">
      <c r="A24" s="18" t="s">
        <v>195</v>
      </c>
      <c r="B24" s="81">
        <f t="shared" si="1"/>
        <v>3</v>
      </c>
      <c r="C24" s="80">
        <v>0</v>
      </c>
      <c r="D24" s="80">
        <v>0</v>
      </c>
      <c r="E24" s="80">
        <v>0</v>
      </c>
      <c r="F24" s="80">
        <v>0</v>
      </c>
      <c r="G24" s="80">
        <v>0</v>
      </c>
      <c r="H24" s="80">
        <v>0</v>
      </c>
      <c r="I24" s="80">
        <v>0</v>
      </c>
      <c r="J24" s="80">
        <v>0</v>
      </c>
      <c r="K24" s="80">
        <v>0</v>
      </c>
      <c r="L24" s="80">
        <v>0</v>
      </c>
      <c r="M24" s="80">
        <v>0</v>
      </c>
      <c r="N24" s="80">
        <v>0</v>
      </c>
      <c r="O24" s="80">
        <v>0</v>
      </c>
      <c r="P24" s="80">
        <v>0</v>
      </c>
      <c r="Q24" s="80">
        <v>0</v>
      </c>
      <c r="R24" s="80">
        <v>0</v>
      </c>
      <c r="S24" s="80">
        <v>0</v>
      </c>
      <c r="T24" s="80">
        <v>0</v>
      </c>
      <c r="U24" s="80">
        <v>0</v>
      </c>
      <c r="V24" s="80">
        <v>0</v>
      </c>
      <c r="W24" s="80">
        <v>0</v>
      </c>
      <c r="X24" s="80">
        <v>3</v>
      </c>
      <c r="Y24" s="80">
        <v>0</v>
      </c>
    </row>
    <row r="25" spans="1:25" x14ac:dyDescent="0.35">
      <c r="A25" s="18" t="s">
        <v>196</v>
      </c>
      <c r="B25" s="81">
        <f t="shared" si="1"/>
        <v>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1</v>
      </c>
      <c r="X25" s="80">
        <v>0</v>
      </c>
      <c r="Y25" s="80">
        <v>1</v>
      </c>
    </row>
    <row r="26" spans="1:25" x14ac:dyDescent="0.35">
      <c r="A26" s="18" t="s">
        <v>197</v>
      </c>
      <c r="B26" s="81">
        <f t="shared" si="1"/>
        <v>10</v>
      </c>
      <c r="C26" s="80">
        <v>0</v>
      </c>
      <c r="D26" s="80">
        <v>0</v>
      </c>
      <c r="E26" s="80">
        <v>0</v>
      </c>
      <c r="F26" s="80">
        <v>0</v>
      </c>
      <c r="G26" s="80">
        <v>0</v>
      </c>
      <c r="H26" s="80">
        <v>0</v>
      </c>
      <c r="I26" s="80">
        <v>0</v>
      </c>
      <c r="J26" s="80">
        <v>0</v>
      </c>
      <c r="K26" s="80">
        <v>0</v>
      </c>
      <c r="L26" s="80">
        <v>0</v>
      </c>
      <c r="M26" s="80">
        <v>0</v>
      </c>
      <c r="N26" s="80">
        <v>0</v>
      </c>
      <c r="O26" s="80">
        <v>0</v>
      </c>
      <c r="P26" s="80">
        <v>0</v>
      </c>
      <c r="Q26" s="80">
        <v>0</v>
      </c>
      <c r="R26" s="80">
        <v>0</v>
      </c>
      <c r="S26" s="80">
        <v>0</v>
      </c>
      <c r="T26" s="80">
        <v>0</v>
      </c>
      <c r="U26" s="80">
        <v>1</v>
      </c>
      <c r="V26" s="80">
        <v>0</v>
      </c>
      <c r="W26" s="80">
        <v>1</v>
      </c>
      <c r="X26" s="80">
        <v>2</v>
      </c>
      <c r="Y26" s="80">
        <v>6</v>
      </c>
    </row>
    <row r="27" spans="1:25" x14ac:dyDescent="0.35">
      <c r="A27" s="18" t="s">
        <v>198</v>
      </c>
      <c r="B27" s="81">
        <f t="shared" si="1"/>
        <v>15</v>
      </c>
      <c r="C27" s="80">
        <v>0</v>
      </c>
      <c r="D27" s="80">
        <v>0</v>
      </c>
      <c r="E27" s="80">
        <v>0</v>
      </c>
      <c r="F27" s="80">
        <v>0</v>
      </c>
      <c r="G27" s="80">
        <v>0</v>
      </c>
      <c r="H27" s="80">
        <v>0</v>
      </c>
      <c r="I27" s="80">
        <v>0</v>
      </c>
      <c r="J27" s="80">
        <v>0</v>
      </c>
      <c r="K27" s="80">
        <v>0</v>
      </c>
      <c r="L27" s="80">
        <v>0</v>
      </c>
      <c r="M27" s="80">
        <v>0</v>
      </c>
      <c r="N27" s="80">
        <v>0</v>
      </c>
      <c r="O27" s="80">
        <v>0</v>
      </c>
      <c r="P27" s="80">
        <v>0</v>
      </c>
      <c r="Q27" s="80">
        <v>0</v>
      </c>
      <c r="R27" s="80">
        <v>0</v>
      </c>
      <c r="S27" s="80">
        <v>0</v>
      </c>
      <c r="T27" s="80">
        <v>0</v>
      </c>
      <c r="U27" s="80">
        <v>3</v>
      </c>
      <c r="V27" s="80">
        <v>1</v>
      </c>
      <c r="W27" s="80">
        <v>8</v>
      </c>
      <c r="X27" s="80">
        <v>3</v>
      </c>
      <c r="Y27" s="80">
        <v>0</v>
      </c>
    </row>
    <row r="28" spans="1:25" x14ac:dyDescent="0.35">
      <c r="A28" s="18" t="s">
        <v>199</v>
      </c>
      <c r="B28" s="81">
        <f t="shared" si="1"/>
        <v>1</v>
      </c>
      <c r="C28" s="80">
        <v>0</v>
      </c>
      <c r="D28" s="80">
        <v>0</v>
      </c>
      <c r="E28" s="80">
        <v>0</v>
      </c>
      <c r="F28" s="80">
        <v>0</v>
      </c>
      <c r="G28" s="80">
        <v>0</v>
      </c>
      <c r="H28" s="80">
        <v>0</v>
      </c>
      <c r="I28" s="80">
        <v>0</v>
      </c>
      <c r="J28" s="80">
        <v>0</v>
      </c>
      <c r="K28" s="80">
        <v>0</v>
      </c>
      <c r="L28" s="80">
        <v>0</v>
      </c>
      <c r="M28" s="80">
        <v>0</v>
      </c>
      <c r="N28" s="80">
        <v>0</v>
      </c>
      <c r="O28" s="80">
        <v>0</v>
      </c>
      <c r="P28" s="80">
        <v>0</v>
      </c>
      <c r="Q28" s="80">
        <v>0</v>
      </c>
      <c r="R28" s="80">
        <v>0</v>
      </c>
      <c r="S28" s="80">
        <v>0</v>
      </c>
      <c r="T28" s="80">
        <v>0</v>
      </c>
      <c r="U28" s="80">
        <v>0</v>
      </c>
      <c r="V28" s="80">
        <v>0</v>
      </c>
      <c r="W28" s="80">
        <v>0</v>
      </c>
      <c r="X28" s="80">
        <v>1</v>
      </c>
      <c r="Y28" s="80">
        <v>0</v>
      </c>
    </row>
    <row r="29" spans="1:25" x14ac:dyDescent="0.35">
      <c r="A29" s="18" t="s">
        <v>200</v>
      </c>
      <c r="B29" s="81">
        <f t="shared" si="1"/>
        <v>1</v>
      </c>
      <c r="C29" s="80">
        <v>0</v>
      </c>
      <c r="D29" s="80">
        <v>0</v>
      </c>
      <c r="E29" s="80">
        <v>0</v>
      </c>
      <c r="F29" s="80">
        <v>0</v>
      </c>
      <c r="G29" s="80">
        <v>0</v>
      </c>
      <c r="H29" s="80">
        <v>0</v>
      </c>
      <c r="I29" s="80">
        <v>0</v>
      </c>
      <c r="J29" s="80">
        <v>0</v>
      </c>
      <c r="K29" s="80">
        <v>0</v>
      </c>
      <c r="L29" s="80">
        <v>0</v>
      </c>
      <c r="M29" s="80">
        <v>0</v>
      </c>
      <c r="N29" s="80">
        <v>0</v>
      </c>
      <c r="O29" s="80">
        <v>0</v>
      </c>
      <c r="P29" s="80">
        <v>0</v>
      </c>
      <c r="Q29" s="80">
        <v>0</v>
      </c>
      <c r="R29" s="80">
        <v>0</v>
      </c>
      <c r="S29" s="80">
        <v>0</v>
      </c>
      <c r="T29" s="80">
        <v>0</v>
      </c>
      <c r="U29" s="80">
        <v>0</v>
      </c>
      <c r="V29" s="80">
        <v>0</v>
      </c>
      <c r="W29" s="80">
        <v>1</v>
      </c>
      <c r="X29" s="80">
        <v>0</v>
      </c>
      <c r="Y29" s="80">
        <v>0</v>
      </c>
    </row>
    <row r="30" spans="1:25" x14ac:dyDescent="0.35">
      <c r="A30" s="18" t="s">
        <v>201</v>
      </c>
      <c r="B30" s="81">
        <f t="shared" si="1"/>
        <v>165</v>
      </c>
      <c r="C30" s="80">
        <v>0</v>
      </c>
      <c r="D30" s="80">
        <v>0</v>
      </c>
      <c r="E30" s="80">
        <v>0</v>
      </c>
      <c r="F30" s="80">
        <v>0</v>
      </c>
      <c r="G30" s="80">
        <v>0</v>
      </c>
      <c r="H30" s="80">
        <v>0</v>
      </c>
      <c r="I30" s="80">
        <v>0</v>
      </c>
      <c r="J30" s="80">
        <v>0</v>
      </c>
      <c r="K30" s="80">
        <v>0</v>
      </c>
      <c r="L30" s="80">
        <v>0</v>
      </c>
      <c r="M30" s="80">
        <v>0</v>
      </c>
      <c r="N30" s="80">
        <v>0</v>
      </c>
      <c r="O30" s="80">
        <v>0</v>
      </c>
      <c r="P30" s="80">
        <v>0</v>
      </c>
      <c r="Q30" s="80">
        <v>0</v>
      </c>
      <c r="R30" s="80">
        <v>0</v>
      </c>
      <c r="S30" s="80">
        <v>0</v>
      </c>
      <c r="T30" s="80">
        <v>0</v>
      </c>
      <c r="U30" s="80">
        <v>0</v>
      </c>
      <c r="V30" s="80">
        <v>0</v>
      </c>
      <c r="W30" s="80">
        <v>6</v>
      </c>
      <c r="X30" s="80">
        <v>27</v>
      </c>
      <c r="Y30" s="80">
        <v>132</v>
      </c>
    </row>
    <row r="31" spans="1:25" x14ac:dyDescent="0.35">
      <c r="A31" s="18" t="s">
        <v>202</v>
      </c>
      <c r="B31" s="81">
        <f t="shared" si="1"/>
        <v>6</v>
      </c>
      <c r="C31" s="80">
        <v>0</v>
      </c>
      <c r="D31" s="80">
        <v>0</v>
      </c>
      <c r="E31" s="80">
        <v>0</v>
      </c>
      <c r="F31" s="80">
        <v>0</v>
      </c>
      <c r="G31" s="80">
        <v>0</v>
      </c>
      <c r="H31" s="80">
        <v>0</v>
      </c>
      <c r="I31" s="80">
        <v>0</v>
      </c>
      <c r="J31" s="80">
        <v>0</v>
      </c>
      <c r="K31" s="80">
        <v>0</v>
      </c>
      <c r="L31" s="80">
        <v>0</v>
      </c>
      <c r="M31" s="80">
        <v>0</v>
      </c>
      <c r="N31" s="80">
        <v>0</v>
      </c>
      <c r="O31" s="80">
        <v>0</v>
      </c>
      <c r="P31" s="80">
        <v>0</v>
      </c>
      <c r="Q31" s="80">
        <v>0</v>
      </c>
      <c r="R31" s="80">
        <v>0</v>
      </c>
      <c r="S31" s="80">
        <v>0</v>
      </c>
      <c r="T31" s="80">
        <v>0</v>
      </c>
      <c r="U31" s="80">
        <v>0</v>
      </c>
      <c r="V31" s="80">
        <v>0</v>
      </c>
      <c r="W31" s="80">
        <v>0</v>
      </c>
      <c r="X31" s="80">
        <v>3</v>
      </c>
      <c r="Y31" s="80">
        <v>3</v>
      </c>
    </row>
    <row r="32" spans="1:25" x14ac:dyDescent="0.35">
      <c r="A32" s="18" t="s">
        <v>203</v>
      </c>
      <c r="B32" s="81">
        <f t="shared" si="1"/>
        <v>23</v>
      </c>
      <c r="C32" s="80">
        <v>0</v>
      </c>
      <c r="D32" s="80">
        <v>0</v>
      </c>
      <c r="E32" s="80">
        <v>0</v>
      </c>
      <c r="F32" s="80">
        <v>0</v>
      </c>
      <c r="G32" s="80">
        <v>0</v>
      </c>
      <c r="H32" s="80">
        <v>0</v>
      </c>
      <c r="I32" s="80">
        <v>0</v>
      </c>
      <c r="J32" s="80">
        <v>0</v>
      </c>
      <c r="K32" s="80">
        <v>0</v>
      </c>
      <c r="L32" s="80">
        <v>0</v>
      </c>
      <c r="M32" s="80">
        <v>0</v>
      </c>
      <c r="N32" s="80">
        <v>0</v>
      </c>
      <c r="O32" s="80">
        <v>0</v>
      </c>
      <c r="P32" s="80">
        <v>0</v>
      </c>
      <c r="Q32" s="80">
        <v>0</v>
      </c>
      <c r="R32" s="80">
        <v>0</v>
      </c>
      <c r="S32" s="80">
        <v>0</v>
      </c>
      <c r="T32" s="80">
        <v>1</v>
      </c>
      <c r="U32" s="80">
        <v>0</v>
      </c>
      <c r="V32" s="80">
        <v>1</v>
      </c>
      <c r="W32" s="80">
        <v>0</v>
      </c>
      <c r="X32" s="80">
        <v>8</v>
      </c>
      <c r="Y32" s="80">
        <v>13</v>
      </c>
    </row>
    <row r="33" spans="1:25" x14ac:dyDescent="0.35">
      <c r="A33" s="18" t="s">
        <v>204</v>
      </c>
      <c r="B33" s="81">
        <f t="shared" si="1"/>
        <v>8</v>
      </c>
      <c r="C33" s="80">
        <v>0</v>
      </c>
      <c r="D33" s="80">
        <v>0</v>
      </c>
      <c r="E33" s="80">
        <v>0</v>
      </c>
      <c r="F33" s="80">
        <v>0</v>
      </c>
      <c r="G33" s="80">
        <v>0</v>
      </c>
      <c r="H33" s="80">
        <v>0</v>
      </c>
      <c r="I33" s="80">
        <v>0</v>
      </c>
      <c r="J33" s="80">
        <v>0</v>
      </c>
      <c r="K33" s="80">
        <v>0</v>
      </c>
      <c r="L33" s="80">
        <v>0</v>
      </c>
      <c r="M33" s="80">
        <v>0</v>
      </c>
      <c r="N33" s="80">
        <v>0</v>
      </c>
      <c r="O33" s="80">
        <v>0</v>
      </c>
      <c r="P33" s="80">
        <v>0</v>
      </c>
      <c r="Q33" s="80">
        <v>0</v>
      </c>
      <c r="R33" s="80">
        <v>0</v>
      </c>
      <c r="S33" s="80">
        <v>0</v>
      </c>
      <c r="T33" s="80">
        <v>1</v>
      </c>
      <c r="U33" s="80">
        <v>1</v>
      </c>
      <c r="V33" s="80">
        <v>2</v>
      </c>
      <c r="W33" s="80">
        <v>3</v>
      </c>
      <c r="X33" s="80">
        <v>1</v>
      </c>
      <c r="Y33" s="80">
        <v>0</v>
      </c>
    </row>
    <row r="34" spans="1:25" x14ac:dyDescent="0.35">
      <c r="A34" s="18" t="s">
        <v>205</v>
      </c>
      <c r="B34" s="81">
        <f t="shared" si="1"/>
        <v>22911</v>
      </c>
      <c r="C34" s="80">
        <v>0</v>
      </c>
      <c r="D34" s="80">
        <v>1</v>
      </c>
      <c r="E34" s="80">
        <v>3</v>
      </c>
      <c r="F34" s="80">
        <v>2</v>
      </c>
      <c r="G34" s="80">
        <v>2</v>
      </c>
      <c r="H34" s="80">
        <v>1</v>
      </c>
      <c r="I34" s="80">
        <v>2</v>
      </c>
      <c r="J34" s="80">
        <v>3</v>
      </c>
      <c r="K34" s="80">
        <v>2</v>
      </c>
      <c r="L34" s="80">
        <v>6</v>
      </c>
      <c r="M34" s="80">
        <v>5</v>
      </c>
      <c r="N34" s="80">
        <v>11</v>
      </c>
      <c r="O34" s="80">
        <v>20</v>
      </c>
      <c r="P34" s="80">
        <v>43</v>
      </c>
      <c r="Q34" s="80">
        <v>41</v>
      </c>
      <c r="R34" s="80">
        <v>68</v>
      </c>
      <c r="S34" s="80">
        <v>144</v>
      </c>
      <c r="T34" s="80">
        <v>247</v>
      </c>
      <c r="U34" s="80">
        <v>484</v>
      </c>
      <c r="V34" s="80">
        <v>1347</v>
      </c>
      <c r="W34" s="80">
        <v>2353</v>
      </c>
      <c r="X34" s="80">
        <v>5132</v>
      </c>
      <c r="Y34" s="80">
        <v>12994</v>
      </c>
    </row>
    <row r="35" spans="1:25" x14ac:dyDescent="0.35">
      <c r="A35" s="18" t="s">
        <v>206</v>
      </c>
      <c r="B35" s="81">
        <f t="shared" si="1"/>
        <v>28</v>
      </c>
      <c r="C35" s="80">
        <v>0</v>
      </c>
      <c r="D35" s="80">
        <v>0</v>
      </c>
      <c r="E35" s="80">
        <v>0</v>
      </c>
      <c r="F35" s="80">
        <v>0</v>
      </c>
      <c r="G35" s="80">
        <v>0</v>
      </c>
      <c r="H35" s="80">
        <v>0</v>
      </c>
      <c r="I35" s="80">
        <v>0</v>
      </c>
      <c r="J35" s="80">
        <v>0</v>
      </c>
      <c r="K35" s="80">
        <v>0</v>
      </c>
      <c r="L35" s="80">
        <v>0</v>
      </c>
      <c r="M35" s="80">
        <v>0</v>
      </c>
      <c r="N35" s="80">
        <v>0</v>
      </c>
      <c r="O35" s="80">
        <v>0</v>
      </c>
      <c r="P35" s="80">
        <v>0</v>
      </c>
      <c r="Q35" s="80">
        <v>0</v>
      </c>
      <c r="R35" s="80">
        <v>0</v>
      </c>
      <c r="S35" s="80">
        <v>0</v>
      </c>
      <c r="T35" s="80">
        <v>0</v>
      </c>
      <c r="U35" s="80">
        <v>1</v>
      </c>
      <c r="V35" s="80">
        <v>0</v>
      </c>
      <c r="W35" s="80">
        <v>4</v>
      </c>
      <c r="X35" s="80">
        <v>5</v>
      </c>
      <c r="Y35" s="80">
        <v>18</v>
      </c>
    </row>
    <row r="36" spans="1:25" x14ac:dyDescent="0.35">
      <c r="A36" s="18" t="s">
        <v>207</v>
      </c>
      <c r="B36" s="81">
        <f t="shared" si="1"/>
        <v>84</v>
      </c>
      <c r="C36" s="80">
        <v>0</v>
      </c>
      <c r="D36" s="80">
        <v>0</v>
      </c>
      <c r="E36" s="80">
        <v>0</v>
      </c>
      <c r="F36" s="80">
        <v>0</v>
      </c>
      <c r="G36" s="80">
        <v>0</v>
      </c>
      <c r="H36" s="80">
        <v>0</v>
      </c>
      <c r="I36" s="80">
        <v>0</v>
      </c>
      <c r="J36" s="80">
        <v>0</v>
      </c>
      <c r="K36" s="80">
        <v>0</v>
      </c>
      <c r="L36" s="80">
        <v>0</v>
      </c>
      <c r="M36" s="80">
        <v>0</v>
      </c>
      <c r="N36" s="80">
        <v>0</v>
      </c>
      <c r="O36" s="80">
        <v>0</v>
      </c>
      <c r="P36" s="80">
        <v>0</v>
      </c>
      <c r="Q36" s="80">
        <v>0</v>
      </c>
      <c r="R36" s="80">
        <v>0</v>
      </c>
      <c r="S36" s="80">
        <v>0</v>
      </c>
      <c r="T36" s="80">
        <v>0</v>
      </c>
      <c r="U36" s="80">
        <v>0</v>
      </c>
      <c r="V36" s="80">
        <v>3</v>
      </c>
      <c r="W36" s="80">
        <v>10</v>
      </c>
      <c r="X36" s="80">
        <v>14</v>
      </c>
      <c r="Y36" s="80">
        <v>57</v>
      </c>
    </row>
    <row r="37" spans="1:25" x14ac:dyDescent="0.35">
      <c r="A37" s="18" t="s">
        <v>208</v>
      </c>
      <c r="B37" s="81">
        <f t="shared" si="1"/>
        <v>12671</v>
      </c>
      <c r="C37" s="80">
        <v>0</v>
      </c>
      <c r="D37" s="80">
        <v>0</v>
      </c>
      <c r="E37" s="80">
        <v>0</v>
      </c>
      <c r="F37" s="80">
        <v>0</v>
      </c>
      <c r="G37" s="80">
        <v>1</v>
      </c>
      <c r="H37" s="80">
        <v>0</v>
      </c>
      <c r="I37" s="80">
        <v>2</v>
      </c>
      <c r="J37" s="80">
        <v>3</v>
      </c>
      <c r="K37" s="80">
        <v>3</v>
      </c>
      <c r="L37" s="80">
        <v>3</v>
      </c>
      <c r="M37" s="80">
        <v>9</v>
      </c>
      <c r="N37" s="80">
        <v>5</v>
      </c>
      <c r="O37" s="80">
        <v>12</v>
      </c>
      <c r="P37" s="80">
        <v>17</v>
      </c>
      <c r="Q37" s="80">
        <v>34</v>
      </c>
      <c r="R37" s="80">
        <v>54</v>
      </c>
      <c r="S37" s="80">
        <v>94</v>
      </c>
      <c r="T37" s="80">
        <v>194</v>
      </c>
      <c r="U37" s="80">
        <v>328</v>
      </c>
      <c r="V37" s="80">
        <v>791</v>
      </c>
      <c r="W37" s="80">
        <v>1654</v>
      </c>
      <c r="X37" s="80">
        <v>3250</v>
      </c>
      <c r="Y37" s="80">
        <v>6217</v>
      </c>
    </row>
    <row r="38" spans="1:25" x14ac:dyDescent="0.35">
      <c r="A38" s="18" t="s">
        <v>209</v>
      </c>
      <c r="B38" s="81">
        <f t="shared" si="1"/>
        <v>28</v>
      </c>
      <c r="C38" s="80">
        <v>0</v>
      </c>
      <c r="D38" s="80">
        <v>0</v>
      </c>
      <c r="E38" s="80">
        <v>0</v>
      </c>
      <c r="F38" s="80">
        <v>0</v>
      </c>
      <c r="G38" s="80">
        <v>0</v>
      </c>
      <c r="H38" s="80">
        <v>0</v>
      </c>
      <c r="I38" s="80">
        <v>0</v>
      </c>
      <c r="J38" s="80">
        <v>0</v>
      </c>
      <c r="K38" s="80">
        <v>0</v>
      </c>
      <c r="L38" s="80">
        <v>0</v>
      </c>
      <c r="M38" s="80">
        <v>0</v>
      </c>
      <c r="N38" s="80">
        <v>0</v>
      </c>
      <c r="O38" s="80">
        <v>0</v>
      </c>
      <c r="P38" s="80">
        <v>0</v>
      </c>
      <c r="Q38" s="80">
        <v>0</v>
      </c>
      <c r="R38" s="80">
        <v>0</v>
      </c>
      <c r="S38" s="80">
        <v>0</v>
      </c>
      <c r="T38" s="80">
        <v>1</v>
      </c>
      <c r="U38" s="80">
        <v>1</v>
      </c>
      <c r="V38" s="80">
        <v>3</v>
      </c>
      <c r="W38" s="80">
        <v>11</v>
      </c>
      <c r="X38" s="80">
        <v>6</v>
      </c>
      <c r="Y38" s="80">
        <v>6</v>
      </c>
    </row>
    <row r="39" spans="1:25" x14ac:dyDescent="0.35">
      <c r="A39" s="18" t="s">
        <v>210</v>
      </c>
      <c r="B39" s="81">
        <f t="shared" si="1"/>
        <v>1</v>
      </c>
      <c r="C39" s="80">
        <v>0</v>
      </c>
      <c r="D39" s="80">
        <v>0</v>
      </c>
      <c r="E39" s="80">
        <v>0</v>
      </c>
      <c r="F39" s="80">
        <v>0</v>
      </c>
      <c r="G39" s="80">
        <v>0</v>
      </c>
      <c r="H39" s="80">
        <v>0</v>
      </c>
      <c r="I39" s="80">
        <v>0</v>
      </c>
      <c r="J39" s="80">
        <v>0</v>
      </c>
      <c r="K39" s="80">
        <v>0</v>
      </c>
      <c r="L39" s="80">
        <v>0</v>
      </c>
      <c r="M39" s="80">
        <v>0</v>
      </c>
      <c r="N39" s="80">
        <v>0</v>
      </c>
      <c r="O39" s="80">
        <v>0</v>
      </c>
      <c r="P39" s="80">
        <v>0</v>
      </c>
      <c r="Q39" s="80">
        <v>0</v>
      </c>
      <c r="R39" s="80">
        <v>0</v>
      </c>
      <c r="S39" s="80">
        <v>0</v>
      </c>
      <c r="T39" s="80">
        <v>0</v>
      </c>
      <c r="U39" s="80">
        <v>0</v>
      </c>
      <c r="V39" s="80">
        <v>0</v>
      </c>
      <c r="W39" s="80">
        <v>0</v>
      </c>
      <c r="X39" s="80">
        <v>1</v>
      </c>
      <c r="Y39" s="80">
        <v>0</v>
      </c>
    </row>
    <row r="40" spans="1:25" x14ac:dyDescent="0.35">
      <c r="A40" s="18" t="s">
        <v>211</v>
      </c>
      <c r="B40" s="81">
        <f t="shared" si="1"/>
        <v>6</v>
      </c>
      <c r="C40" s="80">
        <v>0</v>
      </c>
      <c r="D40" s="80">
        <v>0</v>
      </c>
      <c r="E40" s="80">
        <v>0</v>
      </c>
      <c r="F40" s="80">
        <v>0</v>
      </c>
      <c r="G40" s="80">
        <v>0</v>
      </c>
      <c r="H40" s="80">
        <v>0</v>
      </c>
      <c r="I40" s="80">
        <v>0</v>
      </c>
      <c r="J40" s="80">
        <v>0</v>
      </c>
      <c r="K40" s="80">
        <v>0</v>
      </c>
      <c r="L40" s="80">
        <v>0</v>
      </c>
      <c r="M40" s="80">
        <v>0</v>
      </c>
      <c r="N40" s="80">
        <v>0</v>
      </c>
      <c r="O40" s="80">
        <v>0</v>
      </c>
      <c r="P40" s="80">
        <v>0</v>
      </c>
      <c r="Q40" s="80">
        <v>0</v>
      </c>
      <c r="R40" s="80">
        <v>0</v>
      </c>
      <c r="S40" s="80">
        <v>0</v>
      </c>
      <c r="T40" s="80">
        <v>1</v>
      </c>
      <c r="U40" s="80">
        <v>1</v>
      </c>
      <c r="V40" s="80">
        <v>0</v>
      </c>
      <c r="W40" s="80">
        <v>0</v>
      </c>
      <c r="X40" s="80">
        <v>3</v>
      </c>
      <c r="Y40" s="80">
        <v>1</v>
      </c>
    </row>
    <row r="41" spans="1:25" x14ac:dyDescent="0.35">
      <c r="A41" s="18" t="s">
        <v>212</v>
      </c>
      <c r="B41" s="81">
        <f t="shared" si="1"/>
        <v>31</v>
      </c>
      <c r="C41" s="80">
        <v>0</v>
      </c>
      <c r="D41" s="80">
        <v>0</v>
      </c>
      <c r="E41" s="80">
        <v>0</v>
      </c>
      <c r="F41" s="80">
        <v>0</v>
      </c>
      <c r="G41" s="80">
        <v>0</v>
      </c>
      <c r="H41" s="80">
        <v>0</v>
      </c>
      <c r="I41" s="80">
        <v>0</v>
      </c>
      <c r="J41" s="80">
        <v>0</v>
      </c>
      <c r="K41" s="80">
        <v>0</v>
      </c>
      <c r="L41" s="80">
        <v>0</v>
      </c>
      <c r="M41" s="80">
        <v>0</v>
      </c>
      <c r="N41" s="80">
        <v>0</v>
      </c>
      <c r="O41" s="80">
        <v>0</v>
      </c>
      <c r="P41" s="80">
        <v>1</v>
      </c>
      <c r="Q41" s="80">
        <v>0</v>
      </c>
      <c r="R41" s="80">
        <v>0</v>
      </c>
      <c r="S41" s="80">
        <v>0</v>
      </c>
      <c r="T41" s="80">
        <v>0</v>
      </c>
      <c r="U41" s="80">
        <v>2</v>
      </c>
      <c r="V41" s="80">
        <v>1</v>
      </c>
      <c r="W41" s="80">
        <v>2</v>
      </c>
      <c r="X41" s="80">
        <v>1</v>
      </c>
      <c r="Y41" s="80">
        <v>24</v>
      </c>
    </row>
    <row r="42" spans="1:25" x14ac:dyDescent="0.35">
      <c r="A42" s="18" t="s">
        <v>213</v>
      </c>
      <c r="B42" s="81">
        <f t="shared" si="1"/>
        <v>218</v>
      </c>
      <c r="C42" s="80">
        <v>0</v>
      </c>
      <c r="D42" s="80">
        <v>0</v>
      </c>
      <c r="E42" s="80">
        <v>0</v>
      </c>
      <c r="F42" s="80">
        <v>0</v>
      </c>
      <c r="G42" s="80">
        <v>0</v>
      </c>
      <c r="H42" s="80">
        <v>0</v>
      </c>
      <c r="I42" s="80">
        <v>0</v>
      </c>
      <c r="J42" s="80">
        <v>0</v>
      </c>
      <c r="K42" s="80">
        <v>0</v>
      </c>
      <c r="L42" s="80">
        <v>0</v>
      </c>
      <c r="M42" s="80">
        <v>0</v>
      </c>
      <c r="N42" s="80">
        <v>0</v>
      </c>
      <c r="O42" s="80">
        <v>0</v>
      </c>
      <c r="P42" s="80">
        <v>0</v>
      </c>
      <c r="Q42" s="80">
        <v>0</v>
      </c>
      <c r="R42" s="80">
        <v>0</v>
      </c>
      <c r="S42" s="80">
        <v>0</v>
      </c>
      <c r="T42" s="80">
        <v>0</v>
      </c>
      <c r="U42" s="80">
        <v>0</v>
      </c>
      <c r="V42" s="80">
        <v>0</v>
      </c>
      <c r="W42" s="80">
        <v>0</v>
      </c>
      <c r="X42" s="80">
        <v>0</v>
      </c>
      <c r="Y42" s="80">
        <v>218</v>
      </c>
    </row>
    <row r="43" spans="1:25" x14ac:dyDescent="0.35">
      <c r="A43" s="18" t="s">
        <v>214</v>
      </c>
      <c r="B43" s="81">
        <f t="shared" si="1"/>
        <v>225</v>
      </c>
      <c r="C43" s="80">
        <v>0</v>
      </c>
      <c r="D43" s="80">
        <v>0</v>
      </c>
      <c r="E43" s="80">
        <v>0</v>
      </c>
      <c r="F43" s="80">
        <v>0</v>
      </c>
      <c r="G43" s="80">
        <v>0</v>
      </c>
      <c r="H43" s="80">
        <v>0</v>
      </c>
      <c r="I43" s="80">
        <v>0</v>
      </c>
      <c r="J43" s="80">
        <v>0</v>
      </c>
      <c r="K43" s="80">
        <v>0</v>
      </c>
      <c r="L43" s="80">
        <v>0</v>
      </c>
      <c r="M43" s="80">
        <v>0</v>
      </c>
      <c r="N43" s="80">
        <v>0</v>
      </c>
      <c r="O43" s="80">
        <v>0</v>
      </c>
      <c r="P43" s="80">
        <v>0</v>
      </c>
      <c r="Q43" s="80">
        <v>0</v>
      </c>
      <c r="R43" s="80">
        <v>0</v>
      </c>
      <c r="S43" s="80">
        <v>0</v>
      </c>
      <c r="T43" s="80">
        <v>0</v>
      </c>
      <c r="U43" s="80">
        <v>0</v>
      </c>
      <c r="V43" s="80">
        <v>0</v>
      </c>
      <c r="W43" s="80">
        <v>1</v>
      </c>
      <c r="X43" s="80">
        <v>0</v>
      </c>
      <c r="Y43" s="80">
        <v>224</v>
      </c>
    </row>
    <row r="44" spans="1:25" x14ac:dyDescent="0.35">
      <c r="A44" s="18" t="s">
        <v>215</v>
      </c>
      <c r="B44" s="81">
        <f t="shared" si="1"/>
        <v>15</v>
      </c>
      <c r="C44" s="80">
        <v>0</v>
      </c>
      <c r="D44" s="80">
        <v>0</v>
      </c>
      <c r="E44" s="80">
        <v>0</v>
      </c>
      <c r="F44" s="80">
        <v>0</v>
      </c>
      <c r="G44" s="80">
        <v>0</v>
      </c>
      <c r="H44" s="80">
        <v>0</v>
      </c>
      <c r="I44" s="80">
        <v>0</v>
      </c>
      <c r="J44" s="80">
        <v>0</v>
      </c>
      <c r="K44" s="80">
        <v>0</v>
      </c>
      <c r="L44" s="80">
        <v>0</v>
      </c>
      <c r="M44" s="80">
        <v>0</v>
      </c>
      <c r="N44" s="80">
        <v>0</v>
      </c>
      <c r="O44" s="80">
        <v>0</v>
      </c>
      <c r="P44" s="80">
        <v>0</v>
      </c>
      <c r="Q44" s="80">
        <v>0</v>
      </c>
      <c r="R44" s="80">
        <v>0</v>
      </c>
      <c r="S44" s="80">
        <v>0</v>
      </c>
      <c r="T44" s="80">
        <v>0</v>
      </c>
      <c r="U44" s="80">
        <v>0</v>
      </c>
      <c r="V44" s="80">
        <v>0</v>
      </c>
      <c r="W44" s="80">
        <v>0</v>
      </c>
      <c r="X44" s="80">
        <v>0</v>
      </c>
      <c r="Y44" s="80">
        <v>15</v>
      </c>
    </row>
    <row r="45" spans="1:25" x14ac:dyDescent="0.35">
      <c r="A45" s="18" t="s">
        <v>216</v>
      </c>
      <c r="B45" s="81">
        <f t="shared" si="1"/>
        <v>13</v>
      </c>
      <c r="C45" s="80">
        <v>0</v>
      </c>
      <c r="D45" s="80">
        <v>0</v>
      </c>
      <c r="E45" s="80">
        <v>0</v>
      </c>
      <c r="F45" s="80">
        <v>0</v>
      </c>
      <c r="G45" s="80">
        <v>0</v>
      </c>
      <c r="H45" s="80">
        <v>0</v>
      </c>
      <c r="I45" s="80">
        <v>0</v>
      </c>
      <c r="J45" s="80">
        <v>0</v>
      </c>
      <c r="K45" s="80">
        <v>0</v>
      </c>
      <c r="L45" s="80">
        <v>0</v>
      </c>
      <c r="M45" s="80">
        <v>0</v>
      </c>
      <c r="N45" s="80">
        <v>0</v>
      </c>
      <c r="O45" s="80">
        <v>0</v>
      </c>
      <c r="P45" s="80">
        <v>0</v>
      </c>
      <c r="Q45" s="80">
        <v>0</v>
      </c>
      <c r="R45" s="80">
        <v>0</v>
      </c>
      <c r="S45" s="80">
        <v>0</v>
      </c>
      <c r="T45" s="80">
        <v>0</v>
      </c>
      <c r="U45" s="80">
        <v>0</v>
      </c>
      <c r="V45" s="80">
        <v>0</v>
      </c>
      <c r="W45" s="80">
        <v>2</v>
      </c>
      <c r="X45" s="80">
        <v>4</v>
      </c>
      <c r="Y45" s="80">
        <v>7</v>
      </c>
    </row>
    <row r="46" spans="1:25" x14ac:dyDescent="0.35">
      <c r="A46" s="18" t="s">
        <v>217</v>
      </c>
      <c r="B46" s="81">
        <f t="shared" si="1"/>
        <v>49</v>
      </c>
      <c r="C46" s="80">
        <v>0</v>
      </c>
      <c r="D46" s="80">
        <v>0</v>
      </c>
      <c r="E46" s="80">
        <v>0</v>
      </c>
      <c r="F46" s="80">
        <v>0</v>
      </c>
      <c r="G46" s="80">
        <v>0</v>
      </c>
      <c r="H46" s="80">
        <v>0</v>
      </c>
      <c r="I46" s="80">
        <v>0</v>
      </c>
      <c r="J46" s="80">
        <v>0</v>
      </c>
      <c r="K46" s="80">
        <v>0</v>
      </c>
      <c r="L46" s="80">
        <v>0</v>
      </c>
      <c r="M46" s="80">
        <v>0</v>
      </c>
      <c r="N46" s="80">
        <v>0</v>
      </c>
      <c r="O46" s="80">
        <v>0</v>
      </c>
      <c r="P46" s="80">
        <v>0</v>
      </c>
      <c r="Q46" s="80">
        <v>0</v>
      </c>
      <c r="R46" s="80">
        <v>0</v>
      </c>
      <c r="S46" s="80">
        <v>0</v>
      </c>
      <c r="T46" s="80">
        <v>0</v>
      </c>
      <c r="U46" s="80">
        <v>0</v>
      </c>
      <c r="V46" s="80">
        <v>0</v>
      </c>
      <c r="W46" s="80">
        <v>3</v>
      </c>
      <c r="X46" s="80">
        <v>4</v>
      </c>
      <c r="Y46" s="80">
        <v>42</v>
      </c>
    </row>
    <row r="47" spans="1:25" x14ac:dyDescent="0.35">
      <c r="A47" s="18" t="s">
        <v>218</v>
      </c>
      <c r="B47" s="81">
        <f t="shared" si="1"/>
        <v>173</v>
      </c>
      <c r="C47" s="80">
        <v>0</v>
      </c>
      <c r="D47" s="80">
        <v>0</v>
      </c>
      <c r="E47" s="80">
        <v>0</v>
      </c>
      <c r="F47" s="80">
        <v>0</v>
      </c>
      <c r="G47" s="80">
        <v>0</v>
      </c>
      <c r="H47" s="80">
        <v>0</v>
      </c>
      <c r="I47" s="80">
        <v>0</v>
      </c>
      <c r="J47" s="80">
        <v>0</v>
      </c>
      <c r="K47" s="80">
        <v>0</v>
      </c>
      <c r="L47" s="80">
        <v>0</v>
      </c>
      <c r="M47" s="80">
        <v>0</v>
      </c>
      <c r="N47" s="80">
        <v>0</v>
      </c>
      <c r="O47" s="80">
        <v>0</v>
      </c>
      <c r="P47" s="80">
        <v>0</v>
      </c>
      <c r="Q47" s="80">
        <v>1</v>
      </c>
      <c r="R47" s="80">
        <v>0</v>
      </c>
      <c r="S47" s="80">
        <v>0</v>
      </c>
      <c r="T47" s="80">
        <v>0</v>
      </c>
      <c r="U47" s="80">
        <v>2</v>
      </c>
      <c r="V47" s="80">
        <v>5</v>
      </c>
      <c r="W47" s="80">
        <v>10</v>
      </c>
      <c r="X47" s="80">
        <v>31</v>
      </c>
      <c r="Y47" s="80">
        <v>124</v>
      </c>
    </row>
    <row r="48" spans="1:25" x14ac:dyDescent="0.35">
      <c r="A48" s="18" t="s">
        <v>219</v>
      </c>
      <c r="B48" s="81">
        <f t="shared" si="1"/>
        <v>237</v>
      </c>
      <c r="C48" s="80">
        <v>0</v>
      </c>
      <c r="D48" s="80">
        <v>0</v>
      </c>
      <c r="E48" s="80">
        <v>0</v>
      </c>
      <c r="F48" s="80">
        <v>0</v>
      </c>
      <c r="G48" s="80">
        <v>0</v>
      </c>
      <c r="H48" s="80">
        <v>0</v>
      </c>
      <c r="I48" s="80">
        <v>0</v>
      </c>
      <c r="J48" s="80">
        <v>0</v>
      </c>
      <c r="K48" s="80">
        <v>0</v>
      </c>
      <c r="L48" s="80">
        <v>0</v>
      </c>
      <c r="M48" s="80">
        <v>0</v>
      </c>
      <c r="N48" s="80">
        <v>0</v>
      </c>
      <c r="O48" s="80">
        <v>1</v>
      </c>
      <c r="P48" s="80">
        <v>0</v>
      </c>
      <c r="Q48" s="80">
        <v>0</v>
      </c>
      <c r="R48" s="80">
        <v>0</v>
      </c>
      <c r="S48" s="80">
        <v>2</v>
      </c>
      <c r="T48" s="80">
        <v>1</v>
      </c>
      <c r="U48" s="80">
        <v>3</v>
      </c>
      <c r="V48" s="80">
        <v>9</v>
      </c>
      <c r="W48" s="80">
        <v>24</v>
      </c>
      <c r="X48" s="80">
        <v>33</v>
      </c>
      <c r="Y48" s="80">
        <v>164</v>
      </c>
    </row>
    <row r="49" spans="1:25" x14ac:dyDescent="0.35">
      <c r="A49" s="18" t="s">
        <v>220</v>
      </c>
      <c r="B49" s="81">
        <f t="shared" si="1"/>
        <v>3</v>
      </c>
      <c r="C49" s="80">
        <v>0</v>
      </c>
      <c r="D49" s="80">
        <v>0</v>
      </c>
      <c r="E49" s="80">
        <v>0</v>
      </c>
      <c r="F49" s="80">
        <v>0</v>
      </c>
      <c r="G49" s="80">
        <v>0</v>
      </c>
      <c r="H49" s="80">
        <v>0</v>
      </c>
      <c r="I49" s="80">
        <v>0</v>
      </c>
      <c r="J49" s="80">
        <v>0</v>
      </c>
      <c r="K49" s="80">
        <v>0</v>
      </c>
      <c r="L49" s="80">
        <v>0</v>
      </c>
      <c r="M49" s="80">
        <v>0</v>
      </c>
      <c r="N49" s="80">
        <v>0</v>
      </c>
      <c r="O49" s="80">
        <v>0</v>
      </c>
      <c r="P49" s="80">
        <v>0</v>
      </c>
      <c r="Q49" s="80">
        <v>0</v>
      </c>
      <c r="R49" s="80">
        <v>1</v>
      </c>
      <c r="S49" s="80">
        <v>0</v>
      </c>
      <c r="T49" s="80">
        <v>0</v>
      </c>
      <c r="U49" s="80">
        <v>0</v>
      </c>
      <c r="V49" s="80">
        <v>0</v>
      </c>
      <c r="W49" s="80">
        <v>0</v>
      </c>
      <c r="X49" s="80">
        <v>2</v>
      </c>
      <c r="Y49" s="80">
        <v>0</v>
      </c>
    </row>
    <row r="50" spans="1:25" x14ac:dyDescent="0.35">
      <c r="A50" s="18" t="s">
        <v>221</v>
      </c>
      <c r="B50" s="81">
        <f t="shared" si="1"/>
        <v>162</v>
      </c>
      <c r="C50" s="80">
        <v>0</v>
      </c>
      <c r="D50" s="80">
        <v>0</v>
      </c>
      <c r="E50" s="80">
        <v>0</v>
      </c>
      <c r="F50" s="80">
        <v>0</v>
      </c>
      <c r="G50" s="80">
        <v>0</v>
      </c>
      <c r="H50" s="80">
        <v>0</v>
      </c>
      <c r="I50" s="80">
        <v>0</v>
      </c>
      <c r="J50" s="80">
        <v>0</v>
      </c>
      <c r="K50" s="80">
        <v>0</v>
      </c>
      <c r="L50" s="80">
        <v>0</v>
      </c>
      <c r="M50" s="80">
        <v>0</v>
      </c>
      <c r="N50" s="80">
        <v>0</v>
      </c>
      <c r="O50" s="80">
        <v>0</v>
      </c>
      <c r="P50" s="80">
        <v>0</v>
      </c>
      <c r="Q50" s="80">
        <v>0</v>
      </c>
      <c r="R50" s="80">
        <v>1</v>
      </c>
      <c r="S50" s="80">
        <v>2</v>
      </c>
      <c r="T50" s="80">
        <v>4</v>
      </c>
      <c r="U50" s="80">
        <v>7</v>
      </c>
      <c r="V50" s="80">
        <v>34</v>
      </c>
      <c r="W50" s="80">
        <v>45</v>
      </c>
      <c r="X50" s="80">
        <v>54</v>
      </c>
      <c r="Y50" s="80">
        <v>15</v>
      </c>
    </row>
    <row r="51" spans="1:25" x14ac:dyDescent="0.35">
      <c r="A51" s="18" t="s">
        <v>222</v>
      </c>
      <c r="B51" s="81">
        <f t="shared" si="1"/>
        <v>7</v>
      </c>
      <c r="C51" s="80">
        <v>0</v>
      </c>
      <c r="D51" s="80">
        <v>0</v>
      </c>
      <c r="E51" s="80">
        <v>0</v>
      </c>
      <c r="F51" s="80">
        <v>0</v>
      </c>
      <c r="G51" s="80">
        <v>0</v>
      </c>
      <c r="H51" s="80">
        <v>0</v>
      </c>
      <c r="I51" s="80">
        <v>0</v>
      </c>
      <c r="J51" s="80">
        <v>0</v>
      </c>
      <c r="K51" s="80">
        <v>0</v>
      </c>
      <c r="L51" s="80">
        <v>0</v>
      </c>
      <c r="M51" s="80">
        <v>0</v>
      </c>
      <c r="N51" s="80">
        <v>0</v>
      </c>
      <c r="O51" s="80">
        <v>0</v>
      </c>
      <c r="P51" s="80">
        <v>0</v>
      </c>
      <c r="Q51" s="80">
        <v>0</v>
      </c>
      <c r="R51" s="80">
        <v>0</v>
      </c>
      <c r="S51" s="80">
        <v>0</v>
      </c>
      <c r="T51" s="80">
        <v>1</v>
      </c>
      <c r="U51" s="80">
        <v>1</v>
      </c>
      <c r="V51" s="80">
        <v>2</v>
      </c>
      <c r="W51" s="80">
        <v>0</v>
      </c>
      <c r="X51" s="80">
        <v>2</v>
      </c>
      <c r="Y51" s="80">
        <v>1</v>
      </c>
    </row>
    <row r="52" spans="1:25" x14ac:dyDescent="0.35">
      <c r="A52" s="18" t="s">
        <v>223</v>
      </c>
      <c r="B52" s="81">
        <f t="shared" si="1"/>
        <v>1035</v>
      </c>
      <c r="C52" s="80">
        <v>0</v>
      </c>
      <c r="D52" s="80">
        <v>0</v>
      </c>
      <c r="E52" s="80">
        <v>1</v>
      </c>
      <c r="F52" s="80">
        <v>0</v>
      </c>
      <c r="G52" s="80">
        <v>1</v>
      </c>
      <c r="H52" s="80">
        <v>0</v>
      </c>
      <c r="I52" s="80">
        <v>0</v>
      </c>
      <c r="J52" s="80">
        <v>0</v>
      </c>
      <c r="K52" s="80">
        <v>4</v>
      </c>
      <c r="L52" s="80">
        <v>2</v>
      </c>
      <c r="M52" s="80">
        <v>4</v>
      </c>
      <c r="N52" s="80">
        <v>4</v>
      </c>
      <c r="O52" s="80">
        <v>5</v>
      </c>
      <c r="P52" s="80">
        <v>6</v>
      </c>
      <c r="Q52" s="80">
        <v>8</v>
      </c>
      <c r="R52" s="80">
        <v>12</v>
      </c>
      <c r="S52" s="80">
        <v>25</v>
      </c>
      <c r="T52" s="80">
        <v>29</v>
      </c>
      <c r="U52" s="80">
        <v>48</v>
      </c>
      <c r="V52" s="80">
        <v>106</v>
      </c>
      <c r="W52" s="80">
        <v>256</v>
      </c>
      <c r="X52" s="80">
        <v>510</v>
      </c>
      <c r="Y52" s="80">
        <v>14</v>
      </c>
    </row>
    <row r="53" spans="1:25" x14ac:dyDescent="0.35">
      <c r="A53" s="18" t="s">
        <v>224</v>
      </c>
      <c r="B53" s="81">
        <f t="shared" si="1"/>
        <v>3</v>
      </c>
      <c r="C53" s="80">
        <v>0</v>
      </c>
      <c r="D53" s="80">
        <v>0</v>
      </c>
      <c r="E53" s="80">
        <v>0</v>
      </c>
      <c r="F53" s="80">
        <v>0</v>
      </c>
      <c r="G53" s="80">
        <v>0</v>
      </c>
      <c r="H53" s="80">
        <v>0</v>
      </c>
      <c r="I53" s="80">
        <v>0</v>
      </c>
      <c r="J53" s="80">
        <v>0</v>
      </c>
      <c r="K53" s="80">
        <v>0</v>
      </c>
      <c r="L53" s="80">
        <v>0</v>
      </c>
      <c r="M53" s="80">
        <v>0</v>
      </c>
      <c r="N53" s="80">
        <v>0</v>
      </c>
      <c r="O53" s="80">
        <v>0</v>
      </c>
      <c r="P53" s="80">
        <v>0</v>
      </c>
      <c r="Q53" s="80">
        <v>0</v>
      </c>
      <c r="R53" s="80">
        <v>0</v>
      </c>
      <c r="S53" s="80">
        <v>0</v>
      </c>
      <c r="T53" s="80">
        <v>0</v>
      </c>
      <c r="U53" s="80">
        <v>0</v>
      </c>
      <c r="V53" s="80">
        <v>0</v>
      </c>
      <c r="W53" s="80">
        <v>0</v>
      </c>
      <c r="X53" s="80">
        <v>0</v>
      </c>
      <c r="Y53" s="80">
        <v>3</v>
      </c>
    </row>
    <row r="54" spans="1:25" x14ac:dyDescent="0.35">
      <c r="A54" s="18" t="s">
        <v>225</v>
      </c>
      <c r="B54" s="81">
        <f t="shared" si="1"/>
        <v>2</v>
      </c>
      <c r="C54" s="80">
        <v>0</v>
      </c>
      <c r="D54" s="80">
        <v>0</v>
      </c>
      <c r="E54" s="80">
        <v>0</v>
      </c>
      <c r="F54" s="80">
        <v>0</v>
      </c>
      <c r="G54" s="80">
        <v>0</v>
      </c>
      <c r="H54" s="80">
        <v>0</v>
      </c>
      <c r="I54" s="80">
        <v>0</v>
      </c>
      <c r="J54" s="80">
        <v>0</v>
      </c>
      <c r="K54" s="80">
        <v>0</v>
      </c>
      <c r="L54" s="80">
        <v>0</v>
      </c>
      <c r="M54" s="80">
        <v>0</v>
      </c>
      <c r="N54" s="80">
        <v>0</v>
      </c>
      <c r="O54" s="80">
        <v>0</v>
      </c>
      <c r="P54" s="80">
        <v>0</v>
      </c>
      <c r="Q54" s="80">
        <v>0</v>
      </c>
      <c r="R54" s="80">
        <v>0</v>
      </c>
      <c r="S54" s="80">
        <v>0</v>
      </c>
      <c r="T54" s="80">
        <v>0</v>
      </c>
      <c r="U54" s="80">
        <v>0</v>
      </c>
      <c r="V54" s="80">
        <v>0</v>
      </c>
      <c r="W54" s="80">
        <v>0</v>
      </c>
      <c r="X54" s="80">
        <v>2</v>
      </c>
      <c r="Y54" s="80">
        <v>0</v>
      </c>
    </row>
    <row r="55" spans="1:25" x14ac:dyDescent="0.35">
      <c r="A55" s="18" t="s">
        <v>226</v>
      </c>
      <c r="B55" s="81">
        <f t="shared" si="1"/>
        <v>2734</v>
      </c>
      <c r="C55" s="80">
        <v>0</v>
      </c>
      <c r="D55" s="80">
        <v>0</v>
      </c>
      <c r="E55" s="80">
        <v>0</v>
      </c>
      <c r="F55" s="80">
        <v>0</v>
      </c>
      <c r="G55" s="80">
        <v>0</v>
      </c>
      <c r="H55" s="80">
        <v>0</v>
      </c>
      <c r="I55" s="80">
        <v>0</v>
      </c>
      <c r="J55" s="80">
        <v>0</v>
      </c>
      <c r="K55" s="80">
        <v>0</v>
      </c>
      <c r="L55" s="80">
        <v>0</v>
      </c>
      <c r="M55" s="80">
        <v>0</v>
      </c>
      <c r="N55" s="80">
        <v>0</v>
      </c>
      <c r="O55" s="80">
        <v>1</v>
      </c>
      <c r="P55" s="80">
        <v>0</v>
      </c>
      <c r="Q55" s="80">
        <v>1</v>
      </c>
      <c r="R55" s="80">
        <v>2</v>
      </c>
      <c r="S55" s="80">
        <v>3</v>
      </c>
      <c r="T55" s="80">
        <v>3</v>
      </c>
      <c r="U55" s="80">
        <v>28</v>
      </c>
      <c r="V55" s="80">
        <v>90</v>
      </c>
      <c r="W55" s="80">
        <v>309</v>
      </c>
      <c r="X55" s="80">
        <v>622</v>
      </c>
      <c r="Y55" s="80">
        <v>1675</v>
      </c>
    </row>
    <row r="56" spans="1:25" x14ac:dyDescent="0.35">
      <c r="A56" s="18" t="s">
        <v>227</v>
      </c>
      <c r="B56" s="81">
        <f t="shared" si="1"/>
        <v>3481</v>
      </c>
      <c r="C56" s="80">
        <v>0</v>
      </c>
      <c r="D56" s="80">
        <v>0</v>
      </c>
      <c r="E56" s="80">
        <v>0</v>
      </c>
      <c r="F56" s="80">
        <v>0</v>
      </c>
      <c r="G56" s="80">
        <v>0</v>
      </c>
      <c r="H56" s="80">
        <v>0</v>
      </c>
      <c r="I56" s="80">
        <v>0</v>
      </c>
      <c r="J56" s="80">
        <v>0</v>
      </c>
      <c r="K56" s="80">
        <v>0</v>
      </c>
      <c r="L56" s="80">
        <v>0</v>
      </c>
      <c r="M56" s="80">
        <v>1</v>
      </c>
      <c r="N56" s="80">
        <v>1</v>
      </c>
      <c r="O56" s="80">
        <v>3</v>
      </c>
      <c r="P56" s="80">
        <v>8</v>
      </c>
      <c r="Q56" s="80">
        <v>15</v>
      </c>
      <c r="R56" s="80">
        <v>25</v>
      </c>
      <c r="S56" s="80">
        <v>43</v>
      </c>
      <c r="T56" s="80">
        <v>69</v>
      </c>
      <c r="U56" s="80">
        <v>155</v>
      </c>
      <c r="V56" s="80">
        <v>433</v>
      </c>
      <c r="W56" s="80">
        <v>1014</v>
      </c>
      <c r="X56" s="80">
        <v>1664</v>
      </c>
      <c r="Y56" s="80">
        <v>50</v>
      </c>
    </row>
    <row r="57" spans="1:25" x14ac:dyDescent="0.35">
      <c r="A57" s="18" t="s">
        <v>228</v>
      </c>
      <c r="B57" s="81">
        <f t="shared" si="1"/>
        <v>13786</v>
      </c>
      <c r="C57" s="80">
        <v>0</v>
      </c>
      <c r="D57" s="80">
        <v>0</v>
      </c>
      <c r="E57" s="80">
        <v>0</v>
      </c>
      <c r="F57" s="80">
        <v>0</v>
      </c>
      <c r="G57" s="80">
        <v>0</v>
      </c>
      <c r="H57" s="80">
        <v>1</v>
      </c>
      <c r="I57" s="80">
        <v>0</v>
      </c>
      <c r="J57" s="80">
        <v>0</v>
      </c>
      <c r="K57" s="80">
        <v>0</v>
      </c>
      <c r="L57" s="80">
        <v>1</v>
      </c>
      <c r="M57" s="80">
        <v>1</v>
      </c>
      <c r="N57" s="80">
        <v>2</v>
      </c>
      <c r="O57" s="80">
        <v>0</v>
      </c>
      <c r="P57" s="80">
        <v>1</v>
      </c>
      <c r="Q57" s="80">
        <v>6</v>
      </c>
      <c r="R57" s="80">
        <v>14</v>
      </c>
      <c r="S57" s="80">
        <v>20</v>
      </c>
      <c r="T57" s="80">
        <v>75</v>
      </c>
      <c r="U57" s="80">
        <v>173</v>
      </c>
      <c r="V57" s="80">
        <v>469</v>
      </c>
      <c r="W57" s="80">
        <v>1128</v>
      </c>
      <c r="X57" s="80">
        <v>2319</v>
      </c>
      <c r="Y57" s="80">
        <v>9576</v>
      </c>
    </row>
    <row r="58" spans="1:25" x14ac:dyDescent="0.35">
      <c r="A58" s="18" t="s">
        <v>229</v>
      </c>
      <c r="B58" s="81">
        <f t="shared" si="1"/>
        <v>33</v>
      </c>
      <c r="C58" s="80">
        <v>0</v>
      </c>
      <c r="D58" s="80">
        <v>0</v>
      </c>
      <c r="E58" s="80">
        <v>0</v>
      </c>
      <c r="F58" s="80">
        <v>0</v>
      </c>
      <c r="G58" s="80">
        <v>0</v>
      </c>
      <c r="H58" s="80">
        <v>0</v>
      </c>
      <c r="I58" s="80">
        <v>0</v>
      </c>
      <c r="J58" s="80">
        <v>0</v>
      </c>
      <c r="K58" s="80">
        <v>0</v>
      </c>
      <c r="L58" s="80">
        <v>0</v>
      </c>
      <c r="M58" s="80">
        <v>0</v>
      </c>
      <c r="N58" s="80">
        <v>0</v>
      </c>
      <c r="O58" s="80">
        <v>0</v>
      </c>
      <c r="P58" s="80">
        <v>0</v>
      </c>
      <c r="Q58" s="80">
        <v>0</v>
      </c>
      <c r="R58" s="80">
        <v>0</v>
      </c>
      <c r="S58" s="80">
        <v>0</v>
      </c>
      <c r="T58" s="80">
        <v>0</v>
      </c>
      <c r="U58" s="80">
        <v>0</v>
      </c>
      <c r="V58" s="80">
        <v>1</v>
      </c>
      <c r="W58" s="80">
        <v>3</v>
      </c>
      <c r="X58" s="80">
        <v>22</v>
      </c>
      <c r="Y58" s="80">
        <v>7</v>
      </c>
    </row>
    <row r="59" spans="1:25" x14ac:dyDescent="0.35">
      <c r="A59" s="18" t="s">
        <v>230</v>
      </c>
      <c r="B59" s="81">
        <f t="shared" si="1"/>
        <v>1</v>
      </c>
      <c r="C59" s="80">
        <v>0</v>
      </c>
      <c r="D59" s="80">
        <v>0</v>
      </c>
      <c r="E59" s="80">
        <v>0</v>
      </c>
      <c r="F59" s="80">
        <v>0</v>
      </c>
      <c r="G59" s="80">
        <v>0</v>
      </c>
      <c r="H59" s="80">
        <v>0</v>
      </c>
      <c r="I59" s="80">
        <v>0</v>
      </c>
      <c r="J59" s="80">
        <v>0</v>
      </c>
      <c r="K59" s="80">
        <v>0</v>
      </c>
      <c r="L59" s="80">
        <v>0</v>
      </c>
      <c r="M59" s="80">
        <v>0</v>
      </c>
      <c r="N59" s="80">
        <v>0</v>
      </c>
      <c r="O59" s="80">
        <v>0</v>
      </c>
      <c r="P59" s="80">
        <v>0</v>
      </c>
      <c r="Q59" s="80">
        <v>0</v>
      </c>
      <c r="R59" s="80">
        <v>0</v>
      </c>
      <c r="S59" s="80">
        <v>0</v>
      </c>
      <c r="T59" s="80">
        <v>0</v>
      </c>
      <c r="U59" s="80">
        <v>0</v>
      </c>
      <c r="V59" s="80">
        <v>1</v>
      </c>
      <c r="W59" s="80">
        <v>0</v>
      </c>
      <c r="X59" s="80">
        <v>0</v>
      </c>
      <c r="Y59" s="80">
        <v>0</v>
      </c>
    </row>
    <row r="60" spans="1:25" x14ac:dyDescent="0.35">
      <c r="A60" s="18" t="s">
        <v>231</v>
      </c>
      <c r="B60" s="81">
        <f t="shared" si="1"/>
        <v>8</v>
      </c>
      <c r="C60" s="80">
        <v>0</v>
      </c>
      <c r="D60" s="80">
        <v>0</v>
      </c>
      <c r="E60" s="80">
        <v>0</v>
      </c>
      <c r="F60" s="80">
        <v>0</v>
      </c>
      <c r="G60" s="80">
        <v>0</v>
      </c>
      <c r="H60" s="80">
        <v>0</v>
      </c>
      <c r="I60" s="80">
        <v>0</v>
      </c>
      <c r="J60" s="80">
        <v>0</v>
      </c>
      <c r="K60" s="80">
        <v>0</v>
      </c>
      <c r="L60" s="80">
        <v>0</v>
      </c>
      <c r="M60" s="80">
        <v>0</v>
      </c>
      <c r="N60" s="80">
        <v>0</v>
      </c>
      <c r="O60" s="80">
        <v>0</v>
      </c>
      <c r="P60" s="80">
        <v>0</v>
      </c>
      <c r="Q60" s="80">
        <v>0</v>
      </c>
      <c r="R60" s="80">
        <v>0</v>
      </c>
      <c r="S60" s="80">
        <v>0</v>
      </c>
      <c r="T60" s="80">
        <v>0</v>
      </c>
      <c r="U60" s="80">
        <v>0</v>
      </c>
      <c r="V60" s="80">
        <v>1</v>
      </c>
      <c r="W60" s="80">
        <v>2</v>
      </c>
      <c r="X60" s="80">
        <v>0</v>
      </c>
      <c r="Y60" s="80">
        <v>5</v>
      </c>
    </row>
    <row r="61" spans="1:25" x14ac:dyDescent="0.35">
      <c r="A61" s="18" t="s">
        <v>232</v>
      </c>
      <c r="B61" s="81">
        <f t="shared" si="1"/>
        <v>19</v>
      </c>
      <c r="C61" s="80">
        <v>0</v>
      </c>
      <c r="D61" s="80">
        <v>0</v>
      </c>
      <c r="E61" s="80">
        <v>0</v>
      </c>
      <c r="F61" s="80">
        <v>0</v>
      </c>
      <c r="G61" s="80">
        <v>0</v>
      </c>
      <c r="H61" s="80">
        <v>0</v>
      </c>
      <c r="I61" s="80">
        <v>0</v>
      </c>
      <c r="J61" s="80">
        <v>0</v>
      </c>
      <c r="K61" s="80">
        <v>0</v>
      </c>
      <c r="L61" s="80">
        <v>0</v>
      </c>
      <c r="M61" s="80">
        <v>0</v>
      </c>
      <c r="N61" s="80">
        <v>0</v>
      </c>
      <c r="O61" s="80">
        <v>0</v>
      </c>
      <c r="P61" s="80">
        <v>0</v>
      </c>
      <c r="Q61" s="80">
        <v>0</v>
      </c>
      <c r="R61" s="80">
        <v>0</v>
      </c>
      <c r="S61" s="80">
        <v>0</v>
      </c>
      <c r="T61" s="80">
        <v>0</v>
      </c>
      <c r="U61" s="80">
        <v>0</v>
      </c>
      <c r="V61" s="80">
        <v>1</v>
      </c>
      <c r="W61" s="80">
        <v>4</v>
      </c>
      <c r="X61" s="80">
        <v>6</v>
      </c>
      <c r="Y61" s="80">
        <v>8</v>
      </c>
    </row>
    <row r="62" spans="1:25" x14ac:dyDescent="0.35">
      <c r="A62" s="18" t="s">
        <v>233</v>
      </c>
      <c r="B62" s="81">
        <f t="shared" si="1"/>
        <v>3</v>
      </c>
      <c r="C62" s="80">
        <v>0</v>
      </c>
      <c r="D62" s="80">
        <v>0</v>
      </c>
      <c r="E62" s="80">
        <v>0</v>
      </c>
      <c r="F62" s="80">
        <v>0</v>
      </c>
      <c r="G62" s="80">
        <v>0</v>
      </c>
      <c r="H62" s="80">
        <v>0</v>
      </c>
      <c r="I62" s="80">
        <v>0</v>
      </c>
      <c r="J62" s="80">
        <v>0</v>
      </c>
      <c r="K62" s="80">
        <v>0</v>
      </c>
      <c r="L62" s="80">
        <v>0</v>
      </c>
      <c r="M62" s="80">
        <v>0</v>
      </c>
      <c r="N62" s="80">
        <v>0</v>
      </c>
      <c r="O62" s="80">
        <v>0</v>
      </c>
      <c r="P62" s="80">
        <v>0</v>
      </c>
      <c r="Q62" s="80">
        <v>0</v>
      </c>
      <c r="R62" s="80">
        <v>0</v>
      </c>
      <c r="S62" s="80">
        <v>0</v>
      </c>
      <c r="T62" s="80">
        <v>0</v>
      </c>
      <c r="U62" s="80">
        <v>0</v>
      </c>
      <c r="V62" s="80">
        <v>1</v>
      </c>
      <c r="W62" s="80">
        <v>1</v>
      </c>
      <c r="X62" s="80">
        <v>1</v>
      </c>
      <c r="Y62" s="80">
        <v>0</v>
      </c>
    </row>
    <row r="63" spans="1:25" x14ac:dyDescent="0.35">
      <c r="A63" s="18" t="s">
        <v>234</v>
      </c>
      <c r="B63" s="81">
        <f t="shared" si="1"/>
        <v>1</v>
      </c>
      <c r="C63" s="80">
        <v>0</v>
      </c>
      <c r="D63" s="80">
        <v>0</v>
      </c>
      <c r="E63" s="80">
        <v>0</v>
      </c>
      <c r="F63" s="80">
        <v>0</v>
      </c>
      <c r="G63" s="80">
        <v>0</v>
      </c>
      <c r="H63" s="80">
        <v>0</v>
      </c>
      <c r="I63" s="80">
        <v>0</v>
      </c>
      <c r="J63" s="80">
        <v>0</v>
      </c>
      <c r="K63" s="80">
        <v>0</v>
      </c>
      <c r="L63" s="80">
        <v>0</v>
      </c>
      <c r="M63" s="80">
        <v>0</v>
      </c>
      <c r="N63" s="80">
        <v>0</v>
      </c>
      <c r="O63" s="80">
        <v>0</v>
      </c>
      <c r="P63" s="80">
        <v>0</v>
      </c>
      <c r="Q63" s="80">
        <v>0</v>
      </c>
      <c r="R63" s="80">
        <v>0</v>
      </c>
      <c r="S63" s="80">
        <v>0</v>
      </c>
      <c r="T63" s="80">
        <v>0</v>
      </c>
      <c r="U63" s="80">
        <v>0</v>
      </c>
      <c r="V63" s="80">
        <v>0</v>
      </c>
      <c r="W63" s="80">
        <v>1</v>
      </c>
      <c r="X63" s="80">
        <v>0</v>
      </c>
      <c r="Y63" s="80">
        <v>0</v>
      </c>
    </row>
    <row r="64" spans="1:25" x14ac:dyDescent="0.35">
      <c r="A64" s="18" t="s">
        <v>235</v>
      </c>
      <c r="B64" s="81">
        <f t="shared" si="1"/>
        <v>177</v>
      </c>
      <c r="C64" s="80">
        <v>0</v>
      </c>
      <c r="D64" s="80">
        <v>0</v>
      </c>
      <c r="E64" s="80">
        <v>0</v>
      </c>
      <c r="F64" s="80">
        <v>0</v>
      </c>
      <c r="G64" s="80">
        <v>0</v>
      </c>
      <c r="H64" s="80">
        <v>0</v>
      </c>
      <c r="I64" s="80">
        <v>0</v>
      </c>
      <c r="J64" s="80">
        <v>0</v>
      </c>
      <c r="K64" s="80">
        <v>0</v>
      </c>
      <c r="L64" s="80">
        <v>0</v>
      </c>
      <c r="M64" s="80">
        <v>0</v>
      </c>
      <c r="N64" s="80">
        <v>0</v>
      </c>
      <c r="O64" s="80">
        <v>0</v>
      </c>
      <c r="P64" s="80">
        <v>2</v>
      </c>
      <c r="Q64" s="80">
        <v>2</v>
      </c>
      <c r="R64" s="80">
        <v>3</v>
      </c>
      <c r="S64" s="80">
        <v>0</v>
      </c>
      <c r="T64" s="80">
        <v>15</v>
      </c>
      <c r="U64" s="80">
        <v>10</v>
      </c>
      <c r="V64" s="80">
        <v>7</v>
      </c>
      <c r="W64" s="80">
        <v>9</v>
      </c>
      <c r="X64" s="80">
        <v>57</v>
      </c>
      <c r="Y64" s="80">
        <v>72</v>
      </c>
    </row>
    <row r="65" spans="1:25" x14ac:dyDescent="0.35">
      <c r="A65" s="18" t="s">
        <v>236</v>
      </c>
      <c r="B65" s="81">
        <f t="shared" si="1"/>
        <v>11</v>
      </c>
      <c r="C65" s="80">
        <v>0</v>
      </c>
      <c r="D65" s="80">
        <v>0</v>
      </c>
      <c r="E65" s="80">
        <v>0</v>
      </c>
      <c r="F65" s="80">
        <v>0</v>
      </c>
      <c r="G65" s="80">
        <v>0</v>
      </c>
      <c r="H65" s="80">
        <v>0</v>
      </c>
      <c r="I65" s="80">
        <v>0</v>
      </c>
      <c r="J65" s="80">
        <v>0</v>
      </c>
      <c r="K65" s="80">
        <v>1</v>
      </c>
      <c r="L65" s="80">
        <v>0</v>
      </c>
      <c r="M65" s="80">
        <v>1</v>
      </c>
      <c r="N65" s="80">
        <v>2</v>
      </c>
      <c r="O65" s="80">
        <v>2</v>
      </c>
      <c r="P65" s="80">
        <v>0</v>
      </c>
      <c r="Q65" s="80">
        <v>3</v>
      </c>
      <c r="R65" s="80">
        <v>1</v>
      </c>
      <c r="S65" s="80">
        <v>0</v>
      </c>
      <c r="T65" s="80">
        <v>1</v>
      </c>
      <c r="U65" s="80">
        <v>0</v>
      </c>
      <c r="V65" s="80">
        <v>0</v>
      </c>
      <c r="W65" s="80">
        <v>0</v>
      </c>
      <c r="X65" s="80">
        <v>0</v>
      </c>
      <c r="Y65" s="80">
        <v>0</v>
      </c>
    </row>
    <row r="66" spans="1:25" x14ac:dyDescent="0.35">
      <c r="A66" s="18" t="s">
        <v>237</v>
      </c>
      <c r="B66" s="81">
        <f t="shared" si="1"/>
        <v>12</v>
      </c>
      <c r="C66" s="80">
        <v>0</v>
      </c>
      <c r="D66" s="80">
        <v>0</v>
      </c>
      <c r="E66" s="80">
        <v>0</v>
      </c>
      <c r="F66" s="80">
        <v>0</v>
      </c>
      <c r="G66" s="80">
        <v>0</v>
      </c>
      <c r="H66" s="80">
        <v>0</v>
      </c>
      <c r="I66" s="80">
        <v>0</v>
      </c>
      <c r="J66" s="80">
        <v>0</v>
      </c>
      <c r="K66" s="80">
        <v>0</v>
      </c>
      <c r="L66" s="80">
        <v>0</v>
      </c>
      <c r="M66" s="80">
        <v>0</v>
      </c>
      <c r="N66" s="80">
        <v>0</v>
      </c>
      <c r="O66" s="80">
        <v>0</v>
      </c>
      <c r="P66" s="80">
        <v>0</v>
      </c>
      <c r="Q66" s="80">
        <v>0</v>
      </c>
      <c r="R66" s="80">
        <v>0</v>
      </c>
      <c r="S66" s="80">
        <v>0</v>
      </c>
      <c r="T66" s="80">
        <v>0</v>
      </c>
      <c r="U66" s="80">
        <v>0</v>
      </c>
      <c r="V66" s="80">
        <v>0</v>
      </c>
      <c r="W66" s="80">
        <v>0</v>
      </c>
      <c r="X66" s="80">
        <v>0</v>
      </c>
      <c r="Y66" s="80">
        <v>12</v>
      </c>
    </row>
    <row r="67" spans="1:25" x14ac:dyDescent="0.35">
      <c r="A67" s="18" t="s">
        <v>238</v>
      </c>
      <c r="B67" s="81">
        <f t="shared" si="1"/>
        <v>6996</v>
      </c>
      <c r="C67" s="80">
        <v>1</v>
      </c>
      <c r="D67" s="80">
        <v>0</v>
      </c>
      <c r="E67" s="80">
        <v>0</v>
      </c>
      <c r="F67" s="80">
        <v>0</v>
      </c>
      <c r="G67" s="80">
        <v>0</v>
      </c>
      <c r="H67" s="80">
        <v>0</v>
      </c>
      <c r="I67" s="80">
        <v>0</v>
      </c>
      <c r="J67" s="80">
        <v>0</v>
      </c>
      <c r="K67" s="80">
        <v>0</v>
      </c>
      <c r="L67" s="80">
        <v>1</v>
      </c>
      <c r="M67" s="80">
        <v>1</v>
      </c>
      <c r="N67" s="80">
        <v>0</v>
      </c>
      <c r="O67" s="80">
        <v>5</v>
      </c>
      <c r="P67" s="80">
        <v>1</v>
      </c>
      <c r="Q67" s="80">
        <v>6</v>
      </c>
      <c r="R67" s="80">
        <v>7</v>
      </c>
      <c r="S67" s="80">
        <v>13</v>
      </c>
      <c r="T67" s="80">
        <v>18</v>
      </c>
      <c r="U67" s="80">
        <v>60</v>
      </c>
      <c r="V67" s="80">
        <v>228</v>
      </c>
      <c r="W67" s="80">
        <v>639</v>
      </c>
      <c r="X67" s="80">
        <v>1504</v>
      </c>
      <c r="Y67" s="80">
        <v>4512</v>
      </c>
    </row>
    <row r="68" spans="1:25" x14ac:dyDescent="0.35">
      <c r="A68" s="18" t="s">
        <v>239</v>
      </c>
      <c r="B68" s="81">
        <f t="shared" si="1"/>
        <v>10</v>
      </c>
      <c r="C68" s="80">
        <v>0</v>
      </c>
      <c r="D68" s="80">
        <v>0</v>
      </c>
      <c r="E68" s="80">
        <v>0</v>
      </c>
      <c r="F68" s="80">
        <v>0</v>
      </c>
      <c r="G68" s="80">
        <v>0</v>
      </c>
      <c r="H68" s="80">
        <v>0</v>
      </c>
      <c r="I68" s="80">
        <v>0</v>
      </c>
      <c r="J68" s="80">
        <v>0</v>
      </c>
      <c r="K68" s="80">
        <v>0</v>
      </c>
      <c r="L68" s="80">
        <v>0</v>
      </c>
      <c r="M68" s="80">
        <v>0</v>
      </c>
      <c r="N68" s="80">
        <v>0</v>
      </c>
      <c r="O68" s="80">
        <v>0</v>
      </c>
      <c r="P68" s="80">
        <v>0</v>
      </c>
      <c r="Q68" s="80">
        <v>0</v>
      </c>
      <c r="R68" s="80">
        <v>0</v>
      </c>
      <c r="S68" s="80">
        <v>0</v>
      </c>
      <c r="T68" s="80">
        <v>1</v>
      </c>
      <c r="U68" s="80">
        <v>0</v>
      </c>
      <c r="V68" s="80">
        <v>0</v>
      </c>
      <c r="W68" s="80">
        <v>3</v>
      </c>
      <c r="X68" s="80">
        <v>6</v>
      </c>
      <c r="Y68" s="80">
        <v>0</v>
      </c>
    </row>
    <row r="69" spans="1:25" x14ac:dyDescent="0.35">
      <c r="A69" s="18" t="s">
        <v>240</v>
      </c>
      <c r="B69" s="81">
        <f t="shared" si="1"/>
        <v>19</v>
      </c>
      <c r="C69" s="80">
        <v>0</v>
      </c>
      <c r="D69" s="80">
        <v>0</v>
      </c>
      <c r="E69" s="80">
        <v>0</v>
      </c>
      <c r="F69" s="80">
        <v>0</v>
      </c>
      <c r="G69" s="80">
        <v>0</v>
      </c>
      <c r="H69" s="80">
        <v>0</v>
      </c>
      <c r="I69" s="80">
        <v>0</v>
      </c>
      <c r="J69" s="80">
        <v>0</v>
      </c>
      <c r="K69" s="80">
        <v>0</v>
      </c>
      <c r="L69" s="80">
        <v>0</v>
      </c>
      <c r="M69" s="80">
        <v>0</v>
      </c>
      <c r="N69" s="80">
        <v>0</v>
      </c>
      <c r="O69" s="80">
        <v>0</v>
      </c>
      <c r="P69" s="80">
        <v>0</v>
      </c>
      <c r="Q69" s="80">
        <v>0</v>
      </c>
      <c r="R69" s="80">
        <v>1</v>
      </c>
      <c r="S69" s="80">
        <v>0</v>
      </c>
      <c r="T69" s="80">
        <v>1</v>
      </c>
      <c r="U69" s="80">
        <v>0</v>
      </c>
      <c r="V69" s="80">
        <v>2</v>
      </c>
      <c r="W69" s="80">
        <v>1</v>
      </c>
      <c r="X69" s="80">
        <v>10</v>
      </c>
      <c r="Y69" s="80">
        <v>4</v>
      </c>
    </row>
    <row r="70" spans="1:25" x14ac:dyDescent="0.35">
      <c r="A70" s="18" t="s">
        <v>241</v>
      </c>
      <c r="B70" s="81">
        <f t="shared" si="1"/>
        <v>5</v>
      </c>
      <c r="C70" s="80">
        <v>0</v>
      </c>
      <c r="D70" s="80">
        <v>0</v>
      </c>
      <c r="E70" s="80">
        <v>0</v>
      </c>
      <c r="F70" s="80">
        <v>0</v>
      </c>
      <c r="G70" s="80">
        <v>0</v>
      </c>
      <c r="H70" s="80">
        <v>0</v>
      </c>
      <c r="I70" s="80">
        <v>0</v>
      </c>
      <c r="J70" s="80">
        <v>0</v>
      </c>
      <c r="K70" s="80">
        <v>0</v>
      </c>
      <c r="L70" s="80">
        <v>0</v>
      </c>
      <c r="M70" s="80">
        <v>0</v>
      </c>
      <c r="N70" s="80">
        <v>0</v>
      </c>
      <c r="O70" s="80">
        <v>0</v>
      </c>
      <c r="P70" s="80">
        <v>0</v>
      </c>
      <c r="Q70" s="80">
        <v>0</v>
      </c>
      <c r="R70" s="80">
        <v>0</v>
      </c>
      <c r="S70" s="80">
        <v>0</v>
      </c>
      <c r="T70" s="80">
        <v>0</v>
      </c>
      <c r="U70" s="80">
        <v>0</v>
      </c>
      <c r="V70" s="80">
        <v>0</v>
      </c>
      <c r="W70" s="80">
        <v>1</v>
      </c>
      <c r="X70" s="80">
        <v>2</v>
      </c>
      <c r="Y70" s="80">
        <v>2</v>
      </c>
    </row>
    <row r="71" spans="1:25" x14ac:dyDescent="0.35">
      <c r="A71" s="18" t="s">
        <v>242</v>
      </c>
      <c r="B71" s="81">
        <f t="shared" si="1"/>
        <v>1</v>
      </c>
      <c r="C71" s="80">
        <v>0</v>
      </c>
      <c r="D71" s="80">
        <v>0</v>
      </c>
      <c r="E71" s="80">
        <v>0</v>
      </c>
      <c r="F71" s="80">
        <v>0</v>
      </c>
      <c r="G71" s="80">
        <v>0</v>
      </c>
      <c r="H71" s="80">
        <v>0</v>
      </c>
      <c r="I71" s="80">
        <v>0</v>
      </c>
      <c r="J71" s="80">
        <v>0</v>
      </c>
      <c r="K71" s="80">
        <v>0</v>
      </c>
      <c r="L71" s="80">
        <v>0</v>
      </c>
      <c r="M71" s="80">
        <v>0</v>
      </c>
      <c r="N71" s="80">
        <v>0</v>
      </c>
      <c r="O71" s="80">
        <v>0</v>
      </c>
      <c r="P71" s="80">
        <v>0</v>
      </c>
      <c r="Q71" s="80">
        <v>0</v>
      </c>
      <c r="R71" s="80">
        <v>0</v>
      </c>
      <c r="S71" s="80">
        <v>0</v>
      </c>
      <c r="T71" s="80">
        <v>0</v>
      </c>
      <c r="U71" s="80">
        <v>0</v>
      </c>
      <c r="V71" s="80">
        <v>0</v>
      </c>
      <c r="W71" s="80">
        <v>0</v>
      </c>
      <c r="X71" s="80">
        <v>1</v>
      </c>
      <c r="Y71" s="80">
        <v>0</v>
      </c>
    </row>
    <row r="72" spans="1:25" x14ac:dyDescent="0.35">
      <c r="A72" s="18" t="s">
        <v>243</v>
      </c>
      <c r="B72" s="81">
        <f t="shared" si="1"/>
        <v>43</v>
      </c>
      <c r="C72" s="80">
        <v>0</v>
      </c>
      <c r="D72" s="80">
        <v>0</v>
      </c>
      <c r="E72" s="80">
        <v>0</v>
      </c>
      <c r="F72" s="80">
        <v>0</v>
      </c>
      <c r="G72" s="80">
        <v>0</v>
      </c>
      <c r="H72" s="80">
        <v>0</v>
      </c>
      <c r="I72" s="80">
        <v>0</v>
      </c>
      <c r="J72" s="80">
        <v>0</v>
      </c>
      <c r="K72" s="80">
        <v>0</v>
      </c>
      <c r="L72" s="80">
        <v>0</v>
      </c>
      <c r="M72" s="80">
        <v>0</v>
      </c>
      <c r="N72" s="80">
        <v>0</v>
      </c>
      <c r="O72" s="80">
        <v>0</v>
      </c>
      <c r="P72" s="80">
        <v>0</v>
      </c>
      <c r="Q72" s="80">
        <v>0</v>
      </c>
      <c r="R72" s="80">
        <v>1</v>
      </c>
      <c r="S72" s="80">
        <v>0</v>
      </c>
      <c r="T72" s="80">
        <v>0</v>
      </c>
      <c r="U72" s="80">
        <v>0</v>
      </c>
      <c r="V72" s="80">
        <v>1</v>
      </c>
      <c r="W72" s="80">
        <v>0</v>
      </c>
      <c r="X72" s="80">
        <v>3</v>
      </c>
      <c r="Y72" s="80">
        <v>38</v>
      </c>
    </row>
    <row r="73" spans="1:25" x14ac:dyDescent="0.35">
      <c r="A73" s="18" t="s">
        <v>244</v>
      </c>
      <c r="B73" s="81">
        <f t="shared" si="1"/>
        <v>6</v>
      </c>
      <c r="C73" s="80">
        <v>0</v>
      </c>
      <c r="D73" s="80">
        <v>0</v>
      </c>
      <c r="E73" s="80">
        <v>0</v>
      </c>
      <c r="F73" s="80">
        <v>0</v>
      </c>
      <c r="G73" s="80">
        <v>0</v>
      </c>
      <c r="H73" s="80">
        <v>0</v>
      </c>
      <c r="I73" s="80">
        <v>0</v>
      </c>
      <c r="J73" s="80">
        <v>0</v>
      </c>
      <c r="K73" s="80">
        <v>0</v>
      </c>
      <c r="L73" s="80">
        <v>0</v>
      </c>
      <c r="M73" s="80">
        <v>0</v>
      </c>
      <c r="N73" s="80">
        <v>0</v>
      </c>
      <c r="O73" s="80">
        <v>0</v>
      </c>
      <c r="P73" s="80">
        <v>0</v>
      </c>
      <c r="Q73" s="80">
        <v>0</v>
      </c>
      <c r="R73" s="80">
        <v>0</v>
      </c>
      <c r="S73" s="80">
        <v>0</v>
      </c>
      <c r="T73" s="80">
        <v>1</v>
      </c>
      <c r="U73" s="80">
        <v>0</v>
      </c>
      <c r="V73" s="80">
        <v>0</v>
      </c>
      <c r="W73" s="80">
        <v>1</v>
      </c>
      <c r="X73" s="80">
        <v>1</v>
      </c>
      <c r="Y73" s="80">
        <v>3</v>
      </c>
    </row>
    <row r="74" spans="1:25" x14ac:dyDescent="0.35">
      <c r="A74" s="18" t="s">
        <v>245</v>
      </c>
      <c r="B74" s="81">
        <f t="shared" si="1"/>
        <v>1</v>
      </c>
      <c r="C74" s="80">
        <v>0</v>
      </c>
      <c r="D74" s="80">
        <v>0</v>
      </c>
      <c r="E74" s="80">
        <v>0</v>
      </c>
      <c r="F74" s="80">
        <v>0</v>
      </c>
      <c r="G74" s="80">
        <v>0</v>
      </c>
      <c r="H74" s="80">
        <v>0</v>
      </c>
      <c r="I74" s="80">
        <v>0</v>
      </c>
      <c r="J74" s="80">
        <v>0</v>
      </c>
      <c r="K74" s="80">
        <v>0</v>
      </c>
      <c r="L74" s="80">
        <v>0</v>
      </c>
      <c r="M74" s="80">
        <v>0</v>
      </c>
      <c r="N74" s="80">
        <v>0</v>
      </c>
      <c r="O74" s="80">
        <v>0</v>
      </c>
      <c r="P74" s="80">
        <v>0</v>
      </c>
      <c r="Q74" s="80">
        <v>0</v>
      </c>
      <c r="R74" s="80">
        <v>0</v>
      </c>
      <c r="S74" s="80">
        <v>1</v>
      </c>
      <c r="T74" s="80">
        <v>0</v>
      </c>
      <c r="U74" s="80">
        <v>0</v>
      </c>
      <c r="V74" s="80">
        <v>0</v>
      </c>
      <c r="W74" s="80">
        <v>0</v>
      </c>
      <c r="X74" s="80">
        <v>0</v>
      </c>
      <c r="Y74" s="80">
        <v>0</v>
      </c>
    </row>
    <row r="75" spans="1:25" x14ac:dyDescent="0.35">
      <c r="A75" s="18" t="s">
        <v>301</v>
      </c>
      <c r="B75" s="81">
        <f t="shared" si="1"/>
        <v>1</v>
      </c>
      <c r="C75" s="80">
        <v>0</v>
      </c>
      <c r="D75" s="80">
        <v>0</v>
      </c>
      <c r="E75" s="80">
        <v>0</v>
      </c>
      <c r="F75" s="80">
        <v>0</v>
      </c>
      <c r="G75" s="80">
        <v>0</v>
      </c>
      <c r="H75" s="80">
        <v>0</v>
      </c>
      <c r="I75" s="80">
        <v>0</v>
      </c>
      <c r="J75" s="80">
        <v>0</v>
      </c>
      <c r="K75" s="80">
        <v>0</v>
      </c>
      <c r="L75" s="80">
        <v>0</v>
      </c>
      <c r="M75" s="80">
        <v>0</v>
      </c>
      <c r="N75" s="80">
        <v>0</v>
      </c>
      <c r="O75" s="80">
        <v>0</v>
      </c>
      <c r="P75" s="80">
        <v>0</v>
      </c>
      <c r="Q75" s="80">
        <v>0</v>
      </c>
      <c r="R75" s="80">
        <v>0</v>
      </c>
      <c r="S75" s="80">
        <v>0</v>
      </c>
      <c r="T75" s="80">
        <v>0</v>
      </c>
      <c r="U75" s="80">
        <v>0</v>
      </c>
      <c r="V75" s="80">
        <v>0</v>
      </c>
      <c r="W75" s="80">
        <v>0</v>
      </c>
      <c r="X75" s="80">
        <v>0</v>
      </c>
      <c r="Y75" s="80">
        <v>1</v>
      </c>
    </row>
    <row r="76" spans="1:25" x14ac:dyDescent="0.35">
      <c r="A76" s="18" t="s">
        <v>246</v>
      </c>
      <c r="B76" s="81">
        <f t="shared" si="1"/>
        <v>2</v>
      </c>
      <c r="C76" s="80">
        <v>0</v>
      </c>
      <c r="D76" s="80">
        <v>0</v>
      </c>
      <c r="E76" s="80">
        <v>0</v>
      </c>
      <c r="F76" s="80">
        <v>0</v>
      </c>
      <c r="G76" s="80">
        <v>0</v>
      </c>
      <c r="H76" s="80">
        <v>0</v>
      </c>
      <c r="I76" s="80">
        <v>0</v>
      </c>
      <c r="J76" s="80">
        <v>0</v>
      </c>
      <c r="K76" s="80">
        <v>0</v>
      </c>
      <c r="L76" s="80">
        <v>0</v>
      </c>
      <c r="M76" s="80">
        <v>0</v>
      </c>
      <c r="N76" s="80">
        <v>0</v>
      </c>
      <c r="O76" s="80">
        <v>0</v>
      </c>
      <c r="P76" s="80">
        <v>0</v>
      </c>
      <c r="Q76" s="80">
        <v>0</v>
      </c>
      <c r="R76" s="80">
        <v>0</v>
      </c>
      <c r="S76" s="80">
        <v>0</v>
      </c>
      <c r="T76" s="80">
        <v>0</v>
      </c>
      <c r="U76" s="80">
        <v>0</v>
      </c>
      <c r="V76" s="80">
        <v>0</v>
      </c>
      <c r="W76" s="80">
        <v>0</v>
      </c>
      <c r="X76" s="80">
        <v>1</v>
      </c>
      <c r="Y76" s="80">
        <v>1</v>
      </c>
    </row>
    <row r="77" spans="1:25" x14ac:dyDescent="0.35">
      <c r="A77" s="18" t="s">
        <v>36</v>
      </c>
      <c r="B77" s="81">
        <f t="shared" si="1"/>
        <v>36</v>
      </c>
      <c r="C77" s="80">
        <v>0</v>
      </c>
      <c r="D77" s="80">
        <v>0</v>
      </c>
      <c r="E77" s="80">
        <v>0</v>
      </c>
      <c r="F77" s="80">
        <v>0</v>
      </c>
      <c r="G77" s="80">
        <v>0</v>
      </c>
      <c r="H77" s="80">
        <v>1</v>
      </c>
      <c r="I77" s="80">
        <v>0</v>
      </c>
      <c r="J77" s="80">
        <v>0</v>
      </c>
      <c r="K77" s="80">
        <v>0</v>
      </c>
      <c r="L77" s="80">
        <v>0</v>
      </c>
      <c r="M77" s="80">
        <v>0</v>
      </c>
      <c r="N77" s="80">
        <v>0</v>
      </c>
      <c r="O77" s="80">
        <v>0</v>
      </c>
      <c r="P77" s="80">
        <v>1</v>
      </c>
      <c r="Q77" s="80">
        <v>0</v>
      </c>
      <c r="R77" s="80">
        <v>1</v>
      </c>
      <c r="S77" s="80">
        <v>2</v>
      </c>
      <c r="T77" s="80">
        <v>4</v>
      </c>
      <c r="U77" s="80">
        <v>4</v>
      </c>
      <c r="V77" s="80">
        <v>12</v>
      </c>
      <c r="W77" s="80">
        <v>4</v>
      </c>
      <c r="X77" s="80">
        <v>6</v>
      </c>
      <c r="Y77" s="80">
        <v>1</v>
      </c>
    </row>
    <row r="78" spans="1:25" x14ac:dyDescent="0.35">
      <c r="A78" s="18" t="s">
        <v>161</v>
      </c>
      <c r="B78" s="81">
        <f t="shared" si="1"/>
        <v>1</v>
      </c>
      <c r="C78" s="80">
        <v>0</v>
      </c>
      <c r="D78" s="80">
        <v>0</v>
      </c>
      <c r="E78" s="80">
        <v>0</v>
      </c>
      <c r="F78" s="80">
        <v>0</v>
      </c>
      <c r="G78" s="80">
        <v>0</v>
      </c>
      <c r="H78" s="80">
        <v>0</v>
      </c>
      <c r="I78" s="80">
        <v>0</v>
      </c>
      <c r="J78" s="80">
        <v>0</v>
      </c>
      <c r="K78" s="80">
        <v>0</v>
      </c>
      <c r="L78" s="80">
        <v>0</v>
      </c>
      <c r="M78" s="80">
        <v>0</v>
      </c>
      <c r="N78" s="80">
        <v>0</v>
      </c>
      <c r="O78" s="80">
        <v>0</v>
      </c>
      <c r="P78" s="80">
        <v>0</v>
      </c>
      <c r="Q78" s="80">
        <v>1</v>
      </c>
      <c r="R78" s="80">
        <v>0</v>
      </c>
      <c r="S78" s="80">
        <v>0</v>
      </c>
      <c r="T78" s="80">
        <v>0</v>
      </c>
      <c r="U78" s="80">
        <v>0</v>
      </c>
      <c r="V78" s="80">
        <v>0</v>
      </c>
      <c r="W78" s="80">
        <v>0</v>
      </c>
      <c r="X78" s="80">
        <v>0</v>
      </c>
      <c r="Y78" s="80">
        <v>0</v>
      </c>
    </row>
    <row r="79" spans="1:25" x14ac:dyDescent="0.35">
      <c r="A79" s="18" t="s">
        <v>247</v>
      </c>
      <c r="B79" s="81">
        <f t="shared" si="1"/>
        <v>1</v>
      </c>
      <c r="C79" s="80">
        <v>0</v>
      </c>
      <c r="D79" s="80">
        <v>0</v>
      </c>
      <c r="E79" s="80">
        <v>0</v>
      </c>
      <c r="F79" s="80">
        <v>0</v>
      </c>
      <c r="G79" s="80">
        <v>0</v>
      </c>
      <c r="H79" s="80">
        <v>0</v>
      </c>
      <c r="I79" s="80">
        <v>0</v>
      </c>
      <c r="J79" s="80">
        <v>0</v>
      </c>
      <c r="K79" s="80">
        <v>0</v>
      </c>
      <c r="L79" s="80">
        <v>0</v>
      </c>
      <c r="M79" s="80">
        <v>0</v>
      </c>
      <c r="N79" s="80">
        <v>0</v>
      </c>
      <c r="O79" s="80">
        <v>0</v>
      </c>
      <c r="P79" s="80">
        <v>0</v>
      </c>
      <c r="Q79" s="80">
        <v>0</v>
      </c>
      <c r="R79" s="80">
        <v>0</v>
      </c>
      <c r="S79" s="80">
        <v>0</v>
      </c>
      <c r="T79" s="80">
        <v>0</v>
      </c>
      <c r="U79" s="80">
        <v>0</v>
      </c>
      <c r="V79" s="80">
        <v>0</v>
      </c>
      <c r="W79" s="80">
        <v>0</v>
      </c>
      <c r="X79" s="80">
        <v>1</v>
      </c>
      <c r="Y79" s="80">
        <v>0</v>
      </c>
    </row>
    <row r="80" spans="1:25" x14ac:dyDescent="0.35">
      <c r="A80" s="18" t="s">
        <v>248</v>
      </c>
      <c r="B80" s="81">
        <f t="shared" si="1"/>
        <v>7</v>
      </c>
      <c r="C80" s="80">
        <v>0</v>
      </c>
      <c r="D80" s="80">
        <v>0</v>
      </c>
      <c r="E80" s="80">
        <v>0</v>
      </c>
      <c r="F80" s="80">
        <v>0</v>
      </c>
      <c r="G80" s="80">
        <v>0</v>
      </c>
      <c r="H80" s="80">
        <v>0</v>
      </c>
      <c r="I80" s="80">
        <v>0</v>
      </c>
      <c r="J80" s="80">
        <v>0</v>
      </c>
      <c r="K80" s="80">
        <v>0</v>
      </c>
      <c r="L80" s="80">
        <v>0</v>
      </c>
      <c r="M80" s="80">
        <v>0</v>
      </c>
      <c r="N80" s="80">
        <v>0</v>
      </c>
      <c r="O80" s="80">
        <v>0</v>
      </c>
      <c r="P80" s="80">
        <v>0</v>
      </c>
      <c r="Q80" s="80">
        <v>0</v>
      </c>
      <c r="R80" s="80">
        <v>0</v>
      </c>
      <c r="S80" s="80">
        <v>0</v>
      </c>
      <c r="T80" s="80">
        <v>0</v>
      </c>
      <c r="U80" s="80">
        <v>0</v>
      </c>
      <c r="V80" s="80">
        <v>0</v>
      </c>
      <c r="W80" s="80">
        <v>0</v>
      </c>
      <c r="X80" s="80">
        <v>3</v>
      </c>
      <c r="Y80" s="80">
        <v>4</v>
      </c>
    </row>
    <row r="81" spans="1:25" x14ac:dyDescent="0.35">
      <c r="A81" s="18" t="s">
        <v>249</v>
      </c>
      <c r="B81" s="81">
        <f t="shared" si="1"/>
        <v>1</v>
      </c>
      <c r="C81" s="80">
        <v>0</v>
      </c>
      <c r="D81" s="80">
        <v>0</v>
      </c>
      <c r="E81" s="80">
        <v>0</v>
      </c>
      <c r="F81" s="80">
        <v>0</v>
      </c>
      <c r="G81" s="80">
        <v>0</v>
      </c>
      <c r="H81" s="80">
        <v>0</v>
      </c>
      <c r="I81" s="80">
        <v>0</v>
      </c>
      <c r="J81" s="80">
        <v>0</v>
      </c>
      <c r="K81" s="80">
        <v>0</v>
      </c>
      <c r="L81" s="80">
        <v>0</v>
      </c>
      <c r="M81" s="80">
        <v>0</v>
      </c>
      <c r="N81" s="80">
        <v>0</v>
      </c>
      <c r="O81" s="80">
        <v>0</v>
      </c>
      <c r="P81" s="80">
        <v>0</v>
      </c>
      <c r="Q81" s="80">
        <v>0</v>
      </c>
      <c r="R81" s="80">
        <v>0</v>
      </c>
      <c r="S81" s="80">
        <v>0</v>
      </c>
      <c r="T81" s="80">
        <v>0</v>
      </c>
      <c r="U81" s="80">
        <v>0</v>
      </c>
      <c r="V81" s="80">
        <v>0</v>
      </c>
      <c r="W81" s="80">
        <v>0</v>
      </c>
      <c r="X81" s="80">
        <v>0</v>
      </c>
      <c r="Y81" s="80">
        <v>1</v>
      </c>
    </row>
    <row r="82" spans="1:25" x14ac:dyDescent="0.35">
      <c r="A82" s="18" t="s">
        <v>250</v>
      </c>
      <c r="B82" s="81">
        <f t="shared" si="1"/>
        <v>4</v>
      </c>
      <c r="C82" s="80">
        <v>0</v>
      </c>
      <c r="D82" s="80">
        <v>0</v>
      </c>
      <c r="E82" s="80">
        <v>0</v>
      </c>
      <c r="F82" s="80">
        <v>0</v>
      </c>
      <c r="G82" s="80">
        <v>0</v>
      </c>
      <c r="H82" s="80">
        <v>0</v>
      </c>
      <c r="I82" s="80">
        <v>0</v>
      </c>
      <c r="J82" s="80">
        <v>0</v>
      </c>
      <c r="K82" s="80">
        <v>0</v>
      </c>
      <c r="L82" s="80">
        <v>0</v>
      </c>
      <c r="M82" s="80">
        <v>0</v>
      </c>
      <c r="N82" s="80">
        <v>0</v>
      </c>
      <c r="O82" s="80">
        <v>0</v>
      </c>
      <c r="P82" s="80">
        <v>0</v>
      </c>
      <c r="Q82" s="80">
        <v>0</v>
      </c>
      <c r="R82" s="80">
        <v>0</v>
      </c>
      <c r="S82" s="80">
        <v>0</v>
      </c>
      <c r="T82" s="80">
        <v>0</v>
      </c>
      <c r="U82" s="80">
        <v>0</v>
      </c>
      <c r="V82" s="80">
        <v>0</v>
      </c>
      <c r="W82" s="80">
        <v>0</v>
      </c>
      <c r="X82" s="80">
        <v>2</v>
      </c>
      <c r="Y82" s="80">
        <v>2</v>
      </c>
    </row>
    <row r="83" spans="1:25" x14ac:dyDescent="0.35">
      <c r="A83" s="18" t="s">
        <v>251</v>
      </c>
      <c r="B83" s="81">
        <f t="shared" si="1"/>
        <v>4</v>
      </c>
      <c r="C83" s="80">
        <v>0</v>
      </c>
      <c r="D83" s="80">
        <v>0</v>
      </c>
      <c r="E83" s="80">
        <v>0</v>
      </c>
      <c r="F83" s="80">
        <v>0</v>
      </c>
      <c r="G83" s="80">
        <v>0</v>
      </c>
      <c r="H83" s="80">
        <v>0</v>
      </c>
      <c r="I83" s="80">
        <v>0</v>
      </c>
      <c r="J83" s="80">
        <v>0</v>
      </c>
      <c r="K83" s="80">
        <v>0</v>
      </c>
      <c r="L83" s="80">
        <v>0</v>
      </c>
      <c r="M83" s="80">
        <v>0</v>
      </c>
      <c r="N83" s="80">
        <v>0</v>
      </c>
      <c r="O83" s="80">
        <v>0</v>
      </c>
      <c r="P83" s="80">
        <v>0</v>
      </c>
      <c r="Q83" s="80">
        <v>0</v>
      </c>
      <c r="R83" s="80">
        <v>0</v>
      </c>
      <c r="S83" s="80">
        <v>0</v>
      </c>
      <c r="T83" s="80">
        <v>0</v>
      </c>
      <c r="U83" s="80">
        <v>0</v>
      </c>
      <c r="V83" s="80">
        <v>0</v>
      </c>
      <c r="W83" s="80">
        <v>0</v>
      </c>
      <c r="X83" s="80">
        <v>4</v>
      </c>
      <c r="Y83" s="80">
        <v>0</v>
      </c>
    </row>
    <row r="84" spans="1:25" x14ac:dyDescent="0.35">
      <c r="A84" s="18" t="s">
        <v>252</v>
      </c>
      <c r="B84" s="81">
        <f t="shared" si="1"/>
        <v>1</v>
      </c>
      <c r="C84" s="80">
        <v>0</v>
      </c>
      <c r="D84" s="80">
        <v>0</v>
      </c>
      <c r="E84" s="80">
        <v>0</v>
      </c>
      <c r="F84" s="80">
        <v>0</v>
      </c>
      <c r="G84" s="80">
        <v>0</v>
      </c>
      <c r="H84" s="80">
        <v>0</v>
      </c>
      <c r="I84" s="80">
        <v>0</v>
      </c>
      <c r="J84" s="80">
        <v>0</v>
      </c>
      <c r="K84" s="80">
        <v>0</v>
      </c>
      <c r="L84" s="80">
        <v>0</v>
      </c>
      <c r="M84" s="80">
        <v>0</v>
      </c>
      <c r="N84" s="80">
        <v>0</v>
      </c>
      <c r="O84" s="80">
        <v>0</v>
      </c>
      <c r="P84" s="80">
        <v>0</v>
      </c>
      <c r="Q84" s="80">
        <v>0</v>
      </c>
      <c r="R84" s="80">
        <v>0</v>
      </c>
      <c r="S84" s="80">
        <v>0</v>
      </c>
      <c r="T84" s="80">
        <v>0</v>
      </c>
      <c r="U84" s="80">
        <v>0</v>
      </c>
      <c r="V84" s="80">
        <v>0</v>
      </c>
      <c r="W84" s="80">
        <v>0</v>
      </c>
      <c r="X84" s="80">
        <v>1</v>
      </c>
      <c r="Y84" s="80">
        <v>0</v>
      </c>
    </row>
    <row r="85" spans="1:25" x14ac:dyDescent="0.35">
      <c r="A85" s="18" t="s">
        <v>253</v>
      </c>
      <c r="B85" s="81">
        <f t="shared" si="1"/>
        <v>23</v>
      </c>
      <c r="C85" s="80">
        <v>0</v>
      </c>
      <c r="D85" s="80">
        <v>0</v>
      </c>
      <c r="E85" s="80">
        <v>0</v>
      </c>
      <c r="F85" s="80">
        <v>0</v>
      </c>
      <c r="G85" s="80">
        <v>0</v>
      </c>
      <c r="H85" s="80">
        <v>0</v>
      </c>
      <c r="I85" s="80">
        <v>0</v>
      </c>
      <c r="J85" s="80">
        <v>0</v>
      </c>
      <c r="K85" s="80">
        <v>0</v>
      </c>
      <c r="L85" s="80">
        <v>0</v>
      </c>
      <c r="M85" s="80">
        <v>0</v>
      </c>
      <c r="N85" s="80">
        <v>0</v>
      </c>
      <c r="O85" s="80">
        <v>0</v>
      </c>
      <c r="P85" s="80">
        <v>0</v>
      </c>
      <c r="Q85" s="80">
        <v>0</v>
      </c>
      <c r="R85" s="80">
        <v>0</v>
      </c>
      <c r="S85" s="80">
        <v>0</v>
      </c>
      <c r="T85" s="80">
        <v>0</v>
      </c>
      <c r="U85" s="80">
        <v>1</v>
      </c>
      <c r="V85" s="80">
        <v>1</v>
      </c>
      <c r="W85" s="80">
        <v>1</v>
      </c>
      <c r="X85" s="80">
        <v>0</v>
      </c>
      <c r="Y85" s="80">
        <v>20</v>
      </c>
    </row>
    <row r="86" spans="1:25" x14ac:dyDescent="0.35">
      <c r="A86" s="18" t="s">
        <v>254</v>
      </c>
      <c r="B86" s="81">
        <f t="shared" si="1"/>
        <v>1429</v>
      </c>
      <c r="C86" s="80">
        <v>0</v>
      </c>
      <c r="D86" s="80">
        <v>0</v>
      </c>
      <c r="E86" s="80">
        <v>0</v>
      </c>
      <c r="F86" s="80">
        <v>0</v>
      </c>
      <c r="G86" s="80">
        <v>0</v>
      </c>
      <c r="H86" s="80">
        <v>0</v>
      </c>
      <c r="I86" s="80">
        <v>0</v>
      </c>
      <c r="J86" s="80">
        <v>0</v>
      </c>
      <c r="K86" s="80">
        <v>0</v>
      </c>
      <c r="L86" s="80">
        <v>0</v>
      </c>
      <c r="M86" s="80">
        <v>0</v>
      </c>
      <c r="N86" s="80">
        <v>1</v>
      </c>
      <c r="O86" s="80">
        <v>0</v>
      </c>
      <c r="P86" s="80">
        <v>1</v>
      </c>
      <c r="Q86" s="80">
        <v>1</v>
      </c>
      <c r="R86" s="80">
        <v>2</v>
      </c>
      <c r="S86" s="80">
        <v>7</v>
      </c>
      <c r="T86" s="80">
        <v>7</v>
      </c>
      <c r="U86" s="80">
        <v>8</v>
      </c>
      <c r="V86" s="80">
        <v>16</v>
      </c>
      <c r="W86" s="80">
        <v>58</v>
      </c>
      <c r="X86" s="80">
        <v>152</v>
      </c>
      <c r="Y86" s="80">
        <v>1176</v>
      </c>
    </row>
    <row r="87" spans="1:25" x14ac:dyDescent="0.35">
      <c r="A87" s="18" t="s">
        <v>304</v>
      </c>
      <c r="B87" s="81">
        <f t="shared" si="1"/>
        <v>1</v>
      </c>
      <c r="C87" s="80">
        <v>0</v>
      </c>
      <c r="D87" s="80">
        <v>0</v>
      </c>
      <c r="E87" s="80">
        <v>0</v>
      </c>
      <c r="F87" s="80">
        <v>0</v>
      </c>
      <c r="G87" s="80">
        <v>0</v>
      </c>
      <c r="H87" s="80">
        <v>0</v>
      </c>
      <c r="I87" s="80">
        <v>0</v>
      </c>
      <c r="J87" s="80">
        <v>0</v>
      </c>
      <c r="K87" s="80">
        <v>0</v>
      </c>
      <c r="L87" s="80">
        <v>0</v>
      </c>
      <c r="M87" s="80">
        <v>0</v>
      </c>
      <c r="N87" s="80">
        <v>0</v>
      </c>
      <c r="O87" s="80">
        <v>0</v>
      </c>
      <c r="P87" s="80">
        <v>0</v>
      </c>
      <c r="Q87" s="80">
        <v>0</v>
      </c>
      <c r="R87" s="80">
        <v>0</v>
      </c>
      <c r="S87" s="80">
        <v>0</v>
      </c>
      <c r="T87" s="80">
        <v>0</v>
      </c>
      <c r="U87" s="80">
        <v>0</v>
      </c>
      <c r="V87" s="80">
        <v>0</v>
      </c>
      <c r="W87" s="80">
        <v>1</v>
      </c>
      <c r="X87" s="80">
        <v>0</v>
      </c>
      <c r="Y87" s="80">
        <v>0</v>
      </c>
    </row>
    <row r="88" spans="1:25" x14ac:dyDescent="0.35">
      <c r="A88" s="59" t="s">
        <v>19</v>
      </c>
      <c r="B88" s="82">
        <f t="shared" si="1"/>
        <v>160</v>
      </c>
      <c r="C88" s="83">
        <v>0</v>
      </c>
      <c r="D88" s="83">
        <v>0</v>
      </c>
      <c r="E88" s="83">
        <v>0</v>
      </c>
      <c r="F88" s="83">
        <v>0</v>
      </c>
      <c r="G88" s="83">
        <v>0</v>
      </c>
      <c r="H88" s="83">
        <v>0</v>
      </c>
      <c r="I88" s="83">
        <v>0</v>
      </c>
      <c r="J88" s="83">
        <v>0</v>
      </c>
      <c r="K88" s="83">
        <v>0</v>
      </c>
      <c r="L88" s="83">
        <v>0</v>
      </c>
      <c r="M88" s="83">
        <v>0</v>
      </c>
      <c r="N88" s="83">
        <v>0</v>
      </c>
      <c r="O88" s="83">
        <v>0</v>
      </c>
      <c r="P88" s="83">
        <v>0</v>
      </c>
      <c r="Q88" s="83">
        <v>0</v>
      </c>
      <c r="R88" s="83">
        <v>1</v>
      </c>
      <c r="S88" s="83">
        <v>2</v>
      </c>
      <c r="T88" s="83">
        <v>0</v>
      </c>
      <c r="U88" s="83">
        <v>4</v>
      </c>
      <c r="V88" s="83">
        <v>12</v>
      </c>
      <c r="W88" s="83">
        <v>27</v>
      </c>
      <c r="X88" s="83">
        <v>35</v>
      </c>
      <c r="Y88" s="83">
        <v>79</v>
      </c>
    </row>
    <row r="89" spans="1:25" x14ac:dyDescent="0.35">
      <c r="A89" s="60" t="s">
        <v>20</v>
      </c>
    </row>
    <row r="90" spans="1:25" x14ac:dyDescent="0.35">
      <c r="A90" s="9" t="s">
        <v>41</v>
      </c>
    </row>
  </sheetData>
  <mergeCells count="6">
    <mergeCell ref="A3:Y3"/>
    <mergeCell ref="A4:Y4"/>
    <mergeCell ref="A5:Y5"/>
    <mergeCell ref="A7:A8"/>
    <mergeCell ref="B7:B8"/>
    <mergeCell ref="C7:Y7"/>
  </mergeCell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zoomScale="95" zoomScaleNormal="95" workbookViewId="0"/>
  </sheetViews>
  <sheetFormatPr baseColWidth="10" defaultColWidth="0" defaultRowHeight="15.5" zeroHeight="1" x14ac:dyDescent="0.35"/>
  <cols>
    <col min="1" max="1" width="84" style="8" bestFit="1" customWidth="1"/>
    <col min="2" max="2" width="8.81640625" style="8" bestFit="1" customWidth="1"/>
    <col min="3" max="3" width="24" style="8" customWidth="1"/>
    <col min="4" max="16384" width="11.54296875" style="8" hidden="1"/>
  </cols>
  <sheetData>
    <row r="1" spans="1:3" ht="15.75" customHeight="1" x14ac:dyDescent="0.35">
      <c r="A1" s="71" t="s">
        <v>21</v>
      </c>
      <c r="B1" s="71"/>
      <c r="C1" s="71"/>
    </row>
    <row r="2" spans="1:3" ht="11.5" customHeight="1" x14ac:dyDescent="0.35">
      <c r="A2" s="71"/>
      <c r="B2" s="71"/>
      <c r="C2" s="71"/>
    </row>
    <row r="3" spans="1:3" x14ac:dyDescent="0.35">
      <c r="A3" s="120" t="s">
        <v>22</v>
      </c>
      <c r="B3" s="120"/>
      <c r="C3" s="120"/>
    </row>
    <row r="4" spans="1:3" x14ac:dyDescent="0.35">
      <c r="A4" s="120" t="s">
        <v>23</v>
      </c>
      <c r="B4" s="120"/>
      <c r="C4" s="120"/>
    </row>
    <row r="5" spans="1:3" x14ac:dyDescent="0.35">
      <c r="A5" s="120" t="s">
        <v>162</v>
      </c>
      <c r="B5" s="120"/>
      <c r="C5" s="120"/>
    </row>
    <row r="6" spans="1:3" x14ac:dyDescent="0.35">
      <c r="A6" s="61"/>
      <c r="B6" s="61"/>
      <c r="C6" s="61"/>
    </row>
    <row r="7" spans="1:3" ht="25.5" customHeight="1" x14ac:dyDescent="0.35">
      <c r="A7" s="62" t="s">
        <v>24</v>
      </c>
      <c r="B7" s="51" t="s">
        <v>25</v>
      </c>
      <c r="C7" s="52" t="s">
        <v>26</v>
      </c>
    </row>
    <row r="8" spans="1:3" x14ac:dyDescent="0.35">
      <c r="A8" s="63"/>
      <c r="B8" s="16"/>
      <c r="C8" s="63"/>
    </row>
    <row r="9" spans="1:3" x14ac:dyDescent="0.35">
      <c r="A9" s="7" t="s">
        <v>27</v>
      </c>
      <c r="B9" s="74">
        <f>SUM(B11:B35)</f>
        <v>217768</v>
      </c>
      <c r="C9" s="64" t="s">
        <v>267</v>
      </c>
    </row>
    <row r="10" spans="1:3" x14ac:dyDescent="0.35">
      <c r="A10" s="7"/>
      <c r="B10" s="75"/>
      <c r="C10" s="7"/>
    </row>
    <row r="11" spans="1:3" x14ac:dyDescent="0.35">
      <c r="A11" s="65" t="s">
        <v>28</v>
      </c>
      <c r="B11" s="66">
        <v>10908</v>
      </c>
      <c r="C11" s="64" t="s">
        <v>259</v>
      </c>
    </row>
    <row r="12" spans="1:3" x14ac:dyDescent="0.35">
      <c r="A12" s="65" t="s">
        <v>32</v>
      </c>
      <c r="B12" s="66">
        <v>53042</v>
      </c>
      <c r="C12" s="64" t="s">
        <v>280</v>
      </c>
    </row>
    <row r="13" spans="1:3" x14ac:dyDescent="0.35">
      <c r="A13" s="65" t="s">
        <v>31</v>
      </c>
      <c r="B13" s="66">
        <v>25204</v>
      </c>
      <c r="C13" s="64" t="s">
        <v>281</v>
      </c>
    </row>
    <row r="14" spans="1:3" x14ac:dyDescent="0.35">
      <c r="A14" s="65" t="s">
        <v>29</v>
      </c>
      <c r="B14" s="66">
        <v>1380</v>
      </c>
      <c r="C14" s="64" t="s">
        <v>282</v>
      </c>
    </row>
    <row r="15" spans="1:3" x14ac:dyDescent="0.35">
      <c r="A15" s="65" t="s">
        <v>30</v>
      </c>
      <c r="B15" s="66">
        <v>1016</v>
      </c>
      <c r="C15" s="64" t="s">
        <v>283</v>
      </c>
    </row>
    <row r="16" spans="1:3" x14ac:dyDescent="0.35">
      <c r="A16" s="65" t="s">
        <v>35</v>
      </c>
      <c r="B16" s="66">
        <v>14999</v>
      </c>
      <c r="C16" s="64" t="s">
        <v>284</v>
      </c>
    </row>
    <row r="17" spans="1:3" x14ac:dyDescent="0.35">
      <c r="A17" s="65" t="s">
        <v>268</v>
      </c>
      <c r="B17" s="66">
        <v>1701</v>
      </c>
      <c r="C17" s="64" t="s">
        <v>264</v>
      </c>
    </row>
    <row r="18" spans="1:3" x14ac:dyDescent="0.35">
      <c r="A18" s="65" t="s">
        <v>269</v>
      </c>
      <c r="B18" s="66">
        <v>314</v>
      </c>
      <c r="C18" s="64" t="s">
        <v>285</v>
      </c>
    </row>
    <row r="19" spans="1:3" x14ac:dyDescent="0.35">
      <c r="A19" s="65" t="s">
        <v>270</v>
      </c>
      <c r="B19" s="66">
        <v>318</v>
      </c>
      <c r="C19" s="64" t="s">
        <v>286</v>
      </c>
    </row>
    <row r="20" spans="1:3" x14ac:dyDescent="0.35">
      <c r="A20" s="65" t="s">
        <v>271</v>
      </c>
      <c r="B20" s="66">
        <v>237</v>
      </c>
      <c r="C20" s="64" t="s">
        <v>287</v>
      </c>
    </row>
    <row r="21" spans="1:3" x14ac:dyDescent="0.35">
      <c r="A21" s="65" t="s">
        <v>272</v>
      </c>
      <c r="B21" s="66">
        <v>467</v>
      </c>
      <c r="C21" s="64" t="s">
        <v>288</v>
      </c>
    </row>
    <row r="22" spans="1:3" x14ac:dyDescent="0.35">
      <c r="A22" s="65" t="s">
        <v>273</v>
      </c>
      <c r="B22" s="66">
        <v>46924</v>
      </c>
      <c r="C22" s="64" t="s">
        <v>289</v>
      </c>
    </row>
    <row r="23" spans="1:3" x14ac:dyDescent="0.35">
      <c r="A23" s="65" t="s">
        <v>274</v>
      </c>
      <c r="B23" s="66">
        <v>29191</v>
      </c>
      <c r="C23" s="64" t="s">
        <v>263</v>
      </c>
    </row>
    <row r="24" spans="1:3" x14ac:dyDescent="0.35">
      <c r="A24" s="65" t="s">
        <v>275</v>
      </c>
      <c r="B24" s="66">
        <v>15076</v>
      </c>
      <c r="C24" s="64" t="s">
        <v>290</v>
      </c>
    </row>
    <row r="25" spans="1:3" x14ac:dyDescent="0.35">
      <c r="A25" s="65" t="s">
        <v>276</v>
      </c>
      <c r="B25" s="66">
        <v>2</v>
      </c>
      <c r="C25" s="64" t="s">
        <v>291</v>
      </c>
    </row>
    <row r="26" spans="1:3" x14ac:dyDescent="0.35">
      <c r="A26" s="65" t="s">
        <v>36</v>
      </c>
      <c r="B26" s="66">
        <v>15395</v>
      </c>
      <c r="C26" s="64" t="s">
        <v>292</v>
      </c>
    </row>
    <row r="27" spans="1:3" x14ac:dyDescent="0.35">
      <c r="A27" s="65" t="s">
        <v>37</v>
      </c>
      <c r="B27" s="66">
        <v>783</v>
      </c>
      <c r="C27" s="64" t="s">
        <v>293</v>
      </c>
    </row>
    <row r="28" spans="1:3" x14ac:dyDescent="0.35">
      <c r="A28" s="65" t="s">
        <v>277</v>
      </c>
      <c r="B28" s="66">
        <v>6</v>
      </c>
      <c r="C28" s="64" t="s">
        <v>294</v>
      </c>
    </row>
    <row r="29" spans="1:3" x14ac:dyDescent="0.35">
      <c r="A29" s="65" t="s">
        <v>278</v>
      </c>
      <c r="B29" s="66">
        <v>56</v>
      </c>
      <c r="C29" s="64" t="s">
        <v>295</v>
      </c>
    </row>
    <row r="30" spans="1:3" x14ac:dyDescent="0.35">
      <c r="A30" s="65" t="s">
        <v>38</v>
      </c>
      <c r="B30" s="66">
        <v>154</v>
      </c>
      <c r="C30" s="64" t="s">
        <v>296</v>
      </c>
    </row>
    <row r="31" spans="1:3" x14ac:dyDescent="0.35">
      <c r="A31" s="65" t="s">
        <v>39</v>
      </c>
      <c r="B31" s="66">
        <v>391</v>
      </c>
      <c r="C31" s="64" t="s">
        <v>297</v>
      </c>
    </row>
    <row r="32" spans="1:3" x14ac:dyDescent="0.35">
      <c r="A32" s="65" t="s">
        <v>279</v>
      </c>
      <c r="B32" s="66">
        <v>28</v>
      </c>
      <c r="C32" s="64" t="s">
        <v>298</v>
      </c>
    </row>
    <row r="33" spans="1:3" x14ac:dyDescent="0.35">
      <c r="A33" s="65" t="s">
        <v>33</v>
      </c>
      <c r="B33" s="66">
        <v>9</v>
      </c>
      <c r="C33" s="64" t="s">
        <v>266</v>
      </c>
    </row>
    <row r="34" spans="1:3" x14ac:dyDescent="0.35">
      <c r="A34" s="65" t="s">
        <v>34</v>
      </c>
      <c r="B34" s="66">
        <v>9</v>
      </c>
      <c r="C34" s="64" t="s">
        <v>299</v>
      </c>
    </row>
    <row r="35" spans="1:3" x14ac:dyDescent="0.35">
      <c r="A35" s="18" t="s">
        <v>40</v>
      </c>
      <c r="B35" s="66">
        <v>158</v>
      </c>
      <c r="C35" s="64" t="s">
        <v>284</v>
      </c>
    </row>
    <row r="36" spans="1:3" ht="16" thickBot="1" x14ac:dyDescent="0.4">
      <c r="A36" s="67"/>
      <c r="B36" s="68"/>
      <c r="C36" s="69"/>
    </row>
    <row r="37" spans="1:3" ht="31.5" customHeight="1" x14ac:dyDescent="0.35">
      <c r="A37" s="121" t="s">
        <v>300</v>
      </c>
      <c r="B37" s="121"/>
      <c r="C37" s="121"/>
    </row>
    <row r="38" spans="1:3" x14ac:dyDescent="0.35">
      <c r="A38" s="70" t="s">
        <v>41</v>
      </c>
      <c r="B38" s="9"/>
      <c r="C38" s="9"/>
    </row>
  </sheetData>
  <mergeCells count="4">
    <mergeCell ref="A3:C3"/>
    <mergeCell ref="A4:C4"/>
    <mergeCell ref="A5:C5"/>
    <mergeCell ref="A37:C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6"/>
  <sheetViews>
    <sheetView zoomScaleNormal="100" workbookViewId="0"/>
  </sheetViews>
  <sheetFormatPr baseColWidth="10" defaultColWidth="0" defaultRowHeight="15.5" zeroHeight="1" x14ac:dyDescent="0.35"/>
  <cols>
    <col min="1" max="1" width="33.81640625" style="8" customWidth="1"/>
    <col min="2" max="2" width="18.6328125" style="8" customWidth="1"/>
    <col min="3" max="3" width="33.81640625" style="8" customWidth="1"/>
    <col min="4" max="5" width="0" style="8" hidden="1" customWidth="1"/>
    <col min="6" max="16384" width="33.81640625" style="8" hidden="1"/>
  </cols>
  <sheetData>
    <row r="1" spans="1:5" x14ac:dyDescent="0.35">
      <c r="A1" s="71" t="s">
        <v>42</v>
      </c>
      <c r="B1" s="71"/>
      <c r="C1" s="71"/>
      <c r="D1" s="9"/>
      <c r="E1" s="9"/>
    </row>
    <row r="2" spans="1:5" x14ac:dyDescent="0.35">
      <c r="A2" s="71"/>
      <c r="B2" s="71"/>
      <c r="C2" s="71"/>
      <c r="D2" s="9"/>
      <c r="E2" s="9"/>
    </row>
    <row r="3" spans="1:5" x14ac:dyDescent="0.35">
      <c r="A3" s="113" t="s">
        <v>43</v>
      </c>
      <c r="B3" s="113"/>
      <c r="C3" s="113"/>
      <c r="D3" s="9"/>
      <c r="E3" s="9"/>
    </row>
    <row r="4" spans="1:5" x14ac:dyDescent="0.35">
      <c r="A4" s="113" t="s">
        <v>44</v>
      </c>
      <c r="B4" s="113"/>
      <c r="C4" s="113"/>
      <c r="D4" s="9"/>
      <c r="E4" s="9"/>
    </row>
    <row r="5" spans="1:5" x14ac:dyDescent="0.35">
      <c r="A5" s="114" t="s">
        <v>162</v>
      </c>
      <c r="B5" s="114"/>
      <c r="C5" s="114"/>
      <c r="D5" s="9"/>
      <c r="E5" s="9"/>
    </row>
    <row r="6" spans="1:5" x14ac:dyDescent="0.35">
      <c r="A6" s="10"/>
      <c r="B6" s="11"/>
      <c r="C6" s="10"/>
      <c r="D6" s="9"/>
      <c r="E6" s="9"/>
    </row>
    <row r="7" spans="1:5" x14ac:dyDescent="0.35">
      <c r="A7" s="12" t="s">
        <v>45</v>
      </c>
      <c r="B7" s="13" t="s">
        <v>25</v>
      </c>
      <c r="C7" s="14" t="s">
        <v>26</v>
      </c>
      <c r="D7" s="9"/>
      <c r="E7" s="9"/>
    </row>
    <row r="8" spans="1:5" x14ac:dyDescent="0.35">
      <c r="A8" s="7"/>
      <c r="B8" s="16"/>
      <c r="C8" s="15"/>
      <c r="D8" s="9"/>
      <c r="E8" s="9"/>
    </row>
    <row r="9" spans="1:5" x14ac:dyDescent="0.35">
      <c r="A9" s="7" t="s">
        <v>27</v>
      </c>
      <c r="B9" s="24">
        <f>SUM(B11:B22)</f>
        <v>217768</v>
      </c>
      <c r="C9" s="17" t="s">
        <v>267</v>
      </c>
      <c r="D9" s="9"/>
      <c r="E9" s="9"/>
    </row>
    <row r="10" spans="1:5" x14ac:dyDescent="0.35">
      <c r="A10" s="7"/>
      <c r="B10" s="24"/>
      <c r="D10" s="9"/>
      <c r="E10" s="9"/>
    </row>
    <row r="11" spans="1:5" x14ac:dyDescent="0.35">
      <c r="A11" s="18" t="s">
        <v>46</v>
      </c>
      <c r="B11" s="53">
        <v>16</v>
      </c>
      <c r="C11" s="10" t="s">
        <v>264</v>
      </c>
      <c r="D11" s="9"/>
      <c r="E11" s="9"/>
    </row>
    <row r="12" spans="1:5" x14ac:dyDescent="0.35">
      <c r="A12" s="18" t="s">
        <v>47</v>
      </c>
      <c r="B12" s="53">
        <v>30</v>
      </c>
      <c r="C12" s="17" t="s">
        <v>265</v>
      </c>
      <c r="D12" s="9"/>
      <c r="E12" s="9"/>
    </row>
    <row r="13" spans="1:5" x14ac:dyDescent="0.35">
      <c r="A13" s="18" t="s">
        <v>48</v>
      </c>
      <c r="B13" s="53">
        <v>3569</v>
      </c>
      <c r="C13" s="17" t="s">
        <v>259</v>
      </c>
      <c r="D13" s="9"/>
      <c r="E13" s="9"/>
    </row>
    <row r="14" spans="1:5" x14ac:dyDescent="0.35">
      <c r="A14" s="18" t="s">
        <v>49</v>
      </c>
      <c r="B14" s="53">
        <v>190085</v>
      </c>
      <c r="C14" s="17" t="s">
        <v>266</v>
      </c>
      <c r="D14" s="9"/>
      <c r="E14" s="9"/>
    </row>
    <row r="15" spans="1:5" x14ac:dyDescent="0.35">
      <c r="A15" s="18" t="s">
        <v>50</v>
      </c>
      <c r="B15" s="53">
        <v>18</v>
      </c>
      <c r="C15" s="17" t="s">
        <v>261</v>
      </c>
      <c r="D15" s="9"/>
      <c r="E15" s="9"/>
    </row>
    <row r="16" spans="1:5" x14ac:dyDescent="0.35">
      <c r="A16" s="18" t="s">
        <v>51</v>
      </c>
      <c r="B16" s="53">
        <v>10</v>
      </c>
      <c r="C16" s="17" t="s">
        <v>263</v>
      </c>
      <c r="D16" s="9"/>
      <c r="E16" s="9"/>
    </row>
    <row r="17" spans="1:5" x14ac:dyDescent="0.35">
      <c r="A17" s="18" t="s">
        <v>257</v>
      </c>
      <c r="B17" s="53">
        <v>479</v>
      </c>
      <c r="C17" s="17" t="s">
        <v>262</v>
      </c>
      <c r="D17" s="9"/>
      <c r="E17" s="9"/>
    </row>
    <row r="18" spans="1:5" x14ac:dyDescent="0.35">
      <c r="A18" s="18" t="s">
        <v>256</v>
      </c>
      <c r="B18" s="53">
        <v>1</v>
      </c>
      <c r="C18" s="17" t="s">
        <v>260</v>
      </c>
      <c r="D18" s="9"/>
      <c r="E18" s="9"/>
    </row>
    <row r="19" spans="1:5" x14ac:dyDescent="0.35">
      <c r="A19" s="18" t="s">
        <v>255</v>
      </c>
      <c r="B19" s="53">
        <v>23</v>
      </c>
      <c r="C19" s="17" t="s">
        <v>259</v>
      </c>
      <c r="D19" s="9"/>
      <c r="E19" s="9"/>
    </row>
    <row r="20" spans="1:5" x14ac:dyDescent="0.35">
      <c r="A20" s="18" t="s">
        <v>258</v>
      </c>
      <c r="B20" s="53">
        <v>66</v>
      </c>
      <c r="C20" s="17" t="s">
        <v>260</v>
      </c>
      <c r="D20" s="9"/>
      <c r="E20" s="9"/>
    </row>
    <row r="21" spans="1:5" x14ac:dyDescent="0.35">
      <c r="A21" s="18" t="s">
        <v>52</v>
      </c>
      <c r="B21" s="53">
        <v>226</v>
      </c>
      <c r="C21" s="17" t="s">
        <v>261</v>
      </c>
      <c r="D21" s="9"/>
      <c r="E21" s="9"/>
    </row>
    <row r="22" spans="1:5" x14ac:dyDescent="0.35">
      <c r="A22" s="18" t="s">
        <v>53</v>
      </c>
      <c r="B22" s="53">
        <v>23245</v>
      </c>
      <c r="C22" s="19" t="s">
        <v>54</v>
      </c>
      <c r="D22" s="9"/>
      <c r="E22" s="9"/>
    </row>
    <row r="23" spans="1:5" x14ac:dyDescent="0.35">
      <c r="A23" s="20"/>
      <c r="B23" s="21"/>
      <c r="C23" s="20"/>
      <c r="D23" s="9"/>
      <c r="E23" s="9"/>
    </row>
    <row r="24" spans="1:5" ht="49.25" customHeight="1" x14ac:dyDescent="0.35">
      <c r="A24" s="123" t="s">
        <v>305</v>
      </c>
      <c r="B24" s="123"/>
      <c r="C24" s="123"/>
      <c r="D24" s="22"/>
      <c r="E24" s="22"/>
    </row>
    <row r="25" spans="1:5" ht="32" customHeight="1" x14ac:dyDescent="0.35">
      <c r="A25" s="122" t="s">
        <v>55</v>
      </c>
      <c r="B25" s="122"/>
      <c r="C25" s="122"/>
      <c r="D25" s="22"/>
      <c r="E25" s="22"/>
    </row>
    <row r="26" spans="1:5" x14ac:dyDescent="0.35">
      <c r="A26" s="70" t="s">
        <v>41</v>
      </c>
      <c r="B26" s="70"/>
      <c r="C26" s="70"/>
      <c r="D26" s="9"/>
      <c r="E26" s="9"/>
    </row>
  </sheetData>
  <mergeCells count="5">
    <mergeCell ref="A25:C25"/>
    <mergeCell ref="A3:C3"/>
    <mergeCell ref="A4:C4"/>
    <mergeCell ref="A5:C5"/>
    <mergeCell ref="A24:C24"/>
  </mergeCell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76"/>
  <sheetViews>
    <sheetView workbookViewId="0">
      <selection sqref="A1:E1"/>
    </sheetView>
  </sheetViews>
  <sheetFormatPr baseColWidth="10" defaultColWidth="0" defaultRowHeight="15.5" zeroHeight="1" x14ac:dyDescent="0.35"/>
  <cols>
    <col min="1" max="1" width="67.1796875" style="8" bestFit="1" customWidth="1"/>
    <col min="2" max="2" width="8.81640625" style="8" bestFit="1" customWidth="1"/>
    <col min="3" max="3" width="15" style="8" customWidth="1"/>
    <col min="4" max="4" width="16.453125" style="8" customWidth="1"/>
    <col min="5" max="5" width="9.1796875" style="8" bestFit="1" customWidth="1"/>
    <col min="6" max="44" width="0" style="8" hidden="1" customWidth="1"/>
    <col min="45" max="16384" width="11.54296875" style="8" hidden="1"/>
  </cols>
  <sheetData>
    <row r="1" spans="1:5" s="9" customFormat="1" x14ac:dyDescent="0.35">
      <c r="A1" s="124" t="s">
        <v>56</v>
      </c>
      <c r="B1" s="124"/>
      <c r="C1" s="124"/>
      <c r="D1" s="124"/>
      <c r="E1" s="124"/>
    </row>
    <row r="2" spans="1:5" s="9" customFormat="1" x14ac:dyDescent="0.35">
      <c r="A2" s="113" t="s">
        <v>57</v>
      </c>
      <c r="B2" s="113"/>
      <c r="C2" s="113"/>
      <c r="D2" s="113"/>
      <c r="E2" s="113"/>
    </row>
    <row r="3" spans="1:5" s="9" customFormat="1" x14ac:dyDescent="0.35">
      <c r="A3" s="113" t="s">
        <v>58</v>
      </c>
      <c r="B3" s="113"/>
      <c r="C3" s="113"/>
      <c r="D3" s="113"/>
      <c r="E3" s="113"/>
    </row>
    <row r="4" spans="1:5" s="9" customFormat="1" x14ac:dyDescent="0.35">
      <c r="A4" s="113" t="s">
        <v>59</v>
      </c>
      <c r="B4" s="113"/>
      <c r="C4" s="113"/>
      <c r="D4" s="113"/>
      <c r="E4" s="113"/>
    </row>
    <row r="5" spans="1:5" s="36" customFormat="1" ht="15" x14ac:dyDescent="0.3">
      <c r="A5" s="113" t="s">
        <v>162</v>
      </c>
      <c r="B5" s="113"/>
      <c r="C5" s="113"/>
      <c r="D5" s="113"/>
      <c r="E5" s="113"/>
    </row>
    <row r="6" spans="1:5" s="9" customFormat="1" x14ac:dyDescent="0.35">
      <c r="A6" s="7"/>
      <c r="B6" s="7"/>
      <c r="C6" s="7"/>
      <c r="D6" s="7"/>
      <c r="E6" s="7"/>
    </row>
    <row r="7" spans="1:5" s="9" customFormat="1" x14ac:dyDescent="0.35">
      <c r="A7" s="125" t="s">
        <v>60</v>
      </c>
      <c r="B7" s="126" t="s">
        <v>61</v>
      </c>
      <c r="C7" s="126" t="s">
        <v>62</v>
      </c>
      <c r="D7" s="126" t="s">
        <v>164</v>
      </c>
      <c r="E7" s="126" t="s">
        <v>63</v>
      </c>
    </row>
    <row r="8" spans="1:5" s="9" customFormat="1" x14ac:dyDescent="0.35">
      <c r="A8" s="125"/>
      <c r="B8" s="126"/>
      <c r="C8" s="126"/>
      <c r="D8" s="126"/>
      <c r="E8" s="126"/>
    </row>
    <row r="9" spans="1:5" s="9" customFormat="1" x14ac:dyDescent="0.35">
      <c r="A9" s="125"/>
      <c r="B9" s="126"/>
      <c r="C9" s="126"/>
      <c r="D9" s="126"/>
      <c r="E9" s="126"/>
    </row>
    <row r="10" spans="1:5" s="9" customFormat="1" x14ac:dyDescent="0.35">
      <c r="A10" s="125"/>
      <c r="B10" s="126"/>
      <c r="C10" s="126"/>
      <c r="D10" s="126"/>
      <c r="E10" s="126"/>
    </row>
    <row r="11" spans="1:5" s="9" customFormat="1" x14ac:dyDescent="0.35">
      <c r="A11" s="94"/>
      <c r="B11" s="95"/>
      <c r="C11" s="96"/>
      <c r="D11" s="97"/>
      <c r="E11" s="98"/>
    </row>
    <row r="12" spans="1:5" s="9" customFormat="1" x14ac:dyDescent="0.35">
      <c r="A12" s="23" t="s">
        <v>27</v>
      </c>
      <c r="B12" s="24">
        <f>SUM(C12:E12)</f>
        <v>238</v>
      </c>
      <c r="C12" s="24">
        <f>C14+C31+C43+C47+C62+C69+C73+C51+C59</f>
        <v>27</v>
      </c>
      <c r="D12" s="31">
        <f>D14+D31+D43+D47+D62+D69+D73</f>
        <v>1</v>
      </c>
      <c r="E12" s="87">
        <f>E14+E31+E43+E47+E62+E69+E73+E23+E26+E36+E40++E54+E59</f>
        <v>210</v>
      </c>
    </row>
    <row r="13" spans="1:5" s="9" customFormat="1" x14ac:dyDescent="0.35">
      <c r="A13" s="25"/>
      <c r="B13" s="24"/>
      <c r="C13" s="24"/>
      <c r="D13" s="31"/>
      <c r="E13" s="87"/>
    </row>
    <row r="14" spans="1:5" s="9" customFormat="1" x14ac:dyDescent="0.35">
      <c r="A14" s="27" t="s">
        <v>64</v>
      </c>
      <c r="B14" s="24">
        <f t="shared" ref="B14:B21" si="0">SUM(C14:E14)</f>
        <v>174</v>
      </c>
      <c r="C14" s="24">
        <v>2</v>
      </c>
      <c r="D14" s="31">
        <v>1</v>
      </c>
      <c r="E14" s="87">
        <v>171</v>
      </c>
    </row>
    <row r="15" spans="1:5" s="9" customFormat="1" x14ac:dyDescent="0.35">
      <c r="A15" s="28" t="s">
        <v>65</v>
      </c>
      <c r="B15" s="24">
        <f t="shared" si="0"/>
        <v>0</v>
      </c>
      <c r="C15" s="29">
        <v>0</v>
      </c>
      <c r="D15" s="29">
        <v>0</v>
      </c>
      <c r="E15" s="88">
        <v>0</v>
      </c>
    </row>
    <row r="16" spans="1:5" s="9" customFormat="1" x14ac:dyDescent="0.35">
      <c r="A16" s="28" t="s">
        <v>66</v>
      </c>
      <c r="B16" s="24">
        <f t="shared" si="0"/>
        <v>0</v>
      </c>
      <c r="C16" s="29">
        <v>0</v>
      </c>
      <c r="D16" s="29">
        <v>0</v>
      </c>
      <c r="E16" s="88">
        <v>0</v>
      </c>
    </row>
    <row r="17" spans="1:5" s="9" customFormat="1" x14ac:dyDescent="0.35">
      <c r="A17" s="28" t="s">
        <v>67</v>
      </c>
      <c r="B17" s="24">
        <f t="shared" si="0"/>
        <v>1</v>
      </c>
      <c r="C17" s="29">
        <v>0</v>
      </c>
      <c r="D17" s="29">
        <v>0</v>
      </c>
      <c r="E17" s="88">
        <v>1</v>
      </c>
    </row>
    <row r="18" spans="1:5" s="9" customFormat="1" x14ac:dyDescent="0.35">
      <c r="A18" s="25" t="s">
        <v>163</v>
      </c>
      <c r="B18" s="24">
        <f t="shared" si="0"/>
        <v>1</v>
      </c>
      <c r="C18" s="29">
        <v>0</v>
      </c>
      <c r="D18" s="29">
        <v>0</v>
      </c>
      <c r="E18" s="88">
        <v>1</v>
      </c>
    </row>
    <row r="19" spans="1:5" s="9" customFormat="1" x14ac:dyDescent="0.35">
      <c r="A19" s="25" t="s">
        <v>68</v>
      </c>
      <c r="B19" s="24">
        <f t="shared" si="0"/>
        <v>162</v>
      </c>
      <c r="C19" s="29">
        <v>2</v>
      </c>
      <c r="D19" s="29">
        <v>1</v>
      </c>
      <c r="E19" s="88">
        <v>159</v>
      </c>
    </row>
    <row r="20" spans="1:5" s="9" customFormat="1" x14ac:dyDescent="0.35">
      <c r="A20" s="28" t="s">
        <v>69</v>
      </c>
      <c r="B20" s="24">
        <f t="shared" si="0"/>
        <v>10</v>
      </c>
      <c r="C20" s="29">
        <v>0</v>
      </c>
      <c r="D20" s="29">
        <v>0</v>
      </c>
      <c r="E20" s="88">
        <v>10</v>
      </c>
    </row>
    <row r="21" spans="1:5" s="9" customFormat="1" x14ac:dyDescent="0.35">
      <c r="A21" s="30" t="s">
        <v>70</v>
      </c>
      <c r="B21" s="24">
        <f t="shared" si="0"/>
        <v>0</v>
      </c>
      <c r="C21" s="29">
        <v>0</v>
      </c>
      <c r="D21" s="29">
        <v>0</v>
      </c>
      <c r="E21" s="88">
        <v>0</v>
      </c>
    </row>
    <row r="22" spans="1:5" s="9" customFormat="1" x14ac:dyDescent="0.35">
      <c r="A22" s="28"/>
      <c r="B22" s="24"/>
      <c r="C22" s="24"/>
      <c r="D22" s="31"/>
      <c r="E22" s="87"/>
    </row>
    <row r="23" spans="1:5" s="9" customFormat="1" x14ac:dyDescent="0.35">
      <c r="A23" s="27" t="s">
        <v>71</v>
      </c>
      <c r="B23" s="24">
        <f>SUM(C23:E23)</f>
        <v>0</v>
      </c>
      <c r="C23" s="31">
        <v>0</v>
      </c>
      <c r="D23" s="31">
        <v>0</v>
      </c>
      <c r="E23" s="87">
        <v>0</v>
      </c>
    </row>
    <row r="24" spans="1:5" s="9" customFormat="1" x14ac:dyDescent="0.35">
      <c r="A24" s="32" t="s">
        <v>72</v>
      </c>
      <c r="B24" s="24">
        <f>SUM(C24:E24)</f>
        <v>0</v>
      </c>
      <c r="C24" s="29">
        <v>0</v>
      </c>
      <c r="D24" s="29">
        <v>0</v>
      </c>
      <c r="E24" s="88">
        <v>0</v>
      </c>
    </row>
    <row r="25" spans="1:5" s="9" customFormat="1" x14ac:dyDescent="0.35">
      <c r="A25" s="25"/>
      <c r="B25" s="24"/>
      <c r="C25" s="24"/>
      <c r="D25" s="31"/>
      <c r="E25" s="87"/>
    </row>
    <row r="26" spans="1:5" s="9" customFormat="1" x14ac:dyDescent="0.35">
      <c r="A26" s="27" t="s">
        <v>73</v>
      </c>
      <c r="B26" s="24">
        <f>SUM(C26:E26)</f>
        <v>1</v>
      </c>
      <c r="C26" s="26">
        <v>0</v>
      </c>
      <c r="D26" s="84">
        <v>0</v>
      </c>
      <c r="E26" s="87">
        <v>1</v>
      </c>
    </row>
    <row r="27" spans="1:5" s="9" customFormat="1" x14ac:dyDescent="0.35">
      <c r="A27" s="30" t="s">
        <v>74</v>
      </c>
      <c r="B27" s="24">
        <f>SUM(C27:E27)</f>
        <v>0</v>
      </c>
      <c r="C27" s="29">
        <v>0</v>
      </c>
      <c r="D27" s="29">
        <v>0</v>
      </c>
      <c r="E27" s="88">
        <v>0</v>
      </c>
    </row>
    <row r="28" spans="1:5" s="9" customFormat="1" x14ac:dyDescent="0.35">
      <c r="A28" s="30" t="s">
        <v>75</v>
      </c>
      <c r="B28" s="24">
        <f>SUM(C28:E28)</f>
        <v>0</v>
      </c>
      <c r="C28" s="29">
        <v>0</v>
      </c>
      <c r="D28" s="29">
        <v>0</v>
      </c>
      <c r="E28" s="88">
        <v>0</v>
      </c>
    </row>
    <row r="29" spans="1:5" s="9" customFormat="1" x14ac:dyDescent="0.35">
      <c r="A29" s="30" t="s">
        <v>165</v>
      </c>
      <c r="B29" s="24">
        <f>SUM(C29:E29)</f>
        <v>1</v>
      </c>
      <c r="C29" s="33">
        <v>0</v>
      </c>
      <c r="D29" s="85">
        <v>0</v>
      </c>
      <c r="E29" s="89">
        <v>1</v>
      </c>
    </row>
    <row r="30" spans="1:5" s="9" customFormat="1" x14ac:dyDescent="0.35">
      <c r="A30" s="30"/>
      <c r="B30" s="24"/>
      <c r="C30" s="49"/>
      <c r="D30" s="86"/>
      <c r="E30" s="89"/>
    </row>
    <row r="31" spans="1:5" s="9" customFormat="1" x14ac:dyDescent="0.35">
      <c r="A31" s="27" t="s">
        <v>76</v>
      </c>
      <c r="B31" s="24">
        <f>SUM(C31:E31)</f>
        <v>4</v>
      </c>
      <c r="C31" s="26">
        <v>0</v>
      </c>
      <c r="D31" s="84">
        <v>0</v>
      </c>
      <c r="E31" s="87">
        <v>4</v>
      </c>
    </row>
    <row r="32" spans="1:5" s="9" customFormat="1" x14ac:dyDescent="0.35">
      <c r="A32" s="32" t="s">
        <v>77</v>
      </c>
      <c r="B32" s="24">
        <f>SUM(C32:E32)</f>
        <v>2</v>
      </c>
      <c r="C32" s="29">
        <v>0</v>
      </c>
      <c r="D32" s="29">
        <v>0</v>
      </c>
      <c r="E32" s="88">
        <v>2</v>
      </c>
    </row>
    <row r="33" spans="1:5" s="9" customFormat="1" x14ac:dyDescent="0.35">
      <c r="A33" s="32" t="s">
        <v>78</v>
      </c>
      <c r="B33" s="24">
        <f>SUM(C33:E33)</f>
        <v>0</v>
      </c>
      <c r="C33" s="29">
        <v>0</v>
      </c>
      <c r="D33" s="29">
        <v>0</v>
      </c>
      <c r="E33" s="88">
        <v>0</v>
      </c>
    </row>
    <row r="34" spans="1:5" s="9" customFormat="1" x14ac:dyDescent="0.35">
      <c r="A34" s="32" t="s">
        <v>79</v>
      </c>
      <c r="B34" s="24">
        <f>SUM(C34:E34)</f>
        <v>2</v>
      </c>
      <c r="C34" s="29">
        <v>0</v>
      </c>
      <c r="D34" s="29">
        <v>0</v>
      </c>
      <c r="E34" s="88">
        <v>2</v>
      </c>
    </row>
    <row r="35" spans="1:5" s="9" customFormat="1" x14ac:dyDescent="0.35">
      <c r="A35" s="32"/>
      <c r="B35" s="24"/>
      <c r="C35" s="24"/>
      <c r="D35" s="31"/>
      <c r="E35" s="87"/>
    </row>
    <row r="36" spans="1:5" s="9" customFormat="1" x14ac:dyDescent="0.35">
      <c r="A36" s="27" t="s">
        <v>80</v>
      </c>
      <c r="B36" s="24">
        <f t="shared" ref="B36:B38" si="1">SUM(C36:E36)</f>
        <v>5</v>
      </c>
      <c r="C36" s="26">
        <v>0</v>
      </c>
      <c r="D36" s="84">
        <v>0</v>
      </c>
      <c r="E36" s="87">
        <v>5</v>
      </c>
    </row>
    <row r="37" spans="1:5" s="9" customFormat="1" x14ac:dyDescent="0.35">
      <c r="A37" s="9" t="s">
        <v>166</v>
      </c>
      <c r="B37" s="24">
        <f t="shared" si="1"/>
        <v>1</v>
      </c>
      <c r="C37" s="29">
        <v>0</v>
      </c>
      <c r="D37" s="29">
        <v>0</v>
      </c>
      <c r="E37" s="88">
        <v>1</v>
      </c>
    </row>
    <row r="38" spans="1:5" s="9" customFormat="1" x14ac:dyDescent="0.35">
      <c r="A38" s="32" t="s">
        <v>81</v>
      </c>
      <c r="B38" s="24">
        <f t="shared" si="1"/>
        <v>4</v>
      </c>
      <c r="C38" s="29">
        <v>0</v>
      </c>
      <c r="D38" s="29">
        <v>0</v>
      </c>
      <c r="E38" s="88">
        <v>4</v>
      </c>
    </row>
    <row r="39" spans="1:5" s="9" customFormat="1" x14ac:dyDescent="0.35">
      <c r="A39" s="32"/>
      <c r="B39" s="24"/>
      <c r="C39" s="24"/>
      <c r="D39" s="31"/>
      <c r="E39" s="87"/>
    </row>
    <row r="40" spans="1:5" s="9" customFormat="1" x14ac:dyDescent="0.35">
      <c r="A40" s="27" t="s">
        <v>82</v>
      </c>
      <c r="B40" s="24">
        <f>SUM(C40:E40)</f>
        <v>0</v>
      </c>
      <c r="C40" s="26">
        <v>0</v>
      </c>
      <c r="D40" s="84">
        <v>0</v>
      </c>
      <c r="E40" s="87">
        <v>0</v>
      </c>
    </row>
    <row r="41" spans="1:5" s="9" customFormat="1" x14ac:dyDescent="0.35">
      <c r="A41" s="32" t="s">
        <v>83</v>
      </c>
      <c r="B41" s="24">
        <f>SUM(C41:E41)</f>
        <v>0</v>
      </c>
      <c r="C41" s="29">
        <v>0</v>
      </c>
      <c r="D41" s="29">
        <v>0</v>
      </c>
      <c r="E41" s="88">
        <v>0</v>
      </c>
    </row>
    <row r="42" spans="1:5" s="9" customFormat="1" x14ac:dyDescent="0.35">
      <c r="A42" s="35"/>
      <c r="B42" s="24"/>
      <c r="C42" s="24"/>
      <c r="D42" s="31"/>
      <c r="E42" s="87"/>
    </row>
    <row r="43" spans="1:5" s="9" customFormat="1" x14ac:dyDescent="0.35">
      <c r="A43" s="27" t="s">
        <v>84</v>
      </c>
      <c r="B43" s="24">
        <f t="shared" ref="B43:B45" si="2">SUM(C43:E43)</f>
        <v>3</v>
      </c>
      <c r="C43" s="26">
        <v>2</v>
      </c>
      <c r="D43" s="84">
        <v>0</v>
      </c>
      <c r="E43" s="87">
        <v>1</v>
      </c>
    </row>
    <row r="44" spans="1:5" s="9" customFormat="1" x14ac:dyDescent="0.35">
      <c r="A44" s="32" t="s">
        <v>85</v>
      </c>
      <c r="B44" s="24">
        <f t="shared" si="2"/>
        <v>2</v>
      </c>
      <c r="C44" s="29">
        <v>2</v>
      </c>
      <c r="D44" s="29">
        <v>0</v>
      </c>
      <c r="E44" s="88">
        <v>0</v>
      </c>
    </row>
    <row r="45" spans="1:5" s="9" customFormat="1" x14ac:dyDescent="0.35">
      <c r="A45" s="32" t="s">
        <v>167</v>
      </c>
      <c r="B45" s="24">
        <f t="shared" si="2"/>
        <v>1</v>
      </c>
      <c r="C45" s="29">
        <v>0</v>
      </c>
      <c r="D45" s="29">
        <v>0</v>
      </c>
      <c r="E45" s="88">
        <v>1</v>
      </c>
    </row>
    <row r="46" spans="1:5" s="9" customFormat="1" x14ac:dyDescent="0.35">
      <c r="A46" s="35"/>
      <c r="B46" s="24"/>
      <c r="C46" s="24"/>
      <c r="D46" s="31"/>
      <c r="E46" s="87"/>
    </row>
    <row r="47" spans="1:5" s="9" customFormat="1" x14ac:dyDescent="0.35">
      <c r="A47" s="27" t="s">
        <v>86</v>
      </c>
      <c r="B47" s="24">
        <f t="shared" ref="B47:B49" si="3">SUM(C47:E47)</f>
        <v>10</v>
      </c>
      <c r="C47" s="26">
        <v>9</v>
      </c>
      <c r="D47" s="84">
        <v>0</v>
      </c>
      <c r="E47" s="87">
        <v>1</v>
      </c>
    </row>
    <row r="48" spans="1:5" s="9" customFormat="1" x14ac:dyDescent="0.35">
      <c r="A48" s="32" t="s">
        <v>87</v>
      </c>
      <c r="B48" s="24">
        <f t="shared" si="3"/>
        <v>9</v>
      </c>
      <c r="C48" s="29">
        <v>9</v>
      </c>
      <c r="D48" s="29">
        <v>0</v>
      </c>
      <c r="E48" s="88">
        <v>0</v>
      </c>
    </row>
    <row r="49" spans="1:5" s="9" customFormat="1" x14ac:dyDescent="0.35">
      <c r="A49" s="32" t="s">
        <v>88</v>
      </c>
      <c r="B49" s="24">
        <f t="shared" si="3"/>
        <v>1</v>
      </c>
      <c r="C49" s="29">
        <v>0</v>
      </c>
      <c r="D49" s="29">
        <v>0</v>
      </c>
      <c r="E49" s="88">
        <v>1</v>
      </c>
    </row>
    <row r="50" spans="1:5" s="9" customFormat="1" x14ac:dyDescent="0.35">
      <c r="A50" s="32"/>
      <c r="B50" s="24"/>
      <c r="C50" s="29"/>
      <c r="D50" s="29"/>
      <c r="E50" s="88"/>
    </row>
    <row r="51" spans="1:5" s="9" customFormat="1" x14ac:dyDescent="0.35">
      <c r="A51" s="27" t="s">
        <v>135</v>
      </c>
      <c r="B51" s="24">
        <f t="shared" ref="B51" si="4">SUM(C51:E51)</f>
        <v>2</v>
      </c>
      <c r="C51" s="26">
        <v>2</v>
      </c>
      <c r="D51" s="84">
        <v>0</v>
      </c>
      <c r="E51" s="87">
        <v>0</v>
      </c>
    </row>
    <row r="52" spans="1:5" s="9" customFormat="1" x14ac:dyDescent="0.35">
      <c r="A52" s="32" t="s">
        <v>168</v>
      </c>
      <c r="B52" s="24">
        <v>2</v>
      </c>
      <c r="C52" s="29">
        <v>2</v>
      </c>
      <c r="D52" s="29">
        <v>0</v>
      </c>
      <c r="E52" s="88">
        <v>0</v>
      </c>
    </row>
    <row r="53" spans="1:5" s="9" customFormat="1" x14ac:dyDescent="0.35">
      <c r="A53" s="34"/>
      <c r="B53" s="24"/>
      <c r="C53" s="24"/>
      <c r="D53" s="31"/>
      <c r="E53" s="87"/>
    </row>
    <row r="54" spans="1:5" s="9" customFormat="1" x14ac:dyDescent="0.35">
      <c r="A54" s="27" t="s">
        <v>89</v>
      </c>
      <c r="B54" s="24">
        <f t="shared" ref="B54:B56" si="5">SUM(C54:E54)</f>
        <v>7</v>
      </c>
      <c r="C54" s="26">
        <v>0</v>
      </c>
      <c r="D54" s="84">
        <v>0</v>
      </c>
      <c r="E54" s="87">
        <v>7</v>
      </c>
    </row>
    <row r="55" spans="1:5" s="9" customFormat="1" x14ac:dyDescent="0.35">
      <c r="A55" s="32" t="s">
        <v>90</v>
      </c>
      <c r="B55" s="24">
        <f t="shared" si="5"/>
        <v>5</v>
      </c>
      <c r="C55" s="29">
        <v>0</v>
      </c>
      <c r="D55" s="29">
        <v>0</v>
      </c>
      <c r="E55" s="88">
        <v>5</v>
      </c>
    </row>
    <row r="56" spans="1:5" s="9" customFormat="1" x14ac:dyDescent="0.35">
      <c r="A56" s="9" t="s">
        <v>169</v>
      </c>
      <c r="B56" s="24">
        <f t="shared" si="5"/>
        <v>1</v>
      </c>
      <c r="C56" s="29">
        <v>0</v>
      </c>
      <c r="D56" s="29">
        <v>0</v>
      </c>
      <c r="E56" s="88">
        <v>1</v>
      </c>
    </row>
    <row r="57" spans="1:5" s="9" customFormat="1" x14ac:dyDescent="0.35">
      <c r="A57" s="32" t="s">
        <v>91</v>
      </c>
      <c r="B57" s="24">
        <f t="shared" ref="B57" si="6">SUM(C57:E57)</f>
        <v>1</v>
      </c>
      <c r="C57" s="29">
        <v>0</v>
      </c>
      <c r="D57" s="29">
        <v>0</v>
      </c>
      <c r="E57" s="88">
        <v>1</v>
      </c>
    </row>
    <row r="58" spans="1:5" s="9" customFormat="1" x14ac:dyDescent="0.35">
      <c r="A58" s="34"/>
      <c r="B58" s="24"/>
      <c r="C58" s="24"/>
      <c r="D58" s="31"/>
      <c r="E58" s="87"/>
    </row>
    <row r="59" spans="1:5" s="9" customFormat="1" x14ac:dyDescent="0.35">
      <c r="A59" s="27" t="s">
        <v>92</v>
      </c>
      <c r="B59" s="24">
        <f>SUM(C59:E59)</f>
        <v>3</v>
      </c>
      <c r="C59" s="26">
        <v>3</v>
      </c>
      <c r="D59" s="84">
        <v>0</v>
      </c>
      <c r="E59" s="87">
        <v>0</v>
      </c>
    </row>
    <row r="60" spans="1:5" s="9" customFormat="1" ht="31" x14ac:dyDescent="0.35">
      <c r="A60" s="32" t="s">
        <v>170</v>
      </c>
      <c r="B60" s="24">
        <f>SUM(C60:E60)</f>
        <v>3</v>
      </c>
      <c r="C60" s="29">
        <v>3</v>
      </c>
      <c r="D60" s="29">
        <v>0</v>
      </c>
      <c r="E60" s="88">
        <v>0</v>
      </c>
    </row>
    <row r="61" spans="1:5" s="9" customFormat="1" x14ac:dyDescent="0.35">
      <c r="A61" s="34"/>
      <c r="B61" s="24"/>
      <c r="C61" s="24"/>
      <c r="D61" s="31"/>
      <c r="E61" s="87"/>
    </row>
    <row r="62" spans="1:5" s="9" customFormat="1" x14ac:dyDescent="0.35">
      <c r="A62" s="27" t="s">
        <v>94</v>
      </c>
      <c r="B62" s="24">
        <f t="shared" ref="B62:B66" si="7">SUM(C62:E62)</f>
        <v>7</v>
      </c>
      <c r="C62" s="26">
        <v>0</v>
      </c>
      <c r="D62" s="84">
        <v>0</v>
      </c>
      <c r="E62" s="87">
        <v>7</v>
      </c>
    </row>
    <row r="63" spans="1:5" s="9" customFormat="1" x14ac:dyDescent="0.35">
      <c r="A63" s="32" t="s">
        <v>95</v>
      </c>
      <c r="B63" s="24">
        <f t="shared" si="7"/>
        <v>6</v>
      </c>
      <c r="C63" s="29">
        <v>0</v>
      </c>
      <c r="D63" s="29">
        <v>0</v>
      </c>
      <c r="E63" s="88">
        <v>6</v>
      </c>
    </row>
    <row r="64" spans="1:5" s="9" customFormat="1" x14ac:dyDescent="0.35">
      <c r="A64" s="32" t="s">
        <v>96</v>
      </c>
      <c r="B64" s="24">
        <f t="shared" si="7"/>
        <v>0</v>
      </c>
      <c r="C64" s="29">
        <v>0</v>
      </c>
      <c r="D64" s="29">
        <v>0</v>
      </c>
      <c r="E64" s="88">
        <v>0</v>
      </c>
    </row>
    <row r="65" spans="1:5" s="9" customFormat="1" x14ac:dyDescent="0.35">
      <c r="A65" s="32" t="s">
        <v>97</v>
      </c>
      <c r="B65" s="24">
        <f t="shared" si="7"/>
        <v>0</v>
      </c>
      <c r="C65" s="29">
        <v>0</v>
      </c>
      <c r="D65" s="29">
        <v>0</v>
      </c>
      <c r="E65" s="88">
        <v>0</v>
      </c>
    </row>
    <row r="66" spans="1:5" s="9" customFormat="1" x14ac:dyDescent="0.35">
      <c r="A66" s="25" t="s">
        <v>98</v>
      </c>
      <c r="B66" s="24">
        <f t="shared" si="7"/>
        <v>0</v>
      </c>
      <c r="C66" s="29">
        <v>0</v>
      </c>
      <c r="D66" s="29">
        <v>0</v>
      </c>
      <c r="E66" s="88">
        <v>0</v>
      </c>
    </row>
    <row r="67" spans="1:5" s="9" customFormat="1" x14ac:dyDescent="0.35">
      <c r="A67" s="25" t="s">
        <v>171</v>
      </c>
      <c r="B67" s="24">
        <f t="shared" ref="B67" si="8">SUM(C67:E67)</f>
        <v>1</v>
      </c>
      <c r="C67" s="29">
        <v>0</v>
      </c>
      <c r="D67" s="29">
        <v>0</v>
      </c>
      <c r="E67" s="88">
        <v>1</v>
      </c>
    </row>
    <row r="68" spans="1:5" s="9" customFormat="1" x14ac:dyDescent="0.35">
      <c r="A68" s="34"/>
      <c r="B68" s="24"/>
      <c r="C68" s="26"/>
      <c r="D68" s="84"/>
      <c r="E68" s="87"/>
    </row>
    <row r="69" spans="1:5" s="9" customFormat="1" x14ac:dyDescent="0.35">
      <c r="A69" s="27" t="s">
        <v>99</v>
      </c>
      <c r="B69" s="24">
        <f>SUM(C69:E69)</f>
        <v>20</v>
      </c>
      <c r="C69" s="26">
        <v>8</v>
      </c>
      <c r="D69" s="84">
        <v>0</v>
      </c>
      <c r="E69" s="87">
        <v>12</v>
      </c>
    </row>
    <row r="70" spans="1:5" s="9" customFormat="1" x14ac:dyDescent="0.35">
      <c r="A70" s="32" t="s">
        <v>100</v>
      </c>
      <c r="B70" s="24">
        <f>SUM(C70:E70)</f>
        <v>19</v>
      </c>
      <c r="C70" s="29">
        <v>8</v>
      </c>
      <c r="D70" s="29">
        <v>0</v>
      </c>
      <c r="E70" s="88">
        <v>11</v>
      </c>
    </row>
    <row r="71" spans="1:5" s="9" customFormat="1" x14ac:dyDescent="0.35">
      <c r="A71" s="32" t="s">
        <v>101</v>
      </c>
      <c r="B71" s="24">
        <f>SUM(C71:E71)</f>
        <v>1</v>
      </c>
      <c r="C71" s="29">
        <v>0</v>
      </c>
      <c r="D71" s="29">
        <v>0</v>
      </c>
      <c r="E71" s="88">
        <v>1</v>
      </c>
    </row>
    <row r="72" spans="1:5" s="9" customFormat="1" x14ac:dyDescent="0.35">
      <c r="A72" s="32"/>
      <c r="B72" s="24"/>
      <c r="C72" s="24"/>
      <c r="D72" s="31"/>
      <c r="E72" s="87"/>
    </row>
    <row r="73" spans="1:5" s="9" customFormat="1" x14ac:dyDescent="0.35">
      <c r="A73" s="27" t="s">
        <v>102</v>
      </c>
      <c r="B73" s="24">
        <f t="shared" ref="B73:B74" si="9">SUM(C73:E73)</f>
        <v>2</v>
      </c>
      <c r="C73" s="24">
        <v>1</v>
      </c>
      <c r="D73" s="31">
        <v>0</v>
      </c>
      <c r="E73" s="87">
        <v>1</v>
      </c>
    </row>
    <row r="74" spans="1:5" s="9" customFormat="1" x14ac:dyDescent="0.35">
      <c r="A74" s="32" t="s">
        <v>103</v>
      </c>
      <c r="B74" s="24">
        <f t="shared" si="9"/>
        <v>2</v>
      </c>
      <c r="C74" s="29">
        <v>1</v>
      </c>
      <c r="D74" s="29">
        <v>0</v>
      </c>
      <c r="E74" s="88">
        <v>1</v>
      </c>
    </row>
    <row r="75" spans="1:5" s="9" customFormat="1" x14ac:dyDescent="0.35">
      <c r="A75" s="90"/>
      <c r="B75" s="91"/>
      <c r="C75" s="92"/>
      <c r="D75" s="92"/>
      <c r="E75" s="93"/>
    </row>
    <row r="76" spans="1:5" s="9" customFormat="1" x14ac:dyDescent="0.35">
      <c r="A76" s="9" t="s">
        <v>41</v>
      </c>
      <c r="B76" s="7"/>
      <c r="C76" s="10"/>
      <c r="D76" s="10"/>
      <c r="E76" s="10"/>
    </row>
  </sheetData>
  <mergeCells count="10">
    <mergeCell ref="A7:A10"/>
    <mergeCell ref="B7:B10"/>
    <mergeCell ref="C7:C10"/>
    <mergeCell ref="D7:D10"/>
    <mergeCell ref="E7:E10"/>
    <mergeCell ref="A5:E5"/>
    <mergeCell ref="A1:E1"/>
    <mergeCell ref="A2:E2"/>
    <mergeCell ref="A3:E3"/>
    <mergeCell ref="A4: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124"/>
  <sheetViews>
    <sheetView workbookViewId="0">
      <pane ySplit="10" topLeftCell="A11" activePane="bottomLeft" state="frozen"/>
      <selection pane="bottomLeft" activeCell="A11" sqref="A11"/>
    </sheetView>
  </sheetViews>
  <sheetFormatPr baseColWidth="10" defaultColWidth="0" defaultRowHeight="15.5" zeroHeight="1" x14ac:dyDescent="0.35"/>
  <cols>
    <col min="1" max="1" width="70.1796875" style="8" customWidth="1"/>
    <col min="2" max="2" width="16.81640625" style="8" customWidth="1"/>
    <col min="3" max="3" width="14.54296875" style="8" customWidth="1"/>
    <col min="4" max="4" width="16.54296875" style="8" customWidth="1"/>
    <col min="5" max="5" width="15.81640625" style="8" customWidth="1"/>
    <col min="6" max="6" width="0" style="8" hidden="1" customWidth="1"/>
    <col min="7" max="16383" width="11.54296875" style="8" hidden="1"/>
    <col min="16384" max="16384" width="1.54296875" style="8" hidden="1" customWidth="1"/>
  </cols>
  <sheetData>
    <row r="1" spans="1:5" x14ac:dyDescent="0.35">
      <c r="A1" s="72" t="s">
        <v>104</v>
      </c>
      <c r="B1" s="72"/>
      <c r="C1" s="72"/>
      <c r="D1" s="72"/>
      <c r="E1" s="72"/>
    </row>
    <row r="2" spans="1:5" x14ac:dyDescent="0.35">
      <c r="A2" s="72"/>
      <c r="B2" s="72"/>
      <c r="C2" s="72"/>
      <c r="D2" s="72"/>
      <c r="E2" s="72"/>
    </row>
    <row r="3" spans="1:5" x14ac:dyDescent="0.35">
      <c r="A3" s="112" t="s">
        <v>105</v>
      </c>
      <c r="B3" s="112"/>
      <c r="C3" s="112"/>
      <c r="D3" s="112"/>
      <c r="E3" s="112"/>
    </row>
    <row r="4" spans="1:5" x14ac:dyDescent="0.35">
      <c r="A4" s="112" t="s">
        <v>58</v>
      </c>
      <c r="B4" s="112"/>
      <c r="C4" s="112"/>
      <c r="D4" s="112"/>
      <c r="E4" s="112"/>
    </row>
    <row r="5" spans="1:5" x14ac:dyDescent="0.35">
      <c r="A5" s="112" t="s">
        <v>162</v>
      </c>
      <c r="B5" s="112"/>
      <c r="C5" s="112"/>
      <c r="D5" s="112"/>
      <c r="E5" s="112"/>
    </row>
    <row r="6" spans="1:5" x14ac:dyDescent="0.35">
      <c r="A6" s="39"/>
      <c r="B6" s="39"/>
      <c r="C6" s="39"/>
      <c r="D6" s="39"/>
      <c r="E6" s="39"/>
    </row>
    <row r="7" spans="1:5" x14ac:dyDescent="0.35">
      <c r="A7" s="127" t="s">
        <v>60</v>
      </c>
      <c r="B7" s="127" t="s">
        <v>106</v>
      </c>
      <c r="C7" s="127" t="s">
        <v>107</v>
      </c>
      <c r="D7" s="127" t="s">
        <v>108</v>
      </c>
      <c r="E7" s="127" t="s">
        <v>109</v>
      </c>
    </row>
    <row r="8" spans="1:5" x14ac:dyDescent="0.35">
      <c r="A8" s="127"/>
      <c r="B8" s="127"/>
      <c r="C8" s="127"/>
      <c r="D8" s="127"/>
      <c r="E8" s="127"/>
    </row>
    <row r="9" spans="1:5" x14ac:dyDescent="0.35">
      <c r="A9" s="127"/>
      <c r="B9" s="127"/>
      <c r="C9" s="127"/>
      <c r="D9" s="127"/>
      <c r="E9" s="127"/>
    </row>
    <row r="10" spans="1:5" x14ac:dyDescent="0.35">
      <c r="A10" s="127"/>
      <c r="B10" s="127"/>
      <c r="C10" s="127"/>
      <c r="D10" s="127"/>
      <c r="E10" s="127"/>
    </row>
    <row r="11" spans="1:5" x14ac:dyDescent="0.35">
      <c r="A11" s="99"/>
      <c r="B11" s="100"/>
      <c r="C11" s="100"/>
      <c r="D11" s="100"/>
      <c r="E11" s="100"/>
    </row>
    <row r="12" spans="1:5" x14ac:dyDescent="0.35">
      <c r="A12" s="99" t="s">
        <v>61</v>
      </c>
      <c r="B12" s="101">
        <f>+B14+B29+B33+B39+B44+B53+B58+B66+B73+B80+B87+B95+B101+B111+B117</f>
        <v>6276</v>
      </c>
      <c r="C12" s="101">
        <f>+C14+C29+C33+C39+C44+C53+C58+C66+C73+C80+C87+C95+C101+C111+C117</f>
        <v>9006</v>
      </c>
      <c r="D12" s="101">
        <f>+D14+D29+D33+D39+D44+D53+D58+D66+D73+D80+D87+D95+D101+D111+D117</f>
        <v>5539</v>
      </c>
      <c r="E12" s="101">
        <f>+E14+E29+E33+E39+E44+E53+E58+E66+E73+E80+E87+E95+E101+E111+E117</f>
        <v>3828</v>
      </c>
    </row>
    <row r="13" spans="1:5" x14ac:dyDescent="0.35">
      <c r="A13" s="73"/>
      <c r="B13" s="102"/>
      <c r="C13" s="102"/>
      <c r="D13" s="102"/>
      <c r="E13" s="102"/>
    </row>
    <row r="14" spans="1:5" x14ac:dyDescent="0.35">
      <c r="A14" s="40" t="s">
        <v>64</v>
      </c>
      <c r="B14" s="103">
        <f>SUM(B15:B27)</f>
        <v>519</v>
      </c>
      <c r="C14" s="103">
        <f t="shared" ref="C14:E14" si="0">SUM(C15:C27)</f>
        <v>932</v>
      </c>
      <c r="D14" s="103">
        <f t="shared" si="0"/>
        <v>449</v>
      </c>
      <c r="E14" s="103">
        <f t="shared" si="0"/>
        <v>330</v>
      </c>
    </row>
    <row r="15" spans="1:5" x14ac:dyDescent="0.35">
      <c r="A15" s="41" t="s">
        <v>173</v>
      </c>
      <c r="B15" s="104">
        <v>54</v>
      </c>
      <c r="C15" s="104">
        <v>78</v>
      </c>
      <c r="D15" s="104">
        <v>47</v>
      </c>
      <c r="E15" s="105">
        <v>93</v>
      </c>
    </row>
    <row r="16" spans="1:5" x14ac:dyDescent="0.35">
      <c r="A16" s="41" t="s">
        <v>174</v>
      </c>
      <c r="B16" s="104">
        <v>339</v>
      </c>
      <c r="C16" s="104">
        <v>659</v>
      </c>
      <c r="D16" s="104">
        <v>314</v>
      </c>
      <c r="E16" s="105">
        <v>129</v>
      </c>
    </row>
    <row r="17" spans="1:5" x14ac:dyDescent="0.35">
      <c r="A17" s="41" t="s">
        <v>175</v>
      </c>
      <c r="B17" s="104">
        <v>78</v>
      </c>
      <c r="C17" s="104">
        <v>123</v>
      </c>
      <c r="D17" s="104">
        <v>55</v>
      </c>
      <c r="E17" s="105">
        <v>67</v>
      </c>
    </row>
    <row r="18" spans="1:5" x14ac:dyDescent="0.35">
      <c r="A18" s="41" t="s">
        <v>176</v>
      </c>
      <c r="B18" s="104">
        <v>4</v>
      </c>
      <c r="C18" s="104">
        <v>13</v>
      </c>
      <c r="D18" s="104">
        <v>3</v>
      </c>
      <c r="E18" s="105">
        <v>23</v>
      </c>
    </row>
    <row r="19" spans="1:5" x14ac:dyDescent="0.35">
      <c r="A19" s="1" t="s">
        <v>163</v>
      </c>
      <c r="B19" s="104">
        <v>9</v>
      </c>
      <c r="C19" s="104">
        <v>14</v>
      </c>
      <c r="D19" s="104">
        <v>5</v>
      </c>
      <c r="E19" s="105">
        <v>4</v>
      </c>
    </row>
    <row r="20" spans="1:5" x14ac:dyDescent="0.35">
      <c r="A20" s="1" t="s">
        <v>177</v>
      </c>
      <c r="B20" s="104">
        <v>0</v>
      </c>
      <c r="C20" s="104">
        <v>0</v>
      </c>
      <c r="D20" s="104">
        <v>0</v>
      </c>
      <c r="E20" s="105">
        <v>8</v>
      </c>
    </row>
    <row r="21" spans="1:5" x14ac:dyDescent="0.35">
      <c r="A21" s="1" t="s">
        <v>178</v>
      </c>
      <c r="B21" s="104">
        <v>1</v>
      </c>
      <c r="C21" s="104">
        <v>1</v>
      </c>
      <c r="D21" s="104">
        <v>0</v>
      </c>
      <c r="E21" s="104">
        <v>0</v>
      </c>
    </row>
    <row r="22" spans="1:5" x14ac:dyDescent="0.35">
      <c r="A22" s="1" t="s">
        <v>179</v>
      </c>
      <c r="B22" s="104">
        <v>19</v>
      </c>
      <c r="C22" s="104">
        <v>24</v>
      </c>
      <c r="D22" s="104">
        <v>16</v>
      </c>
      <c r="E22" s="105">
        <v>0</v>
      </c>
    </row>
    <row r="23" spans="1:5" x14ac:dyDescent="0.35">
      <c r="A23" s="41" t="s">
        <v>180</v>
      </c>
      <c r="B23" s="104">
        <v>11</v>
      </c>
      <c r="C23" s="104">
        <v>15</v>
      </c>
      <c r="D23" s="104">
        <v>8</v>
      </c>
      <c r="E23" s="105">
        <v>6</v>
      </c>
    </row>
    <row r="24" spans="1:5" x14ac:dyDescent="0.35">
      <c r="A24" s="41" t="s">
        <v>172</v>
      </c>
      <c r="B24" s="104">
        <v>1</v>
      </c>
      <c r="C24" s="104">
        <v>1</v>
      </c>
      <c r="D24" s="104">
        <v>1</v>
      </c>
      <c r="E24" s="105">
        <v>0</v>
      </c>
    </row>
    <row r="25" spans="1:5" x14ac:dyDescent="0.35">
      <c r="A25" s="50" t="s">
        <v>181</v>
      </c>
      <c r="B25" s="104">
        <f t="shared" ref="B25" si="1">SUM(C25:E25)</f>
        <v>0</v>
      </c>
      <c r="C25" s="104">
        <v>0</v>
      </c>
      <c r="D25" s="104">
        <v>0</v>
      </c>
      <c r="E25" s="105">
        <v>0</v>
      </c>
    </row>
    <row r="26" spans="1:5" x14ac:dyDescent="0.35">
      <c r="A26" s="8" t="s">
        <v>182</v>
      </c>
      <c r="B26" s="104">
        <v>2</v>
      </c>
      <c r="C26" s="104">
        <v>3</v>
      </c>
      <c r="D26" s="104">
        <v>0</v>
      </c>
      <c r="E26" s="105">
        <v>0</v>
      </c>
    </row>
    <row r="27" spans="1:5" x14ac:dyDescent="0.35">
      <c r="A27" s="41" t="s">
        <v>70</v>
      </c>
      <c r="B27" s="104">
        <v>1</v>
      </c>
      <c r="C27" s="104">
        <v>1</v>
      </c>
      <c r="D27" s="104">
        <v>0</v>
      </c>
      <c r="E27" s="105">
        <v>0</v>
      </c>
    </row>
    <row r="28" spans="1:5" x14ac:dyDescent="0.35">
      <c r="A28" s="41"/>
      <c r="B28" s="104"/>
      <c r="C28" s="105"/>
      <c r="D28" s="105"/>
      <c r="E28" s="105"/>
    </row>
    <row r="29" spans="1:5" x14ac:dyDescent="0.35">
      <c r="A29" s="40" t="s">
        <v>71</v>
      </c>
      <c r="B29" s="103">
        <f>SUM(B30:B31)</f>
        <v>676</v>
      </c>
      <c r="C29" s="106">
        <f t="shared" ref="C29:D29" si="2">SUM(C30:C31)</f>
        <v>1057</v>
      </c>
      <c r="D29" s="106">
        <f t="shared" si="2"/>
        <v>560</v>
      </c>
      <c r="E29" s="106">
        <f>SUM(E30:E31)</f>
        <v>458</v>
      </c>
    </row>
    <row r="30" spans="1:5" x14ac:dyDescent="0.35">
      <c r="A30" s="43" t="s">
        <v>72</v>
      </c>
      <c r="B30" s="104">
        <v>675</v>
      </c>
      <c r="C30" s="104">
        <v>1056</v>
      </c>
      <c r="D30" s="104">
        <v>559</v>
      </c>
      <c r="E30" s="105">
        <v>458</v>
      </c>
    </row>
    <row r="31" spans="1:5" x14ac:dyDescent="0.35">
      <c r="A31" s="43" t="s">
        <v>110</v>
      </c>
      <c r="B31" s="104">
        <v>1</v>
      </c>
      <c r="C31" s="104">
        <v>1</v>
      </c>
      <c r="D31" s="104">
        <v>1</v>
      </c>
      <c r="E31" s="105">
        <v>0</v>
      </c>
    </row>
    <row r="32" spans="1:5" x14ac:dyDescent="0.35">
      <c r="A32" s="1"/>
      <c r="B32" s="104"/>
      <c r="C32" s="104"/>
      <c r="D32" s="104"/>
      <c r="E32" s="105"/>
    </row>
    <row r="33" spans="1:5" x14ac:dyDescent="0.35">
      <c r="A33" s="40" t="s">
        <v>73</v>
      </c>
      <c r="B33" s="103">
        <f>SUM(B34:B37)</f>
        <v>1</v>
      </c>
      <c r="C33" s="106">
        <f t="shared" ref="C33:D33" si="3">SUM(C34:C37)</f>
        <v>3</v>
      </c>
      <c r="D33" s="106">
        <f t="shared" si="3"/>
        <v>1</v>
      </c>
      <c r="E33" s="106">
        <f>SUM(E34:E37)</f>
        <v>0</v>
      </c>
    </row>
    <row r="34" spans="1:5" x14ac:dyDescent="0.35">
      <c r="A34" s="42" t="s">
        <v>111</v>
      </c>
      <c r="B34" s="104">
        <v>0</v>
      </c>
      <c r="C34" s="104">
        <v>0</v>
      </c>
      <c r="D34" s="104">
        <v>0</v>
      </c>
      <c r="E34" s="104">
        <v>0</v>
      </c>
    </row>
    <row r="35" spans="1:5" x14ac:dyDescent="0.35">
      <c r="A35" s="42" t="s">
        <v>74</v>
      </c>
      <c r="B35" s="104">
        <v>0</v>
      </c>
      <c r="C35" s="104">
        <v>0</v>
      </c>
      <c r="D35" s="104">
        <v>0</v>
      </c>
      <c r="E35" s="104">
        <v>0</v>
      </c>
    </row>
    <row r="36" spans="1:5" x14ac:dyDescent="0.35">
      <c r="A36" s="42" t="s">
        <v>75</v>
      </c>
      <c r="B36" s="104">
        <v>0</v>
      </c>
      <c r="C36" s="104">
        <v>0</v>
      </c>
      <c r="D36" s="104">
        <v>0</v>
      </c>
      <c r="E36" s="104">
        <v>0</v>
      </c>
    </row>
    <row r="37" spans="1:5" x14ac:dyDescent="0.35">
      <c r="A37" s="42" t="s">
        <v>112</v>
      </c>
      <c r="B37" s="104">
        <v>1</v>
      </c>
      <c r="C37" s="104">
        <v>3</v>
      </c>
      <c r="D37" s="104">
        <v>1</v>
      </c>
      <c r="E37" s="104">
        <v>0</v>
      </c>
    </row>
    <row r="38" spans="1:5" x14ac:dyDescent="0.35">
      <c r="A38" s="42"/>
      <c r="B38" s="104"/>
      <c r="C38" s="104"/>
      <c r="D38" s="104"/>
      <c r="E38" s="105"/>
    </row>
    <row r="39" spans="1:5" x14ac:dyDescent="0.35">
      <c r="A39" s="40" t="s">
        <v>76</v>
      </c>
      <c r="B39" s="103">
        <f>SUM(B40:B42)</f>
        <v>544</v>
      </c>
      <c r="C39" s="106">
        <f t="shared" ref="C39:D39" si="4">SUM(C40:C42)</f>
        <v>976</v>
      </c>
      <c r="D39" s="106">
        <f t="shared" si="4"/>
        <v>520</v>
      </c>
      <c r="E39" s="106">
        <f>SUM(E40:E42)</f>
        <v>450</v>
      </c>
    </row>
    <row r="40" spans="1:5" x14ac:dyDescent="0.35">
      <c r="A40" s="43" t="s">
        <v>77</v>
      </c>
      <c r="B40" s="104">
        <v>544</v>
      </c>
      <c r="C40" s="104">
        <v>976</v>
      </c>
      <c r="D40" s="104">
        <v>520</v>
      </c>
      <c r="E40" s="104">
        <v>450</v>
      </c>
    </row>
    <row r="41" spans="1:5" x14ac:dyDescent="0.35">
      <c r="A41" s="43" t="s">
        <v>78</v>
      </c>
      <c r="B41" s="104">
        <v>0</v>
      </c>
      <c r="C41" s="104">
        <v>0</v>
      </c>
      <c r="D41" s="104">
        <v>0</v>
      </c>
      <c r="E41" s="104">
        <v>0</v>
      </c>
    </row>
    <row r="42" spans="1:5" x14ac:dyDescent="0.35">
      <c r="A42" s="43" t="s">
        <v>79</v>
      </c>
      <c r="B42" s="104">
        <v>0</v>
      </c>
      <c r="C42" s="104">
        <v>0</v>
      </c>
      <c r="D42" s="104">
        <v>0</v>
      </c>
      <c r="E42" s="104">
        <v>0</v>
      </c>
    </row>
    <row r="43" spans="1:5" x14ac:dyDescent="0.35">
      <c r="A43" s="43"/>
      <c r="B43" s="104"/>
      <c r="C43" s="104"/>
      <c r="D43" s="104"/>
      <c r="E43" s="105"/>
    </row>
    <row r="44" spans="1:5" x14ac:dyDescent="0.35">
      <c r="A44" s="40" t="s">
        <v>80</v>
      </c>
      <c r="B44" s="106">
        <f t="shared" ref="B44:D44" si="5">SUM(B45:B51)</f>
        <v>591</v>
      </c>
      <c r="C44" s="106">
        <f t="shared" si="5"/>
        <v>717</v>
      </c>
      <c r="D44" s="106">
        <f t="shared" si="5"/>
        <v>563</v>
      </c>
      <c r="E44" s="106">
        <f>SUM(E45:E51)</f>
        <v>240</v>
      </c>
    </row>
    <row r="45" spans="1:5" x14ac:dyDescent="0.35">
      <c r="A45" s="43" t="s">
        <v>113</v>
      </c>
      <c r="B45" s="104">
        <v>576</v>
      </c>
      <c r="C45" s="104">
        <v>699</v>
      </c>
      <c r="D45" s="104">
        <v>549</v>
      </c>
      <c r="E45" s="104">
        <v>236</v>
      </c>
    </row>
    <row r="46" spans="1:5" x14ac:dyDescent="0.35">
      <c r="A46" s="43" t="s">
        <v>114</v>
      </c>
      <c r="B46" s="104">
        <v>9</v>
      </c>
      <c r="C46" s="104">
        <v>11</v>
      </c>
      <c r="D46" s="104">
        <v>8</v>
      </c>
      <c r="E46" s="104">
        <v>0</v>
      </c>
    </row>
    <row r="47" spans="1:5" x14ac:dyDescent="0.35">
      <c r="A47" s="43" t="s">
        <v>115</v>
      </c>
      <c r="B47" s="104">
        <v>0</v>
      </c>
      <c r="C47" s="104">
        <v>0</v>
      </c>
      <c r="D47" s="104">
        <v>0</v>
      </c>
      <c r="E47" s="104">
        <v>0</v>
      </c>
    </row>
    <row r="48" spans="1:5" x14ac:dyDescent="0.35">
      <c r="A48" s="43" t="s">
        <v>81</v>
      </c>
      <c r="B48" s="104">
        <v>0</v>
      </c>
      <c r="C48" s="104">
        <v>0</v>
      </c>
      <c r="D48" s="104">
        <v>0</v>
      </c>
      <c r="E48" s="104">
        <v>0</v>
      </c>
    </row>
    <row r="49" spans="1:5" x14ac:dyDescent="0.35">
      <c r="A49" s="43" t="s">
        <v>116</v>
      </c>
      <c r="B49" s="104">
        <v>0</v>
      </c>
      <c r="C49" s="104">
        <v>0</v>
      </c>
      <c r="D49" s="104">
        <v>0</v>
      </c>
      <c r="E49" s="104">
        <v>0</v>
      </c>
    </row>
    <row r="50" spans="1:5" x14ac:dyDescent="0.35">
      <c r="A50" s="43" t="s">
        <v>117</v>
      </c>
      <c r="B50" s="104">
        <v>0</v>
      </c>
      <c r="C50" s="104">
        <v>0</v>
      </c>
      <c r="D50" s="104">
        <v>0</v>
      </c>
      <c r="E50" s="104">
        <v>0</v>
      </c>
    </row>
    <row r="51" spans="1:5" x14ac:dyDescent="0.35">
      <c r="A51" s="41" t="s">
        <v>118</v>
      </c>
      <c r="B51" s="104">
        <v>6</v>
      </c>
      <c r="C51" s="104">
        <v>7</v>
      </c>
      <c r="D51" s="104">
        <v>6</v>
      </c>
      <c r="E51" s="104">
        <v>4</v>
      </c>
    </row>
    <row r="52" spans="1:5" x14ac:dyDescent="0.35">
      <c r="A52" s="43"/>
      <c r="B52" s="104"/>
      <c r="C52" s="104"/>
      <c r="D52" s="104"/>
      <c r="E52" s="105"/>
    </row>
    <row r="53" spans="1:5" x14ac:dyDescent="0.35">
      <c r="A53" s="40" t="s">
        <v>82</v>
      </c>
      <c r="B53" s="106">
        <f t="shared" ref="B53:D53" si="6">SUM(B54:B56)</f>
        <v>84</v>
      </c>
      <c r="C53" s="106">
        <f t="shared" si="6"/>
        <v>146</v>
      </c>
      <c r="D53" s="106">
        <f t="shared" si="6"/>
        <v>83</v>
      </c>
      <c r="E53" s="106">
        <f>SUM(E54:E56)</f>
        <v>185</v>
      </c>
    </row>
    <row r="54" spans="1:5" x14ac:dyDescent="0.35">
      <c r="A54" s="43" t="s">
        <v>119</v>
      </c>
      <c r="B54" s="104">
        <v>84</v>
      </c>
      <c r="C54" s="104">
        <v>146</v>
      </c>
      <c r="D54" s="104">
        <v>83</v>
      </c>
      <c r="E54" s="104">
        <v>185</v>
      </c>
    </row>
    <row r="55" spans="1:5" x14ac:dyDescent="0.35">
      <c r="A55" s="43" t="s">
        <v>120</v>
      </c>
      <c r="B55" s="104">
        <v>0</v>
      </c>
      <c r="C55" s="104">
        <v>0</v>
      </c>
      <c r="D55" s="104">
        <v>0</v>
      </c>
      <c r="E55" s="104">
        <v>0</v>
      </c>
    </row>
    <row r="56" spans="1:5" x14ac:dyDescent="0.35">
      <c r="A56" s="43" t="s">
        <v>83</v>
      </c>
      <c r="B56" s="104">
        <v>0</v>
      </c>
      <c r="C56" s="104">
        <v>0</v>
      </c>
      <c r="D56" s="104">
        <v>0</v>
      </c>
      <c r="E56" s="104">
        <v>0</v>
      </c>
    </row>
    <row r="57" spans="1:5" x14ac:dyDescent="0.35">
      <c r="A57" s="38"/>
      <c r="B57" s="104"/>
      <c r="C57" s="104"/>
      <c r="D57" s="104"/>
      <c r="E57" s="105"/>
    </row>
    <row r="58" spans="1:5" x14ac:dyDescent="0.35">
      <c r="A58" s="40" t="s">
        <v>121</v>
      </c>
      <c r="B58" s="106">
        <f t="shared" ref="B58:D58" si="7">SUM(B59:B64)</f>
        <v>1456</v>
      </c>
      <c r="C58" s="106">
        <f t="shared" si="7"/>
        <v>2008</v>
      </c>
      <c r="D58" s="106">
        <f t="shared" si="7"/>
        <v>1287</v>
      </c>
      <c r="E58" s="106">
        <f>SUM(E59:E64)</f>
        <v>301</v>
      </c>
    </row>
    <row r="59" spans="1:5" x14ac:dyDescent="0.35">
      <c r="A59" s="43" t="s">
        <v>122</v>
      </c>
      <c r="B59" s="104">
        <v>1452</v>
      </c>
      <c r="C59" s="104">
        <v>2004</v>
      </c>
      <c r="D59" s="104">
        <v>1284</v>
      </c>
      <c r="E59" s="104">
        <v>301</v>
      </c>
    </row>
    <row r="60" spans="1:5" x14ac:dyDescent="0.35">
      <c r="A60" s="43" t="s">
        <v>123</v>
      </c>
      <c r="B60" s="104">
        <v>0</v>
      </c>
      <c r="C60" s="104">
        <v>0</v>
      </c>
      <c r="D60" s="104">
        <v>0</v>
      </c>
      <c r="E60" s="104">
        <v>0</v>
      </c>
    </row>
    <row r="61" spans="1:5" x14ac:dyDescent="0.35">
      <c r="A61" s="43" t="s">
        <v>124</v>
      </c>
      <c r="B61" s="104">
        <v>0</v>
      </c>
      <c r="C61" s="104">
        <v>0</v>
      </c>
      <c r="D61" s="104">
        <v>0</v>
      </c>
      <c r="E61" s="104">
        <v>0</v>
      </c>
    </row>
    <row r="62" spans="1:5" x14ac:dyDescent="0.35">
      <c r="A62" s="43" t="s">
        <v>125</v>
      </c>
      <c r="B62" s="104">
        <v>4</v>
      </c>
      <c r="C62" s="104">
        <v>4</v>
      </c>
      <c r="D62" s="104">
        <v>3</v>
      </c>
      <c r="E62" s="104">
        <v>0</v>
      </c>
    </row>
    <row r="63" spans="1:5" x14ac:dyDescent="0.35">
      <c r="A63" s="43" t="s">
        <v>126</v>
      </c>
      <c r="B63" s="104">
        <v>0</v>
      </c>
      <c r="C63" s="104">
        <v>0</v>
      </c>
      <c r="D63" s="104">
        <v>0</v>
      </c>
      <c r="E63" s="104">
        <v>0</v>
      </c>
    </row>
    <row r="64" spans="1:5" x14ac:dyDescent="0.35">
      <c r="A64" s="43" t="s">
        <v>127</v>
      </c>
      <c r="B64" s="104">
        <v>0</v>
      </c>
      <c r="C64" s="104">
        <v>0</v>
      </c>
      <c r="D64" s="104">
        <v>0</v>
      </c>
      <c r="E64" s="104">
        <v>0</v>
      </c>
    </row>
    <row r="65" spans="1:5" x14ac:dyDescent="0.35">
      <c r="A65" s="37"/>
      <c r="B65" s="104"/>
      <c r="C65" s="104"/>
      <c r="D65" s="104"/>
      <c r="E65" s="105"/>
    </row>
    <row r="66" spans="1:5" x14ac:dyDescent="0.35">
      <c r="A66" s="40" t="s">
        <v>84</v>
      </c>
      <c r="B66" s="106">
        <f t="shared" ref="B66:D66" si="8">SUM(B67:B71)</f>
        <v>859</v>
      </c>
      <c r="C66" s="106">
        <f t="shared" si="8"/>
        <v>1172</v>
      </c>
      <c r="D66" s="106">
        <f t="shared" si="8"/>
        <v>728</v>
      </c>
      <c r="E66" s="106">
        <f>SUM(E67:E71)</f>
        <v>379</v>
      </c>
    </row>
    <row r="67" spans="1:5" x14ac:dyDescent="0.35">
      <c r="A67" s="43" t="s">
        <v>85</v>
      </c>
      <c r="B67" s="104">
        <v>858</v>
      </c>
      <c r="C67" s="104">
        <v>1171</v>
      </c>
      <c r="D67" s="104">
        <v>727</v>
      </c>
      <c r="E67" s="104">
        <v>379</v>
      </c>
    </row>
    <row r="68" spans="1:5" x14ac:dyDescent="0.35">
      <c r="A68" s="43" t="s">
        <v>128</v>
      </c>
      <c r="B68" s="104">
        <v>0</v>
      </c>
      <c r="C68" s="104">
        <v>0</v>
      </c>
      <c r="D68" s="104">
        <v>0</v>
      </c>
      <c r="E68" s="104">
        <v>0</v>
      </c>
    </row>
    <row r="69" spans="1:5" x14ac:dyDescent="0.35">
      <c r="A69" s="43" t="s">
        <v>129</v>
      </c>
      <c r="B69" s="104">
        <v>0</v>
      </c>
      <c r="C69" s="104">
        <v>0</v>
      </c>
      <c r="D69" s="104">
        <v>0</v>
      </c>
      <c r="E69" s="104">
        <v>0</v>
      </c>
    </row>
    <row r="70" spans="1:5" x14ac:dyDescent="0.35">
      <c r="A70" s="43" t="s">
        <v>130</v>
      </c>
      <c r="B70" s="104">
        <v>0</v>
      </c>
      <c r="C70" s="104">
        <v>0</v>
      </c>
      <c r="D70" s="104">
        <v>0</v>
      </c>
      <c r="E70" s="104">
        <v>0</v>
      </c>
    </row>
    <row r="71" spans="1:5" x14ac:dyDescent="0.35">
      <c r="A71" s="44" t="s">
        <v>131</v>
      </c>
      <c r="B71" s="104">
        <v>1</v>
      </c>
      <c r="C71" s="104">
        <v>1</v>
      </c>
      <c r="D71" s="104">
        <v>1</v>
      </c>
      <c r="E71" s="104">
        <v>0</v>
      </c>
    </row>
    <row r="72" spans="1:5" x14ac:dyDescent="0.35">
      <c r="A72" s="37"/>
      <c r="B72" s="104"/>
      <c r="C72" s="104"/>
      <c r="D72" s="104"/>
      <c r="E72" s="105"/>
    </row>
    <row r="73" spans="1:5" x14ac:dyDescent="0.35">
      <c r="A73" s="40" t="s">
        <v>86</v>
      </c>
      <c r="B73" s="106">
        <f t="shared" ref="B73:D73" si="9">SUM(B74:B78)</f>
        <v>9</v>
      </c>
      <c r="C73" s="106">
        <f t="shared" si="9"/>
        <v>12</v>
      </c>
      <c r="D73" s="106">
        <f t="shared" si="9"/>
        <v>7</v>
      </c>
      <c r="E73" s="106">
        <f>SUM(E74:E78)</f>
        <v>252</v>
      </c>
    </row>
    <row r="74" spans="1:5" x14ac:dyDescent="0.35">
      <c r="A74" s="43" t="s">
        <v>87</v>
      </c>
      <c r="B74" s="104">
        <v>9</v>
      </c>
      <c r="C74" s="104">
        <v>12</v>
      </c>
      <c r="D74" s="104">
        <v>7</v>
      </c>
      <c r="E74" s="104">
        <v>241</v>
      </c>
    </row>
    <row r="75" spans="1:5" x14ac:dyDescent="0.35">
      <c r="A75" s="43" t="s">
        <v>132</v>
      </c>
      <c r="B75" s="104">
        <v>0</v>
      </c>
      <c r="C75" s="104">
        <v>0</v>
      </c>
      <c r="D75" s="104">
        <v>0</v>
      </c>
      <c r="E75" s="104">
        <v>4</v>
      </c>
    </row>
    <row r="76" spans="1:5" x14ac:dyDescent="0.35">
      <c r="A76" s="43" t="s">
        <v>88</v>
      </c>
      <c r="B76" s="104">
        <v>0</v>
      </c>
      <c r="C76" s="104">
        <v>0</v>
      </c>
      <c r="D76" s="104">
        <v>0</v>
      </c>
      <c r="E76" s="104">
        <v>0</v>
      </c>
    </row>
    <row r="77" spans="1:5" x14ac:dyDescent="0.35">
      <c r="A77" s="41" t="s">
        <v>133</v>
      </c>
      <c r="B77" s="104">
        <v>0</v>
      </c>
      <c r="C77" s="104">
        <v>0</v>
      </c>
      <c r="D77" s="104">
        <v>0</v>
      </c>
      <c r="E77" s="104">
        <v>6</v>
      </c>
    </row>
    <row r="78" spans="1:5" x14ac:dyDescent="0.35">
      <c r="A78" s="41" t="s">
        <v>134</v>
      </c>
      <c r="B78" s="104">
        <v>0</v>
      </c>
      <c r="C78" s="104">
        <v>0</v>
      </c>
      <c r="D78" s="104">
        <v>0</v>
      </c>
      <c r="E78" s="104">
        <v>1</v>
      </c>
    </row>
    <row r="79" spans="1:5" x14ac:dyDescent="0.35">
      <c r="A79" s="38"/>
      <c r="B79" s="104"/>
      <c r="C79" s="104"/>
      <c r="D79" s="104"/>
      <c r="E79" s="105"/>
    </row>
    <row r="80" spans="1:5" x14ac:dyDescent="0.35">
      <c r="A80" s="40" t="s">
        <v>135</v>
      </c>
      <c r="B80" s="106">
        <f t="shared" ref="B80:D80" si="10">SUM(B81:B85)</f>
        <v>618</v>
      </c>
      <c r="C80" s="106">
        <f t="shared" si="10"/>
        <v>798</v>
      </c>
      <c r="D80" s="106">
        <f t="shared" si="10"/>
        <v>495</v>
      </c>
      <c r="E80" s="106">
        <f>SUM(E81:E85)</f>
        <v>319</v>
      </c>
    </row>
    <row r="81" spans="1:5" x14ac:dyDescent="0.35">
      <c r="A81" s="43" t="s">
        <v>136</v>
      </c>
      <c r="B81" s="104">
        <v>364</v>
      </c>
      <c r="C81" s="104">
        <v>455</v>
      </c>
      <c r="D81" s="104">
        <v>288</v>
      </c>
      <c r="E81" s="104">
        <v>124</v>
      </c>
    </row>
    <row r="82" spans="1:5" x14ac:dyDescent="0.35">
      <c r="A82" s="43" t="s">
        <v>137</v>
      </c>
      <c r="B82" s="104">
        <v>217</v>
      </c>
      <c r="C82" s="104">
        <v>288</v>
      </c>
      <c r="D82" s="104">
        <v>180</v>
      </c>
      <c r="E82" s="104">
        <v>195</v>
      </c>
    </row>
    <row r="83" spans="1:5" x14ac:dyDescent="0.35">
      <c r="A83" s="43" t="s">
        <v>138</v>
      </c>
      <c r="B83" s="104">
        <v>0</v>
      </c>
      <c r="C83" s="104">
        <v>0</v>
      </c>
      <c r="D83" s="104">
        <v>0</v>
      </c>
      <c r="E83" s="104">
        <v>0</v>
      </c>
    </row>
    <row r="84" spans="1:5" x14ac:dyDescent="0.35">
      <c r="A84" s="41" t="s">
        <v>139</v>
      </c>
      <c r="B84" s="104">
        <v>5</v>
      </c>
      <c r="C84" s="104">
        <v>8</v>
      </c>
      <c r="D84" s="104">
        <v>3</v>
      </c>
      <c r="E84" s="104">
        <v>0</v>
      </c>
    </row>
    <row r="85" spans="1:5" x14ac:dyDescent="0.35">
      <c r="A85" s="41" t="s">
        <v>140</v>
      </c>
      <c r="B85" s="104">
        <v>32</v>
      </c>
      <c r="C85" s="104">
        <v>47</v>
      </c>
      <c r="D85" s="104">
        <v>24</v>
      </c>
      <c r="E85" s="104">
        <v>0</v>
      </c>
    </row>
    <row r="86" spans="1:5" x14ac:dyDescent="0.35">
      <c r="A86" s="38"/>
      <c r="B86" s="104"/>
      <c r="C86" s="104"/>
      <c r="D86" s="104"/>
      <c r="E86" s="105"/>
    </row>
    <row r="87" spans="1:5" x14ac:dyDescent="0.35">
      <c r="A87" s="40" t="s">
        <v>89</v>
      </c>
      <c r="B87" s="103">
        <v>0</v>
      </c>
      <c r="C87" s="103">
        <v>0</v>
      </c>
      <c r="D87" s="103">
        <v>0</v>
      </c>
      <c r="E87" s="106">
        <v>0</v>
      </c>
    </row>
    <row r="88" spans="1:5" x14ac:dyDescent="0.35">
      <c r="A88" s="43" t="s">
        <v>90</v>
      </c>
      <c r="B88" s="104">
        <v>0</v>
      </c>
      <c r="C88" s="104">
        <v>0</v>
      </c>
      <c r="D88" s="104">
        <v>0</v>
      </c>
      <c r="E88" s="105">
        <v>0</v>
      </c>
    </row>
    <row r="89" spans="1:5" x14ac:dyDescent="0.35">
      <c r="A89" s="43" t="s">
        <v>141</v>
      </c>
      <c r="B89" s="104">
        <v>0</v>
      </c>
      <c r="C89" s="104">
        <v>0</v>
      </c>
      <c r="D89" s="104">
        <v>0</v>
      </c>
      <c r="E89" s="105">
        <v>0</v>
      </c>
    </row>
    <row r="90" spans="1:5" x14ac:dyDescent="0.35">
      <c r="A90" s="43" t="s">
        <v>142</v>
      </c>
      <c r="B90" s="104">
        <v>0</v>
      </c>
      <c r="C90" s="104">
        <v>0</v>
      </c>
      <c r="D90" s="104">
        <v>0</v>
      </c>
      <c r="E90" s="105">
        <v>0</v>
      </c>
    </row>
    <row r="91" spans="1:5" x14ac:dyDescent="0.35">
      <c r="A91" s="43" t="s">
        <v>143</v>
      </c>
      <c r="B91" s="104">
        <v>0</v>
      </c>
      <c r="C91" s="104">
        <v>0</v>
      </c>
      <c r="D91" s="104">
        <v>0</v>
      </c>
      <c r="E91" s="105">
        <v>0</v>
      </c>
    </row>
    <row r="92" spans="1:5" x14ac:dyDescent="0.35">
      <c r="A92" s="43" t="s">
        <v>91</v>
      </c>
      <c r="B92" s="104">
        <v>0</v>
      </c>
      <c r="C92" s="104">
        <v>0</v>
      </c>
      <c r="D92" s="104">
        <v>0</v>
      </c>
      <c r="E92" s="105">
        <v>0</v>
      </c>
    </row>
    <row r="93" spans="1:5" x14ac:dyDescent="0.35">
      <c r="A93" s="41" t="s">
        <v>144</v>
      </c>
      <c r="B93" s="104">
        <v>0</v>
      </c>
      <c r="C93" s="104">
        <v>0</v>
      </c>
      <c r="D93" s="104">
        <v>0</v>
      </c>
      <c r="E93" s="105">
        <v>0</v>
      </c>
    </row>
    <row r="94" spans="1:5" x14ac:dyDescent="0.35">
      <c r="A94" s="38"/>
      <c r="B94" s="104"/>
      <c r="C94" s="104"/>
      <c r="D94" s="104"/>
      <c r="E94" s="105"/>
    </row>
    <row r="95" spans="1:5" x14ac:dyDescent="0.35">
      <c r="A95" s="40" t="s">
        <v>92</v>
      </c>
      <c r="B95" s="106">
        <f t="shared" ref="B95:D95" si="11">SUM(B96:B99)</f>
        <v>629</v>
      </c>
      <c r="C95" s="106">
        <f t="shared" si="11"/>
        <v>717</v>
      </c>
      <c r="D95" s="106">
        <f t="shared" si="11"/>
        <v>574</v>
      </c>
      <c r="E95" s="106">
        <f>SUM(E96:E99)</f>
        <v>285</v>
      </c>
    </row>
    <row r="96" spans="1:5" x14ac:dyDescent="0.35">
      <c r="A96" s="43" t="s">
        <v>145</v>
      </c>
      <c r="B96" s="104">
        <v>628</v>
      </c>
      <c r="C96" s="104">
        <v>716</v>
      </c>
      <c r="D96" s="104">
        <v>573</v>
      </c>
      <c r="E96" s="104">
        <v>285</v>
      </c>
    </row>
    <row r="97" spans="1:5" x14ac:dyDescent="0.35">
      <c r="A97" s="43" t="s">
        <v>146</v>
      </c>
      <c r="B97" s="104">
        <v>1</v>
      </c>
      <c r="C97" s="104">
        <v>1</v>
      </c>
      <c r="D97" s="104">
        <v>1</v>
      </c>
      <c r="E97" s="104">
        <v>0</v>
      </c>
    </row>
    <row r="98" spans="1:5" x14ac:dyDescent="0.35">
      <c r="A98" s="43" t="s">
        <v>93</v>
      </c>
      <c r="B98" s="104">
        <v>0</v>
      </c>
      <c r="C98" s="104">
        <v>0</v>
      </c>
      <c r="D98" s="104">
        <v>0</v>
      </c>
      <c r="E98" s="104">
        <v>0</v>
      </c>
    </row>
    <row r="99" spans="1:5" x14ac:dyDescent="0.35">
      <c r="A99" s="41" t="s">
        <v>147</v>
      </c>
      <c r="B99" s="104">
        <v>0</v>
      </c>
      <c r="C99" s="104">
        <v>0</v>
      </c>
      <c r="D99" s="104">
        <v>0</v>
      </c>
      <c r="E99" s="104">
        <v>0</v>
      </c>
    </row>
    <row r="100" spans="1:5" x14ac:dyDescent="0.35">
      <c r="A100" s="38"/>
      <c r="B100" s="104"/>
      <c r="C100" s="104"/>
      <c r="D100" s="104"/>
      <c r="E100" s="105"/>
    </row>
    <row r="101" spans="1:5" x14ac:dyDescent="0.35">
      <c r="A101" s="40" t="s">
        <v>94</v>
      </c>
      <c r="B101" s="106">
        <f t="shared" ref="B101:D101" si="12">SUM(B102:B109)</f>
        <v>40</v>
      </c>
      <c r="C101" s="106">
        <f t="shared" si="12"/>
        <v>42</v>
      </c>
      <c r="D101" s="106">
        <f t="shared" si="12"/>
        <v>30</v>
      </c>
      <c r="E101" s="106">
        <f>SUM(E102:E109)</f>
        <v>102</v>
      </c>
    </row>
    <row r="102" spans="1:5" x14ac:dyDescent="0.35">
      <c r="A102" s="43" t="s">
        <v>95</v>
      </c>
      <c r="B102" s="104">
        <v>0</v>
      </c>
      <c r="C102" s="104">
        <v>0</v>
      </c>
      <c r="D102" s="104">
        <v>0</v>
      </c>
      <c r="E102" s="104">
        <v>0</v>
      </c>
    </row>
    <row r="103" spans="1:5" x14ac:dyDescent="0.35">
      <c r="A103" s="43" t="s">
        <v>148</v>
      </c>
      <c r="B103" s="104">
        <v>0</v>
      </c>
      <c r="C103" s="104">
        <v>0</v>
      </c>
      <c r="D103" s="104">
        <v>0</v>
      </c>
      <c r="E103" s="104">
        <v>0</v>
      </c>
    </row>
    <row r="104" spans="1:5" x14ac:dyDescent="0.35">
      <c r="A104" s="43" t="s">
        <v>96</v>
      </c>
      <c r="B104" s="104">
        <v>32</v>
      </c>
      <c r="C104" s="104">
        <v>34</v>
      </c>
      <c r="D104" s="104">
        <v>28</v>
      </c>
      <c r="E104" s="104">
        <v>101</v>
      </c>
    </row>
    <row r="105" spans="1:5" x14ac:dyDescent="0.35">
      <c r="A105" s="43" t="s">
        <v>97</v>
      </c>
      <c r="B105" s="104">
        <v>0</v>
      </c>
      <c r="C105" s="104">
        <v>0</v>
      </c>
      <c r="D105" s="104">
        <v>0</v>
      </c>
      <c r="E105" s="104">
        <v>0</v>
      </c>
    </row>
    <row r="106" spans="1:5" x14ac:dyDescent="0.35">
      <c r="A106" s="43" t="s">
        <v>149</v>
      </c>
      <c r="B106" s="104">
        <v>8</v>
      </c>
      <c r="C106" s="104">
        <v>8</v>
      </c>
      <c r="D106" s="104">
        <v>2</v>
      </c>
      <c r="E106" s="104">
        <v>0</v>
      </c>
    </row>
    <row r="107" spans="1:5" x14ac:dyDescent="0.35">
      <c r="A107" s="43" t="s">
        <v>150</v>
      </c>
      <c r="B107" s="104">
        <v>0</v>
      </c>
      <c r="C107" s="104">
        <v>0</v>
      </c>
      <c r="D107" s="104">
        <v>0</v>
      </c>
      <c r="E107" s="104">
        <v>0</v>
      </c>
    </row>
    <row r="108" spans="1:5" x14ac:dyDescent="0.35">
      <c r="A108" s="1" t="s">
        <v>98</v>
      </c>
      <c r="B108" s="104">
        <v>0</v>
      </c>
      <c r="C108" s="104">
        <v>0</v>
      </c>
      <c r="D108" s="104">
        <v>0</v>
      </c>
      <c r="E108" s="104">
        <v>0</v>
      </c>
    </row>
    <row r="109" spans="1:5" x14ac:dyDescent="0.35">
      <c r="A109" s="41" t="s">
        <v>151</v>
      </c>
      <c r="B109" s="104">
        <v>0</v>
      </c>
      <c r="C109" s="104">
        <v>0</v>
      </c>
      <c r="D109" s="104">
        <v>0</v>
      </c>
      <c r="E109" s="104">
        <v>1</v>
      </c>
    </row>
    <row r="110" spans="1:5" x14ac:dyDescent="0.35">
      <c r="A110" s="38"/>
      <c r="B110" s="104"/>
      <c r="C110" s="104"/>
      <c r="D110" s="104"/>
      <c r="E110" s="105"/>
    </row>
    <row r="111" spans="1:5" x14ac:dyDescent="0.35">
      <c r="A111" s="40" t="s">
        <v>99</v>
      </c>
      <c r="B111" s="106">
        <f t="shared" ref="B111:D111" si="13">SUM(B112:B115)</f>
        <v>127</v>
      </c>
      <c r="C111" s="106">
        <f t="shared" si="13"/>
        <v>215</v>
      </c>
      <c r="D111" s="106">
        <f t="shared" si="13"/>
        <v>122</v>
      </c>
      <c r="E111" s="106">
        <f>SUM(E112:E115)</f>
        <v>334</v>
      </c>
    </row>
    <row r="112" spans="1:5" x14ac:dyDescent="0.35">
      <c r="A112" s="43" t="s">
        <v>100</v>
      </c>
      <c r="B112" s="104">
        <v>122</v>
      </c>
      <c r="C112" s="104">
        <v>206</v>
      </c>
      <c r="D112" s="104">
        <v>117</v>
      </c>
      <c r="E112" s="104">
        <v>245</v>
      </c>
    </row>
    <row r="113" spans="1:5" x14ac:dyDescent="0.35">
      <c r="A113" s="43" t="s">
        <v>152</v>
      </c>
      <c r="B113" s="104">
        <v>0</v>
      </c>
      <c r="C113" s="104">
        <v>0</v>
      </c>
      <c r="D113" s="104">
        <v>0</v>
      </c>
      <c r="E113" s="104">
        <v>0</v>
      </c>
    </row>
    <row r="114" spans="1:5" x14ac:dyDescent="0.35">
      <c r="A114" s="43" t="s">
        <v>101</v>
      </c>
      <c r="B114" s="104">
        <v>0</v>
      </c>
      <c r="C114" s="104">
        <v>0</v>
      </c>
      <c r="D114" s="104">
        <v>0</v>
      </c>
      <c r="E114" s="104">
        <v>0</v>
      </c>
    </row>
    <row r="115" spans="1:5" x14ac:dyDescent="0.35">
      <c r="A115" s="43" t="s">
        <v>153</v>
      </c>
      <c r="B115" s="104">
        <v>5</v>
      </c>
      <c r="C115" s="104">
        <v>9</v>
      </c>
      <c r="D115" s="104">
        <v>5</v>
      </c>
      <c r="E115" s="104">
        <v>89</v>
      </c>
    </row>
    <row r="116" spans="1:5" x14ac:dyDescent="0.35">
      <c r="A116" s="43"/>
      <c r="B116" s="104"/>
      <c r="C116" s="104"/>
      <c r="D116" s="104"/>
      <c r="E116" s="105"/>
    </row>
    <row r="117" spans="1:5" x14ac:dyDescent="0.35">
      <c r="A117" s="40" t="s">
        <v>102</v>
      </c>
      <c r="B117" s="106">
        <f t="shared" ref="B117:D117" si="14">SUM(B118:B122)</f>
        <v>123</v>
      </c>
      <c r="C117" s="106">
        <f t="shared" si="14"/>
        <v>211</v>
      </c>
      <c r="D117" s="106">
        <f t="shared" si="14"/>
        <v>120</v>
      </c>
      <c r="E117" s="106">
        <f>SUM(E118:E122)</f>
        <v>193</v>
      </c>
    </row>
    <row r="118" spans="1:5" x14ac:dyDescent="0.35">
      <c r="A118" s="43" t="s">
        <v>103</v>
      </c>
      <c r="B118" s="104">
        <v>123</v>
      </c>
      <c r="C118" s="104">
        <v>211</v>
      </c>
      <c r="D118" s="104">
        <v>120</v>
      </c>
      <c r="E118" s="104">
        <v>193</v>
      </c>
    </row>
    <row r="119" spans="1:5" x14ac:dyDescent="0.35">
      <c r="A119" s="43" t="s">
        <v>154</v>
      </c>
      <c r="B119" s="104">
        <v>0</v>
      </c>
      <c r="C119" s="104">
        <v>0</v>
      </c>
      <c r="D119" s="104">
        <v>0</v>
      </c>
      <c r="E119" s="104">
        <v>0</v>
      </c>
    </row>
    <row r="120" spans="1:5" x14ac:dyDescent="0.35">
      <c r="A120" s="43" t="s">
        <v>155</v>
      </c>
      <c r="B120" s="104">
        <v>0</v>
      </c>
      <c r="C120" s="104">
        <v>0</v>
      </c>
      <c r="D120" s="104">
        <v>0</v>
      </c>
      <c r="E120" s="104">
        <v>0</v>
      </c>
    </row>
    <row r="121" spans="1:5" x14ac:dyDescent="0.35">
      <c r="A121" s="43" t="s">
        <v>156</v>
      </c>
      <c r="B121" s="104">
        <v>0</v>
      </c>
      <c r="C121" s="104">
        <v>0</v>
      </c>
      <c r="D121" s="104">
        <v>0</v>
      </c>
      <c r="E121" s="104">
        <v>0</v>
      </c>
    </row>
    <row r="122" spans="1:5" x14ac:dyDescent="0.35">
      <c r="A122" s="43" t="s">
        <v>157</v>
      </c>
      <c r="B122" s="104">
        <v>0</v>
      </c>
      <c r="C122" s="104">
        <v>0</v>
      </c>
      <c r="D122" s="104">
        <v>0</v>
      </c>
      <c r="E122" s="105">
        <v>0</v>
      </c>
    </row>
    <row r="123" spans="1:5" x14ac:dyDescent="0.35">
      <c r="A123" s="45"/>
      <c r="B123" s="46"/>
      <c r="C123" s="46"/>
      <c r="D123" s="46"/>
      <c r="E123" s="48"/>
    </row>
    <row r="124" spans="1:5" x14ac:dyDescent="0.35">
      <c r="A124" s="1" t="s">
        <v>158</v>
      </c>
      <c r="B124" s="47"/>
      <c r="C124" s="47"/>
      <c r="D124" s="47"/>
      <c r="E124" s="47"/>
    </row>
  </sheetData>
  <mergeCells count="8">
    <mergeCell ref="A3:E3"/>
    <mergeCell ref="A4:E4"/>
    <mergeCell ref="A5:E5"/>
    <mergeCell ref="A7:A10"/>
    <mergeCell ref="B7:B10"/>
    <mergeCell ref="C7:C10"/>
    <mergeCell ref="D7:D10"/>
    <mergeCell ref="E7:E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11f53c3-5b6d-41fa-a99a-ead51ea5b11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9932EC6A1EDE845860F12B736444434" ma:contentTypeVersion="16" ma:contentTypeDescription="Crear nuevo documento." ma:contentTypeScope="" ma:versionID="c9519faf2ee4e01cde2880d9e9f3c915">
  <xsd:schema xmlns:xsd="http://www.w3.org/2001/XMLSchema" xmlns:xs="http://www.w3.org/2001/XMLSchema" xmlns:p="http://schemas.microsoft.com/office/2006/metadata/properties" xmlns:ns3="f11f53c3-5b6d-41fa-a99a-ead51ea5b11c" xmlns:ns4="391a5545-3ce3-4bc6-af10-630a214d0989" targetNamespace="http://schemas.microsoft.com/office/2006/metadata/properties" ma:root="true" ma:fieldsID="c96fa94079ebd74497a627ba865ff238" ns3:_="" ns4:_="">
    <xsd:import namespace="f11f53c3-5b6d-41fa-a99a-ead51ea5b11c"/>
    <xsd:import namespace="391a5545-3ce3-4bc6-af10-630a214d098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f53c3-5b6d-41fa-a99a-ead51ea5b11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1a5545-3ce3-4bc6-af10-630a214d098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7BFD46-DFEE-44DF-B0CD-39ED83D1975D}">
  <ds:schemaRefs>
    <ds:schemaRef ds:uri="http://purl.org/dc/dcmitype/"/>
    <ds:schemaRef ds:uri="http://schemas.microsoft.com/office/2006/documentManagement/types"/>
    <ds:schemaRef ds:uri="http://purl.org/dc/terms/"/>
    <ds:schemaRef ds:uri="http://purl.org/dc/elements/1.1/"/>
    <ds:schemaRef ds:uri="http://www.w3.org/XML/1998/namespace"/>
    <ds:schemaRef ds:uri="391a5545-3ce3-4bc6-af10-630a214d0989"/>
    <ds:schemaRef ds:uri="http://schemas.microsoft.com/office/infopath/2007/PartnerControls"/>
    <ds:schemaRef ds:uri="http://schemas.openxmlformats.org/package/2006/metadata/core-properties"/>
    <ds:schemaRef ds:uri="f11f53c3-5b6d-41fa-a99a-ead51ea5b11c"/>
    <ds:schemaRef ds:uri="http://schemas.microsoft.com/office/2006/metadata/properties"/>
  </ds:schemaRefs>
</ds:datastoreItem>
</file>

<file path=customXml/itemProps2.xml><?xml version="1.0" encoding="utf-8"?>
<ds:datastoreItem xmlns:ds="http://schemas.openxmlformats.org/officeDocument/2006/customXml" ds:itemID="{8A273EDF-0558-44B8-9F57-D9976138A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f53c3-5b6d-41fa-a99a-ead51ea5b11c"/>
    <ds:schemaRef ds:uri="391a5545-3ce3-4bc6-af10-630a214d09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A90B1E-DEA4-4B14-A21F-6E29C4857D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c-1</vt:lpstr>
      <vt:lpstr>c-2</vt:lpstr>
      <vt:lpstr>c-3</vt:lpstr>
      <vt:lpstr>c-4</vt:lpstr>
      <vt:lpstr>c-5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Segura Herrera</dc:creator>
  <cp:keywords/>
  <dc:description/>
  <cp:lastModifiedBy>María Gómez Rodríguez</cp:lastModifiedBy>
  <cp:revision/>
  <dcterms:created xsi:type="dcterms:W3CDTF">2022-05-25T21:30:16Z</dcterms:created>
  <dcterms:modified xsi:type="dcterms:W3CDTF">2024-02-29T23:05:42Z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0x010100F9932EC6A1EDE845860F12B736444434</vt:lpwstr>
  </property>
</Properties>
</file>