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showInkAnnotation="0" defaultThemeVersion="124226"/>
  <mc:AlternateContent xmlns:mc="http://schemas.openxmlformats.org/markup-compatibility/2006">
    <mc:Choice Requires="x15">
      <x15ac:absPath xmlns:x15ac="http://schemas.microsoft.com/office/spreadsheetml/2010/11/ac" url="D:\Poder Judicial\2023\Revisión anuarios 2022\Homicidios Dolosos\"/>
    </mc:Choice>
  </mc:AlternateContent>
  <xr:revisionPtr revIDLastSave="0" documentId="13_ncr:1_{6CCF55E0-DD75-43B9-A44E-02467E1B7615}" xr6:coauthVersionLast="47" xr6:coauthVersionMax="47" xr10:uidLastSave="{00000000-0000-0000-0000-000000000000}"/>
  <bookViews>
    <workbookView xWindow="-110" yWindow="-110" windowWidth="19420" windowHeight="10300" tabRatio="788" xr2:uid="{00000000-000D-0000-FFFF-FFFF00000000}"/>
  </bookViews>
  <sheets>
    <sheet name="Índice" sheetId="55" r:id="rId1"/>
    <sheet name="A1" sheetId="64" r:id="rId2"/>
    <sheet name="A2" sheetId="65" r:id="rId3"/>
    <sheet name="A3" sheetId="62" r:id="rId4"/>
    <sheet name="A4" sheetId="61" r:id="rId5"/>
    <sheet name="A5" sheetId="7" r:id="rId6"/>
    <sheet name="A6" sheetId="8" r:id="rId7"/>
    <sheet name="A7" sheetId="9" r:id="rId8"/>
    <sheet name="A8" sheetId="10" r:id="rId9"/>
    <sheet name="A9" sheetId="11" r:id="rId10"/>
    <sheet name="A10" sheetId="12" r:id="rId11"/>
    <sheet name="A11" sheetId="13" r:id="rId12"/>
    <sheet name="A12" sheetId="14" r:id="rId13"/>
    <sheet name="A13" sheetId="15" r:id="rId14"/>
    <sheet name="A14" sheetId="16" r:id="rId15"/>
    <sheet name="A15" sheetId="17" r:id="rId16"/>
    <sheet name="A16" sheetId="18" r:id="rId17"/>
    <sheet name="A17" sheetId="19" r:id="rId18"/>
    <sheet name="A18" sheetId="20" r:id="rId19"/>
    <sheet name="A19" sheetId="21" r:id="rId20"/>
    <sheet name="A20" sheetId="22" r:id="rId21"/>
    <sheet name="A21" sheetId="23" r:id="rId22"/>
    <sheet name="A22" sheetId="24" r:id="rId23"/>
    <sheet name="A23" sheetId="25" r:id="rId24"/>
    <sheet name="A24" sheetId="26" r:id="rId25"/>
    <sheet name="A25" sheetId="27" r:id="rId26"/>
    <sheet name="A26" sheetId="28" r:id="rId27"/>
    <sheet name="A27" sheetId="29" r:id="rId28"/>
    <sheet name="A28" sheetId="30" r:id="rId29"/>
    <sheet name="A29" sheetId="31" r:id="rId30"/>
    <sheet name="A30" sheetId="32" r:id="rId31"/>
    <sheet name="A31" sheetId="36" r:id="rId32"/>
    <sheet name="A32" sheetId="38" r:id="rId33"/>
    <sheet name="A33" sheetId="39" r:id="rId34"/>
    <sheet name="A34" sheetId="40" r:id="rId35"/>
    <sheet name="A35" sheetId="41" r:id="rId36"/>
    <sheet name="A36" sheetId="66" r:id="rId37"/>
    <sheet name="A37" sheetId="52" r:id="rId38"/>
    <sheet name="A38" sheetId="53" r:id="rId39"/>
    <sheet name="A39" sheetId="54" r:id="rId40"/>
  </sheets>
  <definedNames>
    <definedName name="_xlnm.Print_Area" localSheetId="12">'A12'!$A$1:$I$96</definedName>
    <definedName name="_xlnm.Print_Area" localSheetId="26">'A26'!$A$1:$Q$19</definedName>
    <definedName name="_xlnm.Print_Area" localSheetId="37">'A37'!$A$1:$V$109</definedName>
    <definedName name="_xlnm.Print_Area" localSheetId="38">'A38'!$A$1:$H$111</definedName>
    <definedName name="_xlnm.Print_Area" localSheetId="39">'A39'!$A$1:$V$109</definedName>
    <definedName name="_xlnm.Print_Area" localSheetId="8">'A8'!$A$1:$Q$91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0" i="53" l="1"/>
  <c r="N9" i="53" s="1"/>
  <c r="M100" i="53"/>
  <c r="L100" i="53"/>
  <c r="K100" i="53"/>
  <c r="J100" i="53"/>
  <c r="I100" i="53"/>
  <c r="H100" i="53"/>
  <c r="G100" i="53"/>
  <c r="F100" i="53"/>
  <c r="F9" i="53" s="1"/>
  <c r="E100" i="53"/>
  <c r="D100" i="53"/>
  <c r="C100" i="53"/>
  <c r="B100" i="53"/>
  <c r="N87" i="53"/>
  <c r="M87" i="53"/>
  <c r="L87" i="53"/>
  <c r="K87" i="53"/>
  <c r="J87" i="53"/>
  <c r="I87" i="53"/>
  <c r="H87" i="53"/>
  <c r="G87" i="53"/>
  <c r="F87" i="53"/>
  <c r="E87" i="53"/>
  <c r="D87" i="53"/>
  <c r="C87" i="53"/>
  <c r="B87" i="53"/>
  <c r="N74" i="53"/>
  <c r="M74" i="53"/>
  <c r="L74" i="53"/>
  <c r="K74" i="53"/>
  <c r="J74" i="53"/>
  <c r="I74" i="53"/>
  <c r="H74" i="53"/>
  <c r="H9" i="53" s="1"/>
  <c r="G74" i="53"/>
  <c r="F74" i="53"/>
  <c r="E74" i="53"/>
  <c r="D74" i="53"/>
  <c r="C74" i="53"/>
  <c r="B74" i="53"/>
  <c r="N61" i="53"/>
  <c r="M61" i="53"/>
  <c r="M9" i="53" s="1"/>
  <c r="L61" i="53"/>
  <c r="K61" i="53"/>
  <c r="J61" i="53"/>
  <c r="I61" i="53"/>
  <c r="H61" i="53"/>
  <c r="G61" i="53"/>
  <c r="F61" i="53"/>
  <c r="E61" i="53"/>
  <c r="E9" i="53" s="1"/>
  <c r="D61" i="53"/>
  <c r="C61" i="53"/>
  <c r="B61" i="53"/>
  <c r="N51" i="53"/>
  <c r="M51" i="53"/>
  <c r="L51" i="53"/>
  <c r="K51" i="53"/>
  <c r="J51" i="53"/>
  <c r="I51" i="53"/>
  <c r="H51" i="53"/>
  <c r="G51" i="53"/>
  <c r="F51" i="53"/>
  <c r="E51" i="53"/>
  <c r="D51" i="53"/>
  <c r="C51" i="53"/>
  <c r="B51" i="53"/>
  <c r="N33" i="53"/>
  <c r="M33" i="53"/>
  <c r="L33" i="53"/>
  <c r="K33" i="53"/>
  <c r="J33" i="53"/>
  <c r="I33" i="53"/>
  <c r="H33" i="53"/>
  <c r="G33" i="53"/>
  <c r="G9" i="53" s="1"/>
  <c r="F33" i="53"/>
  <c r="E33" i="53"/>
  <c r="D33" i="53"/>
  <c r="C33" i="53"/>
  <c r="B33" i="53"/>
  <c r="N11" i="53"/>
  <c r="M11" i="53"/>
  <c r="L11" i="53"/>
  <c r="L9" i="53" s="1"/>
  <c r="K11" i="53"/>
  <c r="J11" i="53"/>
  <c r="I11" i="53"/>
  <c r="H11" i="53"/>
  <c r="G11" i="53"/>
  <c r="F11" i="53"/>
  <c r="E11" i="53"/>
  <c r="D11" i="53"/>
  <c r="D9" i="53" s="1"/>
  <c r="C11" i="53"/>
  <c r="B11" i="53"/>
  <c r="K9" i="53"/>
  <c r="J9" i="53"/>
  <c r="I9" i="53"/>
  <c r="C9" i="53"/>
  <c r="B9" i="53"/>
  <c r="AP105" i="52"/>
  <c r="AL105" i="52"/>
  <c r="AH105" i="52"/>
  <c r="AD105" i="52"/>
  <c r="Z105" i="52"/>
  <c r="W105" i="52"/>
  <c r="T105" i="52"/>
  <c r="Q105" i="52"/>
  <c r="N105" i="52"/>
  <c r="K105" i="52"/>
  <c r="H105" i="52"/>
  <c r="E105" i="52"/>
  <c r="B105" i="52"/>
  <c r="AP104" i="52"/>
  <c r="AL104" i="52"/>
  <c r="AH104" i="52"/>
  <c r="AD104" i="52"/>
  <c r="Z104" i="52"/>
  <c r="W104" i="52"/>
  <c r="T104" i="52"/>
  <c r="Q104" i="52"/>
  <c r="N104" i="52"/>
  <c r="K104" i="52"/>
  <c r="H104" i="52"/>
  <c r="E104" i="52"/>
  <c r="B104" i="52"/>
  <c r="AP103" i="52"/>
  <c r="AL103" i="52"/>
  <c r="AH103" i="52"/>
  <c r="AD103" i="52"/>
  <c r="Z103" i="52"/>
  <c r="Z99" i="52" s="1"/>
  <c r="W103" i="52"/>
  <c r="T103" i="52"/>
  <c r="Q103" i="52"/>
  <c r="N103" i="52"/>
  <c r="K103" i="52"/>
  <c r="H103" i="52"/>
  <c r="E103" i="52"/>
  <c r="B103" i="52"/>
  <c r="B99" i="52" s="1"/>
  <c r="AP102" i="52"/>
  <c r="AP99" i="52" s="1"/>
  <c r="AL102" i="52"/>
  <c r="AL99" i="52" s="1"/>
  <c r="AH102" i="52"/>
  <c r="AD102" i="52"/>
  <c r="Z102" i="52"/>
  <c r="W102" i="52"/>
  <c r="T102" i="52"/>
  <c r="Q102" i="52"/>
  <c r="N102" i="52"/>
  <c r="K102" i="52"/>
  <c r="H102" i="52"/>
  <c r="E102" i="52"/>
  <c r="B102" i="52"/>
  <c r="AP101" i="52"/>
  <c r="AL101" i="52"/>
  <c r="AH101" i="52"/>
  <c r="AH99" i="52" s="1"/>
  <c r="AD101" i="52"/>
  <c r="AD99" i="52" s="1"/>
  <c r="Z101" i="52"/>
  <c r="W101" i="52"/>
  <c r="T101" i="52"/>
  <c r="Q101" i="52"/>
  <c r="N101" i="52"/>
  <c r="K101" i="52"/>
  <c r="H101" i="52"/>
  <c r="H99" i="52" s="1"/>
  <c r="E101" i="52"/>
  <c r="E99" i="52" s="1"/>
  <c r="B101" i="52"/>
  <c r="AP100" i="52"/>
  <c r="AL100" i="52"/>
  <c r="AH100" i="52"/>
  <c r="AD100" i="52"/>
  <c r="Z100" i="52"/>
  <c r="W100" i="52"/>
  <c r="W99" i="52" s="1"/>
  <c r="T100" i="52"/>
  <c r="Q100" i="52"/>
  <c r="Q99" i="52" s="1"/>
  <c r="N100" i="52"/>
  <c r="N99" i="52" s="1"/>
  <c r="K100" i="52"/>
  <c r="H100" i="52"/>
  <c r="E100" i="52"/>
  <c r="B100" i="52"/>
  <c r="AR99" i="52"/>
  <c r="AQ99" i="52"/>
  <c r="AO99" i="52"/>
  <c r="AN99" i="52"/>
  <c r="AM99" i="52"/>
  <c r="AK99" i="52"/>
  <c r="AJ99" i="52"/>
  <c r="AI99" i="52"/>
  <c r="AG99" i="52"/>
  <c r="AF99" i="52"/>
  <c r="AE99" i="52"/>
  <c r="AC99" i="52"/>
  <c r="AB99" i="52"/>
  <c r="AA99" i="52"/>
  <c r="Y99" i="52"/>
  <c r="X99" i="52"/>
  <c r="V99" i="52"/>
  <c r="U99" i="52"/>
  <c r="T99" i="52"/>
  <c r="S99" i="52"/>
  <c r="R99" i="52"/>
  <c r="P99" i="52"/>
  <c r="O99" i="52"/>
  <c r="M99" i="52"/>
  <c r="L99" i="52"/>
  <c r="K99" i="52"/>
  <c r="J99" i="52"/>
  <c r="I99" i="52"/>
  <c r="G99" i="52"/>
  <c r="F99" i="52"/>
  <c r="D99" i="52"/>
  <c r="C99" i="52"/>
  <c r="AP97" i="52"/>
  <c r="AL97" i="52"/>
  <c r="AH97" i="52"/>
  <c r="AD97" i="52"/>
  <c r="Z97" i="52"/>
  <c r="W97" i="52"/>
  <c r="T97" i="52"/>
  <c r="Q97" i="52"/>
  <c r="N97" i="52"/>
  <c r="K97" i="52"/>
  <c r="H97" i="52"/>
  <c r="E97" i="52"/>
  <c r="B97" i="52"/>
  <c r="AP96" i="52"/>
  <c r="AL96" i="52"/>
  <c r="AH96" i="52"/>
  <c r="AD96" i="52"/>
  <c r="Z96" i="52"/>
  <c r="W96" i="52"/>
  <c r="T96" i="52"/>
  <c r="Q96" i="52"/>
  <c r="N96" i="52"/>
  <c r="K96" i="52"/>
  <c r="H96" i="52"/>
  <c r="E96" i="52"/>
  <c r="B96" i="52"/>
  <c r="AP95" i="52"/>
  <c r="AL95" i="52"/>
  <c r="AH95" i="52"/>
  <c r="AD95" i="52"/>
  <c r="Z95" i="52"/>
  <c r="W95" i="52"/>
  <c r="T95" i="52"/>
  <c r="Q95" i="52"/>
  <c r="N95" i="52"/>
  <c r="K95" i="52"/>
  <c r="H95" i="52"/>
  <c r="E95" i="52"/>
  <c r="B95" i="52"/>
  <c r="AP94" i="52"/>
  <c r="AL94" i="52"/>
  <c r="AH94" i="52"/>
  <c r="AD94" i="52"/>
  <c r="Z94" i="52"/>
  <c r="W94" i="52"/>
  <c r="T94" i="52"/>
  <c r="Q94" i="52"/>
  <c r="N94" i="52"/>
  <c r="K94" i="52"/>
  <c r="H94" i="52"/>
  <c r="E94" i="52"/>
  <c r="B94" i="52"/>
  <c r="AP93" i="52"/>
  <c r="AL93" i="52"/>
  <c r="AH93" i="52"/>
  <c r="AD93" i="52"/>
  <c r="Z93" i="52"/>
  <c r="W93" i="52"/>
  <c r="T93" i="52"/>
  <c r="Q93" i="52"/>
  <c r="N93" i="52"/>
  <c r="K93" i="52"/>
  <c r="H93" i="52"/>
  <c r="E93" i="52"/>
  <c r="B93" i="52"/>
  <c r="AP92" i="52"/>
  <c r="AL92" i="52"/>
  <c r="AH92" i="52"/>
  <c r="AD92" i="52"/>
  <c r="Z92" i="52"/>
  <c r="W92" i="52"/>
  <c r="T92" i="52"/>
  <c r="Q92" i="52"/>
  <c r="N92" i="52"/>
  <c r="K92" i="52"/>
  <c r="H92" i="52"/>
  <c r="E92" i="52"/>
  <c r="B92" i="52"/>
  <c r="AP91" i="52"/>
  <c r="AL91" i="52"/>
  <c r="AH91" i="52"/>
  <c r="AD91" i="52"/>
  <c r="Z91" i="52"/>
  <c r="W91" i="52"/>
  <c r="T91" i="52"/>
  <c r="Q91" i="52"/>
  <c r="N91" i="52"/>
  <c r="K91" i="52"/>
  <c r="H91" i="52"/>
  <c r="E91" i="52"/>
  <c r="B91" i="52"/>
  <c r="AP90" i="52"/>
  <c r="AL90" i="52"/>
  <c r="AH90" i="52"/>
  <c r="AD90" i="52"/>
  <c r="Z90" i="52"/>
  <c r="W90" i="52"/>
  <c r="T90" i="52"/>
  <c r="Q90" i="52"/>
  <c r="N90" i="52"/>
  <c r="K90" i="52"/>
  <c r="H90" i="52"/>
  <c r="E90" i="52"/>
  <c r="B90" i="52"/>
  <c r="AP89" i="52"/>
  <c r="AL89" i="52"/>
  <c r="AH89" i="52"/>
  <c r="AD89" i="52"/>
  <c r="Z89" i="52"/>
  <c r="W89" i="52"/>
  <c r="T89" i="52"/>
  <c r="T86" i="52" s="1"/>
  <c r="Q89" i="52"/>
  <c r="Q86" i="52" s="1"/>
  <c r="N89" i="52"/>
  <c r="K89" i="52"/>
  <c r="H89" i="52"/>
  <c r="E89" i="52"/>
  <c r="B89" i="52"/>
  <c r="AP88" i="52"/>
  <c r="AP86" i="52" s="1"/>
  <c r="AL88" i="52"/>
  <c r="AH88" i="52"/>
  <c r="AH86" i="52" s="1"/>
  <c r="AD88" i="52"/>
  <c r="Z88" i="52"/>
  <c r="W88" i="52"/>
  <c r="T88" i="52"/>
  <c r="Q88" i="52"/>
  <c r="N88" i="52"/>
  <c r="K88" i="52"/>
  <c r="K86" i="52" s="1"/>
  <c r="H88" i="52"/>
  <c r="H86" i="52" s="1"/>
  <c r="E88" i="52"/>
  <c r="B88" i="52"/>
  <c r="AP87" i="52"/>
  <c r="AL87" i="52"/>
  <c r="AH87" i="52"/>
  <c r="AD87" i="52"/>
  <c r="Z87" i="52"/>
  <c r="Z86" i="52" s="1"/>
  <c r="W87" i="52"/>
  <c r="W86" i="52" s="1"/>
  <c r="T87" i="52"/>
  <c r="Q87" i="52"/>
  <c r="N87" i="52"/>
  <c r="K87" i="52"/>
  <c r="H87" i="52"/>
  <c r="E87" i="52"/>
  <c r="B87" i="52"/>
  <c r="B86" i="52" s="1"/>
  <c r="AR86" i="52"/>
  <c r="AQ86" i="52"/>
  <c r="AO86" i="52"/>
  <c r="AN86" i="52"/>
  <c r="AM86" i="52"/>
  <c r="AL86" i="52"/>
  <c r="AK86" i="52"/>
  <c r="AJ86" i="52"/>
  <c r="AI86" i="52"/>
  <c r="AG86" i="52"/>
  <c r="AF86" i="52"/>
  <c r="AE86" i="52"/>
  <c r="AD86" i="52"/>
  <c r="AC86" i="52"/>
  <c r="AB86" i="52"/>
  <c r="AA86" i="52"/>
  <c r="Y86" i="52"/>
  <c r="X86" i="52"/>
  <c r="V86" i="52"/>
  <c r="U86" i="52"/>
  <c r="S86" i="52"/>
  <c r="R86" i="52"/>
  <c r="P86" i="52"/>
  <c r="O86" i="52"/>
  <c r="N86" i="52"/>
  <c r="M86" i="52"/>
  <c r="L86" i="52"/>
  <c r="J86" i="52"/>
  <c r="I86" i="52"/>
  <c r="G86" i="52"/>
  <c r="F86" i="52"/>
  <c r="E86" i="52"/>
  <c r="D86" i="52"/>
  <c r="C86" i="52"/>
  <c r="AP84" i="52"/>
  <c r="AL84" i="52"/>
  <c r="AH84" i="52"/>
  <c r="AD84" i="52"/>
  <c r="Z84" i="52"/>
  <c r="W84" i="52"/>
  <c r="T84" i="52"/>
  <c r="Q84" i="52"/>
  <c r="N84" i="52"/>
  <c r="K84" i="52"/>
  <c r="H84" i="52"/>
  <c r="E84" i="52"/>
  <c r="B84" i="52"/>
  <c r="AP83" i="52"/>
  <c r="AL83" i="52"/>
  <c r="AH83" i="52"/>
  <c r="AD83" i="52"/>
  <c r="Z83" i="52"/>
  <c r="W83" i="52"/>
  <c r="T83" i="52"/>
  <c r="Q83" i="52"/>
  <c r="N83" i="52"/>
  <c r="K83" i="52"/>
  <c r="H83" i="52"/>
  <c r="E83" i="52"/>
  <c r="B83" i="52"/>
  <c r="AP82" i="52"/>
  <c r="AL82" i="52"/>
  <c r="AH82" i="52"/>
  <c r="AD82" i="52"/>
  <c r="Z82" i="52"/>
  <c r="W82" i="52"/>
  <c r="T82" i="52"/>
  <c r="Q82" i="52"/>
  <c r="N82" i="52"/>
  <c r="K82" i="52"/>
  <c r="H82" i="52"/>
  <c r="E82" i="52"/>
  <c r="B82" i="52"/>
  <c r="AP81" i="52"/>
  <c r="AL81" i="52"/>
  <c r="AH81" i="52"/>
  <c r="AD81" i="52"/>
  <c r="Z81" i="52"/>
  <c r="W81" i="52"/>
  <c r="T81" i="52"/>
  <c r="Q81" i="52"/>
  <c r="N81" i="52"/>
  <c r="K81" i="52"/>
  <c r="H81" i="52"/>
  <c r="E81" i="52"/>
  <c r="B81" i="52"/>
  <c r="AP80" i="52"/>
  <c r="AL80" i="52"/>
  <c r="AH80" i="52"/>
  <c r="AD80" i="52"/>
  <c r="Z80" i="52"/>
  <c r="W80" i="52"/>
  <c r="T80" i="52"/>
  <c r="Q80" i="52"/>
  <c r="N80" i="52"/>
  <c r="K80" i="52"/>
  <c r="H80" i="52"/>
  <c r="E80" i="52"/>
  <c r="B80" i="52"/>
  <c r="AP79" i="52"/>
  <c r="AL79" i="52"/>
  <c r="AH79" i="52"/>
  <c r="AD79" i="52"/>
  <c r="Z79" i="52"/>
  <c r="W79" i="52"/>
  <c r="T79" i="52"/>
  <c r="Q79" i="52"/>
  <c r="N79" i="52"/>
  <c r="K79" i="52"/>
  <c r="H79" i="52"/>
  <c r="E79" i="52"/>
  <c r="B79" i="52"/>
  <c r="AP78" i="52"/>
  <c r="AL78" i="52"/>
  <c r="AH78" i="52"/>
  <c r="AD78" i="52"/>
  <c r="Z78" i="52"/>
  <c r="W78" i="52"/>
  <c r="T78" i="52"/>
  <c r="Q78" i="52"/>
  <c r="N78" i="52"/>
  <c r="K78" i="52"/>
  <c r="H78" i="52"/>
  <c r="E78" i="52"/>
  <c r="B78" i="52"/>
  <c r="AP77" i="52"/>
  <c r="AL77" i="52"/>
  <c r="AH77" i="52"/>
  <c r="AD77" i="52"/>
  <c r="Z77" i="52"/>
  <c r="W77" i="52"/>
  <c r="T77" i="52"/>
  <c r="Q77" i="52"/>
  <c r="N77" i="52"/>
  <c r="N73" i="52" s="1"/>
  <c r="K77" i="52"/>
  <c r="H77" i="52"/>
  <c r="E77" i="52"/>
  <c r="B77" i="52"/>
  <c r="AP76" i="52"/>
  <c r="AL76" i="52"/>
  <c r="AH76" i="52"/>
  <c r="AD76" i="52"/>
  <c r="AD73" i="52" s="1"/>
  <c r="Z76" i="52"/>
  <c r="Z73" i="52" s="1"/>
  <c r="W76" i="52"/>
  <c r="T76" i="52"/>
  <c r="Q76" i="52"/>
  <c r="N76" i="52"/>
  <c r="K76" i="52"/>
  <c r="H76" i="52"/>
  <c r="E76" i="52"/>
  <c r="B76" i="52"/>
  <c r="B73" i="52" s="1"/>
  <c r="AP75" i="52"/>
  <c r="AP73" i="52" s="1"/>
  <c r="AL75" i="52"/>
  <c r="AH75" i="52"/>
  <c r="AD75" i="52"/>
  <c r="Z75" i="52"/>
  <c r="W75" i="52"/>
  <c r="T75" i="52"/>
  <c r="T73" i="52" s="1"/>
  <c r="Q75" i="52"/>
  <c r="Q73" i="52" s="1"/>
  <c r="N75" i="52"/>
  <c r="K75" i="52"/>
  <c r="H75" i="52"/>
  <c r="E75" i="52"/>
  <c r="B75" i="52"/>
  <c r="AP74" i="52"/>
  <c r="AL74" i="52"/>
  <c r="AL73" i="52" s="1"/>
  <c r="AH74" i="52"/>
  <c r="AH73" i="52" s="1"/>
  <c r="AD74" i="52"/>
  <c r="Z74" i="52"/>
  <c r="W74" i="52"/>
  <c r="T74" i="52"/>
  <c r="Q74" i="52"/>
  <c r="N74" i="52"/>
  <c r="K74" i="52"/>
  <c r="K73" i="52" s="1"/>
  <c r="H74" i="52"/>
  <c r="E74" i="52"/>
  <c r="E73" i="52" s="1"/>
  <c r="B74" i="52"/>
  <c r="AR73" i="52"/>
  <c r="AQ73" i="52"/>
  <c r="AO73" i="52"/>
  <c r="AN73" i="52"/>
  <c r="AM73" i="52"/>
  <c r="AK73" i="52"/>
  <c r="AJ73" i="52"/>
  <c r="AI73" i="52"/>
  <c r="AG73" i="52"/>
  <c r="AF73" i="52"/>
  <c r="AE73" i="52"/>
  <c r="AC73" i="52"/>
  <c r="AB73" i="52"/>
  <c r="AA73" i="52"/>
  <c r="Y73" i="52"/>
  <c r="X73" i="52"/>
  <c r="W73" i="52"/>
  <c r="V73" i="52"/>
  <c r="U73" i="52"/>
  <c r="S73" i="52"/>
  <c r="R73" i="52"/>
  <c r="P73" i="52"/>
  <c r="O73" i="52"/>
  <c r="M73" i="52"/>
  <c r="L73" i="52"/>
  <c r="J73" i="52"/>
  <c r="I73" i="52"/>
  <c r="H73" i="52"/>
  <c r="G73" i="52"/>
  <c r="F73" i="52"/>
  <c r="D73" i="52"/>
  <c r="C73" i="52"/>
  <c r="AP71" i="52"/>
  <c r="AL71" i="52"/>
  <c r="AH71" i="52"/>
  <c r="AP70" i="52"/>
  <c r="AL70" i="52"/>
  <c r="AH70" i="52"/>
  <c r="AD70" i="52"/>
  <c r="Z70" i="52"/>
  <c r="W70" i="52"/>
  <c r="T70" i="52"/>
  <c r="Q70" i="52"/>
  <c r="N70" i="52"/>
  <c r="K70" i="52"/>
  <c r="H70" i="52"/>
  <c r="E70" i="52"/>
  <c r="B70" i="52"/>
  <c r="AP69" i="52"/>
  <c r="AL69" i="52"/>
  <c r="AH69" i="52"/>
  <c r="AD69" i="52"/>
  <c r="Z69" i="52"/>
  <c r="W69" i="52"/>
  <c r="T69" i="52"/>
  <c r="Q69" i="52"/>
  <c r="N69" i="52"/>
  <c r="K69" i="52"/>
  <c r="H69" i="52"/>
  <c r="E69" i="52"/>
  <c r="B69" i="52"/>
  <c r="AP68" i="52"/>
  <c r="AL68" i="52"/>
  <c r="AH68" i="52"/>
  <c r="AD68" i="52"/>
  <c r="Z68" i="52"/>
  <c r="W68" i="52"/>
  <c r="T68" i="52"/>
  <c r="Q68" i="52"/>
  <c r="N68" i="52"/>
  <c r="K68" i="52"/>
  <c r="H68" i="52"/>
  <c r="E68" i="52"/>
  <c r="B68" i="52"/>
  <c r="AP67" i="52"/>
  <c r="AL67" i="52"/>
  <c r="AH67" i="52"/>
  <c r="AD67" i="52"/>
  <c r="Z67" i="52"/>
  <c r="W67" i="52"/>
  <c r="T67" i="52"/>
  <c r="Q67" i="52"/>
  <c r="N67" i="52"/>
  <c r="K67" i="52"/>
  <c r="H67" i="52"/>
  <c r="E67" i="52"/>
  <c r="B67" i="52"/>
  <c r="AP66" i="52"/>
  <c r="AL66" i="52"/>
  <c r="AH66" i="52"/>
  <c r="AD66" i="52"/>
  <c r="Z66" i="52"/>
  <c r="W66" i="52"/>
  <c r="T66" i="52"/>
  <c r="Q66" i="52"/>
  <c r="N66" i="52"/>
  <c r="K66" i="52"/>
  <c r="H66" i="52"/>
  <c r="E66" i="52"/>
  <c r="B66" i="52"/>
  <c r="AP65" i="52"/>
  <c r="AL65" i="52"/>
  <c r="AH65" i="52"/>
  <c r="AD65" i="52"/>
  <c r="Z65" i="52"/>
  <c r="W65" i="52"/>
  <c r="T65" i="52"/>
  <c r="Q65" i="52"/>
  <c r="N65" i="52"/>
  <c r="K65" i="52"/>
  <c r="H65" i="52"/>
  <c r="E65" i="52"/>
  <c r="B65" i="52"/>
  <c r="AP64" i="52"/>
  <c r="AL64" i="52"/>
  <c r="AH64" i="52"/>
  <c r="AD64" i="52"/>
  <c r="Z64" i="52"/>
  <c r="W64" i="52"/>
  <c r="T64" i="52"/>
  <c r="Q64" i="52"/>
  <c r="N64" i="52"/>
  <c r="N60" i="52" s="1"/>
  <c r="K64" i="52"/>
  <c r="H64" i="52"/>
  <c r="E64" i="52"/>
  <c r="B64" i="52"/>
  <c r="AP63" i="52"/>
  <c r="AL63" i="52"/>
  <c r="AH63" i="52"/>
  <c r="AD63" i="52"/>
  <c r="AD60" i="52" s="1"/>
  <c r="Z63" i="52"/>
  <c r="Z60" i="52" s="1"/>
  <c r="W63" i="52"/>
  <c r="T63" i="52"/>
  <c r="Q63" i="52"/>
  <c r="N63" i="52"/>
  <c r="K63" i="52"/>
  <c r="H63" i="52"/>
  <c r="E63" i="52"/>
  <c r="B63" i="52"/>
  <c r="B60" i="52" s="1"/>
  <c r="AP62" i="52"/>
  <c r="AL62" i="52"/>
  <c r="AH62" i="52"/>
  <c r="AD62" i="52"/>
  <c r="Z62" i="52"/>
  <c r="W62" i="52"/>
  <c r="T62" i="52"/>
  <c r="T60" i="52" s="1"/>
  <c r="Q62" i="52"/>
  <c r="Q60" i="52" s="1"/>
  <c r="N62" i="52"/>
  <c r="K62" i="52"/>
  <c r="H62" i="52"/>
  <c r="E62" i="52"/>
  <c r="B62" i="52"/>
  <c r="AP61" i="52"/>
  <c r="AP60" i="52" s="1"/>
  <c r="AL61" i="52"/>
  <c r="AL60" i="52" s="1"/>
  <c r="AH61" i="52"/>
  <c r="AH60" i="52" s="1"/>
  <c r="AD61" i="52"/>
  <c r="Z61" i="52"/>
  <c r="W61" i="52"/>
  <c r="T61" i="52"/>
  <c r="Q61" i="52"/>
  <c r="N61" i="52"/>
  <c r="K61" i="52"/>
  <c r="K60" i="52" s="1"/>
  <c r="H61" i="52"/>
  <c r="E61" i="52"/>
  <c r="E60" i="52" s="1"/>
  <c r="B61" i="52"/>
  <c r="AR60" i="52"/>
  <c r="AQ60" i="52"/>
  <c r="AO60" i="52"/>
  <c r="AN60" i="52"/>
  <c r="AM60" i="52"/>
  <c r="AK60" i="52"/>
  <c r="AJ60" i="52"/>
  <c r="AI60" i="52"/>
  <c r="AG60" i="52"/>
  <c r="AF60" i="52"/>
  <c r="AE60" i="52"/>
  <c r="AC60" i="52"/>
  <c r="AB60" i="52"/>
  <c r="AA60" i="52"/>
  <c r="Y60" i="52"/>
  <c r="X60" i="52"/>
  <c r="W60" i="52"/>
  <c r="V60" i="52"/>
  <c r="U60" i="52"/>
  <c r="S60" i="52"/>
  <c r="R60" i="52"/>
  <c r="P60" i="52"/>
  <c r="O60" i="52"/>
  <c r="M60" i="52"/>
  <c r="L60" i="52"/>
  <c r="J60" i="52"/>
  <c r="I60" i="52"/>
  <c r="H60" i="52"/>
  <c r="G60" i="52"/>
  <c r="F60" i="52"/>
  <c r="D60" i="52"/>
  <c r="C60" i="52"/>
  <c r="AP58" i="52"/>
  <c r="AL58" i="52"/>
  <c r="AH58" i="52"/>
  <c r="AD58" i="52"/>
  <c r="Z58" i="52"/>
  <c r="W58" i="52"/>
  <c r="T58" i="52"/>
  <c r="Q58" i="52"/>
  <c r="N58" i="52"/>
  <c r="K58" i="52"/>
  <c r="H58" i="52"/>
  <c r="E58" i="52"/>
  <c r="B58" i="52"/>
  <c r="AP57" i="52"/>
  <c r="AL57" i="52"/>
  <c r="AH57" i="52"/>
  <c r="AD57" i="52"/>
  <c r="Z57" i="52"/>
  <c r="W57" i="52"/>
  <c r="T57" i="52"/>
  <c r="Q57" i="52"/>
  <c r="N57" i="52"/>
  <c r="K57" i="52"/>
  <c r="H57" i="52"/>
  <c r="E57" i="52"/>
  <c r="B57" i="52"/>
  <c r="AP56" i="52"/>
  <c r="AL56" i="52"/>
  <c r="AH56" i="52"/>
  <c r="AD56" i="52"/>
  <c r="Z56" i="52"/>
  <c r="W56" i="52"/>
  <c r="T56" i="52"/>
  <c r="Q56" i="52"/>
  <c r="N56" i="52"/>
  <c r="K56" i="52"/>
  <c r="H56" i="52"/>
  <c r="E56" i="52"/>
  <c r="B56" i="52"/>
  <c r="AP55" i="52"/>
  <c r="AL55" i="52"/>
  <c r="AH55" i="52"/>
  <c r="AD55" i="52"/>
  <c r="Z55" i="52"/>
  <c r="W55" i="52"/>
  <c r="T55" i="52"/>
  <c r="Q55" i="52"/>
  <c r="N55" i="52"/>
  <c r="K55" i="52"/>
  <c r="H55" i="52"/>
  <c r="E55" i="52"/>
  <c r="B55" i="52"/>
  <c r="AP54" i="52"/>
  <c r="AL54" i="52"/>
  <c r="AH54" i="52"/>
  <c r="AD54" i="52"/>
  <c r="Z54" i="52"/>
  <c r="W54" i="52"/>
  <c r="T54" i="52"/>
  <c r="Q54" i="52"/>
  <c r="N54" i="52"/>
  <c r="K54" i="52"/>
  <c r="H54" i="52"/>
  <c r="E54" i="52"/>
  <c r="B54" i="52"/>
  <c r="AP53" i="52"/>
  <c r="AL53" i="52"/>
  <c r="AL50" i="52" s="1"/>
  <c r="AH53" i="52"/>
  <c r="AD53" i="52"/>
  <c r="Z53" i="52"/>
  <c r="W53" i="52"/>
  <c r="T53" i="52"/>
  <c r="Q53" i="52"/>
  <c r="N53" i="52"/>
  <c r="K53" i="52"/>
  <c r="H53" i="52"/>
  <c r="H50" i="52" s="1"/>
  <c r="E53" i="52"/>
  <c r="B53" i="52"/>
  <c r="AP52" i="52"/>
  <c r="AL52" i="52"/>
  <c r="AH52" i="52"/>
  <c r="AD52" i="52"/>
  <c r="AD50" i="52" s="1"/>
  <c r="Z52" i="52"/>
  <c r="W52" i="52"/>
  <c r="W50" i="52" s="1"/>
  <c r="T52" i="52"/>
  <c r="Q52" i="52"/>
  <c r="N52" i="52"/>
  <c r="K52" i="52"/>
  <c r="H52" i="52"/>
  <c r="E52" i="52"/>
  <c r="E50" i="52" s="1"/>
  <c r="B52" i="52"/>
  <c r="AP51" i="52"/>
  <c r="AL51" i="52"/>
  <c r="AH51" i="52"/>
  <c r="AD51" i="52"/>
  <c r="Z51" i="52"/>
  <c r="W51" i="52"/>
  <c r="T51" i="52"/>
  <c r="T50" i="52" s="1"/>
  <c r="Q51" i="52"/>
  <c r="Q50" i="52" s="1"/>
  <c r="N51" i="52"/>
  <c r="N50" i="52" s="1"/>
  <c r="K51" i="52"/>
  <c r="H51" i="52"/>
  <c r="E51" i="52"/>
  <c r="B51" i="52"/>
  <c r="AR50" i="52"/>
  <c r="AQ50" i="52"/>
  <c r="AP50" i="52"/>
  <c r="AO50" i="52"/>
  <c r="AN50" i="52"/>
  <c r="AM50" i="52"/>
  <c r="AK50" i="52"/>
  <c r="AJ50" i="52"/>
  <c r="AI50" i="52"/>
  <c r="AH50" i="52"/>
  <c r="AG50" i="52"/>
  <c r="AF50" i="52"/>
  <c r="AE50" i="52"/>
  <c r="AC50" i="52"/>
  <c r="AB50" i="52"/>
  <c r="AA50" i="52"/>
  <c r="Z50" i="52"/>
  <c r="Y50" i="52"/>
  <c r="X50" i="52"/>
  <c r="V50" i="52"/>
  <c r="U50" i="52"/>
  <c r="S50" i="52"/>
  <c r="R50" i="52"/>
  <c r="R8" i="52" s="1"/>
  <c r="P50" i="52"/>
  <c r="O50" i="52"/>
  <c r="M50" i="52"/>
  <c r="L50" i="52"/>
  <c r="K50" i="52"/>
  <c r="J50" i="52"/>
  <c r="J8" i="52" s="1"/>
  <c r="I50" i="52"/>
  <c r="G50" i="52"/>
  <c r="F50" i="52"/>
  <c r="D50" i="52"/>
  <c r="C50" i="52"/>
  <c r="B50" i="52"/>
  <c r="AP48" i="52"/>
  <c r="AL48" i="52"/>
  <c r="AH48" i="52"/>
  <c r="AD48" i="52"/>
  <c r="Z48" i="52"/>
  <c r="W48" i="52"/>
  <c r="T48" i="52"/>
  <c r="Q48" i="52"/>
  <c r="N48" i="52"/>
  <c r="K48" i="52"/>
  <c r="H48" i="52"/>
  <c r="E48" i="52"/>
  <c r="B48" i="52"/>
  <c r="AP47" i="52"/>
  <c r="AL47" i="52"/>
  <c r="AH47" i="52"/>
  <c r="AD47" i="52"/>
  <c r="Z47" i="52"/>
  <c r="W47" i="52"/>
  <c r="T47" i="52"/>
  <c r="Q47" i="52"/>
  <c r="N47" i="52"/>
  <c r="K47" i="52"/>
  <c r="H47" i="52"/>
  <c r="E47" i="52"/>
  <c r="B47" i="52"/>
  <c r="AP46" i="52"/>
  <c r="AL46" i="52"/>
  <c r="AH46" i="52"/>
  <c r="AD46" i="52"/>
  <c r="Z46" i="52"/>
  <c r="W46" i="52"/>
  <c r="T46" i="52"/>
  <c r="Q46" i="52"/>
  <c r="N46" i="52"/>
  <c r="K46" i="52"/>
  <c r="H46" i="52"/>
  <c r="E46" i="52"/>
  <c r="B46" i="52"/>
  <c r="AP45" i="52"/>
  <c r="AL45" i="52"/>
  <c r="AH45" i="52"/>
  <c r="AD45" i="52"/>
  <c r="Z45" i="52"/>
  <c r="W45" i="52"/>
  <c r="T45" i="52"/>
  <c r="Q45" i="52"/>
  <c r="N45" i="52"/>
  <c r="K45" i="52"/>
  <c r="H45" i="52"/>
  <c r="E45" i="52"/>
  <c r="B45" i="52"/>
  <c r="AP44" i="52"/>
  <c r="AL44" i="52"/>
  <c r="AH44" i="52"/>
  <c r="AD44" i="52"/>
  <c r="Z44" i="52"/>
  <c r="W44" i="52"/>
  <c r="T44" i="52"/>
  <c r="Q44" i="52"/>
  <c r="N44" i="52"/>
  <c r="K44" i="52"/>
  <c r="H44" i="52"/>
  <c r="E44" i="52"/>
  <c r="B44" i="52"/>
  <c r="AP43" i="52"/>
  <c r="AL43" i="52"/>
  <c r="AH43" i="52"/>
  <c r="AD43" i="52"/>
  <c r="Z43" i="52"/>
  <c r="W43" i="52"/>
  <c r="T43" i="52"/>
  <c r="Q43" i="52"/>
  <c r="N43" i="52"/>
  <c r="K43" i="52"/>
  <c r="H43" i="52"/>
  <c r="E43" i="52"/>
  <c r="B43" i="52"/>
  <c r="AP42" i="52"/>
  <c r="AL42" i="52"/>
  <c r="AH42" i="52"/>
  <c r="AD42" i="52"/>
  <c r="Z42" i="52"/>
  <c r="W42" i="52"/>
  <c r="T42" i="52"/>
  <c r="Q42" i="52"/>
  <c r="N42" i="52"/>
  <c r="K42" i="52"/>
  <c r="H42" i="52"/>
  <c r="E42" i="52"/>
  <c r="B42" i="52"/>
  <c r="AP41" i="52"/>
  <c r="AL41" i="52"/>
  <c r="AH41" i="52"/>
  <c r="AD41" i="52"/>
  <c r="Z41" i="52"/>
  <c r="W41" i="52"/>
  <c r="T41" i="52"/>
  <c r="Q41" i="52"/>
  <c r="N41" i="52"/>
  <c r="K41" i="52"/>
  <c r="H41" i="52"/>
  <c r="E41" i="52"/>
  <c r="B41" i="52"/>
  <c r="AP40" i="52"/>
  <c r="AL40" i="52"/>
  <c r="AH40" i="52"/>
  <c r="AD40" i="52"/>
  <c r="Z40" i="52"/>
  <c r="W40" i="52"/>
  <c r="T40" i="52"/>
  <c r="Q40" i="52"/>
  <c r="N40" i="52"/>
  <c r="K40" i="52"/>
  <c r="H40" i="52"/>
  <c r="E40" i="52"/>
  <c r="B40" i="52"/>
  <c r="AP39" i="52"/>
  <c r="AL39" i="52"/>
  <c r="AH39" i="52"/>
  <c r="AD39" i="52"/>
  <c r="Z39" i="52"/>
  <c r="W39" i="52"/>
  <c r="T39" i="52"/>
  <c r="Q39" i="52"/>
  <c r="N39" i="52"/>
  <c r="K39" i="52"/>
  <c r="H39" i="52"/>
  <c r="E39" i="52"/>
  <c r="B39" i="52"/>
  <c r="AP38" i="52"/>
  <c r="AL38" i="52"/>
  <c r="AH38" i="52"/>
  <c r="AD38" i="52"/>
  <c r="Z38" i="52"/>
  <c r="W38" i="52"/>
  <c r="T38" i="52"/>
  <c r="Q38" i="52"/>
  <c r="N38" i="52"/>
  <c r="K38" i="52"/>
  <c r="H38" i="52"/>
  <c r="E38" i="52"/>
  <c r="B38" i="52"/>
  <c r="AP37" i="52"/>
  <c r="AL37" i="52"/>
  <c r="AH37" i="52"/>
  <c r="AD37" i="52"/>
  <c r="Z37" i="52"/>
  <c r="W37" i="52"/>
  <c r="T37" i="52"/>
  <c r="Q37" i="52"/>
  <c r="N37" i="52"/>
  <c r="K37" i="52"/>
  <c r="H37" i="52"/>
  <c r="E37" i="52"/>
  <c r="B37" i="52"/>
  <c r="AP36" i="52"/>
  <c r="AL36" i="52"/>
  <c r="AH36" i="52"/>
  <c r="AD36" i="52"/>
  <c r="Z36" i="52"/>
  <c r="W36" i="52"/>
  <c r="T36" i="52"/>
  <c r="Q36" i="52"/>
  <c r="N36" i="52"/>
  <c r="K36" i="52"/>
  <c r="H36" i="52"/>
  <c r="E36" i="52"/>
  <c r="B36" i="52"/>
  <c r="AP35" i="52"/>
  <c r="AL35" i="52"/>
  <c r="AH35" i="52"/>
  <c r="AD35" i="52"/>
  <c r="Z35" i="52"/>
  <c r="W35" i="52"/>
  <c r="T35" i="52"/>
  <c r="T32" i="52" s="1"/>
  <c r="Q35" i="52"/>
  <c r="Q32" i="52" s="1"/>
  <c r="N35" i="52"/>
  <c r="K35" i="52"/>
  <c r="H35" i="52"/>
  <c r="E35" i="52"/>
  <c r="B35" i="52"/>
  <c r="AP34" i="52"/>
  <c r="AP32" i="52" s="1"/>
  <c r="AL34" i="52"/>
  <c r="AH34" i="52"/>
  <c r="AH32" i="52" s="1"/>
  <c r="AD34" i="52"/>
  <c r="Z34" i="52"/>
  <c r="W34" i="52"/>
  <c r="T34" i="52"/>
  <c r="Q34" i="52"/>
  <c r="N34" i="52"/>
  <c r="K34" i="52"/>
  <c r="H34" i="52"/>
  <c r="H32" i="52" s="1"/>
  <c r="E34" i="52"/>
  <c r="B34" i="52"/>
  <c r="AP33" i="52"/>
  <c r="AL33" i="52"/>
  <c r="AH33" i="52"/>
  <c r="AD33" i="52"/>
  <c r="Z33" i="52"/>
  <c r="Z32" i="52" s="1"/>
  <c r="W33" i="52"/>
  <c r="W32" i="52" s="1"/>
  <c r="T33" i="52"/>
  <c r="Q33" i="52"/>
  <c r="N33" i="52"/>
  <c r="K33" i="52"/>
  <c r="K32" i="52" s="1"/>
  <c r="H33" i="52"/>
  <c r="E33" i="52"/>
  <c r="B33" i="52"/>
  <c r="B32" i="52" s="1"/>
  <c r="AR32" i="52"/>
  <c r="AQ32" i="52"/>
  <c r="AO32" i="52"/>
  <c r="AN32" i="52"/>
  <c r="AM32" i="52"/>
  <c r="AL32" i="52"/>
  <c r="AK32" i="52"/>
  <c r="AJ32" i="52"/>
  <c r="AI32" i="52"/>
  <c r="AG32" i="52"/>
  <c r="AF32" i="52"/>
  <c r="AE32" i="52"/>
  <c r="AD32" i="52"/>
  <c r="AC32" i="52"/>
  <c r="AB32" i="52"/>
  <c r="AA32" i="52"/>
  <c r="Y32" i="52"/>
  <c r="X32" i="52"/>
  <c r="V32" i="52"/>
  <c r="V8" i="52" s="1"/>
  <c r="U32" i="52"/>
  <c r="S32" i="52"/>
  <c r="R32" i="52"/>
  <c r="P32" i="52"/>
  <c r="O32" i="52"/>
  <c r="N32" i="52"/>
  <c r="M32" i="52"/>
  <c r="L32" i="52"/>
  <c r="J32" i="52"/>
  <c r="I32" i="52"/>
  <c r="G32" i="52"/>
  <c r="F32" i="52"/>
  <c r="F8" i="52" s="1"/>
  <c r="E32" i="52"/>
  <c r="D32" i="52"/>
  <c r="C32" i="52"/>
  <c r="AP30" i="52"/>
  <c r="AL30" i="52"/>
  <c r="AH30" i="52"/>
  <c r="AD30" i="52"/>
  <c r="Z30" i="52"/>
  <c r="W30" i="52"/>
  <c r="T30" i="52"/>
  <c r="Q30" i="52"/>
  <c r="N30" i="52"/>
  <c r="K30" i="52"/>
  <c r="H30" i="52"/>
  <c r="E30" i="52"/>
  <c r="B30" i="52"/>
  <c r="AP29" i="52"/>
  <c r="AL29" i="52"/>
  <c r="AH29" i="52"/>
  <c r="AD29" i="52"/>
  <c r="Z29" i="52"/>
  <c r="W29" i="52"/>
  <c r="T29" i="52"/>
  <c r="Q29" i="52"/>
  <c r="N29" i="52"/>
  <c r="K29" i="52"/>
  <c r="H29" i="52"/>
  <c r="E29" i="52"/>
  <c r="B29" i="52"/>
  <c r="AP28" i="52"/>
  <c r="AL28" i="52"/>
  <c r="AH28" i="52"/>
  <c r="AD28" i="52"/>
  <c r="Z28" i="52"/>
  <c r="W28" i="52"/>
  <c r="T28" i="52"/>
  <c r="Q28" i="52"/>
  <c r="N28" i="52"/>
  <c r="K28" i="52"/>
  <c r="H28" i="52"/>
  <c r="E28" i="52"/>
  <c r="B28" i="52"/>
  <c r="AP27" i="52"/>
  <c r="AL27" i="52"/>
  <c r="AH27" i="52"/>
  <c r="AD27" i="52"/>
  <c r="Z27" i="52"/>
  <c r="W27" i="52"/>
  <c r="T27" i="52"/>
  <c r="Q27" i="52"/>
  <c r="N27" i="52"/>
  <c r="K27" i="52"/>
  <c r="H27" i="52"/>
  <c r="E27" i="52"/>
  <c r="B27" i="52"/>
  <c r="AP26" i="52"/>
  <c r="AL26" i="52"/>
  <c r="AH26" i="52"/>
  <c r="AD26" i="52"/>
  <c r="Z26" i="52"/>
  <c r="W26" i="52"/>
  <c r="T26" i="52"/>
  <c r="Q26" i="52"/>
  <c r="N26" i="52"/>
  <c r="K26" i="52"/>
  <c r="H26" i="52"/>
  <c r="E26" i="52"/>
  <c r="B26" i="52"/>
  <c r="AP25" i="52"/>
  <c r="AL25" i="52"/>
  <c r="AH25" i="52"/>
  <c r="AD25" i="52"/>
  <c r="Z25" i="52"/>
  <c r="W25" i="52"/>
  <c r="T25" i="52"/>
  <c r="Q25" i="52"/>
  <c r="N25" i="52"/>
  <c r="K25" i="52"/>
  <c r="H25" i="52"/>
  <c r="E25" i="52"/>
  <c r="B25" i="52"/>
  <c r="AP24" i="52"/>
  <c r="AL24" i="52"/>
  <c r="AH24" i="52"/>
  <c r="AD24" i="52"/>
  <c r="Z24" i="52"/>
  <c r="W24" i="52"/>
  <c r="T24" i="52"/>
  <c r="Q24" i="52"/>
  <c r="N24" i="52"/>
  <c r="K24" i="52"/>
  <c r="H24" i="52"/>
  <c r="E24" i="52"/>
  <c r="B24" i="52"/>
  <c r="AP23" i="52"/>
  <c r="AL23" i="52"/>
  <c r="AH23" i="52"/>
  <c r="AD23" i="52"/>
  <c r="Z23" i="52"/>
  <c r="W23" i="52"/>
  <c r="T23" i="52"/>
  <c r="Q23" i="52"/>
  <c r="N23" i="52"/>
  <c r="K23" i="52"/>
  <c r="H23" i="52"/>
  <c r="E23" i="52"/>
  <c r="B23" i="52"/>
  <c r="AP22" i="52"/>
  <c r="AL22" i="52"/>
  <c r="AH22" i="52"/>
  <c r="AD22" i="52"/>
  <c r="Z22" i="52"/>
  <c r="W22" i="52"/>
  <c r="T22" i="52"/>
  <c r="Q22" i="52"/>
  <c r="N22" i="52"/>
  <c r="K22" i="52"/>
  <c r="H22" i="52"/>
  <c r="E22" i="52"/>
  <c r="B22" i="52"/>
  <c r="AP21" i="52"/>
  <c r="AL21" i="52"/>
  <c r="AH21" i="52"/>
  <c r="AD21" i="52"/>
  <c r="Z21" i="52"/>
  <c r="W21" i="52"/>
  <c r="T21" i="52"/>
  <c r="Q21" i="52"/>
  <c r="N21" i="52"/>
  <c r="K21" i="52"/>
  <c r="H21" i="52"/>
  <c r="E21" i="52"/>
  <c r="B21" i="52"/>
  <c r="AP20" i="52"/>
  <c r="AL20" i="52"/>
  <c r="AH20" i="52"/>
  <c r="AD20" i="52"/>
  <c r="Z20" i="52"/>
  <c r="W20" i="52"/>
  <c r="T20" i="52"/>
  <c r="Q20" i="52"/>
  <c r="N20" i="52"/>
  <c r="K20" i="52"/>
  <c r="H20" i="52"/>
  <c r="E20" i="52"/>
  <c r="B20" i="52"/>
  <c r="AP19" i="52"/>
  <c r="AL19" i="52"/>
  <c r="AH19" i="52"/>
  <c r="AD19" i="52"/>
  <c r="Z19" i="52"/>
  <c r="W19" i="52"/>
  <c r="T19" i="52"/>
  <c r="Q19" i="52"/>
  <c r="N19" i="52"/>
  <c r="K19" i="52"/>
  <c r="H19" i="52"/>
  <c r="E19" i="52"/>
  <c r="B19" i="52"/>
  <c r="AP18" i="52"/>
  <c r="AL18" i="52"/>
  <c r="AH18" i="52"/>
  <c r="AD18" i="52"/>
  <c r="Z18" i="52"/>
  <c r="W18" i="52"/>
  <c r="T18" i="52"/>
  <c r="Q18" i="52"/>
  <c r="N18" i="52"/>
  <c r="K18" i="52"/>
  <c r="H18" i="52"/>
  <c r="E18" i="52"/>
  <c r="B18" i="52"/>
  <c r="AP17" i="52"/>
  <c r="AL17" i="52"/>
  <c r="AH17" i="52"/>
  <c r="AD17" i="52"/>
  <c r="Z17" i="52"/>
  <c r="W17" i="52"/>
  <c r="T17" i="52"/>
  <c r="Q17" i="52"/>
  <c r="N17" i="52"/>
  <c r="K17" i="52"/>
  <c r="H17" i="52"/>
  <c r="E17" i="52"/>
  <c r="B17" i="52"/>
  <c r="AP16" i="52"/>
  <c r="AL16" i="52"/>
  <c r="AH16" i="52"/>
  <c r="AD16" i="52"/>
  <c r="Z16" i="52"/>
  <c r="W16" i="52"/>
  <c r="T16" i="52"/>
  <c r="Q16" i="52"/>
  <c r="N16" i="52"/>
  <c r="K16" i="52"/>
  <c r="H16" i="52"/>
  <c r="E16" i="52"/>
  <c r="B16" i="52"/>
  <c r="AP15" i="52"/>
  <c r="AL15" i="52"/>
  <c r="AH15" i="52"/>
  <c r="AD15" i="52"/>
  <c r="Z15" i="52"/>
  <c r="W15" i="52"/>
  <c r="T15" i="52"/>
  <c r="Q15" i="52"/>
  <c r="N15" i="52"/>
  <c r="K15" i="52"/>
  <c r="H15" i="52"/>
  <c r="E15" i="52"/>
  <c r="B15" i="52"/>
  <c r="AP14" i="52"/>
  <c r="AL14" i="52"/>
  <c r="AH14" i="52"/>
  <c r="AD14" i="52"/>
  <c r="Z14" i="52"/>
  <c r="W14" i="52"/>
  <c r="T14" i="52"/>
  <c r="Q14" i="52"/>
  <c r="N14" i="52"/>
  <c r="K14" i="52"/>
  <c r="H14" i="52"/>
  <c r="E14" i="52"/>
  <c r="B14" i="52"/>
  <c r="AP13" i="52"/>
  <c r="AP10" i="52" s="1"/>
  <c r="AL13" i="52"/>
  <c r="AH13" i="52"/>
  <c r="AD13" i="52"/>
  <c r="Z13" i="52"/>
  <c r="W13" i="52"/>
  <c r="T13" i="52"/>
  <c r="Q13" i="52"/>
  <c r="Q10" i="52" s="1"/>
  <c r="N13" i="52"/>
  <c r="N10" i="52" s="1"/>
  <c r="K13" i="52"/>
  <c r="H13" i="52"/>
  <c r="E13" i="52"/>
  <c r="B13" i="52"/>
  <c r="AP12" i="52"/>
  <c r="AL12" i="52"/>
  <c r="AH12" i="52"/>
  <c r="AH10" i="52" s="1"/>
  <c r="AD12" i="52"/>
  <c r="AD10" i="52" s="1"/>
  <c r="Z12" i="52"/>
  <c r="W12" i="52"/>
  <c r="T12" i="52"/>
  <c r="Q12" i="52"/>
  <c r="N12" i="52"/>
  <c r="K12" i="52"/>
  <c r="K10" i="52" s="1"/>
  <c r="H12" i="52"/>
  <c r="H10" i="52" s="1"/>
  <c r="E12" i="52"/>
  <c r="B12" i="52"/>
  <c r="AP11" i="52"/>
  <c r="AL11" i="52"/>
  <c r="AL10" i="52" s="1"/>
  <c r="AH11" i="52"/>
  <c r="AD11" i="52"/>
  <c r="Z11" i="52"/>
  <c r="Z10" i="52" s="1"/>
  <c r="W11" i="52"/>
  <c r="W10" i="52" s="1"/>
  <c r="T11" i="52"/>
  <c r="Q11" i="52"/>
  <c r="N11" i="52"/>
  <c r="K11" i="52"/>
  <c r="H11" i="52"/>
  <c r="E11" i="52"/>
  <c r="B11" i="52"/>
  <c r="B10" i="52" s="1"/>
  <c r="AR10" i="52"/>
  <c r="AR8" i="52" s="1"/>
  <c r="AQ10" i="52"/>
  <c r="AQ8" i="52" s="1"/>
  <c r="AO10" i="52"/>
  <c r="AN10" i="52"/>
  <c r="AM10" i="52"/>
  <c r="AK10" i="52"/>
  <c r="AK8" i="52" s="1"/>
  <c r="AJ10" i="52"/>
  <c r="AJ8" i="52" s="1"/>
  <c r="AI10" i="52"/>
  <c r="AI8" i="52" s="1"/>
  <c r="AG10" i="52"/>
  <c r="AF10" i="52"/>
  <c r="AE10" i="52"/>
  <c r="AC10" i="52"/>
  <c r="AC8" i="52" s="1"/>
  <c r="AB10" i="52"/>
  <c r="AB8" i="52" s="1"/>
  <c r="AA10" i="52"/>
  <c r="AA8" i="52" s="1"/>
  <c r="Y10" i="52"/>
  <c r="X10" i="52"/>
  <c r="V10" i="52"/>
  <c r="U10" i="52"/>
  <c r="U8" i="52" s="1"/>
  <c r="T10" i="52"/>
  <c r="S10" i="52"/>
  <c r="S8" i="52" s="1"/>
  <c r="R10" i="52"/>
  <c r="P10" i="52"/>
  <c r="O10" i="52"/>
  <c r="M10" i="52"/>
  <c r="M8" i="52" s="1"/>
  <c r="L10" i="52"/>
  <c r="L8" i="52" s="1"/>
  <c r="J10" i="52"/>
  <c r="I10" i="52"/>
  <c r="G10" i="52"/>
  <c r="F10" i="52"/>
  <c r="E10" i="52"/>
  <c r="D10" i="52"/>
  <c r="D8" i="52" s="1"/>
  <c r="C10" i="52"/>
  <c r="C8" i="52" s="1"/>
  <c r="AO8" i="52"/>
  <c r="AN8" i="52"/>
  <c r="AM8" i="52"/>
  <c r="AG8" i="52"/>
  <c r="AF8" i="52"/>
  <c r="AE8" i="52"/>
  <c r="Y8" i="52"/>
  <c r="X8" i="52"/>
  <c r="P8" i="52"/>
  <c r="O8" i="52"/>
  <c r="I8" i="52"/>
  <c r="G8" i="52"/>
  <c r="E101" i="66"/>
  <c r="E100" i="66"/>
  <c r="E99" i="66"/>
  <c r="E98" i="66"/>
  <c r="E97" i="66"/>
  <c r="E96" i="66"/>
  <c r="E94" i="66"/>
  <c r="E92" i="66"/>
  <c r="E91" i="66"/>
  <c r="E90" i="66"/>
  <c r="E89" i="66"/>
  <c r="E88" i="66"/>
  <c r="E87" i="66"/>
  <c r="E86" i="66"/>
  <c r="E85" i="66"/>
  <c r="E84" i="66"/>
  <c r="E83" i="66"/>
  <c r="E82" i="66"/>
  <c r="E80" i="66"/>
  <c r="E78" i="66"/>
  <c r="E77" i="66"/>
  <c r="E76" i="66"/>
  <c r="E75" i="66"/>
  <c r="E74" i="66"/>
  <c r="E73" i="66"/>
  <c r="E72" i="66"/>
  <c r="E71" i="66"/>
  <c r="E69" i="66"/>
  <c r="E67" i="66"/>
  <c r="E66" i="66"/>
  <c r="E65" i="66"/>
  <c r="E64" i="66"/>
  <c r="E63" i="66"/>
  <c r="E62" i="66"/>
  <c r="E61" i="66"/>
  <c r="E60" i="66"/>
  <c r="E58" i="66"/>
  <c r="E56" i="66"/>
  <c r="E55" i="66"/>
  <c r="E54" i="66"/>
  <c r="E53" i="66"/>
  <c r="E52" i="66"/>
  <c r="E51" i="66"/>
  <c r="E50" i="66"/>
  <c r="E48" i="66"/>
  <c r="E46" i="66"/>
  <c r="E45" i="66"/>
  <c r="E44" i="66"/>
  <c r="E43" i="66"/>
  <c r="E42" i="66"/>
  <c r="E41" i="66"/>
  <c r="E40" i="66"/>
  <c r="B40" i="66"/>
  <c r="H40" i="66" s="1"/>
  <c r="E39" i="66"/>
  <c r="E38" i="66"/>
  <c r="E37" i="66"/>
  <c r="E36" i="66"/>
  <c r="E35" i="66"/>
  <c r="E34" i="66"/>
  <c r="E33" i="66"/>
  <c r="E31" i="66"/>
  <c r="E29" i="66"/>
  <c r="E28" i="66"/>
  <c r="E27" i="66"/>
  <c r="E26" i="66"/>
  <c r="E25" i="66"/>
  <c r="E24" i="66"/>
  <c r="E23" i="66"/>
  <c r="E22" i="66"/>
  <c r="E21" i="66"/>
  <c r="E20" i="66"/>
  <c r="E19" i="66"/>
  <c r="E18" i="66"/>
  <c r="E17" i="66"/>
  <c r="J16" i="66"/>
  <c r="I16" i="66"/>
  <c r="H16" i="66"/>
  <c r="E16" i="66"/>
  <c r="B16" i="66"/>
  <c r="E14" i="66"/>
  <c r="G12" i="66"/>
  <c r="F12" i="66"/>
  <c r="E12" i="66" s="1"/>
  <c r="B60" i="41"/>
  <c r="B59" i="41"/>
  <c r="B58" i="41"/>
  <c r="B57" i="41"/>
  <c r="N55" i="41"/>
  <c r="M55" i="41"/>
  <c r="L55" i="41"/>
  <c r="K55" i="41"/>
  <c r="J55" i="41"/>
  <c r="I55" i="41"/>
  <c r="I10" i="41" s="1"/>
  <c r="H55" i="41"/>
  <c r="G55" i="41"/>
  <c r="F55" i="41"/>
  <c r="E55" i="41"/>
  <c r="D55" i="41"/>
  <c r="C55" i="41"/>
  <c r="B53" i="41"/>
  <c r="B52" i="41"/>
  <c r="B51" i="41"/>
  <c r="B50" i="41"/>
  <c r="B49" i="41"/>
  <c r="B48" i="41"/>
  <c r="B47" i="41"/>
  <c r="N45" i="41"/>
  <c r="M45" i="41"/>
  <c r="L45" i="41"/>
  <c r="K45" i="41"/>
  <c r="J45" i="41"/>
  <c r="I45" i="41"/>
  <c r="H45" i="41"/>
  <c r="G45" i="41"/>
  <c r="F45" i="41"/>
  <c r="E45" i="41"/>
  <c r="D45" i="41"/>
  <c r="C45" i="41"/>
  <c r="B43" i="41"/>
  <c r="B42" i="41"/>
  <c r="B41" i="41"/>
  <c r="B33" i="41" s="1"/>
  <c r="B40" i="41"/>
  <c r="B39" i="41"/>
  <c r="B38" i="41"/>
  <c r="B37" i="41"/>
  <c r="B36" i="41"/>
  <c r="B35" i="41"/>
  <c r="N33" i="41"/>
  <c r="M33" i="41"/>
  <c r="L33" i="41"/>
  <c r="K33" i="41"/>
  <c r="J33" i="41"/>
  <c r="I33" i="41"/>
  <c r="H33" i="41"/>
  <c r="G33" i="41"/>
  <c r="F33" i="41"/>
  <c r="E33" i="41"/>
  <c r="D33" i="41"/>
  <c r="C33" i="41"/>
  <c r="B31" i="41"/>
  <c r="B30" i="41"/>
  <c r="B29" i="41"/>
  <c r="B28" i="41"/>
  <c r="B27" i="41"/>
  <c r="B19" i="41" s="1"/>
  <c r="B26" i="41"/>
  <c r="B25" i="41"/>
  <c r="B24" i="41"/>
  <c r="B23" i="41"/>
  <c r="B22" i="41"/>
  <c r="B21" i="41"/>
  <c r="N19" i="41"/>
  <c r="M19" i="41"/>
  <c r="L19" i="41"/>
  <c r="K19" i="41"/>
  <c r="J19" i="41"/>
  <c r="I19" i="41"/>
  <c r="H19" i="41"/>
  <c r="G19" i="41"/>
  <c r="F19" i="41"/>
  <c r="E19" i="41"/>
  <c r="D19" i="41"/>
  <c r="C19" i="41"/>
  <c r="B17" i="41"/>
  <c r="B16" i="41"/>
  <c r="B15" i="41"/>
  <c r="B14" i="41"/>
  <c r="B12" i="41" s="1"/>
  <c r="N12" i="41"/>
  <c r="N10" i="41" s="1"/>
  <c r="M12" i="41"/>
  <c r="L12" i="41"/>
  <c r="L10" i="41" s="1"/>
  <c r="K12" i="41"/>
  <c r="J12" i="41"/>
  <c r="I12" i="41"/>
  <c r="H12" i="41"/>
  <c r="G12" i="41"/>
  <c r="G10" i="41" s="1"/>
  <c r="F12" i="41"/>
  <c r="F10" i="41" s="1"/>
  <c r="E12" i="41"/>
  <c r="D12" i="41"/>
  <c r="C12" i="41"/>
  <c r="C10" i="41" s="1"/>
  <c r="K10" i="41"/>
  <c r="J10" i="41"/>
  <c r="H10" i="41"/>
  <c r="B18" i="40"/>
  <c r="B17" i="40"/>
  <c r="B16" i="40"/>
  <c r="B15" i="40"/>
  <c r="B14" i="40"/>
  <c r="B13" i="40"/>
  <c r="B12" i="40"/>
  <c r="E10" i="40"/>
  <c r="D10" i="40"/>
  <c r="C10" i="40"/>
  <c r="B22" i="39"/>
  <c r="B21" i="39"/>
  <c r="B20" i="39"/>
  <c r="B19" i="39"/>
  <c r="B18" i="39"/>
  <c r="B17" i="39"/>
  <c r="B16" i="39"/>
  <c r="B15" i="39"/>
  <c r="B14" i="39"/>
  <c r="B13" i="39"/>
  <c r="B9" i="39" s="1"/>
  <c r="B12" i="39"/>
  <c r="B11" i="39"/>
  <c r="I9" i="39"/>
  <c r="H9" i="39"/>
  <c r="G9" i="39"/>
  <c r="F9" i="39"/>
  <c r="E9" i="39"/>
  <c r="D9" i="39"/>
  <c r="C9" i="39"/>
  <c r="C304" i="38"/>
  <c r="C303" i="38"/>
  <c r="C302" i="38"/>
  <c r="C300" i="38" s="1"/>
  <c r="C301" i="38"/>
  <c r="O300" i="38"/>
  <c r="N300" i="38"/>
  <c r="N273" i="38" s="1"/>
  <c r="M300" i="38"/>
  <c r="L300" i="38"/>
  <c r="K300" i="38"/>
  <c r="J300" i="38"/>
  <c r="I300" i="38"/>
  <c r="H300" i="38"/>
  <c r="G300" i="38"/>
  <c r="F300" i="38"/>
  <c r="F273" i="38" s="1"/>
  <c r="E300" i="38"/>
  <c r="D300" i="38"/>
  <c r="C299" i="38"/>
  <c r="C298" i="38"/>
  <c r="C295" i="38" s="1"/>
  <c r="C297" i="38"/>
  <c r="C296" i="38"/>
  <c r="O295" i="38"/>
  <c r="N295" i="38"/>
  <c r="M295" i="38"/>
  <c r="L295" i="38"/>
  <c r="K295" i="38"/>
  <c r="J295" i="38"/>
  <c r="I295" i="38"/>
  <c r="H295" i="38"/>
  <c r="G295" i="38"/>
  <c r="F295" i="38"/>
  <c r="E295" i="38"/>
  <c r="D295" i="38"/>
  <c r="C294" i="38"/>
  <c r="C293" i="38"/>
  <c r="C292" i="38"/>
  <c r="C291" i="38"/>
  <c r="C290" i="38"/>
  <c r="O289" i="38"/>
  <c r="N289" i="38"/>
  <c r="M289" i="38"/>
  <c r="L289" i="38"/>
  <c r="L273" i="38" s="1"/>
  <c r="K289" i="38"/>
  <c r="J289" i="38"/>
  <c r="I289" i="38"/>
  <c r="H289" i="38"/>
  <c r="G289" i="38"/>
  <c r="F289" i="38"/>
  <c r="E289" i="38"/>
  <c r="D289" i="38"/>
  <c r="C288" i="38"/>
  <c r="C287" i="38"/>
  <c r="C285" i="38" s="1"/>
  <c r="C286" i="38"/>
  <c r="O285" i="38"/>
  <c r="N285" i="38"/>
  <c r="M285" i="38"/>
  <c r="L285" i="38"/>
  <c r="K285" i="38"/>
  <c r="J285" i="38"/>
  <c r="I285" i="38"/>
  <c r="H285" i="38"/>
  <c r="G285" i="38"/>
  <c r="F285" i="38"/>
  <c r="E285" i="38"/>
  <c r="D285" i="38"/>
  <c r="C284" i="38"/>
  <c r="C283" i="38"/>
  <c r="C282" i="38"/>
  <c r="C281" i="38"/>
  <c r="C280" i="38" s="1"/>
  <c r="O280" i="38"/>
  <c r="N280" i="38"/>
  <c r="M280" i="38"/>
  <c r="L280" i="38"/>
  <c r="K280" i="38"/>
  <c r="J280" i="38"/>
  <c r="I280" i="38"/>
  <c r="H280" i="38"/>
  <c r="G280" i="38"/>
  <c r="F280" i="38"/>
  <c r="E280" i="38"/>
  <c r="D280" i="38"/>
  <c r="C279" i="38"/>
  <c r="C278" i="38"/>
  <c r="C277" i="38"/>
  <c r="C276" i="38"/>
  <c r="O275" i="38"/>
  <c r="O273" i="38" s="1"/>
  <c r="N275" i="38"/>
  <c r="M275" i="38"/>
  <c r="L275" i="38"/>
  <c r="K275" i="38"/>
  <c r="J275" i="38"/>
  <c r="I275" i="38"/>
  <c r="H275" i="38"/>
  <c r="H273" i="38" s="1"/>
  <c r="G275" i="38"/>
  <c r="G273" i="38" s="1"/>
  <c r="F275" i="38"/>
  <c r="E275" i="38"/>
  <c r="D275" i="38"/>
  <c r="C275" i="38"/>
  <c r="M273" i="38"/>
  <c r="K273" i="38"/>
  <c r="E273" i="38"/>
  <c r="D273" i="38"/>
  <c r="C271" i="38"/>
  <c r="C270" i="38"/>
  <c r="O269" i="38"/>
  <c r="N269" i="38"/>
  <c r="M269" i="38"/>
  <c r="L269" i="38"/>
  <c r="K269" i="38"/>
  <c r="J269" i="38"/>
  <c r="I269" i="38"/>
  <c r="H269" i="38"/>
  <c r="G269" i="38"/>
  <c r="F269" i="38"/>
  <c r="E269" i="38"/>
  <c r="D269" i="38"/>
  <c r="C269" i="38"/>
  <c r="C268" i="38"/>
  <c r="C267" i="38" s="1"/>
  <c r="O267" i="38"/>
  <c r="N267" i="38"/>
  <c r="M267" i="38"/>
  <c r="L267" i="38"/>
  <c r="K267" i="38"/>
  <c r="J267" i="38"/>
  <c r="I267" i="38"/>
  <c r="H267" i="38"/>
  <c r="G267" i="38"/>
  <c r="F267" i="38"/>
  <c r="E267" i="38"/>
  <c r="D267" i="38"/>
  <c r="C266" i="38"/>
  <c r="C265" i="38"/>
  <c r="C264" i="38" s="1"/>
  <c r="O264" i="38"/>
  <c r="N264" i="38"/>
  <c r="M264" i="38"/>
  <c r="L264" i="38"/>
  <c r="K264" i="38"/>
  <c r="J264" i="38"/>
  <c r="I264" i="38"/>
  <c r="H264" i="38"/>
  <c r="G264" i="38"/>
  <c r="F264" i="38"/>
  <c r="E264" i="38"/>
  <c r="D264" i="38"/>
  <c r="C263" i="38"/>
  <c r="C262" i="38" s="1"/>
  <c r="O262" i="38"/>
  <c r="N262" i="38"/>
  <c r="M262" i="38"/>
  <c r="L262" i="38"/>
  <c r="K262" i="38"/>
  <c r="J262" i="38"/>
  <c r="I262" i="38"/>
  <c r="H262" i="38"/>
  <c r="G262" i="38"/>
  <c r="F262" i="38"/>
  <c r="E262" i="38"/>
  <c r="D262" i="38"/>
  <c r="C261" i="38"/>
  <c r="C259" i="38" s="1"/>
  <c r="C260" i="38"/>
  <c r="O259" i="38"/>
  <c r="N259" i="38"/>
  <c r="M259" i="38"/>
  <c r="L259" i="38"/>
  <c r="K259" i="38"/>
  <c r="J259" i="38"/>
  <c r="I259" i="38"/>
  <c r="H259" i="38"/>
  <c r="G259" i="38"/>
  <c r="F259" i="38"/>
  <c r="E259" i="38"/>
  <c r="D259" i="38"/>
  <c r="C258" i="38"/>
  <c r="C257" i="38"/>
  <c r="C255" i="38" s="1"/>
  <c r="C256" i="38"/>
  <c r="O255" i="38"/>
  <c r="N255" i="38"/>
  <c r="N233" i="38" s="1"/>
  <c r="M255" i="38"/>
  <c r="L255" i="38"/>
  <c r="K255" i="38"/>
  <c r="J255" i="38"/>
  <c r="I255" i="38"/>
  <c r="H255" i="38"/>
  <c r="G255" i="38"/>
  <c r="F255" i="38"/>
  <c r="F233" i="38" s="1"/>
  <c r="E255" i="38"/>
  <c r="D255" i="38"/>
  <c r="C254" i="38"/>
  <c r="C253" i="38"/>
  <c r="C252" i="38" s="1"/>
  <c r="O252" i="38"/>
  <c r="N252" i="38"/>
  <c r="M252" i="38"/>
  <c r="L252" i="38"/>
  <c r="K252" i="38"/>
  <c r="J252" i="38"/>
  <c r="I252" i="38"/>
  <c r="H252" i="38"/>
  <c r="G252" i="38"/>
  <c r="F252" i="38"/>
  <c r="E252" i="38"/>
  <c r="D252" i="38"/>
  <c r="C251" i="38"/>
  <c r="C250" i="38"/>
  <c r="O249" i="38"/>
  <c r="N249" i="38"/>
  <c r="M249" i="38"/>
  <c r="L249" i="38"/>
  <c r="K249" i="38"/>
  <c r="J249" i="38"/>
  <c r="I249" i="38"/>
  <c r="H249" i="38"/>
  <c r="G249" i="38"/>
  <c r="F249" i="38"/>
  <c r="E249" i="38"/>
  <c r="D249" i="38"/>
  <c r="C249" i="38"/>
  <c r="C248" i="38"/>
  <c r="C247" i="38"/>
  <c r="C246" i="38"/>
  <c r="C245" i="38"/>
  <c r="C244" i="38" s="1"/>
  <c r="O244" i="38"/>
  <c r="N244" i="38"/>
  <c r="M244" i="38"/>
  <c r="L244" i="38"/>
  <c r="K244" i="38"/>
  <c r="J244" i="38"/>
  <c r="I244" i="38"/>
  <c r="H244" i="38"/>
  <c r="G244" i="38"/>
  <c r="F244" i="38"/>
  <c r="E244" i="38"/>
  <c r="D244" i="38"/>
  <c r="C243" i="38"/>
  <c r="C242" i="38"/>
  <c r="O241" i="38"/>
  <c r="N241" i="38"/>
  <c r="M241" i="38"/>
  <c r="L241" i="38"/>
  <c r="K241" i="38"/>
  <c r="J241" i="38"/>
  <c r="I241" i="38"/>
  <c r="H241" i="38"/>
  <c r="G241" i="38"/>
  <c r="F241" i="38"/>
  <c r="E241" i="38"/>
  <c r="D241" i="38"/>
  <c r="C241" i="38"/>
  <c r="C240" i="38"/>
  <c r="C239" i="38"/>
  <c r="C238" i="38"/>
  <c r="C237" i="38"/>
  <c r="C236" i="38"/>
  <c r="C235" i="38" s="1"/>
  <c r="O235" i="38"/>
  <c r="N235" i="38"/>
  <c r="M235" i="38"/>
  <c r="M233" i="38" s="1"/>
  <c r="L235" i="38"/>
  <c r="K235" i="38"/>
  <c r="J235" i="38"/>
  <c r="I235" i="38"/>
  <c r="I233" i="38" s="1"/>
  <c r="H235" i="38"/>
  <c r="H233" i="38" s="1"/>
  <c r="G235" i="38"/>
  <c r="F235" i="38"/>
  <c r="E235" i="38"/>
  <c r="E233" i="38" s="1"/>
  <c r="D235" i="38"/>
  <c r="J233" i="38"/>
  <c r="C231" i="38"/>
  <c r="C229" i="38" s="1"/>
  <c r="C230" i="38"/>
  <c r="O229" i="38"/>
  <c r="N229" i="38"/>
  <c r="M229" i="38"/>
  <c r="L229" i="38"/>
  <c r="K229" i="38"/>
  <c r="J229" i="38"/>
  <c r="I229" i="38"/>
  <c r="H229" i="38"/>
  <c r="G229" i="38"/>
  <c r="F229" i="38"/>
  <c r="E229" i="38"/>
  <c r="D229" i="38"/>
  <c r="C228" i="38"/>
  <c r="C227" i="38"/>
  <c r="C224" i="38" s="1"/>
  <c r="C226" i="38"/>
  <c r="C225" i="38"/>
  <c r="O224" i="38"/>
  <c r="N224" i="38"/>
  <c r="M224" i="38"/>
  <c r="L224" i="38"/>
  <c r="K224" i="38"/>
  <c r="J224" i="38"/>
  <c r="I224" i="38"/>
  <c r="H224" i="38"/>
  <c r="G224" i="38"/>
  <c r="F224" i="38"/>
  <c r="E224" i="38"/>
  <c r="D224" i="38"/>
  <c r="C223" i="38"/>
  <c r="C222" i="38"/>
  <c r="C221" i="38"/>
  <c r="C220" i="38"/>
  <c r="O219" i="38"/>
  <c r="N219" i="38"/>
  <c r="M219" i="38"/>
  <c r="L219" i="38"/>
  <c r="L203" i="38" s="1"/>
  <c r="K219" i="38"/>
  <c r="J219" i="38"/>
  <c r="I219" i="38"/>
  <c r="H219" i="38"/>
  <c r="G219" i="38"/>
  <c r="F219" i="38"/>
  <c r="E219" i="38"/>
  <c r="D219" i="38"/>
  <c r="D203" i="38" s="1"/>
  <c r="C219" i="38"/>
  <c r="C218" i="38"/>
  <c r="O217" i="38"/>
  <c r="N217" i="38"/>
  <c r="M217" i="38"/>
  <c r="L217" i="38"/>
  <c r="K217" i="38"/>
  <c r="J217" i="38"/>
  <c r="I217" i="38"/>
  <c r="H217" i="38"/>
  <c r="G217" i="38"/>
  <c r="F217" i="38"/>
  <c r="E217" i="38"/>
  <c r="D217" i="38"/>
  <c r="C217" i="38"/>
  <c r="C216" i="38"/>
  <c r="O215" i="38"/>
  <c r="N215" i="38"/>
  <c r="M215" i="38"/>
  <c r="L215" i="38"/>
  <c r="K215" i="38"/>
  <c r="J215" i="38"/>
  <c r="I215" i="38"/>
  <c r="H215" i="38"/>
  <c r="G215" i="38"/>
  <c r="F215" i="38"/>
  <c r="E215" i="38"/>
  <c r="D215" i="38"/>
  <c r="C215" i="38"/>
  <c r="C214" i="38"/>
  <c r="C213" i="38"/>
  <c r="C212" i="38"/>
  <c r="O211" i="38"/>
  <c r="N211" i="38"/>
  <c r="M211" i="38"/>
  <c r="L211" i="38"/>
  <c r="K211" i="38"/>
  <c r="J211" i="38"/>
  <c r="I211" i="38"/>
  <c r="H211" i="38"/>
  <c r="G211" i="38"/>
  <c r="F211" i="38"/>
  <c r="E211" i="38"/>
  <c r="D211" i="38"/>
  <c r="C211" i="38"/>
  <c r="C210" i="38"/>
  <c r="C208" i="38" s="1"/>
  <c r="C209" i="38"/>
  <c r="O208" i="38"/>
  <c r="N208" i="38"/>
  <c r="N203" i="38" s="1"/>
  <c r="M208" i="38"/>
  <c r="L208" i="38"/>
  <c r="K208" i="38"/>
  <c r="J208" i="38"/>
  <c r="I208" i="38"/>
  <c r="H208" i="38"/>
  <c r="G208" i="38"/>
  <c r="F208" i="38"/>
  <c r="F203" i="38" s="1"/>
  <c r="E208" i="38"/>
  <c r="D208" i="38"/>
  <c r="C207" i="38"/>
  <c r="C206" i="38"/>
  <c r="C205" i="38" s="1"/>
  <c r="O205" i="38"/>
  <c r="N205" i="38"/>
  <c r="M205" i="38"/>
  <c r="M203" i="38" s="1"/>
  <c r="L205" i="38"/>
  <c r="K205" i="38"/>
  <c r="J205" i="38"/>
  <c r="I205" i="38"/>
  <c r="H205" i="38"/>
  <c r="H203" i="38" s="1"/>
  <c r="G205" i="38"/>
  <c r="F205" i="38"/>
  <c r="E205" i="38"/>
  <c r="E203" i="38" s="1"/>
  <c r="D205" i="38"/>
  <c r="J203" i="38"/>
  <c r="C201" i="38"/>
  <c r="C198" i="38" s="1"/>
  <c r="C200" i="38"/>
  <c r="C199" i="38"/>
  <c r="O198" i="38"/>
  <c r="N198" i="38"/>
  <c r="M198" i="38"/>
  <c r="L198" i="38"/>
  <c r="K198" i="38"/>
  <c r="J198" i="38"/>
  <c r="I198" i="38"/>
  <c r="H198" i="38"/>
  <c r="G198" i="38"/>
  <c r="F198" i="38"/>
  <c r="E198" i="38"/>
  <c r="D198" i="38"/>
  <c r="C197" i="38"/>
  <c r="C196" i="38"/>
  <c r="C195" i="38"/>
  <c r="C194" i="38"/>
  <c r="C193" i="38"/>
  <c r="O192" i="38"/>
  <c r="N192" i="38"/>
  <c r="M192" i="38"/>
  <c r="L192" i="38"/>
  <c r="K192" i="38"/>
  <c r="J192" i="38"/>
  <c r="I192" i="38"/>
  <c r="H192" i="38"/>
  <c r="G192" i="38"/>
  <c r="F192" i="38"/>
  <c r="E192" i="38"/>
  <c r="D192" i="38"/>
  <c r="C191" i="38"/>
  <c r="O190" i="38"/>
  <c r="N190" i="38"/>
  <c r="M190" i="38"/>
  <c r="L190" i="38"/>
  <c r="K190" i="38"/>
  <c r="J190" i="38"/>
  <c r="I190" i="38"/>
  <c r="H190" i="38"/>
  <c r="G190" i="38"/>
  <c r="F190" i="38"/>
  <c r="E190" i="38"/>
  <c r="D190" i="38"/>
  <c r="C190" i="38"/>
  <c r="C189" i="38"/>
  <c r="C186" i="38" s="1"/>
  <c r="C188" i="38"/>
  <c r="C187" i="38"/>
  <c r="O186" i="38"/>
  <c r="N186" i="38"/>
  <c r="M186" i="38"/>
  <c r="L186" i="38"/>
  <c r="K186" i="38"/>
  <c r="J186" i="38"/>
  <c r="J173" i="38" s="1"/>
  <c r="I186" i="38"/>
  <c r="H186" i="38"/>
  <c r="G186" i="38"/>
  <c r="F186" i="38"/>
  <c r="E186" i="38"/>
  <c r="D186" i="38"/>
  <c r="C185" i="38"/>
  <c r="C184" i="38" s="1"/>
  <c r="O184" i="38"/>
  <c r="N184" i="38"/>
  <c r="M184" i="38"/>
  <c r="L184" i="38"/>
  <c r="K184" i="38"/>
  <c r="J184" i="38"/>
  <c r="I184" i="38"/>
  <c r="H184" i="38"/>
  <c r="G184" i="38"/>
  <c r="F184" i="38"/>
  <c r="E184" i="38"/>
  <c r="D184" i="38"/>
  <c r="C183" i="38"/>
  <c r="C182" i="38" s="1"/>
  <c r="O182" i="38"/>
  <c r="N182" i="38"/>
  <c r="M182" i="38"/>
  <c r="L182" i="38"/>
  <c r="K182" i="38"/>
  <c r="J182" i="38"/>
  <c r="I182" i="38"/>
  <c r="H182" i="38"/>
  <c r="G182" i="38"/>
  <c r="F182" i="38"/>
  <c r="E182" i="38"/>
  <c r="D182" i="38"/>
  <c r="C181" i="38"/>
  <c r="C180" i="38"/>
  <c r="C179" i="38"/>
  <c r="C178" i="38" s="1"/>
  <c r="O178" i="38"/>
  <c r="N178" i="38"/>
  <c r="M178" i="38"/>
  <c r="L178" i="38"/>
  <c r="K178" i="38"/>
  <c r="J178" i="38"/>
  <c r="I178" i="38"/>
  <c r="H178" i="38"/>
  <c r="G178" i="38"/>
  <c r="F178" i="38"/>
  <c r="E178" i="38"/>
  <c r="D178" i="38"/>
  <c r="C177" i="38"/>
  <c r="C176" i="38"/>
  <c r="C175" i="38" s="1"/>
  <c r="O175" i="38"/>
  <c r="O173" i="38" s="1"/>
  <c r="N175" i="38"/>
  <c r="M175" i="38"/>
  <c r="M173" i="38" s="1"/>
  <c r="L175" i="38"/>
  <c r="K175" i="38"/>
  <c r="J175" i="38"/>
  <c r="I175" i="38"/>
  <c r="I173" i="38" s="1"/>
  <c r="H175" i="38"/>
  <c r="H173" i="38" s="1"/>
  <c r="G175" i="38"/>
  <c r="G173" i="38" s="1"/>
  <c r="F175" i="38"/>
  <c r="E175" i="38"/>
  <c r="E173" i="38" s="1"/>
  <c r="D175" i="38"/>
  <c r="K173" i="38"/>
  <c r="C171" i="38"/>
  <c r="C170" i="38"/>
  <c r="C169" i="38"/>
  <c r="C168" i="38"/>
  <c r="O167" i="38"/>
  <c r="N167" i="38"/>
  <c r="M167" i="38"/>
  <c r="L167" i="38"/>
  <c r="K167" i="38"/>
  <c r="J167" i="38"/>
  <c r="I167" i="38"/>
  <c r="H167" i="38"/>
  <c r="G167" i="38"/>
  <c r="F167" i="38"/>
  <c r="E167" i="38"/>
  <c r="D167" i="38"/>
  <c r="C167" i="38"/>
  <c r="C166" i="38"/>
  <c r="C165" i="38"/>
  <c r="O164" i="38"/>
  <c r="N164" i="38"/>
  <c r="M164" i="38"/>
  <c r="L164" i="38"/>
  <c r="K164" i="38"/>
  <c r="J164" i="38"/>
  <c r="I164" i="38"/>
  <c r="H164" i="38"/>
  <c r="G164" i="38"/>
  <c r="F164" i="38"/>
  <c r="E164" i="38"/>
  <c r="D164" i="38"/>
  <c r="C164" i="38"/>
  <c r="C163" i="38"/>
  <c r="C161" i="38" s="1"/>
  <c r="C162" i="38"/>
  <c r="O161" i="38"/>
  <c r="N161" i="38"/>
  <c r="M161" i="38"/>
  <c r="L161" i="38"/>
  <c r="K161" i="38"/>
  <c r="J161" i="38"/>
  <c r="I161" i="38"/>
  <c r="H161" i="38"/>
  <c r="G161" i="38"/>
  <c r="F161" i="38"/>
  <c r="E161" i="38"/>
  <c r="D161" i="38"/>
  <c r="C160" i="38"/>
  <c r="C159" i="38"/>
  <c r="C158" i="38"/>
  <c r="C157" i="38"/>
  <c r="C156" i="38"/>
  <c r="O155" i="38"/>
  <c r="N155" i="38"/>
  <c r="M155" i="38"/>
  <c r="L155" i="38"/>
  <c r="K155" i="38"/>
  <c r="J155" i="38"/>
  <c r="I155" i="38"/>
  <c r="H155" i="38"/>
  <c r="G155" i="38"/>
  <c r="F155" i="38"/>
  <c r="E155" i="38"/>
  <c r="D155" i="38"/>
  <c r="C155" i="38"/>
  <c r="C154" i="38"/>
  <c r="C153" i="38"/>
  <c r="O152" i="38"/>
  <c r="N152" i="38"/>
  <c r="M152" i="38"/>
  <c r="L152" i="38"/>
  <c r="K152" i="38"/>
  <c r="J152" i="38"/>
  <c r="I152" i="38"/>
  <c r="H152" i="38"/>
  <c r="G152" i="38"/>
  <c r="F152" i="38"/>
  <c r="E152" i="38"/>
  <c r="D152" i="38"/>
  <c r="C152" i="38"/>
  <c r="C151" i="38"/>
  <c r="C150" i="38" s="1"/>
  <c r="O150" i="38"/>
  <c r="N150" i="38"/>
  <c r="M150" i="38"/>
  <c r="L150" i="38"/>
  <c r="L139" i="38" s="1"/>
  <c r="K150" i="38"/>
  <c r="J150" i="38"/>
  <c r="I150" i="38"/>
  <c r="H150" i="38"/>
  <c r="G150" i="38"/>
  <c r="F150" i="38"/>
  <c r="E150" i="38"/>
  <c r="D150" i="38"/>
  <c r="D139" i="38" s="1"/>
  <c r="C149" i="38"/>
  <c r="C148" i="38"/>
  <c r="C147" i="38"/>
  <c r="C146" i="38"/>
  <c r="C145" i="38"/>
  <c r="C144" i="38"/>
  <c r="C143" i="38"/>
  <c r="C142" i="38"/>
  <c r="C141" i="38" s="1"/>
  <c r="O141" i="38"/>
  <c r="O139" i="38" s="1"/>
  <c r="N141" i="38"/>
  <c r="M141" i="38"/>
  <c r="M139" i="38" s="1"/>
  <c r="L141" i="38"/>
  <c r="K141" i="38"/>
  <c r="J141" i="38"/>
  <c r="I141" i="38"/>
  <c r="H141" i="38"/>
  <c r="H139" i="38" s="1"/>
  <c r="G141" i="38"/>
  <c r="G139" i="38" s="1"/>
  <c r="F141" i="38"/>
  <c r="E141" i="38"/>
  <c r="E139" i="38" s="1"/>
  <c r="D141" i="38"/>
  <c r="N139" i="38"/>
  <c r="J139" i="38"/>
  <c r="F139" i="38"/>
  <c r="C137" i="38"/>
  <c r="C136" i="38" s="1"/>
  <c r="O136" i="38"/>
  <c r="N136" i="38"/>
  <c r="M136" i="38"/>
  <c r="L136" i="38"/>
  <c r="K136" i="38"/>
  <c r="J136" i="38"/>
  <c r="I136" i="38"/>
  <c r="H136" i="38"/>
  <c r="G136" i="38"/>
  <c r="F136" i="38"/>
  <c r="E136" i="38"/>
  <c r="D136" i="38"/>
  <c r="C135" i="38"/>
  <c r="C134" i="38"/>
  <c r="O133" i="38"/>
  <c r="N133" i="38"/>
  <c r="M133" i="38"/>
  <c r="L133" i="38"/>
  <c r="K133" i="38"/>
  <c r="J133" i="38"/>
  <c r="I133" i="38"/>
  <c r="H133" i="38"/>
  <c r="G133" i="38"/>
  <c r="F133" i="38"/>
  <c r="E133" i="38"/>
  <c r="D133" i="38"/>
  <c r="C133" i="38"/>
  <c r="C132" i="38"/>
  <c r="C131" i="38"/>
  <c r="C130" i="38" s="1"/>
  <c r="O130" i="38"/>
  <c r="N130" i="38"/>
  <c r="M130" i="38"/>
  <c r="L130" i="38"/>
  <c r="K130" i="38"/>
  <c r="J130" i="38"/>
  <c r="I130" i="38"/>
  <c r="H130" i="38"/>
  <c r="G130" i="38"/>
  <c r="F130" i="38"/>
  <c r="E130" i="38"/>
  <c r="D130" i="38"/>
  <c r="C129" i="38"/>
  <c r="C127" i="38" s="1"/>
  <c r="C128" i="38"/>
  <c r="O127" i="38"/>
  <c r="N127" i="38"/>
  <c r="M127" i="38"/>
  <c r="M74" i="38" s="1"/>
  <c r="L127" i="38"/>
  <c r="K127" i="38"/>
  <c r="J127" i="38"/>
  <c r="I127" i="38"/>
  <c r="H127" i="38"/>
  <c r="G127" i="38"/>
  <c r="F127" i="38"/>
  <c r="E127" i="38"/>
  <c r="E74" i="38" s="1"/>
  <c r="D127" i="38"/>
  <c r="C126" i="38"/>
  <c r="O125" i="38"/>
  <c r="N125" i="38"/>
  <c r="M125" i="38"/>
  <c r="L125" i="38"/>
  <c r="K125" i="38"/>
  <c r="J125" i="38"/>
  <c r="I125" i="38"/>
  <c r="H125" i="38"/>
  <c r="G125" i="38"/>
  <c r="F125" i="38"/>
  <c r="E125" i="38"/>
  <c r="D125" i="38"/>
  <c r="C125" i="38"/>
  <c r="C124" i="38"/>
  <c r="C123" i="38"/>
  <c r="C122" i="38"/>
  <c r="C121" i="38"/>
  <c r="C120" i="38"/>
  <c r="C119" i="38"/>
  <c r="C118" i="38"/>
  <c r="C117" i="38"/>
  <c r="C116" i="38" s="1"/>
  <c r="O116" i="38"/>
  <c r="N116" i="38"/>
  <c r="M116" i="38"/>
  <c r="L116" i="38"/>
  <c r="K116" i="38"/>
  <c r="J116" i="38"/>
  <c r="I116" i="38"/>
  <c r="H116" i="38"/>
  <c r="G116" i="38"/>
  <c r="F116" i="38"/>
  <c r="E116" i="38"/>
  <c r="D116" i="38"/>
  <c r="C115" i="38"/>
  <c r="C114" i="38"/>
  <c r="C113" i="38"/>
  <c r="C112" i="38"/>
  <c r="C111" i="38"/>
  <c r="C110" i="38"/>
  <c r="C109" i="38"/>
  <c r="C107" i="38" s="1"/>
  <c r="C108" i="38"/>
  <c r="O107" i="38"/>
  <c r="N107" i="38"/>
  <c r="M107" i="38"/>
  <c r="L107" i="38"/>
  <c r="K107" i="38"/>
  <c r="J107" i="38"/>
  <c r="I107" i="38"/>
  <c r="H107" i="38"/>
  <c r="G107" i="38"/>
  <c r="F107" i="38"/>
  <c r="E107" i="38"/>
  <c r="D107" i="38"/>
  <c r="C106" i="38"/>
  <c r="C105" i="38"/>
  <c r="C104" i="38" s="1"/>
  <c r="O104" i="38"/>
  <c r="N104" i="38"/>
  <c r="M104" i="38"/>
  <c r="L104" i="38"/>
  <c r="K104" i="38"/>
  <c r="J104" i="38"/>
  <c r="I104" i="38"/>
  <c r="H104" i="38"/>
  <c r="G104" i="38"/>
  <c r="F104" i="38"/>
  <c r="E104" i="38"/>
  <c r="D104" i="38"/>
  <c r="C103" i="38"/>
  <c r="C102" i="38"/>
  <c r="O101" i="38"/>
  <c r="O74" i="38" s="1"/>
  <c r="N101" i="38"/>
  <c r="M101" i="38"/>
  <c r="L101" i="38"/>
  <c r="K101" i="38"/>
  <c r="J101" i="38"/>
  <c r="I101" i="38"/>
  <c r="H101" i="38"/>
  <c r="G101" i="38"/>
  <c r="G74" i="38" s="1"/>
  <c r="F101" i="38"/>
  <c r="E101" i="38"/>
  <c r="D101" i="38"/>
  <c r="C101" i="38"/>
  <c r="C100" i="38"/>
  <c r="O99" i="38"/>
  <c r="N99" i="38"/>
  <c r="M99" i="38"/>
  <c r="L99" i="38"/>
  <c r="K99" i="38"/>
  <c r="J99" i="38"/>
  <c r="J74" i="38" s="1"/>
  <c r="I99" i="38"/>
  <c r="H99" i="38"/>
  <c r="G99" i="38"/>
  <c r="F99" i="38"/>
  <c r="E99" i="38"/>
  <c r="D99" i="38"/>
  <c r="C99" i="38"/>
  <c r="C98" i="38"/>
  <c r="C97" i="38"/>
  <c r="C96" i="38" s="1"/>
  <c r="O96" i="38"/>
  <c r="N96" i="38"/>
  <c r="M96" i="38"/>
  <c r="L96" i="38"/>
  <c r="K96" i="38"/>
  <c r="J96" i="38"/>
  <c r="I96" i="38"/>
  <c r="H96" i="38"/>
  <c r="G96" i="38"/>
  <c r="F96" i="38"/>
  <c r="E96" i="38"/>
  <c r="D96" i="38"/>
  <c r="C95" i="38"/>
  <c r="C94" i="38"/>
  <c r="C93" i="38"/>
  <c r="C92" i="38" s="1"/>
  <c r="O92" i="38"/>
  <c r="N92" i="38"/>
  <c r="M92" i="38"/>
  <c r="L92" i="38"/>
  <c r="K92" i="38"/>
  <c r="J92" i="38"/>
  <c r="I92" i="38"/>
  <c r="H92" i="38"/>
  <c r="G92" i="38"/>
  <c r="F92" i="38"/>
  <c r="E92" i="38"/>
  <c r="D92" i="38"/>
  <c r="C91" i="38"/>
  <c r="C90" i="38"/>
  <c r="C89" i="38"/>
  <c r="C88" i="38" s="1"/>
  <c r="O88" i="38"/>
  <c r="N88" i="38"/>
  <c r="M88" i="38"/>
  <c r="L88" i="38"/>
  <c r="K88" i="38"/>
  <c r="J88" i="38"/>
  <c r="I88" i="38"/>
  <c r="H88" i="38"/>
  <c r="G88" i="38"/>
  <c r="F88" i="38"/>
  <c r="E88" i="38"/>
  <c r="D88" i="38"/>
  <c r="C87" i="38"/>
  <c r="C86" i="38"/>
  <c r="C85" i="38"/>
  <c r="C84" i="38"/>
  <c r="C83" i="38"/>
  <c r="C82" i="38"/>
  <c r="C81" i="38"/>
  <c r="C80" i="38"/>
  <c r="C79" i="38"/>
  <c r="C78" i="38"/>
  <c r="C77" i="38"/>
  <c r="O76" i="38"/>
  <c r="N76" i="38"/>
  <c r="M76" i="38"/>
  <c r="L76" i="38"/>
  <c r="L74" i="38" s="1"/>
  <c r="K76" i="38"/>
  <c r="J76" i="38"/>
  <c r="I76" i="38"/>
  <c r="I74" i="38" s="1"/>
  <c r="H76" i="38"/>
  <c r="G76" i="38"/>
  <c r="F76" i="38"/>
  <c r="E76" i="38"/>
  <c r="D76" i="38"/>
  <c r="D74" i="38" s="1"/>
  <c r="N74" i="38"/>
  <c r="F74" i="38"/>
  <c r="C72" i="38"/>
  <c r="O71" i="38"/>
  <c r="N71" i="38"/>
  <c r="M71" i="38"/>
  <c r="L71" i="38"/>
  <c r="K71" i="38"/>
  <c r="J71" i="38"/>
  <c r="I71" i="38"/>
  <c r="H71" i="38"/>
  <c r="G71" i="38"/>
  <c r="F71" i="38"/>
  <c r="E71" i="38"/>
  <c r="D71" i="38"/>
  <c r="C71" i="38"/>
  <c r="C70" i="38"/>
  <c r="C69" i="38"/>
  <c r="C68" i="38"/>
  <c r="C67" i="38"/>
  <c r="C66" i="38" s="1"/>
  <c r="O66" i="38"/>
  <c r="N66" i="38"/>
  <c r="M66" i="38"/>
  <c r="L66" i="38"/>
  <c r="K66" i="38"/>
  <c r="J66" i="38"/>
  <c r="I66" i="38"/>
  <c r="H66" i="38"/>
  <c r="G66" i="38"/>
  <c r="F66" i="38"/>
  <c r="E66" i="38"/>
  <c r="E12" i="38" s="1"/>
  <c r="E10" i="38" s="1"/>
  <c r="D66" i="38"/>
  <c r="C65" i="38"/>
  <c r="C64" i="38"/>
  <c r="O63" i="38"/>
  <c r="N63" i="38"/>
  <c r="M63" i="38"/>
  <c r="L63" i="38"/>
  <c r="K63" i="38"/>
  <c r="J63" i="38"/>
  <c r="I63" i="38"/>
  <c r="H63" i="38"/>
  <c r="G63" i="38"/>
  <c r="F63" i="38"/>
  <c r="E63" i="38"/>
  <c r="D63" i="38"/>
  <c r="C63" i="38"/>
  <c r="C62" i="38"/>
  <c r="O61" i="38"/>
  <c r="N61" i="38"/>
  <c r="M61" i="38"/>
  <c r="L61" i="38"/>
  <c r="K61" i="38"/>
  <c r="J61" i="38"/>
  <c r="I61" i="38"/>
  <c r="H61" i="38"/>
  <c r="G61" i="38"/>
  <c r="F61" i="38"/>
  <c r="E61" i="38"/>
  <c r="D61" i="38"/>
  <c r="C61" i="38"/>
  <c r="C60" i="38"/>
  <c r="O59" i="38"/>
  <c r="N59" i="38"/>
  <c r="M59" i="38"/>
  <c r="L59" i="38"/>
  <c r="K59" i="38"/>
  <c r="J59" i="38"/>
  <c r="I59" i="38"/>
  <c r="H59" i="38"/>
  <c r="G59" i="38"/>
  <c r="F59" i="38"/>
  <c r="E59" i="38"/>
  <c r="D59" i="38"/>
  <c r="C59" i="38"/>
  <c r="C58" i="38"/>
  <c r="C57" i="38"/>
  <c r="O56" i="38"/>
  <c r="N56" i="38"/>
  <c r="M56" i="38"/>
  <c r="L56" i="38"/>
  <c r="K56" i="38"/>
  <c r="J56" i="38"/>
  <c r="J12" i="38" s="1"/>
  <c r="I56" i="38"/>
  <c r="H56" i="38"/>
  <c r="G56" i="38"/>
  <c r="F56" i="38"/>
  <c r="E56" i="38"/>
  <c r="D56" i="38"/>
  <c r="C56" i="38"/>
  <c r="C55" i="38"/>
  <c r="C54" i="38" s="1"/>
  <c r="O54" i="38"/>
  <c r="N54" i="38"/>
  <c r="M54" i="38"/>
  <c r="L54" i="38"/>
  <c r="K54" i="38"/>
  <c r="J54" i="38"/>
  <c r="I54" i="38"/>
  <c r="H54" i="38"/>
  <c r="G54" i="38"/>
  <c r="F54" i="38"/>
  <c r="E54" i="38"/>
  <c r="D54" i="38"/>
  <c r="C53" i="38"/>
  <c r="C52" i="38"/>
  <c r="C51" i="38"/>
  <c r="C50" i="38" s="1"/>
  <c r="O50" i="38"/>
  <c r="N50" i="38"/>
  <c r="M50" i="38"/>
  <c r="L50" i="38"/>
  <c r="K50" i="38"/>
  <c r="J50" i="38"/>
  <c r="I50" i="38"/>
  <c r="H50" i="38"/>
  <c r="G50" i="38"/>
  <c r="F50" i="38"/>
  <c r="E50" i="38"/>
  <c r="D50" i="38"/>
  <c r="C49" i="38"/>
  <c r="C48" i="38"/>
  <c r="O47" i="38"/>
  <c r="N47" i="38"/>
  <c r="M47" i="38"/>
  <c r="L47" i="38"/>
  <c r="K47" i="38"/>
  <c r="J47" i="38"/>
  <c r="I47" i="38"/>
  <c r="H47" i="38"/>
  <c r="G47" i="38"/>
  <c r="F47" i="38"/>
  <c r="E47" i="38"/>
  <c r="D47" i="38"/>
  <c r="C47" i="38"/>
  <c r="C46" i="38"/>
  <c r="C45" i="38"/>
  <c r="C44" i="38"/>
  <c r="C43" i="38"/>
  <c r="C41" i="38" s="1"/>
  <c r="C42" i="38"/>
  <c r="O41" i="38"/>
  <c r="N41" i="38"/>
  <c r="M41" i="38"/>
  <c r="L41" i="38"/>
  <c r="K41" i="38"/>
  <c r="J41" i="38"/>
  <c r="I41" i="38"/>
  <c r="H41" i="38"/>
  <c r="G41" i="38"/>
  <c r="F41" i="38"/>
  <c r="E41" i="38"/>
  <c r="D41" i="38"/>
  <c r="C40" i="38"/>
  <c r="C39" i="38"/>
  <c r="C37" i="38" s="1"/>
  <c r="C38" i="38"/>
  <c r="O37" i="38"/>
  <c r="N37" i="38"/>
  <c r="N12" i="38" s="1"/>
  <c r="M37" i="38"/>
  <c r="L37" i="38"/>
  <c r="K37" i="38"/>
  <c r="J37" i="38"/>
  <c r="I37" i="38"/>
  <c r="H37" i="38"/>
  <c r="G37" i="38"/>
  <c r="F37" i="38"/>
  <c r="F12" i="38" s="1"/>
  <c r="E37" i="38"/>
  <c r="D37" i="38"/>
  <c r="C36" i="38"/>
  <c r="C35" i="38"/>
  <c r="C34" i="38"/>
  <c r="C33" i="38"/>
  <c r="C32" i="38"/>
  <c r="C31" i="38"/>
  <c r="O30" i="38"/>
  <c r="N30" i="38"/>
  <c r="M30" i="38"/>
  <c r="L30" i="38"/>
  <c r="K30" i="38"/>
  <c r="J30" i="38"/>
  <c r="I30" i="38"/>
  <c r="H30" i="38"/>
  <c r="G30" i="38"/>
  <c r="F30" i="38"/>
  <c r="E30" i="38"/>
  <c r="D30" i="38"/>
  <c r="C29" i="38"/>
  <c r="C28" i="38"/>
  <c r="C27" i="38"/>
  <c r="C26" i="38" s="1"/>
  <c r="O26" i="38"/>
  <c r="N26" i="38"/>
  <c r="M26" i="38"/>
  <c r="L26" i="38"/>
  <c r="K26" i="38"/>
  <c r="J26" i="38"/>
  <c r="I26" i="38"/>
  <c r="H26" i="38"/>
  <c r="G26" i="38"/>
  <c r="F26" i="38"/>
  <c r="E26" i="38"/>
  <c r="D26" i="38"/>
  <c r="C25" i="38"/>
  <c r="C24" i="38"/>
  <c r="C23" i="38"/>
  <c r="C22" i="38"/>
  <c r="C21" i="38"/>
  <c r="C20" i="38"/>
  <c r="C19" i="38"/>
  <c r="C18" i="38"/>
  <c r="C17" i="38"/>
  <c r="C16" i="38"/>
  <c r="C15" i="38"/>
  <c r="O14" i="38"/>
  <c r="N14" i="38"/>
  <c r="M14" i="38"/>
  <c r="L14" i="38"/>
  <c r="K14" i="38"/>
  <c r="J14" i="38"/>
  <c r="I14" i="38"/>
  <c r="I12" i="38" s="1"/>
  <c r="H14" i="38"/>
  <c r="G14" i="38"/>
  <c r="F14" i="38"/>
  <c r="E14" i="38"/>
  <c r="D14" i="38"/>
  <c r="M12" i="38"/>
  <c r="B36" i="36"/>
  <c r="B35" i="36"/>
  <c r="B34" i="36"/>
  <c r="B33" i="36"/>
  <c r="B32" i="36"/>
  <c r="B31" i="36"/>
  <c r="B30" i="36"/>
  <c r="B29" i="36"/>
  <c r="B28" i="36"/>
  <c r="B27" i="36"/>
  <c r="B26" i="36"/>
  <c r="B25" i="36"/>
  <c r="B24" i="36"/>
  <c r="B23" i="36"/>
  <c r="B22" i="36"/>
  <c r="B21" i="36"/>
  <c r="B20" i="36"/>
  <c r="B19" i="36"/>
  <c r="B18" i="36"/>
  <c r="B17" i="36"/>
  <c r="B16" i="36"/>
  <c r="B15" i="36"/>
  <c r="B14" i="36"/>
  <c r="B13" i="36"/>
  <c r="B12" i="36"/>
  <c r="B10" i="36" s="1"/>
  <c r="I10" i="36"/>
  <c r="H10" i="36"/>
  <c r="G10" i="36"/>
  <c r="F10" i="36"/>
  <c r="E10" i="36"/>
  <c r="D10" i="36"/>
  <c r="C10" i="36"/>
  <c r="B19" i="32"/>
  <c r="B18" i="32"/>
  <c r="B17" i="32"/>
  <c r="B16" i="32"/>
  <c r="B15" i="32"/>
  <c r="B14" i="32"/>
  <c r="B13" i="32"/>
  <c r="B11" i="32" s="1"/>
  <c r="N11" i="32"/>
  <c r="M11" i="32"/>
  <c r="L11" i="32"/>
  <c r="K11" i="32"/>
  <c r="J11" i="32"/>
  <c r="I11" i="32"/>
  <c r="H11" i="32"/>
  <c r="G11" i="32"/>
  <c r="F11" i="32"/>
  <c r="E11" i="32"/>
  <c r="D11" i="32"/>
  <c r="C11" i="32"/>
  <c r="B18" i="31"/>
  <c r="B17" i="31"/>
  <c r="B16" i="31"/>
  <c r="B15" i="31"/>
  <c r="B10" i="31" s="1"/>
  <c r="B14" i="31"/>
  <c r="B13" i="31"/>
  <c r="B12" i="31"/>
  <c r="I10" i="31"/>
  <c r="H10" i="31"/>
  <c r="G10" i="31"/>
  <c r="F10" i="31"/>
  <c r="E10" i="31"/>
  <c r="D10" i="31"/>
  <c r="C10" i="31"/>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0" i="30" s="1"/>
  <c r="B14" i="30"/>
  <c r="B13" i="30"/>
  <c r="B12" i="30"/>
  <c r="I10" i="30"/>
  <c r="H10" i="30"/>
  <c r="G10" i="30"/>
  <c r="F10" i="30"/>
  <c r="E10" i="30"/>
  <c r="D10" i="30"/>
  <c r="C10" i="30"/>
  <c r="B19" i="29"/>
  <c r="B18" i="29"/>
  <c r="B17" i="29"/>
  <c r="B16" i="29"/>
  <c r="B15" i="29"/>
  <c r="B14" i="29"/>
  <c r="B13" i="29"/>
  <c r="I11" i="29"/>
  <c r="H11" i="29"/>
  <c r="G11" i="29"/>
  <c r="F11" i="29"/>
  <c r="E11" i="29"/>
  <c r="D11" i="29"/>
  <c r="C11" i="29"/>
  <c r="B17" i="28"/>
  <c r="B16" i="28"/>
  <c r="B15" i="28"/>
  <c r="B14" i="28"/>
  <c r="B13" i="28"/>
  <c r="B12" i="28"/>
  <c r="B11" i="28"/>
  <c r="R9" i="28"/>
  <c r="Q9" i="28"/>
  <c r="P9" i="28"/>
  <c r="O9" i="28"/>
  <c r="N9" i="28"/>
  <c r="M9" i="28"/>
  <c r="L9" i="28"/>
  <c r="K9" i="28"/>
  <c r="J9" i="28"/>
  <c r="I9" i="28"/>
  <c r="H9" i="28"/>
  <c r="G9" i="28"/>
  <c r="F9" i="28"/>
  <c r="E9" i="28"/>
  <c r="D9" i="28"/>
  <c r="C9" i="28"/>
  <c r="B18" i="27"/>
  <c r="B17" i="27"/>
  <c r="B16" i="27"/>
  <c r="B15" i="27"/>
  <c r="B14" i="27"/>
  <c r="B13" i="27"/>
  <c r="B12" i="27"/>
  <c r="M10" i="27"/>
  <c r="L10" i="27"/>
  <c r="K10" i="27"/>
  <c r="J10" i="27"/>
  <c r="I10" i="27"/>
  <c r="H10" i="27"/>
  <c r="G10" i="27"/>
  <c r="F10" i="27"/>
  <c r="E10" i="27"/>
  <c r="D10" i="27"/>
  <c r="C10" i="27"/>
  <c r="B10" i="27" s="1"/>
  <c r="B20" i="26"/>
  <c r="B19" i="26"/>
  <c r="B18" i="26"/>
  <c r="B17" i="26"/>
  <c r="B16" i="26"/>
  <c r="B15" i="26"/>
  <c r="B14" i="26"/>
  <c r="D12" i="26"/>
  <c r="C12" i="26"/>
  <c r="B18" i="25"/>
  <c r="B17" i="25"/>
  <c r="B16" i="25"/>
  <c r="B15" i="25"/>
  <c r="B14" i="25"/>
  <c r="B13" i="25"/>
  <c r="B12" i="25"/>
  <c r="E10" i="25"/>
  <c r="D10" i="25"/>
  <c r="C10" i="25"/>
  <c r="B10" i="25" s="1"/>
  <c r="B37" i="24"/>
  <c r="B36" i="24"/>
  <c r="B35" i="24"/>
  <c r="B34" i="24"/>
  <c r="B33" i="24"/>
  <c r="B32" i="24"/>
  <c r="B31" i="24"/>
  <c r="B30" i="24"/>
  <c r="B29" i="24"/>
  <c r="B28" i="24"/>
  <c r="B27" i="24"/>
  <c r="B26" i="24"/>
  <c r="B25" i="24"/>
  <c r="B24" i="24"/>
  <c r="B23" i="24"/>
  <c r="B22" i="24"/>
  <c r="B21" i="24"/>
  <c r="B20" i="24"/>
  <c r="B19" i="24"/>
  <c r="B18" i="24"/>
  <c r="B17" i="24"/>
  <c r="B16" i="24"/>
  <c r="B15" i="24"/>
  <c r="B14" i="24"/>
  <c r="B13" i="24"/>
  <c r="D11" i="24"/>
  <c r="C11" i="24"/>
  <c r="B36" i="23"/>
  <c r="B35" i="23"/>
  <c r="B34" i="23"/>
  <c r="B33" i="23"/>
  <c r="B32" i="23"/>
  <c r="B31" i="23"/>
  <c r="B30" i="23"/>
  <c r="B29" i="23"/>
  <c r="B28" i="23"/>
  <c r="B27" i="23"/>
  <c r="B26" i="23"/>
  <c r="B25" i="23"/>
  <c r="B24" i="23"/>
  <c r="B23" i="23"/>
  <c r="B22" i="23"/>
  <c r="B21" i="23"/>
  <c r="B20" i="23"/>
  <c r="B19" i="23"/>
  <c r="B18" i="23"/>
  <c r="B17" i="23"/>
  <c r="B16" i="23"/>
  <c r="B15" i="23"/>
  <c r="B14" i="23"/>
  <c r="B13" i="23"/>
  <c r="B12" i="23"/>
  <c r="E10" i="23"/>
  <c r="D10" i="23"/>
  <c r="C10" i="23"/>
  <c r="B10" i="23"/>
  <c r="B16" i="22"/>
  <c r="B12" i="22" s="1"/>
  <c r="B15" i="22"/>
  <c r="B14" i="22"/>
  <c r="I12" i="22"/>
  <c r="H12" i="22"/>
  <c r="G12" i="22"/>
  <c r="F12" i="22"/>
  <c r="E12" i="22"/>
  <c r="D12" i="22"/>
  <c r="C12" i="22"/>
  <c r="B16" i="21"/>
  <c r="B15" i="21"/>
  <c r="B12" i="21" s="1"/>
  <c r="B14" i="21"/>
  <c r="N12" i="21"/>
  <c r="M12" i="21"/>
  <c r="L12" i="21"/>
  <c r="K12" i="21"/>
  <c r="J12" i="21"/>
  <c r="I12" i="21"/>
  <c r="H12" i="21"/>
  <c r="G12" i="21"/>
  <c r="F12" i="21"/>
  <c r="E12" i="21"/>
  <c r="D12" i="21"/>
  <c r="C12" i="21"/>
  <c r="B16" i="20"/>
  <c r="B15" i="20"/>
  <c r="B12" i="20" s="1"/>
  <c r="B14" i="20"/>
  <c r="I12" i="20"/>
  <c r="H12" i="20"/>
  <c r="G12" i="20"/>
  <c r="F12" i="20"/>
  <c r="E12" i="20"/>
  <c r="D12" i="20"/>
  <c r="C12" i="20"/>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E11" i="19"/>
  <c r="D11" i="19"/>
  <c r="C11" i="19"/>
  <c r="B15" i="18"/>
  <c r="B14" i="18"/>
  <c r="B13" i="18"/>
  <c r="I11" i="18"/>
  <c r="H11" i="18"/>
  <c r="G11" i="18"/>
  <c r="F11" i="18"/>
  <c r="E11" i="18"/>
  <c r="D11" i="18"/>
  <c r="C11" i="18"/>
  <c r="B11" i="18"/>
  <c r="B22" i="17"/>
  <c r="B21" i="17"/>
  <c r="B20" i="17"/>
  <c r="B19" i="17"/>
  <c r="B18" i="17"/>
  <c r="B17" i="17"/>
  <c r="B16" i="17"/>
  <c r="B15" i="17"/>
  <c r="B10" i="17" s="1"/>
  <c r="B14" i="17"/>
  <c r="B13" i="17"/>
  <c r="B12" i="17"/>
  <c r="E10" i="17"/>
  <c r="D10" i="17"/>
  <c r="C10" i="17"/>
  <c r="B15" i="16"/>
  <c r="B11" i="16" s="1"/>
  <c r="B14" i="16"/>
  <c r="B13" i="16"/>
  <c r="R11" i="16"/>
  <c r="Q11" i="16"/>
  <c r="P11" i="16"/>
  <c r="O11" i="16"/>
  <c r="N11" i="16"/>
  <c r="M11" i="16"/>
  <c r="L11" i="16"/>
  <c r="K11" i="16"/>
  <c r="J11" i="16"/>
  <c r="I11" i="16"/>
  <c r="H11" i="16"/>
  <c r="G11" i="16"/>
  <c r="F11" i="16"/>
  <c r="E11" i="16"/>
  <c r="D11" i="16"/>
  <c r="C11" i="16"/>
  <c r="B16" i="15"/>
  <c r="B15" i="15"/>
  <c r="B14" i="15"/>
  <c r="D12" i="15"/>
  <c r="C12" i="15"/>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1" i="14" s="1"/>
  <c r="B13" i="14"/>
  <c r="I11" i="14"/>
  <c r="H11" i="14"/>
  <c r="G11" i="14"/>
  <c r="F11" i="14"/>
  <c r="E11" i="14"/>
  <c r="D11" i="14"/>
  <c r="C11" i="14"/>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2" i="13" s="1"/>
  <c r="B14" i="13"/>
  <c r="D12" i="13"/>
  <c r="C12" i="13"/>
  <c r="B23" i="12"/>
  <c r="B22" i="12"/>
  <c r="B21" i="12"/>
  <c r="B20" i="12"/>
  <c r="B11" i="12" s="1"/>
  <c r="B19" i="12"/>
  <c r="B18" i="12"/>
  <c r="B17" i="12"/>
  <c r="B16" i="12"/>
  <c r="B15" i="12"/>
  <c r="B14" i="12"/>
  <c r="B13" i="12"/>
  <c r="I11" i="12"/>
  <c r="H11" i="12"/>
  <c r="G11" i="12"/>
  <c r="F11" i="12"/>
  <c r="E11" i="12"/>
  <c r="D11" i="12"/>
  <c r="C11" i="12"/>
  <c r="B24" i="11"/>
  <c r="B23" i="11"/>
  <c r="B22" i="11"/>
  <c r="B21" i="11"/>
  <c r="B20" i="11"/>
  <c r="B19" i="11"/>
  <c r="B18" i="11"/>
  <c r="B17" i="11"/>
  <c r="B16" i="11"/>
  <c r="B15" i="11"/>
  <c r="B14" i="11"/>
  <c r="D12" i="11"/>
  <c r="C12" i="11"/>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R10" i="10"/>
  <c r="Q10" i="10"/>
  <c r="P10" i="10"/>
  <c r="O10" i="10"/>
  <c r="N10" i="10"/>
  <c r="M10" i="10"/>
  <c r="L10" i="10"/>
  <c r="K10" i="10"/>
  <c r="J10" i="10"/>
  <c r="I10" i="10"/>
  <c r="H10" i="10"/>
  <c r="G10" i="10"/>
  <c r="F10" i="10"/>
  <c r="E10" i="10"/>
  <c r="D10" i="10"/>
  <c r="C10" i="10"/>
  <c r="B28" i="9"/>
  <c r="B27" i="9"/>
  <c r="B26" i="9"/>
  <c r="B25" i="9"/>
  <c r="B24" i="9"/>
  <c r="B23" i="9"/>
  <c r="B22" i="9"/>
  <c r="B21" i="9"/>
  <c r="B20" i="9"/>
  <c r="B19" i="9"/>
  <c r="B18" i="9"/>
  <c r="B17" i="9"/>
  <c r="B16" i="9"/>
  <c r="B15" i="9"/>
  <c r="B11" i="9" s="1"/>
  <c r="B14" i="9"/>
  <c r="B13" i="9"/>
  <c r="M11" i="9"/>
  <c r="L11" i="9"/>
  <c r="K11" i="9"/>
  <c r="J11" i="9"/>
  <c r="I11" i="9"/>
  <c r="H11" i="9"/>
  <c r="G11" i="9"/>
  <c r="F11" i="9"/>
  <c r="E11" i="9"/>
  <c r="D11" i="9"/>
  <c r="C11" i="9"/>
  <c r="B27" i="8"/>
  <c r="B26" i="8"/>
  <c r="B25" i="8"/>
  <c r="B24" i="8"/>
  <c r="B23" i="8"/>
  <c r="B22" i="8"/>
  <c r="B21" i="8"/>
  <c r="B20" i="8"/>
  <c r="B19" i="8"/>
  <c r="B18" i="8"/>
  <c r="B17" i="8"/>
  <c r="B16" i="8"/>
  <c r="B15" i="8"/>
  <c r="B14" i="8"/>
  <c r="B13" i="8"/>
  <c r="B12" i="8"/>
  <c r="I10" i="8"/>
  <c r="H10" i="8"/>
  <c r="G10" i="8"/>
  <c r="F10" i="8"/>
  <c r="E10" i="8"/>
  <c r="D10" i="8"/>
  <c r="C10" i="8"/>
  <c r="B27" i="7"/>
  <c r="B26" i="7"/>
  <c r="B25" i="7"/>
  <c r="B24" i="7"/>
  <c r="B23" i="7"/>
  <c r="B22" i="7"/>
  <c r="B21" i="7"/>
  <c r="B20" i="7"/>
  <c r="B19" i="7"/>
  <c r="B18" i="7"/>
  <c r="B17" i="7"/>
  <c r="B16" i="7"/>
  <c r="B15" i="7"/>
  <c r="B14" i="7"/>
  <c r="B10" i="7" s="1"/>
  <c r="B13" i="7"/>
  <c r="B12" i="7"/>
  <c r="D10" i="7"/>
  <c r="C10" i="7"/>
  <c r="C304" i="61"/>
  <c r="C303" i="61"/>
  <c r="C302" i="61"/>
  <c r="C300" i="61" s="1"/>
  <c r="C301" i="61"/>
  <c r="J300" i="61"/>
  <c r="I300" i="61"/>
  <c r="H300" i="61"/>
  <c r="G300" i="61"/>
  <c r="F300" i="61"/>
  <c r="E300" i="61"/>
  <c r="D300" i="61"/>
  <c r="C299" i="61"/>
  <c r="C298" i="61"/>
  <c r="C297" i="61"/>
  <c r="C296" i="61"/>
  <c r="J295" i="61"/>
  <c r="I295" i="61"/>
  <c r="H295" i="61"/>
  <c r="H273" i="61" s="1"/>
  <c r="G295" i="61"/>
  <c r="F295" i="61"/>
  <c r="E295" i="61"/>
  <c r="D295" i="61"/>
  <c r="C294" i="61"/>
  <c r="C293" i="61"/>
  <c r="C292" i="61"/>
  <c r="C289" i="61" s="1"/>
  <c r="C291" i="61"/>
  <c r="C290" i="61"/>
  <c r="J289" i="61"/>
  <c r="J273" i="61" s="1"/>
  <c r="I289" i="61"/>
  <c r="H289" i="61"/>
  <c r="G289" i="61"/>
  <c r="F289" i="61"/>
  <c r="E289" i="61"/>
  <c r="D289" i="61"/>
  <c r="C288" i="61"/>
  <c r="C287" i="61"/>
  <c r="C285" i="61" s="1"/>
  <c r="C286" i="61"/>
  <c r="J285" i="61"/>
  <c r="I285" i="61"/>
  <c r="H285" i="61"/>
  <c r="G285" i="61"/>
  <c r="F285" i="61"/>
  <c r="E285" i="61"/>
  <c r="D285" i="61"/>
  <c r="C284" i="61"/>
  <c r="C283" i="61"/>
  <c r="C282" i="61"/>
  <c r="C280" i="61" s="1"/>
  <c r="C281" i="61"/>
  <c r="J280" i="61"/>
  <c r="I280" i="61"/>
  <c r="I273" i="61" s="1"/>
  <c r="H280" i="61"/>
  <c r="G280" i="61"/>
  <c r="F280" i="61"/>
  <c r="E280" i="61"/>
  <c r="D280" i="61"/>
  <c r="C279" i="61"/>
  <c r="C278" i="61"/>
  <c r="C277" i="61"/>
  <c r="C275" i="61" s="1"/>
  <c r="C276" i="61"/>
  <c r="J275" i="61"/>
  <c r="I275" i="61"/>
  <c r="H275" i="61"/>
  <c r="G275" i="61"/>
  <c r="F275" i="61"/>
  <c r="E275" i="61"/>
  <c r="E273" i="61" s="1"/>
  <c r="D275" i="61"/>
  <c r="D273" i="61" s="1"/>
  <c r="G273" i="61"/>
  <c r="F273" i="61"/>
  <c r="C271" i="61"/>
  <c r="C270" i="61"/>
  <c r="J269" i="61"/>
  <c r="I269" i="61"/>
  <c r="H269" i="61"/>
  <c r="G269" i="61"/>
  <c r="F269" i="61"/>
  <c r="E269" i="61"/>
  <c r="D269" i="61"/>
  <c r="C269" i="61"/>
  <c r="C268" i="61"/>
  <c r="C267" i="61" s="1"/>
  <c r="J267" i="61"/>
  <c r="I267" i="61"/>
  <c r="H267" i="61"/>
  <c r="G267" i="61"/>
  <c r="F267" i="61"/>
  <c r="E267" i="61"/>
  <c r="D267" i="61"/>
  <c r="C266" i="61"/>
  <c r="C265" i="61"/>
  <c r="J264" i="61"/>
  <c r="I264" i="61"/>
  <c r="H264" i="61"/>
  <c r="G264" i="61"/>
  <c r="F264" i="61"/>
  <c r="E264" i="61"/>
  <c r="D264" i="61"/>
  <c r="C264" i="61"/>
  <c r="C263" i="61"/>
  <c r="J262" i="61"/>
  <c r="I262" i="61"/>
  <c r="H262" i="61"/>
  <c r="G262" i="61"/>
  <c r="F262" i="61"/>
  <c r="E262" i="61"/>
  <c r="D262" i="61"/>
  <c r="C262" i="61"/>
  <c r="C261" i="61"/>
  <c r="C259" i="61" s="1"/>
  <c r="C260" i="61"/>
  <c r="J259" i="61"/>
  <c r="I259" i="61"/>
  <c r="H259" i="61"/>
  <c r="G259" i="61"/>
  <c r="F259" i="61"/>
  <c r="E259" i="61"/>
  <c r="D259" i="61"/>
  <c r="C258" i="61"/>
  <c r="C257" i="61"/>
  <c r="C256" i="61"/>
  <c r="J255" i="61"/>
  <c r="I255" i="61"/>
  <c r="H255" i="61"/>
  <c r="G255" i="61"/>
  <c r="F255" i="61"/>
  <c r="E255" i="61"/>
  <c r="D255" i="61"/>
  <c r="C255" i="61"/>
  <c r="C254" i="61"/>
  <c r="C253" i="61"/>
  <c r="J252" i="61"/>
  <c r="I252" i="61"/>
  <c r="H252" i="61"/>
  <c r="G252" i="61"/>
  <c r="F252" i="61"/>
  <c r="E252" i="61"/>
  <c r="D252" i="61"/>
  <c r="C252" i="61"/>
  <c r="C251" i="61"/>
  <c r="C249" i="61" s="1"/>
  <c r="C250" i="61"/>
  <c r="J249" i="61"/>
  <c r="I249" i="61"/>
  <c r="H249" i="61"/>
  <c r="G249" i="61"/>
  <c r="F249" i="61"/>
  <c r="E249" i="61"/>
  <c r="D249" i="61"/>
  <c r="D233" i="61" s="1"/>
  <c r="C248" i="61"/>
  <c r="C247" i="61"/>
  <c r="C246" i="61"/>
  <c r="C245" i="61"/>
  <c r="J244" i="61"/>
  <c r="I244" i="61"/>
  <c r="H244" i="61"/>
  <c r="G244" i="61"/>
  <c r="F244" i="61"/>
  <c r="E244" i="61"/>
  <c r="D244" i="61"/>
  <c r="C244" i="61"/>
  <c r="C243" i="61"/>
  <c r="C242" i="61"/>
  <c r="J241" i="61"/>
  <c r="I241" i="61"/>
  <c r="I233" i="61" s="1"/>
  <c r="H241" i="61"/>
  <c r="G241" i="61"/>
  <c r="F241" i="61"/>
  <c r="E241" i="61"/>
  <c r="D241" i="61"/>
  <c r="C241" i="61"/>
  <c r="C240" i="61"/>
  <c r="C239" i="61"/>
  <c r="C238" i="61"/>
  <c r="C237" i="61"/>
  <c r="C236" i="61"/>
  <c r="J235" i="61"/>
  <c r="J233" i="61" s="1"/>
  <c r="I235" i="61"/>
  <c r="H235" i="61"/>
  <c r="G235" i="61"/>
  <c r="F235" i="61"/>
  <c r="E235" i="61"/>
  <c r="D235" i="61"/>
  <c r="G233" i="61"/>
  <c r="F233" i="61"/>
  <c r="C231" i="61"/>
  <c r="C229" i="61" s="1"/>
  <c r="C230" i="61"/>
  <c r="J229" i="61"/>
  <c r="I229" i="61"/>
  <c r="H229" i="61"/>
  <c r="G229" i="61"/>
  <c r="F229" i="61"/>
  <c r="E229" i="61"/>
  <c r="D229" i="61"/>
  <c r="C228" i="61"/>
  <c r="C227" i="61"/>
  <c r="C226" i="61"/>
  <c r="C225" i="61"/>
  <c r="J224" i="61"/>
  <c r="I224" i="61"/>
  <c r="H224" i="61"/>
  <c r="G224" i="61"/>
  <c r="F224" i="61"/>
  <c r="E224" i="61"/>
  <c r="D224" i="61"/>
  <c r="C223" i="61"/>
  <c r="C222" i="61"/>
  <c r="C221" i="61"/>
  <c r="C219" i="61" s="1"/>
  <c r="C220" i="61"/>
  <c r="J219" i="61"/>
  <c r="I219" i="61"/>
  <c r="H219" i="61"/>
  <c r="G219" i="61"/>
  <c r="F219" i="61"/>
  <c r="E219" i="61"/>
  <c r="D219" i="61"/>
  <c r="D203" i="61" s="1"/>
  <c r="C218" i="61"/>
  <c r="J217" i="61"/>
  <c r="I217" i="61"/>
  <c r="I203" i="61" s="1"/>
  <c r="H217" i="61"/>
  <c r="G217" i="61"/>
  <c r="F217" i="61"/>
  <c r="E217" i="61"/>
  <c r="D217" i="61"/>
  <c r="C217" i="61"/>
  <c r="C216" i="61"/>
  <c r="J215" i="61"/>
  <c r="I215" i="61"/>
  <c r="H215" i="61"/>
  <c r="G215" i="61"/>
  <c r="F215" i="61"/>
  <c r="E215" i="61"/>
  <c r="D215" i="61"/>
  <c r="C215" i="61"/>
  <c r="C214" i="61"/>
  <c r="C211" i="61" s="1"/>
  <c r="C213" i="61"/>
  <c r="C212" i="61"/>
  <c r="J211" i="61"/>
  <c r="I211" i="61"/>
  <c r="H211" i="61"/>
  <c r="G211" i="61"/>
  <c r="F211" i="61"/>
  <c r="F203" i="61" s="1"/>
  <c r="E211" i="61"/>
  <c r="D211" i="61"/>
  <c r="C210" i="61"/>
  <c r="C209" i="61"/>
  <c r="J208" i="61"/>
  <c r="I208" i="61"/>
  <c r="H208" i="61"/>
  <c r="H203" i="61" s="1"/>
  <c r="G208" i="61"/>
  <c r="G203" i="61" s="1"/>
  <c r="F208" i="61"/>
  <c r="E208" i="61"/>
  <c r="D208" i="61"/>
  <c r="C208" i="61"/>
  <c r="C207" i="61"/>
  <c r="C206" i="61"/>
  <c r="J205" i="61"/>
  <c r="I205" i="61"/>
  <c r="H205" i="61"/>
  <c r="G205" i="61"/>
  <c r="F205" i="61"/>
  <c r="E205" i="61"/>
  <c r="D205" i="61"/>
  <c r="C205" i="61"/>
  <c r="J203" i="61"/>
  <c r="E203" i="61"/>
  <c r="C201" i="61"/>
  <c r="C200" i="61"/>
  <c r="C199" i="61"/>
  <c r="J198" i="61"/>
  <c r="I198" i="61"/>
  <c r="H198" i="61"/>
  <c r="G198" i="61"/>
  <c r="F198" i="61"/>
  <c r="E198" i="61"/>
  <c r="D198" i="61"/>
  <c r="C197" i="61"/>
  <c r="C196" i="61"/>
  <c r="C195" i="61"/>
  <c r="C192" i="61" s="1"/>
  <c r="C194" i="61"/>
  <c r="C193" i="61"/>
  <c r="J192" i="61"/>
  <c r="I192" i="61"/>
  <c r="H192" i="61"/>
  <c r="G192" i="61"/>
  <c r="F192" i="61"/>
  <c r="E192" i="61"/>
  <c r="D192" i="61"/>
  <c r="C191" i="61"/>
  <c r="J190" i="61"/>
  <c r="I190" i="61"/>
  <c r="H190" i="61"/>
  <c r="G190" i="61"/>
  <c r="F190" i="61"/>
  <c r="E190" i="61"/>
  <c r="D190" i="61"/>
  <c r="C190" i="61"/>
  <c r="C189" i="61"/>
  <c r="C186" i="61" s="1"/>
  <c r="C188" i="61"/>
  <c r="C187" i="61"/>
  <c r="J186" i="61"/>
  <c r="I186" i="61"/>
  <c r="H186" i="61"/>
  <c r="G186" i="61"/>
  <c r="F186" i="61"/>
  <c r="E186" i="61"/>
  <c r="D186" i="61"/>
  <c r="C185" i="61"/>
  <c r="J184" i="61"/>
  <c r="I184" i="61"/>
  <c r="H184" i="61"/>
  <c r="G184" i="61"/>
  <c r="F184" i="61"/>
  <c r="E184" i="61"/>
  <c r="D184" i="61"/>
  <c r="C184" i="61"/>
  <c r="C183" i="61"/>
  <c r="J182" i="61"/>
  <c r="I182" i="61"/>
  <c r="H182" i="61"/>
  <c r="H173" i="61" s="1"/>
  <c r="G182" i="61"/>
  <c r="F182" i="61"/>
  <c r="E182" i="61"/>
  <c r="D182" i="61"/>
  <c r="C182" i="61"/>
  <c r="C181" i="61"/>
  <c r="C180" i="61"/>
  <c r="C179" i="61"/>
  <c r="C178" i="61" s="1"/>
  <c r="J178" i="61"/>
  <c r="I178" i="61"/>
  <c r="H178" i="61"/>
  <c r="G178" i="61"/>
  <c r="F178" i="61"/>
  <c r="F173" i="61" s="1"/>
  <c r="E178" i="61"/>
  <c r="D178" i="61"/>
  <c r="C177" i="61"/>
  <c r="C175" i="61" s="1"/>
  <c r="C176" i="61"/>
  <c r="J175" i="61"/>
  <c r="I175" i="61"/>
  <c r="H175" i="61"/>
  <c r="G175" i="61"/>
  <c r="F175" i="61"/>
  <c r="E175" i="61"/>
  <c r="E173" i="61" s="1"/>
  <c r="D175" i="61"/>
  <c r="D173" i="61" s="1"/>
  <c r="C171" i="61"/>
  <c r="C170" i="61"/>
  <c r="C169" i="61"/>
  <c r="C167" i="61" s="1"/>
  <c r="C168" i="61"/>
  <c r="J167" i="61"/>
  <c r="I167" i="61"/>
  <c r="H167" i="61"/>
  <c r="G167" i="61"/>
  <c r="F167" i="61"/>
  <c r="E167" i="61"/>
  <c r="D167" i="61"/>
  <c r="C166" i="61"/>
  <c r="C165" i="61"/>
  <c r="J164" i="61"/>
  <c r="I164" i="61"/>
  <c r="H164" i="61"/>
  <c r="G164" i="61"/>
  <c r="F164" i="61"/>
  <c r="F139" i="61" s="1"/>
  <c r="E164" i="61"/>
  <c r="D164" i="61"/>
  <c r="C164" i="61"/>
  <c r="C163" i="61"/>
  <c r="C161" i="61" s="1"/>
  <c r="C162" i="61"/>
  <c r="J161" i="61"/>
  <c r="I161" i="61"/>
  <c r="H161" i="61"/>
  <c r="G161" i="61"/>
  <c r="F161" i="61"/>
  <c r="E161" i="61"/>
  <c r="D161" i="61"/>
  <c r="C160" i="61"/>
  <c r="C159" i="61"/>
  <c r="C158" i="61"/>
  <c r="C155" i="61" s="1"/>
  <c r="C157" i="61"/>
  <c r="C156" i="61"/>
  <c r="J155" i="61"/>
  <c r="J139" i="61" s="1"/>
  <c r="I155" i="61"/>
  <c r="H155" i="61"/>
  <c r="G155" i="61"/>
  <c r="F155" i="61"/>
  <c r="E155" i="61"/>
  <c r="D155" i="61"/>
  <c r="C154" i="61"/>
  <c r="C153" i="61"/>
  <c r="C152" i="61" s="1"/>
  <c r="J152" i="61"/>
  <c r="I152" i="61"/>
  <c r="H152" i="61"/>
  <c r="G152" i="61"/>
  <c r="G139" i="61" s="1"/>
  <c r="F152" i="61"/>
  <c r="E152" i="61"/>
  <c r="D152" i="61"/>
  <c r="C151" i="61"/>
  <c r="J150" i="61"/>
  <c r="I150" i="61"/>
  <c r="H150" i="61"/>
  <c r="G150" i="61"/>
  <c r="F150" i="61"/>
  <c r="E150" i="61"/>
  <c r="D150" i="61"/>
  <c r="C150" i="61"/>
  <c r="C149" i="61"/>
  <c r="C148" i="61"/>
  <c r="C147" i="61"/>
  <c r="C146" i="61"/>
  <c r="C145" i="61"/>
  <c r="C144" i="61"/>
  <c r="C143" i="61"/>
  <c r="C141" i="61" s="1"/>
  <c r="C142" i="61"/>
  <c r="J141" i="61"/>
  <c r="I141" i="61"/>
  <c r="H141" i="61"/>
  <c r="G141" i="61"/>
  <c r="F141" i="61"/>
  <c r="E141" i="61"/>
  <c r="E139" i="61" s="1"/>
  <c r="D141" i="61"/>
  <c r="D139" i="61" s="1"/>
  <c r="H139" i="61"/>
  <c r="C137" i="61"/>
  <c r="J136" i="61"/>
  <c r="I136" i="61"/>
  <c r="H136" i="61"/>
  <c r="G136" i="61"/>
  <c r="F136" i="61"/>
  <c r="E136" i="61"/>
  <c r="D136" i="61"/>
  <c r="C136" i="61"/>
  <c r="C135" i="61"/>
  <c r="C134" i="61"/>
  <c r="J133" i="61"/>
  <c r="I133" i="61"/>
  <c r="H133" i="61"/>
  <c r="G133" i="61"/>
  <c r="F133" i="61"/>
  <c r="E133" i="61"/>
  <c r="D133" i="61"/>
  <c r="C133" i="61"/>
  <c r="C132" i="61"/>
  <c r="C131" i="61"/>
  <c r="J130" i="61"/>
  <c r="I130" i="61"/>
  <c r="H130" i="61"/>
  <c r="G130" i="61"/>
  <c r="F130" i="61"/>
  <c r="E130" i="61"/>
  <c r="D130" i="61"/>
  <c r="C130" i="61"/>
  <c r="C129" i="61"/>
  <c r="C128" i="61"/>
  <c r="J127" i="61"/>
  <c r="I127" i="61"/>
  <c r="H127" i="61"/>
  <c r="G127" i="61"/>
  <c r="F127" i="61"/>
  <c r="E127" i="61"/>
  <c r="D127" i="61"/>
  <c r="C127" i="61"/>
  <c r="C126" i="61"/>
  <c r="J125" i="61"/>
  <c r="I125" i="61"/>
  <c r="H125" i="61"/>
  <c r="G125" i="61"/>
  <c r="F125" i="61"/>
  <c r="E125" i="61"/>
  <c r="D125" i="61"/>
  <c r="C125" i="61"/>
  <c r="C124" i="61"/>
  <c r="C123" i="61"/>
  <c r="C122" i="61"/>
  <c r="C121" i="61"/>
  <c r="C120" i="61"/>
  <c r="C119" i="61"/>
  <c r="C118" i="61"/>
  <c r="C116" i="61" s="1"/>
  <c r="C117" i="61"/>
  <c r="J116" i="61"/>
  <c r="I116" i="61"/>
  <c r="H116" i="61"/>
  <c r="G116" i="61"/>
  <c r="F116" i="61"/>
  <c r="E116" i="61"/>
  <c r="D116" i="61"/>
  <c r="C115" i="61"/>
  <c r="C114" i="61"/>
  <c r="C113" i="61"/>
  <c r="C112" i="61"/>
  <c r="C111" i="61"/>
  <c r="C110" i="61"/>
  <c r="C109" i="61"/>
  <c r="C108" i="61"/>
  <c r="J107" i="61"/>
  <c r="I107" i="61"/>
  <c r="H107" i="61"/>
  <c r="G107" i="61"/>
  <c r="F107" i="61"/>
  <c r="E107" i="61"/>
  <c r="E74" i="61" s="1"/>
  <c r="D107" i="61"/>
  <c r="C106" i="61"/>
  <c r="C105" i="61"/>
  <c r="J104" i="61"/>
  <c r="I104" i="61"/>
  <c r="H104" i="61"/>
  <c r="G104" i="61"/>
  <c r="F104" i="61"/>
  <c r="E104" i="61"/>
  <c r="D104" i="61"/>
  <c r="C104" i="61"/>
  <c r="C103" i="61"/>
  <c r="C101" i="61" s="1"/>
  <c r="C102" i="61"/>
  <c r="J101" i="61"/>
  <c r="I101" i="61"/>
  <c r="H101" i="61"/>
  <c r="G101" i="61"/>
  <c r="F101" i="61"/>
  <c r="E101" i="61"/>
  <c r="D101" i="61"/>
  <c r="C100" i="61"/>
  <c r="J99" i="61"/>
  <c r="I99" i="61"/>
  <c r="H99" i="61"/>
  <c r="G99" i="61"/>
  <c r="F99" i="61"/>
  <c r="E99" i="61"/>
  <c r="D99" i="61"/>
  <c r="C99" i="61"/>
  <c r="C98" i="61"/>
  <c r="C97" i="61"/>
  <c r="J96" i="61"/>
  <c r="I96" i="61"/>
  <c r="H96" i="61"/>
  <c r="G96" i="61"/>
  <c r="F96" i="61"/>
  <c r="E96" i="61"/>
  <c r="D96" i="61"/>
  <c r="C96" i="61"/>
  <c r="C95" i="61"/>
  <c r="C92" i="61" s="1"/>
  <c r="C94" i="61"/>
  <c r="C93" i="61"/>
  <c r="J92" i="61"/>
  <c r="I92" i="61"/>
  <c r="H92" i="61"/>
  <c r="G92" i="61"/>
  <c r="F92" i="61"/>
  <c r="E92" i="61"/>
  <c r="D92" i="61"/>
  <c r="C91" i="61"/>
  <c r="C88" i="61" s="1"/>
  <c r="C90" i="61"/>
  <c r="C89" i="61"/>
  <c r="J88" i="61"/>
  <c r="J74" i="61" s="1"/>
  <c r="I88" i="61"/>
  <c r="H88" i="61"/>
  <c r="G88" i="61"/>
  <c r="F88" i="61"/>
  <c r="E88" i="61"/>
  <c r="D88" i="61"/>
  <c r="C87" i="61"/>
  <c r="C86" i="61"/>
  <c r="C85" i="61"/>
  <c r="C84" i="61"/>
  <c r="C83" i="61"/>
  <c r="C82" i="61"/>
  <c r="C81" i="61"/>
  <c r="C80" i="61"/>
  <c r="C79" i="61"/>
  <c r="C78" i="61"/>
  <c r="C76" i="61" s="1"/>
  <c r="C77" i="61"/>
  <c r="J76" i="61"/>
  <c r="I76" i="61"/>
  <c r="H76" i="61"/>
  <c r="H74" i="61" s="1"/>
  <c r="G76" i="61"/>
  <c r="F76" i="61"/>
  <c r="E76" i="61"/>
  <c r="D76" i="61"/>
  <c r="D74" i="61"/>
  <c r="C72" i="61"/>
  <c r="J71" i="61"/>
  <c r="I71" i="61"/>
  <c r="H71" i="61"/>
  <c r="G71" i="61"/>
  <c r="F71" i="61"/>
  <c r="E71" i="61"/>
  <c r="D71" i="61"/>
  <c r="C71" i="61"/>
  <c r="C70" i="61"/>
  <c r="C69" i="61"/>
  <c r="C66" i="61" s="1"/>
  <c r="C68" i="61"/>
  <c r="C67" i="61"/>
  <c r="J66" i="61"/>
  <c r="I66" i="61"/>
  <c r="H66" i="61"/>
  <c r="G66" i="61"/>
  <c r="F66" i="61"/>
  <c r="E66" i="61"/>
  <c r="D66" i="61"/>
  <c r="C65" i="61"/>
  <c r="C63" i="61" s="1"/>
  <c r="C64" i="61"/>
  <c r="J63" i="61"/>
  <c r="I63" i="61"/>
  <c r="H63" i="61"/>
  <c r="G63" i="61"/>
  <c r="F63" i="61"/>
  <c r="E63" i="61"/>
  <c r="D63" i="61"/>
  <c r="C62" i="61"/>
  <c r="J61" i="61"/>
  <c r="I61" i="61"/>
  <c r="H61" i="61"/>
  <c r="G61" i="61"/>
  <c r="F61" i="61"/>
  <c r="E61" i="61"/>
  <c r="D61" i="61"/>
  <c r="C61" i="61"/>
  <c r="C60" i="61"/>
  <c r="J59" i="61"/>
  <c r="I59" i="61"/>
  <c r="H59" i="61"/>
  <c r="G59" i="61"/>
  <c r="F59" i="61"/>
  <c r="E59" i="61"/>
  <c r="D59" i="61"/>
  <c r="C59" i="61"/>
  <c r="C58" i="61"/>
  <c r="C57" i="61"/>
  <c r="J56" i="61"/>
  <c r="I56" i="61"/>
  <c r="H56" i="61"/>
  <c r="G56" i="61"/>
  <c r="F56" i="61"/>
  <c r="E56" i="61"/>
  <c r="D56" i="61"/>
  <c r="C56" i="61"/>
  <c r="C55" i="61"/>
  <c r="J54" i="61"/>
  <c r="I54" i="61"/>
  <c r="H54" i="61"/>
  <c r="G54" i="61"/>
  <c r="F54" i="61"/>
  <c r="E54" i="61"/>
  <c r="D54" i="61"/>
  <c r="C54" i="61"/>
  <c r="C53" i="61"/>
  <c r="C52" i="61"/>
  <c r="C50" i="61" s="1"/>
  <c r="C51" i="61"/>
  <c r="J50" i="61"/>
  <c r="I50" i="61"/>
  <c r="H50" i="61"/>
  <c r="G50" i="61"/>
  <c r="F50" i="61"/>
  <c r="E50" i="61"/>
  <c r="D50" i="61"/>
  <c r="C49" i="61"/>
  <c r="C48" i="61"/>
  <c r="J47" i="61"/>
  <c r="I47" i="61"/>
  <c r="H47" i="61"/>
  <c r="G47" i="61"/>
  <c r="F47" i="61"/>
  <c r="E47" i="61"/>
  <c r="D47" i="61"/>
  <c r="C47" i="61"/>
  <c r="C46" i="61"/>
  <c r="C45" i="61"/>
  <c r="C41" i="61" s="1"/>
  <c r="C44" i="61"/>
  <c r="C43" i="61"/>
  <c r="C42" i="61"/>
  <c r="J41" i="61"/>
  <c r="I41" i="61"/>
  <c r="H41" i="61"/>
  <c r="G41" i="61"/>
  <c r="F41" i="61"/>
  <c r="E41" i="61"/>
  <c r="D41" i="61"/>
  <c r="C40" i="61"/>
  <c r="C37" i="61" s="1"/>
  <c r="C39" i="61"/>
  <c r="C38" i="61"/>
  <c r="J37" i="61"/>
  <c r="I37" i="61"/>
  <c r="I12" i="61" s="1"/>
  <c r="H37" i="61"/>
  <c r="G37" i="61"/>
  <c r="F37" i="61"/>
  <c r="E37" i="61"/>
  <c r="D37" i="61"/>
  <c r="C36" i="61"/>
  <c r="C35" i="61"/>
  <c r="C34" i="61"/>
  <c r="C33" i="61"/>
  <c r="C32" i="61"/>
  <c r="C31" i="61"/>
  <c r="J30" i="61"/>
  <c r="I30" i="61"/>
  <c r="H30" i="61"/>
  <c r="G30" i="61"/>
  <c r="F30" i="61"/>
  <c r="E30" i="61"/>
  <c r="D30" i="61"/>
  <c r="C30" i="61"/>
  <c r="C29" i="61"/>
  <c r="C26" i="61" s="1"/>
  <c r="C28" i="61"/>
  <c r="C27" i="61"/>
  <c r="J26" i="61"/>
  <c r="I26" i="61"/>
  <c r="H26" i="61"/>
  <c r="G26" i="61"/>
  <c r="F26" i="61"/>
  <c r="F12" i="61" s="1"/>
  <c r="E26" i="61"/>
  <c r="D26" i="61"/>
  <c r="C25" i="61"/>
  <c r="C24" i="61"/>
  <c r="C23" i="61"/>
  <c r="C22" i="61"/>
  <c r="C21" i="61"/>
  <c r="C20" i="61"/>
  <c r="C19" i="61"/>
  <c r="C18" i="61"/>
  <c r="C17" i="61"/>
  <c r="C14" i="61" s="1"/>
  <c r="C16" i="61"/>
  <c r="C15" i="61"/>
  <c r="J14" i="61"/>
  <c r="I14" i="61"/>
  <c r="H14" i="61"/>
  <c r="G14" i="61"/>
  <c r="F14" i="61"/>
  <c r="E14" i="61"/>
  <c r="E12" i="61" s="1"/>
  <c r="D14" i="61"/>
  <c r="J12" i="61"/>
  <c r="C305" i="62"/>
  <c r="C304" i="62"/>
  <c r="C303" i="62"/>
  <c r="C302" i="62"/>
  <c r="F301" i="62"/>
  <c r="E301" i="62"/>
  <c r="D301" i="62"/>
  <c r="C300" i="62"/>
  <c r="C299" i="62"/>
  <c r="C298" i="62"/>
  <c r="C297" i="62"/>
  <c r="F296" i="62"/>
  <c r="E296" i="62"/>
  <c r="D296" i="62"/>
  <c r="C295" i="62"/>
  <c r="C294" i="62"/>
  <c r="C290" i="62" s="1"/>
  <c r="C293" i="62"/>
  <c r="C292" i="62"/>
  <c r="C291" i="62"/>
  <c r="F290" i="62"/>
  <c r="E290" i="62"/>
  <c r="D290" i="62"/>
  <c r="C289" i="62"/>
  <c r="C288" i="62"/>
  <c r="C287" i="62"/>
  <c r="F286" i="62"/>
  <c r="E286" i="62"/>
  <c r="D286" i="62"/>
  <c r="C285" i="62"/>
  <c r="C284" i="62"/>
  <c r="C283" i="62"/>
  <c r="C282" i="62"/>
  <c r="C281" i="62" s="1"/>
  <c r="F281" i="62"/>
  <c r="E281" i="62"/>
  <c r="D281" i="62"/>
  <c r="C280" i="62"/>
  <c r="C279" i="62"/>
  <c r="C278" i="62"/>
  <c r="C277" i="62"/>
  <c r="C276" i="62" s="1"/>
  <c r="F276" i="62"/>
  <c r="E276" i="62"/>
  <c r="E274" i="62" s="1"/>
  <c r="D276" i="62"/>
  <c r="F274" i="62"/>
  <c r="D274" i="62"/>
  <c r="C272" i="62"/>
  <c r="C271" i="62"/>
  <c r="C270" i="62" s="1"/>
  <c r="F270" i="62"/>
  <c r="E270" i="62"/>
  <c r="D270" i="62"/>
  <c r="C269" i="62"/>
  <c r="C268" i="62" s="1"/>
  <c r="F268" i="62"/>
  <c r="E268" i="62"/>
  <c r="D268" i="62"/>
  <c r="C267" i="62"/>
  <c r="C266" i="62"/>
  <c r="C265" i="62" s="1"/>
  <c r="F265" i="62"/>
  <c r="E265" i="62"/>
  <c r="D265" i="62"/>
  <c r="C264" i="62"/>
  <c r="C263" i="62" s="1"/>
  <c r="F263" i="62"/>
  <c r="E263" i="62"/>
  <c r="D263" i="62"/>
  <c r="C262" i="62"/>
  <c r="C261" i="62"/>
  <c r="C260" i="62" s="1"/>
  <c r="F260" i="62"/>
  <c r="E260" i="62"/>
  <c r="D260" i="62"/>
  <c r="C259" i="62"/>
  <c r="C258" i="62"/>
  <c r="C257" i="62"/>
  <c r="F256" i="62"/>
  <c r="E256" i="62"/>
  <c r="D256" i="62"/>
  <c r="C255" i="62"/>
  <c r="C254" i="62"/>
  <c r="C253" i="62" s="1"/>
  <c r="F253" i="62"/>
  <c r="E253" i="62"/>
  <c r="D253" i="62"/>
  <c r="C252" i="62"/>
  <c r="C250" i="62" s="1"/>
  <c r="C251" i="62"/>
  <c r="F250" i="62"/>
  <c r="E250" i="62"/>
  <c r="D250" i="62"/>
  <c r="C249" i="62"/>
  <c r="C248" i="62"/>
  <c r="C247" i="62"/>
  <c r="C245" i="62" s="1"/>
  <c r="C246" i="62"/>
  <c r="F245" i="62"/>
  <c r="E245" i="62"/>
  <c r="D245" i="62"/>
  <c r="C244" i="62"/>
  <c r="C243" i="62"/>
  <c r="F242" i="62"/>
  <c r="F234" i="62" s="1"/>
  <c r="E242" i="62"/>
  <c r="D242" i="62"/>
  <c r="C242" i="62"/>
  <c r="C241" i="62"/>
  <c r="C240" i="62"/>
  <c r="C239" i="62"/>
  <c r="C238" i="62"/>
  <c r="C237" i="62"/>
  <c r="C236" i="62" s="1"/>
  <c r="F236" i="62"/>
  <c r="E236" i="62"/>
  <c r="D236" i="62"/>
  <c r="C232" i="62"/>
  <c r="C231" i="62"/>
  <c r="F230" i="62"/>
  <c r="E230" i="62"/>
  <c r="D230" i="62"/>
  <c r="C230" i="62"/>
  <c r="C229" i="62"/>
  <c r="C228" i="62"/>
  <c r="C225" i="62" s="1"/>
  <c r="C227" i="62"/>
  <c r="C226" i="62"/>
  <c r="F225" i="62"/>
  <c r="E225" i="62"/>
  <c r="D225" i="62"/>
  <c r="C224" i="62"/>
  <c r="C223" i="62"/>
  <c r="C220" i="62" s="1"/>
  <c r="C222" i="62"/>
  <c r="C221" i="62"/>
  <c r="F220" i="62"/>
  <c r="E220" i="62"/>
  <c r="D220" i="62"/>
  <c r="C219" i="62"/>
  <c r="F218" i="62"/>
  <c r="E218" i="62"/>
  <c r="D218" i="62"/>
  <c r="C218" i="62"/>
  <c r="C217" i="62"/>
  <c r="C216" i="62" s="1"/>
  <c r="F216" i="62"/>
  <c r="E216" i="62"/>
  <c r="D216" i="62"/>
  <c r="C215" i="62"/>
  <c r="C214" i="62"/>
  <c r="C213" i="62"/>
  <c r="C212" i="62" s="1"/>
  <c r="F212" i="62"/>
  <c r="F204" i="62" s="1"/>
  <c r="E212" i="62"/>
  <c r="D212" i="62"/>
  <c r="C211" i="62"/>
  <c r="C209" i="62" s="1"/>
  <c r="C210" i="62"/>
  <c r="F209" i="62"/>
  <c r="E209" i="62"/>
  <c r="D209" i="62"/>
  <c r="D204" i="62" s="1"/>
  <c r="C208" i="62"/>
  <c r="C207" i="62"/>
  <c r="F206" i="62"/>
  <c r="E206" i="62"/>
  <c r="D206" i="62"/>
  <c r="C206" i="62"/>
  <c r="C202" i="62"/>
  <c r="C199" i="62" s="1"/>
  <c r="C201" i="62"/>
  <c r="C200" i="62"/>
  <c r="F199" i="62"/>
  <c r="E199" i="62"/>
  <c r="D199" i="62"/>
  <c r="C198" i="62"/>
  <c r="C197" i="62"/>
  <c r="C196" i="62"/>
  <c r="C195" i="62"/>
  <c r="C194" i="62"/>
  <c r="C193" i="62" s="1"/>
  <c r="F193" i="62"/>
  <c r="F174" i="62" s="1"/>
  <c r="E193" i="62"/>
  <c r="D193" i="62"/>
  <c r="C192" i="62"/>
  <c r="F191" i="62"/>
  <c r="E191" i="62"/>
  <c r="D191" i="62"/>
  <c r="C191" i="62"/>
  <c r="C190" i="62"/>
  <c r="C189" i="62"/>
  <c r="C188" i="62"/>
  <c r="F187" i="62"/>
  <c r="E187" i="62"/>
  <c r="D187" i="62"/>
  <c r="C187" i="62"/>
  <c r="C186" i="62"/>
  <c r="C185" i="62" s="1"/>
  <c r="F185" i="62"/>
  <c r="E185" i="62"/>
  <c r="D185" i="62"/>
  <c r="C184" i="62"/>
  <c r="F183" i="62"/>
  <c r="E183" i="62"/>
  <c r="D183" i="62"/>
  <c r="C183" i="62"/>
  <c r="C182" i="62"/>
  <c r="C181" i="62"/>
  <c r="C180" i="62"/>
  <c r="F179" i="62"/>
  <c r="E179" i="62"/>
  <c r="D179" i="62"/>
  <c r="C179" i="62"/>
  <c r="C178" i="62"/>
  <c r="C177" i="62"/>
  <c r="C176" i="62" s="1"/>
  <c r="F176" i="62"/>
  <c r="E176" i="62"/>
  <c r="D176" i="62"/>
  <c r="E174" i="62"/>
  <c r="C172" i="62"/>
  <c r="C171" i="62"/>
  <c r="C168" i="62" s="1"/>
  <c r="C170" i="62"/>
  <c r="C169" i="62"/>
  <c r="F168" i="62"/>
  <c r="E168" i="62"/>
  <c r="D168" i="62"/>
  <c r="C167" i="62"/>
  <c r="C166" i="62"/>
  <c r="C165" i="62" s="1"/>
  <c r="F165" i="62"/>
  <c r="E165" i="62"/>
  <c r="D165" i="62"/>
  <c r="C164" i="62"/>
  <c r="C163" i="62"/>
  <c r="C162" i="62" s="1"/>
  <c r="F162" i="62"/>
  <c r="E162" i="62"/>
  <c r="D162" i="62"/>
  <c r="C161" i="62"/>
  <c r="C160" i="62"/>
  <c r="C159" i="62"/>
  <c r="C158" i="62"/>
  <c r="C157" i="62"/>
  <c r="F156" i="62"/>
  <c r="E156" i="62"/>
  <c r="D156" i="62"/>
  <c r="C156" i="62"/>
  <c r="C155" i="62"/>
  <c r="C154" i="62"/>
  <c r="F153" i="62"/>
  <c r="E153" i="62"/>
  <c r="D153" i="62"/>
  <c r="D140" i="62" s="1"/>
  <c r="C152" i="62"/>
  <c r="F151" i="62"/>
  <c r="E151" i="62"/>
  <c r="E140" i="62" s="1"/>
  <c r="D151" i="62"/>
  <c r="C151" i="62"/>
  <c r="C150" i="62"/>
  <c r="C149" i="62"/>
  <c r="C148" i="62"/>
  <c r="C147" i="62"/>
  <c r="C146" i="62"/>
  <c r="C145" i="62"/>
  <c r="C144" i="62"/>
  <c r="C143" i="62"/>
  <c r="F142" i="62"/>
  <c r="E142" i="62"/>
  <c r="D142" i="62"/>
  <c r="F140" i="62"/>
  <c r="C138" i="62"/>
  <c r="F137" i="62"/>
  <c r="E137" i="62"/>
  <c r="D137" i="62"/>
  <c r="C137" i="62"/>
  <c r="C136" i="62"/>
  <c r="C135" i="62"/>
  <c r="C134" i="62" s="1"/>
  <c r="F134" i="62"/>
  <c r="E134" i="62"/>
  <c r="D134" i="62"/>
  <c r="C133" i="62"/>
  <c r="C132" i="62"/>
  <c r="C131" i="62" s="1"/>
  <c r="F131" i="62"/>
  <c r="E131" i="62"/>
  <c r="D131" i="62"/>
  <c r="C130" i="62"/>
  <c r="C128" i="62" s="1"/>
  <c r="C129" i="62"/>
  <c r="F128" i="62"/>
  <c r="E128" i="62"/>
  <c r="D128" i="62"/>
  <c r="C127" i="62"/>
  <c r="C126" i="62" s="1"/>
  <c r="F126" i="62"/>
  <c r="E126" i="62"/>
  <c r="D126" i="62"/>
  <c r="C125" i="62"/>
  <c r="C124" i="62"/>
  <c r="C123" i="62"/>
  <c r="C122" i="62"/>
  <c r="C121" i="62"/>
  <c r="C120" i="62"/>
  <c r="C117" i="62" s="1"/>
  <c r="C119" i="62"/>
  <c r="C118" i="62"/>
  <c r="F117" i="62"/>
  <c r="E117" i="62"/>
  <c r="D117" i="62"/>
  <c r="C116" i="62"/>
  <c r="C115" i="62"/>
  <c r="C114" i="62"/>
  <c r="C113" i="62"/>
  <c r="C112" i="62"/>
  <c r="C111" i="62"/>
  <c r="C110" i="62"/>
  <c r="C109" i="62"/>
  <c r="F108" i="62"/>
  <c r="E108" i="62"/>
  <c r="D108" i="62"/>
  <c r="C107" i="62"/>
  <c r="C105" i="62" s="1"/>
  <c r="C106" i="62"/>
  <c r="F105" i="62"/>
  <c r="E105" i="62"/>
  <c r="D105" i="62"/>
  <c r="C104" i="62"/>
  <c r="C103" i="62"/>
  <c r="F102" i="62"/>
  <c r="E102" i="62"/>
  <c r="D102" i="62"/>
  <c r="C102" i="62"/>
  <c r="C101" i="62"/>
  <c r="F100" i="62"/>
  <c r="E100" i="62"/>
  <c r="D100" i="62"/>
  <c r="C100" i="62"/>
  <c r="C99" i="62"/>
  <c r="C98" i="62"/>
  <c r="C97" i="62" s="1"/>
  <c r="F97" i="62"/>
  <c r="E97" i="62"/>
  <c r="D97" i="62"/>
  <c r="C96" i="62"/>
  <c r="C95" i="62"/>
  <c r="C94" i="62"/>
  <c r="C93" i="62" s="1"/>
  <c r="F93" i="62"/>
  <c r="E93" i="62"/>
  <c r="D93" i="62"/>
  <c r="C92" i="62"/>
  <c r="C91" i="62"/>
  <c r="C90" i="62"/>
  <c r="C89" i="62" s="1"/>
  <c r="F89" i="62"/>
  <c r="E89" i="62"/>
  <c r="D89" i="62"/>
  <c r="C88" i="62"/>
  <c r="C87" i="62"/>
  <c r="C86" i="62"/>
  <c r="C85" i="62"/>
  <c r="C84" i="62"/>
  <c r="C83" i="62"/>
  <c r="C82" i="62"/>
  <c r="C81" i="62"/>
  <c r="C80" i="62"/>
  <c r="C79" i="62"/>
  <c r="C78" i="62"/>
  <c r="F77" i="62"/>
  <c r="E77" i="62"/>
  <c r="E75" i="62" s="1"/>
  <c r="D77" i="62"/>
  <c r="D75" i="62" s="1"/>
  <c r="C73" i="62"/>
  <c r="C72" i="62" s="1"/>
  <c r="F72" i="62"/>
  <c r="E72" i="62"/>
  <c r="D72" i="62"/>
  <c r="C71" i="62"/>
  <c r="C70" i="62"/>
  <c r="C69" i="62"/>
  <c r="C68" i="62"/>
  <c r="C67" i="62" s="1"/>
  <c r="F67" i="62"/>
  <c r="E67" i="62"/>
  <c r="D67" i="62"/>
  <c r="C66" i="62"/>
  <c r="C64" i="62" s="1"/>
  <c r="C65" i="62"/>
  <c r="F64" i="62"/>
  <c r="E64" i="62"/>
  <c r="D64" i="62"/>
  <c r="C63" i="62"/>
  <c r="C62" i="62" s="1"/>
  <c r="F62" i="62"/>
  <c r="E62" i="62"/>
  <c r="D62" i="62"/>
  <c r="C61" i="62"/>
  <c r="C60" i="62" s="1"/>
  <c r="F60" i="62"/>
  <c r="E60" i="62"/>
  <c r="D60" i="62"/>
  <c r="C59" i="62"/>
  <c r="C57" i="62" s="1"/>
  <c r="C58" i="62"/>
  <c r="F57" i="62"/>
  <c r="E57" i="62"/>
  <c r="D57" i="62"/>
  <c r="C56" i="62"/>
  <c r="C55" i="62" s="1"/>
  <c r="F55" i="62"/>
  <c r="E55" i="62"/>
  <c r="D55" i="62"/>
  <c r="C54" i="62"/>
  <c r="C53" i="62"/>
  <c r="C52" i="62"/>
  <c r="C51" i="62" s="1"/>
  <c r="F51" i="62"/>
  <c r="E51" i="62"/>
  <c r="D51" i="62"/>
  <c r="C50" i="62"/>
  <c r="C49" i="62"/>
  <c r="C48" i="62" s="1"/>
  <c r="F48" i="62"/>
  <c r="E48" i="62"/>
  <c r="D48" i="62"/>
  <c r="C47" i="62"/>
  <c r="C46" i="62"/>
  <c r="C45" i="62"/>
  <c r="C44" i="62"/>
  <c r="C43" i="62"/>
  <c r="C42" i="62" s="1"/>
  <c r="F42" i="62"/>
  <c r="E42" i="62"/>
  <c r="D42" i="62"/>
  <c r="C41" i="62"/>
  <c r="C40" i="62"/>
  <c r="C39" i="62"/>
  <c r="C38" i="62" s="1"/>
  <c r="F38" i="62"/>
  <c r="E38" i="62"/>
  <c r="D38" i="62"/>
  <c r="C37" i="62"/>
  <c r="C36" i="62"/>
  <c r="C35" i="62"/>
  <c r="C34" i="62"/>
  <c r="C33" i="62"/>
  <c r="C32" i="62"/>
  <c r="F31" i="62"/>
  <c r="E31" i="62"/>
  <c r="D31" i="62"/>
  <c r="C30" i="62"/>
  <c r="C29" i="62"/>
  <c r="C28" i="62"/>
  <c r="C27" i="62" s="1"/>
  <c r="F27" i="62"/>
  <c r="E27" i="62"/>
  <c r="D27" i="62"/>
  <c r="C26" i="62"/>
  <c r="C25" i="62"/>
  <c r="C24" i="62"/>
  <c r="C23" i="62"/>
  <c r="C22" i="62"/>
  <c r="C21" i="62"/>
  <c r="C20" i="62"/>
  <c r="C19" i="62"/>
  <c r="C18" i="62"/>
  <c r="C17" i="62"/>
  <c r="C16" i="62"/>
  <c r="F15" i="62"/>
  <c r="F13" i="62" s="1"/>
  <c r="E15" i="62"/>
  <c r="D15" i="62"/>
  <c r="C304" i="65"/>
  <c r="C303" i="65"/>
  <c r="C302" i="65"/>
  <c r="C301" i="65"/>
  <c r="C300" i="65" s="1"/>
  <c r="O300" i="65"/>
  <c r="N300" i="65"/>
  <c r="M300" i="65"/>
  <c r="L300" i="65"/>
  <c r="K300" i="65"/>
  <c r="J300" i="65"/>
  <c r="I300" i="65"/>
  <c r="H300" i="65"/>
  <c r="G300" i="65"/>
  <c r="F300" i="65"/>
  <c r="E300" i="65"/>
  <c r="D300" i="65"/>
  <c r="C299" i="65"/>
  <c r="C298" i="65"/>
  <c r="C297" i="65"/>
  <c r="C296" i="65"/>
  <c r="C295" i="65" s="1"/>
  <c r="O295" i="65"/>
  <c r="N295" i="65"/>
  <c r="M295" i="65"/>
  <c r="L295" i="65"/>
  <c r="K295" i="65"/>
  <c r="J295" i="65"/>
  <c r="I295" i="65"/>
  <c r="I273" i="65" s="1"/>
  <c r="H295" i="65"/>
  <c r="G295" i="65"/>
  <c r="F295" i="65"/>
  <c r="E295" i="65"/>
  <c r="D295" i="65"/>
  <c r="C294" i="65"/>
  <c r="C293" i="65"/>
  <c r="C292" i="65"/>
  <c r="C291" i="65"/>
  <c r="C290" i="65"/>
  <c r="O289" i="65"/>
  <c r="N289" i="65"/>
  <c r="M289" i="65"/>
  <c r="L289" i="65"/>
  <c r="K289" i="65"/>
  <c r="J289" i="65"/>
  <c r="I289" i="65"/>
  <c r="H289" i="65"/>
  <c r="G289" i="65"/>
  <c r="F289" i="65"/>
  <c r="E289" i="65"/>
  <c r="D289" i="65"/>
  <c r="C289" i="65"/>
  <c r="C288" i="65"/>
  <c r="C287" i="65"/>
  <c r="C286" i="65"/>
  <c r="O285" i="65"/>
  <c r="N285" i="65"/>
  <c r="N273" i="65" s="1"/>
  <c r="M285" i="65"/>
  <c r="L285" i="65"/>
  <c r="K285" i="65"/>
  <c r="J285" i="65"/>
  <c r="J273" i="65" s="1"/>
  <c r="I285" i="65"/>
  <c r="H285" i="65"/>
  <c r="G285" i="65"/>
  <c r="F285" i="65"/>
  <c r="F273" i="65" s="1"/>
  <c r="E285" i="65"/>
  <c r="D285" i="65"/>
  <c r="C285" i="65"/>
  <c r="C284" i="65"/>
  <c r="C283" i="65"/>
  <c r="C282" i="65"/>
  <c r="C281" i="65"/>
  <c r="O280" i="65"/>
  <c r="O273" i="65" s="1"/>
  <c r="N280" i="65"/>
  <c r="M280" i="65"/>
  <c r="L280" i="65"/>
  <c r="K280" i="65"/>
  <c r="J280" i="65"/>
  <c r="I280" i="65"/>
  <c r="H280" i="65"/>
  <c r="G280" i="65"/>
  <c r="G273" i="65" s="1"/>
  <c r="F280" i="65"/>
  <c r="E280" i="65"/>
  <c r="D280" i="65"/>
  <c r="C280" i="65"/>
  <c r="C279" i="65"/>
  <c r="C278" i="65"/>
  <c r="C277" i="65"/>
  <c r="C276" i="65"/>
  <c r="C275" i="65" s="1"/>
  <c r="O275" i="65"/>
  <c r="N275" i="65"/>
  <c r="M275" i="65"/>
  <c r="M273" i="65" s="1"/>
  <c r="L275" i="65"/>
  <c r="K275" i="65"/>
  <c r="J275" i="65"/>
  <c r="I275" i="65"/>
  <c r="H275" i="65"/>
  <c r="H273" i="65" s="1"/>
  <c r="G275" i="65"/>
  <c r="F275" i="65"/>
  <c r="E275" i="65"/>
  <c r="E273" i="65" s="1"/>
  <c r="D275" i="65"/>
  <c r="C271" i="65"/>
  <c r="C270" i="65"/>
  <c r="C269" i="65" s="1"/>
  <c r="O269" i="65"/>
  <c r="N269" i="65"/>
  <c r="M269" i="65"/>
  <c r="L269" i="65"/>
  <c r="K269" i="65"/>
  <c r="J269" i="65"/>
  <c r="I269" i="65"/>
  <c r="H269" i="65"/>
  <c r="G269" i="65"/>
  <c r="F269" i="65"/>
  <c r="E269" i="65"/>
  <c r="D269" i="65"/>
  <c r="C268" i="65"/>
  <c r="O267" i="65"/>
  <c r="O233" i="65" s="1"/>
  <c r="N267" i="65"/>
  <c r="M267" i="65"/>
  <c r="L267" i="65"/>
  <c r="K267" i="65"/>
  <c r="J267" i="65"/>
  <c r="I267" i="65"/>
  <c r="H267" i="65"/>
  <c r="G267" i="65"/>
  <c r="F267" i="65"/>
  <c r="E267" i="65"/>
  <c r="D267" i="65"/>
  <c r="C267" i="65"/>
  <c r="C266" i="65"/>
  <c r="C264" i="65" s="1"/>
  <c r="C265" i="65"/>
  <c r="O264" i="65"/>
  <c r="N264" i="65"/>
  <c r="M264" i="65"/>
  <c r="L264" i="65"/>
  <c r="K264" i="65"/>
  <c r="J264" i="65"/>
  <c r="I264" i="65"/>
  <c r="H264" i="65"/>
  <c r="G264" i="65"/>
  <c r="F264" i="65"/>
  <c r="E264" i="65"/>
  <c r="D264" i="65"/>
  <c r="C263" i="65"/>
  <c r="O262" i="65"/>
  <c r="N262" i="65"/>
  <c r="M262" i="65"/>
  <c r="L262" i="65"/>
  <c r="K262" i="65"/>
  <c r="J262" i="65"/>
  <c r="I262" i="65"/>
  <c r="H262" i="65"/>
  <c r="G262" i="65"/>
  <c r="G233" i="65" s="1"/>
  <c r="F262" i="65"/>
  <c r="E262" i="65"/>
  <c r="D262" i="65"/>
  <c r="C262" i="65"/>
  <c r="C261" i="65"/>
  <c r="C260" i="65"/>
  <c r="O259" i="65"/>
  <c r="N259" i="65"/>
  <c r="M259" i="65"/>
  <c r="L259" i="65"/>
  <c r="K259" i="65"/>
  <c r="J259" i="65"/>
  <c r="I259" i="65"/>
  <c r="H259" i="65"/>
  <c r="G259" i="65"/>
  <c r="F259" i="65"/>
  <c r="E259" i="65"/>
  <c r="D259" i="65"/>
  <c r="C259" i="65"/>
  <c r="C258" i="65"/>
  <c r="C255" i="65" s="1"/>
  <c r="C257" i="65"/>
  <c r="C256" i="65"/>
  <c r="O255" i="65"/>
  <c r="N255" i="65"/>
  <c r="M255" i="65"/>
  <c r="L255" i="65"/>
  <c r="K255" i="65"/>
  <c r="J255" i="65"/>
  <c r="I255" i="65"/>
  <c r="H255" i="65"/>
  <c r="G255" i="65"/>
  <c r="F255" i="65"/>
  <c r="E255" i="65"/>
  <c r="D255" i="65"/>
  <c r="C254" i="65"/>
  <c r="C253" i="65"/>
  <c r="O252" i="65"/>
  <c r="N252" i="65"/>
  <c r="M252" i="65"/>
  <c r="L252" i="65"/>
  <c r="K252" i="65"/>
  <c r="J252" i="65"/>
  <c r="I252" i="65"/>
  <c r="H252" i="65"/>
  <c r="G252" i="65"/>
  <c r="F252" i="65"/>
  <c r="E252" i="65"/>
  <c r="D252" i="65"/>
  <c r="C251" i="65"/>
  <c r="C250" i="65"/>
  <c r="O249" i="65"/>
  <c r="N249" i="65"/>
  <c r="M249" i="65"/>
  <c r="L249" i="65"/>
  <c r="K249" i="65"/>
  <c r="J249" i="65"/>
  <c r="I249" i="65"/>
  <c r="H249" i="65"/>
  <c r="G249" i="65"/>
  <c r="F249" i="65"/>
  <c r="E249" i="65"/>
  <c r="D249" i="65"/>
  <c r="C248" i="65"/>
  <c r="C247" i="65"/>
  <c r="C246" i="65"/>
  <c r="C245" i="65"/>
  <c r="O244" i="65"/>
  <c r="N244" i="65"/>
  <c r="M244" i="65"/>
  <c r="M233" i="65" s="1"/>
  <c r="L244" i="65"/>
  <c r="K244" i="65"/>
  <c r="J244" i="65"/>
  <c r="I244" i="65"/>
  <c r="H244" i="65"/>
  <c r="G244" i="65"/>
  <c r="F244" i="65"/>
  <c r="E244" i="65"/>
  <c r="E233" i="65" s="1"/>
  <c r="D244" i="65"/>
  <c r="C243" i="65"/>
  <c r="C242" i="65"/>
  <c r="C241" i="65" s="1"/>
  <c r="O241" i="65"/>
  <c r="N241" i="65"/>
  <c r="M241" i="65"/>
  <c r="L241" i="65"/>
  <c r="K241" i="65"/>
  <c r="J241" i="65"/>
  <c r="I241" i="65"/>
  <c r="H241" i="65"/>
  <c r="H233" i="65" s="1"/>
  <c r="G241" i="65"/>
  <c r="F241" i="65"/>
  <c r="E241" i="65"/>
  <c r="D241" i="65"/>
  <c r="C240" i="65"/>
  <c r="C239" i="65"/>
  <c r="C235" i="65" s="1"/>
  <c r="C238" i="65"/>
  <c r="C237" i="65"/>
  <c r="C236" i="65"/>
  <c r="O235" i="65"/>
  <c r="N235" i="65"/>
  <c r="N233" i="65" s="1"/>
  <c r="M235" i="65"/>
  <c r="L235" i="65"/>
  <c r="K235" i="65"/>
  <c r="K233" i="65" s="1"/>
  <c r="J235" i="65"/>
  <c r="I235" i="65"/>
  <c r="H235" i="65"/>
  <c r="G235" i="65"/>
  <c r="F235" i="65"/>
  <c r="F233" i="65" s="1"/>
  <c r="E235" i="65"/>
  <c r="D235" i="65"/>
  <c r="C231" i="65"/>
  <c r="C230" i="65"/>
  <c r="O229" i="65"/>
  <c r="N229" i="65"/>
  <c r="M229" i="65"/>
  <c r="L229" i="65"/>
  <c r="K229" i="65"/>
  <c r="J229" i="65"/>
  <c r="I229" i="65"/>
  <c r="H229" i="65"/>
  <c r="G229" i="65"/>
  <c r="F229" i="65"/>
  <c r="E229" i="65"/>
  <c r="D229" i="65"/>
  <c r="C229" i="65"/>
  <c r="C228" i="65"/>
  <c r="C227" i="65"/>
  <c r="C226" i="65"/>
  <c r="C225" i="65"/>
  <c r="C224" i="65" s="1"/>
  <c r="O224" i="65"/>
  <c r="N224" i="65"/>
  <c r="M224" i="65"/>
  <c r="L224" i="65"/>
  <c r="K224" i="65"/>
  <c r="J224" i="65"/>
  <c r="I224" i="65"/>
  <c r="H224" i="65"/>
  <c r="G224" i="65"/>
  <c r="F224" i="65"/>
  <c r="E224" i="65"/>
  <c r="D224" i="65"/>
  <c r="C223" i="65"/>
  <c r="C222" i="65"/>
  <c r="C221" i="65"/>
  <c r="C220" i="65"/>
  <c r="O219" i="65"/>
  <c r="N219" i="65"/>
  <c r="M219" i="65"/>
  <c r="L219" i="65"/>
  <c r="K219" i="65"/>
  <c r="J219" i="65"/>
  <c r="I219" i="65"/>
  <c r="H219" i="65"/>
  <c r="G219" i="65"/>
  <c r="F219" i="65"/>
  <c r="E219" i="65"/>
  <c r="D219" i="65"/>
  <c r="C218" i="65"/>
  <c r="O217" i="65"/>
  <c r="N217" i="65"/>
  <c r="M217" i="65"/>
  <c r="L217" i="65"/>
  <c r="K217" i="65"/>
  <c r="J217" i="65"/>
  <c r="I217" i="65"/>
  <c r="H217" i="65"/>
  <c r="G217" i="65"/>
  <c r="F217" i="65"/>
  <c r="E217" i="65"/>
  <c r="D217" i="65"/>
  <c r="C217" i="65"/>
  <c r="C216" i="65"/>
  <c r="C215" i="65" s="1"/>
  <c r="O215" i="65"/>
  <c r="N215" i="65"/>
  <c r="M215" i="65"/>
  <c r="L215" i="65"/>
  <c r="K215" i="65"/>
  <c r="J215" i="65"/>
  <c r="I215" i="65"/>
  <c r="H215" i="65"/>
  <c r="G215" i="65"/>
  <c r="F215" i="65"/>
  <c r="E215" i="65"/>
  <c r="D215" i="65"/>
  <c r="C214" i="65"/>
  <c r="C213" i="65"/>
  <c r="C212" i="65"/>
  <c r="C211" i="65" s="1"/>
  <c r="O211" i="65"/>
  <c r="N211" i="65"/>
  <c r="M211" i="65"/>
  <c r="L211" i="65"/>
  <c r="K211" i="65"/>
  <c r="J211" i="65"/>
  <c r="I211" i="65"/>
  <c r="H211" i="65"/>
  <c r="G211" i="65"/>
  <c r="F211" i="65"/>
  <c r="E211" i="65"/>
  <c r="D211" i="65"/>
  <c r="C210" i="65"/>
  <c r="C209" i="65"/>
  <c r="O208" i="65"/>
  <c r="O203" i="65" s="1"/>
  <c r="N208" i="65"/>
  <c r="M208" i="65"/>
  <c r="L208" i="65"/>
  <c r="K208" i="65"/>
  <c r="J208" i="65"/>
  <c r="I208" i="65"/>
  <c r="H208" i="65"/>
  <c r="G208" i="65"/>
  <c r="G203" i="65" s="1"/>
  <c r="F208" i="65"/>
  <c r="E208" i="65"/>
  <c r="D208" i="65"/>
  <c r="C208" i="65"/>
  <c r="C207" i="65"/>
  <c r="C206" i="65"/>
  <c r="O205" i="65"/>
  <c r="N205" i="65"/>
  <c r="M205" i="65"/>
  <c r="L205" i="65"/>
  <c r="K205" i="65"/>
  <c r="J205" i="65"/>
  <c r="I205" i="65"/>
  <c r="H205" i="65"/>
  <c r="G205" i="65"/>
  <c r="F205" i="65"/>
  <c r="E205" i="65"/>
  <c r="D205" i="65"/>
  <c r="C205" i="65"/>
  <c r="K203" i="65"/>
  <c r="H203" i="65"/>
  <c r="C201" i="65"/>
  <c r="C200" i="65"/>
  <c r="C199" i="65"/>
  <c r="C198" i="65" s="1"/>
  <c r="O198" i="65"/>
  <c r="N198" i="65"/>
  <c r="M198" i="65"/>
  <c r="L198" i="65"/>
  <c r="K198" i="65"/>
  <c r="J198" i="65"/>
  <c r="I198" i="65"/>
  <c r="H198" i="65"/>
  <c r="G198" i="65"/>
  <c r="F198" i="65"/>
  <c r="E198" i="65"/>
  <c r="D198" i="65"/>
  <c r="C197" i="65"/>
  <c r="C196" i="65"/>
  <c r="C195" i="65"/>
  <c r="C194" i="65"/>
  <c r="C193" i="65"/>
  <c r="C192" i="65" s="1"/>
  <c r="O192" i="65"/>
  <c r="N192" i="65"/>
  <c r="M192" i="65"/>
  <c r="L192" i="65"/>
  <c r="K192" i="65"/>
  <c r="J192" i="65"/>
  <c r="I192" i="65"/>
  <c r="H192" i="65"/>
  <c r="G192" i="65"/>
  <c r="F192" i="65"/>
  <c r="E192" i="65"/>
  <c r="D192" i="65"/>
  <c r="C191" i="65"/>
  <c r="O190" i="65"/>
  <c r="N190" i="65"/>
  <c r="M190" i="65"/>
  <c r="L190" i="65"/>
  <c r="K190" i="65"/>
  <c r="J190" i="65"/>
  <c r="I190" i="65"/>
  <c r="H190" i="65"/>
  <c r="G190" i="65"/>
  <c r="F190" i="65"/>
  <c r="E190" i="65"/>
  <c r="D190" i="65"/>
  <c r="C190" i="65"/>
  <c r="C189" i="65"/>
  <c r="C188" i="65"/>
  <c r="C187" i="65"/>
  <c r="O186" i="65"/>
  <c r="N186" i="65"/>
  <c r="M186" i="65"/>
  <c r="L186" i="65"/>
  <c r="K186" i="65"/>
  <c r="J186" i="65"/>
  <c r="I186" i="65"/>
  <c r="H186" i="65"/>
  <c r="G186" i="65"/>
  <c r="F186" i="65"/>
  <c r="E186" i="65"/>
  <c r="D186" i="65"/>
  <c r="C186" i="65"/>
  <c r="C185" i="65"/>
  <c r="O184" i="65"/>
  <c r="N184" i="65"/>
  <c r="M184" i="65"/>
  <c r="M173" i="65" s="1"/>
  <c r="L184" i="65"/>
  <c r="K184" i="65"/>
  <c r="J184" i="65"/>
  <c r="I184" i="65"/>
  <c r="H184" i="65"/>
  <c r="G184" i="65"/>
  <c r="F184" i="65"/>
  <c r="E184" i="65"/>
  <c r="E173" i="65" s="1"/>
  <c r="D184" i="65"/>
  <c r="C184" i="65"/>
  <c r="C183" i="65"/>
  <c r="O182" i="65"/>
  <c r="N182" i="65"/>
  <c r="M182" i="65"/>
  <c r="L182" i="65"/>
  <c r="K182" i="65"/>
  <c r="J182" i="65"/>
  <c r="I182" i="65"/>
  <c r="H182" i="65"/>
  <c r="G182" i="65"/>
  <c r="F182" i="65"/>
  <c r="E182" i="65"/>
  <c r="D182" i="65"/>
  <c r="C182" i="65"/>
  <c r="C181" i="65"/>
  <c r="C180" i="65"/>
  <c r="C179" i="65"/>
  <c r="O178" i="65"/>
  <c r="N178" i="65"/>
  <c r="M178" i="65"/>
  <c r="L178" i="65"/>
  <c r="L173" i="65" s="1"/>
  <c r="K178" i="65"/>
  <c r="K173" i="65" s="1"/>
  <c r="J178" i="65"/>
  <c r="I178" i="65"/>
  <c r="H178" i="65"/>
  <c r="G178" i="65"/>
  <c r="F178" i="65"/>
  <c r="E178" i="65"/>
  <c r="D178" i="65"/>
  <c r="D173" i="65" s="1"/>
  <c r="C178" i="65"/>
  <c r="C177" i="65"/>
  <c r="C176" i="65"/>
  <c r="O175" i="65"/>
  <c r="N175" i="65"/>
  <c r="N173" i="65" s="1"/>
  <c r="M175" i="65"/>
  <c r="L175" i="65"/>
  <c r="K175" i="65"/>
  <c r="J175" i="65"/>
  <c r="J173" i="65" s="1"/>
  <c r="I175" i="65"/>
  <c r="H175" i="65"/>
  <c r="G175" i="65"/>
  <c r="F175" i="65"/>
  <c r="E175" i="65"/>
  <c r="D175" i="65"/>
  <c r="C175" i="65"/>
  <c r="O173" i="65"/>
  <c r="H173" i="65"/>
  <c r="G173" i="65"/>
  <c r="F173" i="65"/>
  <c r="C171" i="65"/>
  <c r="C170" i="65"/>
  <c r="C169" i="65"/>
  <c r="C167" i="65" s="1"/>
  <c r="C168" i="65"/>
  <c r="O167" i="65"/>
  <c r="N167" i="65"/>
  <c r="M167" i="65"/>
  <c r="L167" i="65"/>
  <c r="K167" i="65"/>
  <c r="J167" i="65"/>
  <c r="I167" i="65"/>
  <c r="H167" i="65"/>
  <c r="G167" i="65"/>
  <c r="F167" i="65"/>
  <c r="E167" i="65"/>
  <c r="D167" i="65"/>
  <c r="C166" i="65"/>
  <c r="C165" i="65"/>
  <c r="C164" i="65" s="1"/>
  <c r="O164" i="65"/>
  <c r="N164" i="65"/>
  <c r="M164" i="65"/>
  <c r="L164" i="65"/>
  <c r="K164" i="65"/>
  <c r="J164" i="65"/>
  <c r="I164" i="65"/>
  <c r="H164" i="65"/>
  <c r="G164" i="65"/>
  <c r="F164" i="65"/>
  <c r="E164" i="65"/>
  <c r="D164" i="65"/>
  <c r="C163" i="65"/>
  <c r="C162" i="65"/>
  <c r="O161" i="65"/>
  <c r="N161" i="65"/>
  <c r="M161" i="65"/>
  <c r="L161" i="65"/>
  <c r="K161" i="65"/>
  <c r="J161" i="65"/>
  <c r="I161" i="65"/>
  <c r="H161" i="65"/>
  <c r="G161" i="65"/>
  <c r="F161" i="65"/>
  <c r="E161" i="65"/>
  <c r="D161" i="65"/>
  <c r="C161" i="65"/>
  <c r="C160" i="65"/>
  <c r="C159" i="65"/>
  <c r="C158" i="65"/>
  <c r="C157" i="65"/>
  <c r="C155" i="65" s="1"/>
  <c r="C156" i="65"/>
  <c r="O155" i="65"/>
  <c r="N155" i="65"/>
  <c r="N139" i="65" s="1"/>
  <c r="M155" i="65"/>
  <c r="L155" i="65"/>
  <c r="K155" i="65"/>
  <c r="J155" i="65"/>
  <c r="I155" i="65"/>
  <c r="H155" i="65"/>
  <c r="G155" i="65"/>
  <c r="F155" i="65"/>
  <c r="F139" i="65" s="1"/>
  <c r="E155" i="65"/>
  <c r="D155" i="65"/>
  <c r="C154" i="65"/>
  <c r="C153" i="65"/>
  <c r="C152" i="65" s="1"/>
  <c r="O152" i="65"/>
  <c r="N152" i="65"/>
  <c r="M152" i="65"/>
  <c r="L152" i="65"/>
  <c r="K152" i="65"/>
  <c r="J152" i="65"/>
  <c r="I152" i="65"/>
  <c r="H152" i="65"/>
  <c r="G152" i="65"/>
  <c r="F152" i="65"/>
  <c r="E152" i="65"/>
  <c r="E139" i="65" s="1"/>
  <c r="D152" i="65"/>
  <c r="C151" i="65"/>
  <c r="O150" i="65"/>
  <c r="N150" i="65"/>
  <c r="M150" i="65"/>
  <c r="L150" i="65"/>
  <c r="L139" i="65" s="1"/>
  <c r="K150" i="65"/>
  <c r="J150" i="65"/>
  <c r="J139" i="65" s="1"/>
  <c r="I150" i="65"/>
  <c r="H150" i="65"/>
  <c r="G150" i="65"/>
  <c r="F150" i="65"/>
  <c r="E150" i="65"/>
  <c r="D150" i="65"/>
  <c r="D139" i="65" s="1"/>
  <c r="C150" i="65"/>
  <c r="C149" i="65"/>
  <c r="C148" i="65"/>
  <c r="C147" i="65"/>
  <c r="C146" i="65"/>
  <c r="C145" i="65"/>
  <c r="C144" i="65"/>
  <c r="C143" i="65"/>
  <c r="C142" i="65"/>
  <c r="C141" i="65" s="1"/>
  <c r="O141" i="65"/>
  <c r="O139" i="65" s="1"/>
  <c r="N141" i="65"/>
  <c r="M141" i="65"/>
  <c r="L141" i="65"/>
  <c r="K141" i="65"/>
  <c r="K139" i="65" s="1"/>
  <c r="J141" i="65"/>
  <c r="I141" i="65"/>
  <c r="I139" i="65" s="1"/>
  <c r="H141" i="65"/>
  <c r="H139" i="65" s="1"/>
  <c r="G141" i="65"/>
  <c r="G139" i="65" s="1"/>
  <c r="F141" i="65"/>
  <c r="E141" i="65"/>
  <c r="D141" i="65"/>
  <c r="M139" i="65"/>
  <c r="C137" i="65"/>
  <c r="O136" i="65"/>
  <c r="N136" i="65"/>
  <c r="M136" i="65"/>
  <c r="L136" i="65"/>
  <c r="K136" i="65"/>
  <c r="J136" i="65"/>
  <c r="I136" i="65"/>
  <c r="H136" i="65"/>
  <c r="G136" i="65"/>
  <c r="F136" i="65"/>
  <c r="E136" i="65"/>
  <c r="D136" i="65"/>
  <c r="C136" i="65"/>
  <c r="C135" i="65"/>
  <c r="C134" i="65"/>
  <c r="O133" i="65"/>
  <c r="N133" i="65"/>
  <c r="M133" i="65"/>
  <c r="L133" i="65"/>
  <c r="K133" i="65"/>
  <c r="J133" i="65"/>
  <c r="I133" i="65"/>
  <c r="H133" i="65"/>
  <c r="G133" i="65"/>
  <c r="F133" i="65"/>
  <c r="E133" i="65"/>
  <c r="D133" i="65"/>
  <c r="C133" i="65"/>
  <c r="C132" i="65"/>
  <c r="C131" i="65"/>
  <c r="C130" i="65" s="1"/>
  <c r="O130" i="65"/>
  <c r="N130" i="65"/>
  <c r="M130" i="65"/>
  <c r="L130" i="65"/>
  <c r="K130" i="65"/>
  <c r="J130" i="65"/>
  <c r="I130" i="65"/>
  <c r="I74" i="65" s="1"/>
  <c r="H130" i="65"/>
  <c r="G130" i="65"/>
  <c r="F130" i="65"/>
  <c r="E130" i="65"/>
  <c r="D130" i="65"/>
  <c r="C129" i="65"/>
  <c r="C128" i="65"/>
  <c r="C127" i="65" s="1"/>
  <c r="O127" i="65"/>
  <c r="N127" i="65"/>
  <c r="M127" i="65"/>
  <c r="L127" i="65"/>
  <c r="K127" i="65"/>
  <c r="J127" i="65"/>
  <c r="I127" i="65"/>
  <c r="H127" i="65"/>
  <c r="G127" i="65"/>
  <c r="F127" i="65"/>
  <c r="E127" i="65"/>
  <c r="D127" i="65"/>
  <c r="C126" i="65"/>
  <c r="O125" i="65"/>
  <c r="N125" i="65"/>
  <c r="M125" i="65"/>
  <c r="L125" i="65"/>
  <c r="K125" i="65"/>
  <c r="J125" i="65"/>
  <c r="I125" i="65"/>
  <c r="H125" i="65"/>
  <c r="G125" i="65"/>
  <c r="F125" i="65"/>
  <c r="E125" i="65"/>
  <c r="D125" i="65"/>
  <c r="C125" i="65"/>
  <c r="C124" i="65"/>
  <c r="C123" i="65"/>
  <c r="C122" i="65"/>
  <c r="C121" i="65"/>
  <c r="C120" i="65"/>
  <c r="C119" i="65"/>
  <c r="C118" i="65"/>
  <c r="C117" i="65"/>
  <c r="O116" i="65"/>
  <c r="N116" i="65"/>
  <c r="M116" i="65"/>
  <c r="L116" i="65"/>
  <c r="K116" i="65"/>
  <c r="J116" i="65"/>
  <c r="I116" i="65"/>
  <c r="H116" i="65"/>
  <c r="G116" i="65"/>
  <c r="F116" i="65"/>
  <c r="E116" i="65"/>
  <c r="D116" i="65"/>
  <c r="C116" i="65"/>
  <c r="C115" i="65"/>
  <c r="C114" i="65"/>
  <c r="C113" i="65"/>
  <c r="C112" i="65"/>
  <c r="C111" i="65"/>
  <c r="C110" i="65"/>
  <c r="C109" i="65"/>
  <c r="C108" i="65"/>
  <c r="C107" i="65" s="1"/>
  <c r="O107" i="65"/>
  <c r="N107" i="65"/>
  <c r="M107" i="65"/>
  <c r="L107" i="65"/>
  <c r="K107" i="65"/>
  <c r="J107" i="65"/>
  <c r="I107" i="65"/>
  <c r="H107" i="65"/>
  <c r="G107" i="65"/>
  <c r="F107" i="65"/>
  <c r="E107" i="65"/>
  <c r="D107" i="65"/>
  <c r="C106" i="65"/>
  <c r="C105" i="65"/>
  <c r="C104" i="65" s="1"/>
  <c r="O104" i="65"/>
  <c r="N104" i="65"/>
  <c r="M104" i="65"/>
  <c r="L104" i="65"/>
  <c r="K104" i="65"/>
  <c r="J104" i="65"/>
  <c r="I104" i="65"/>
  <c r="H104" i="65"/>
  <c r="G104" i="65"/>
  <c r="F104" i="65"/>
  <c r="E104" i="65"/>
  <c r="D104" i="65"/>
  <c r="C103" i="65"/>
  <c r="C101" i="65" s="1"/>
  <c r="C102" i="65"/>
  <c r="O101" i="65"/>
  <c r="N101" i="65"/>
  <c r="M101" i="65"/>
  <c r="L101" i="65"/>
  <c r="K101" i="65"/>
  <c r="J101" i="65"/>
  <c r="I101" i="65"/>
  <c r="H101" i="65"/>
  <c r="G101" i="65"/>
  <c r="F101" i="65"/>
  <c r="E101" i="65"/>
  <c r="D101" i="65"/>
  <c r="C100" i="65"/>
  <c r="O99" i="65"/>
  <c r="O74" i="65" s="1"/>
  <c r="N99" i="65"/>
  <c r="M99" i="65"/>
  <c r="M74" i="65" s="1"/>
  <c r="L99" i="65"/>
  <c r="K99" i="65"/>
  <c r="J99" i="65"/>
  <c r="I99" i="65"/>
  <c r="H99" i="65"/>
  <c r="G99" i="65"/>
  <c r="G74" i="65" s="1"/>
  <c r="F99" i="65"/>
  <c r="E99" i="65"/>
  <c r="E74" i="65" s="1"/>
  <c r="D99" i="65"/>
  <c r="C99" i="65"/>
  <c r="C98" i="65"/>
  <c r="C97" i="65"/>
  <c r="O96" i="65"/>
  <c r="N96" i="65"/>
  <c r="M96" i="65"/>
  <c r="L96" i="65"/>
  <c r="K96" i="65"/>
  <c r="J96" i="65"/>
  <c r="I96" i="65"/>
  <c r="H96" i="65"/>
  <c r="G96" i="65"/>
  <c r="F96" i="65"/>
  <c r="E96" i="65"/>
  <c r="D96" i="65"/>
  <c r="C96" i="65"/>
  <c r="C95" i="65"/>
  <c r="C94" i="65"/>
  <c r="C93" i="65"/>
  <c r="O92" i="65"/>
  <c r="N92" i="65"/>
  <c r="M92" i="65"/>
  <c r="L92" i="65"/>
  <c r="K92" i="65"/>
  <c r="J92" i="65"/>
  <c r="I92" i="65"/>
  <c r="H92" i="65"/>
  <c r="G92" i="65"/>
  <c r="F92" i="65"/>
  <c r="E92" i="65"/>
  <c r="D92" i="65"/>
  <c r="C92" i="65"/>
  <c r="C91" i="65"/>
  <c r="C90" i="65"/>
  <c r="C89" i="65"/>
  <c r="O88" i="65"/>
  <c r="N88" i="65"/>
  <c r="M88" i="65"/>
  <c r="L88" i="65"/>
  <c r="K88" i="65"/>
  <c r="J88" i="65"/>
  <c r="I88" i="65"/>
  <c r="H88" i="65"/>
  <c r="G88" i="65"/>
  <c r="F88" i="65"/>
  <c r="E88" i="65"/>
  <c r="D88" i="65"/>
  <c r="C88" i="65"/>
  <c r="C87" i="65"/>
  <c r="C86" i="65"/>
  <c r="C85" i="65"/>
  <c r="C84" i="65"/>
  <c r="C83" i="65"/>
  <c r="C82" i="65"/>
  <c r="C81" i="65"/>
  <c r="C80" i="65"/>
  <c r="C79" i="65"/>
  <c r="C78" i="65"/>
  <c r="C77" i="65"/>
  <c r="O76" i="65"/>
  <c r="N76" i="65"/>
  <c r="N74" i="65" s="1"/>
  <c r="M76" i="65"/>
  <c r="L76" i="65"/>
  <c r="L74" i="65" s="1"/>
  <c r="K76" i="65"/>
  <c r="K74" i="65" s="1"/>
  <c r="J76" i="65"/>
  <c r="J74" i="65" s="1"/>
  <c r="I76" i="65"/>
  <c r="H76" i="65"/>
  <c r="G76" i="65"/>
  <c r="F76" i="65"/>
  <c r="F74" i="65" s="1"/>
  <c r="E76" i="65"/>
  <c r="D76" i="65"/>
  <c r="D74" i="65" s="1"/>
  <c r="C76" i="65"/>
  <c r="C74" i="65" s="1"/>
  <c r="H74" i="65"/>
  <c r="C72" i="65"/>
  <c r="O71" i="65"/>
  <c r="N71" i="65"/>
  <c r="M71" i="65"/>
  <c r="L71" i="65"/>
  <c r="K71" i="65"/>
  <c r="J71" i="65"/>
  <c r="I71" i="65"/>
  <c r="H71" i="65"/>
  <c r="G71" i="65"/>
  <c r="F71" i="65"/>
  <c r="E71" i="65"/>
  <c r="D71" i="65"/>
  <c r="C71" i="65"/>
  <c r="C70" i="65"/>
  <c r="C69" i="65"/>
  <c r="C68" i="65"/>
  <c r="C67" i="65"/>
  <c r="C66" i="65" s="1"/>
  <c r="O66" i="65"/>
  <c r="N66" i="65"/>
  <c r="M66" i="65"/>
  <c r="L66" i="65"/>
  <c r="K66" i="65"/>
  <c r="J66" i="65"/>
  <c r="I66" i="65"/>
  <c r="H66" i="65"/>
  <c r="G66" i="65"/>
  <c r="F66" i="65"/>
  <c r="E66" i="65"/>
  <c r="D66" i="65"/>
  <c r="C65" i="65"/>
  <c r="C63" i="65" s="1"/>
  <c r="C64" i="65"/>
  <c r="O63" i="65"/>
  <c r="N63" i="65"/>
  <c r="M63" i="65"/>
  <c r="L63" i="65"/>
  <c r="K63" i="65"/>
  <c r="J63" i="65"/>
  <c r="I63" i="65"/>
  <c r="H63" i="65"/>
  <c r="G63" i="65"/>
  <c r="F63" i="65"/>
  <c r="E63" i="65"/>
  <c r="D63" i="65"/>
  <c r="C62" i="65"/>
  <c r="O61" i="65"/>
  <c r="N61" i="65"/>
  <c r="M61" i="65"/>
  <c r="L61" i="65"/>
  <c r="K61" i="65"/>
  <c r="J61" i="65"/>
  <c r="I61" i="65"/>
  <c r="H61" i="65"/>
  <c r="G61" i="65"/>
  <c r="F61" i="65"/>
  <c r="E61" i="65"/>
  <c r="D61" i="65"/>
  <c r="C61" i="65"/>
  <c r="C60" i="65"/>
  <c r="O59" i="65"/>
  <c r="N59" i="65"/>
  <c r="M59" i="65"/>
  <c r="L59" i="65"/>
  <c r="K59" i="65"/>
  <c r="J59" i="65"/>
  <c r="I59" i="65"/>
  <c r="H59" i="65"/>
  <c r="G59" i="65"/>
  <c r="F59" i="65"/>
  <c r="E59" i="65"/>
  <c r="D59" i="65"/>
  <c r="C59" i="65"/>
  <c r="C58" i="65"/>
  <c r="C57" i="65"/>
  <c r="C56" i="65" s="1"/>
  <c r="O56" i="65"/>
  <c r="N56" i="65"/>
  <c r="M56" i="65"/>
  <c r="L56" i="65"/>
  <c r="K56" i="65"/>
  <c r="J56" i="65"/>
  <c r="I56" i="65"/>
  <c r="I12" i="65" s="1"/>
  <c r="H56" i="65"/>
  <c r="G56" i="65"/>
  <c r="F56" i="65"/>
  <c r="E56" i="65"/>
  <c r="D56" i="65"/>
  <c r="C55" i="65"/>
  <c r="C54" i="65" s="1"/>
  <c r="O54" i="65"/>
  <c r="N54" i="65"/>
  <c r="M54" i="65"/>
  <c r="L54" i="65"/>
  <c r="K54" i="65"/>
  <c r="J54" i="65"/>
  <c r="I54" i="65"/>
  <c r="H54" i="65"/>
  <c r="G54" i="65"/>
  <c r="F54" i="65"/>
  <c r="E54" i="65"/>
  <c r="D54" i="65"/>
  <c r="C53" i="65"/>
  <c r="C52" i="65"/>
  <c r="C51" i="65"/>
  <c r="C50" i="65" s="1"/>
  <c r="O50" i="65"/>
  <c r="N50" i="65"/>
  <c r="M50" i="65"/>
  <c r="L50" i="65"/>
  <c r="K50" i="65"/>
  <c r="J50" i="65"/>
  <c r="I50" i="65"/>
  <c r="H50" i="65"/>
  <c r="G50" i="65"/>
  <c r="F50" i="65"/>
  <c r="E50" i="65"/>
  <c r="D50" i="65"/>
  <c r="C49" i="65"/>
  <c r="C47" i="65" s="1"/>
  <c r="C48" i="65"/>
  <c r="O47" i="65"/>
  <c r="O12" i="65" s="1"/>
  <c r="N47" i="65"/>
  <c r="M47" i="65"/>
  <c r="M12" i="65" s="1"/>
  <c r="L47" i="65"/>
  <c r="K47" i="65"/>
  <c r="J47" i="65"/>
  <c r="I47" i="65"/>
  <c r="H47" i="65"/>
  <c r="G47" i="65"/>
  <c r="G12" i="65" s="1"/>
  <c r="F47" i="65"/>
  <c r="E47" i="65"/>
  <c r="E12" i="65" s="1"/>
  <c r="D47" i="65"/>
  <c r="C46" i="65"/>
  <c r="C45" i="65"/>
  <c r="C44" i="65"/>
  <c r="C43" i="65"/>
  <c r="C42" i="65"/>
  <c r="C41" i="65" s="1"/>
  <c r="O41" i="65"/>
  <c r="N41" i="65"/>
  <c r="M41" i="65"/>
  <c r="L41" i="65"/>
  <c r="K41" i="65"/>
  <c r="J41" i="65"/>
  <c r="I41" i="65"/>
  <c r="H41" i="65"/>
  <c r="G41" i="65"/>
  <c r="F41" i="65"/>
  <c r="E41" i="65"/>
  <c r="D41" i="65"/>
  <c r="C40" i="65"/>
  <c r="C39" i="65"/>
  <c r="C38" i="65"/>
  <c r="C37" i="65" s="1"/>
  <c r="O37" i="65"/>
  <c r="N37" i="65"/>
  <c r="M37" i="65"/>
  <c r="L37" i="65"/>
  <c r="K37" i="65"/>
  <c r="J37" i="65"/>
  <c r="I37" i="65"/>
  <c r="H37" i="65"/>
  <c r="G37" i="65"/>
  <c r="F37" i="65"/>
  <c r="E37" i="65"/>
  <c r="D37" i="65"/>
  <c r="C36" i="65"/>
  <c r="C35" i="65"/>
  <c r="C34" i="65"/>
  <c r="C30" i="65" s="1"/>
  <c r="C33" i="65"/>
  <c r="C32" i="65"/>
  <c r="C31" i="65"/>
  <c r="O30" i="65"/>
  <c r="N30" i="65"/>
  <c r="M30" i="65"/>
  <c r="L30" i="65"/>
  <c r="K30" i="65"/>
  <c r="J30" i="65"/>
  <c r="I30" i="65"/>
  <c r="H30" i="65"/>
  <c r="G30" i="65"/>
  <c r="F30" i="65"/>
  <c r="E30" i="65"/>
  <c r="D30" i="65"/>
  <c r="C29" i="65"/>
  <c r="C28" i="65"/>
  <c r="C27" i="65"/>
  <c r="O26" i="65"/>
  <c r="N26" i="65"/>
  <c r="M26" i="65"/>
  <c r="L26" i="65"/>
  <c r="K26" i="65"/>
  <c r="J26" i="65"/>
  <c r="I26" i="65"/>
  <c r="H26" i="65"/>
  <c r="G26" i="65"/>
  <c r="F26" i="65"/>
  <c r="E26" i="65"/>
  <c r="D26" i="65"/>
  <c r="C26" i="65"/>
  <c r="C25" i="65"/>
  <c r="C24" i="65"/>
  <c r="C23" i="65"/>
  <c r="C22" i="65"/>
  <c r="C21" i="65"/>
  <c r="C20" i="65"/>
  <c r="C19" i="65"/>
  <c r="C18" i="65"/>
  <c r="C14" i="65" s="1"/>
  <c r="C17" i="65"/>
  <c r="C16" i="65"/>
  <c r="C15" i="65"/>
  <c r="O14" i="65"/>
  <c r="N14" i="65"/>
  <c r="N12" i="65" s="1"/>
  <c r="M14" i="65"/>
  <c r="L14" i="65"/>
  <c r="L12" i="65" s="1"/>
  <c r="K14" i="65"/>
  <c r="K12" i="65" s="1"/>
  <c r="J14" i="65"/>
  <c r="J12" i="65" s="1"/>
  <c r="I14" i="65"/>
  <c r="H14" i="65"/>
  <c r="G14" i="65"/>
  <c r="F14" i="65"/>
  <c r="F12" i="65" s="1"/>
  <c r="E14" i="65"/>
  <c r="D14" i="65"/>
  <c r="D12" i="65" s="1"/>
  <c r="H12" i="65"/>
  <c r="H10" i="65" s="1"/>
  <c r="C305" i="64"/>
  <c r="C304" i="64"/>
  <c r="C303" i="64"/>
  <c r="C301" i="64" s="1"/>
  <c r="C302" i="64"/>
  <c r="E301" i="64"/>
  <c r="D101" i="66" s="1"/>
  <c r="J101" i="66" s="1"/>
  <c r="D301" i="64"/>
  <c r="C101" i="66" s="1"/>
  <c r="C300" i="64"/>
  <c r="C299" i="64"/>
  <c r="C298" i="64"/>
  <c r="C297" i="64"/>
  <c r="E296" i="64"/>
  <c r="D100" i="66" s="1"/>
  <c r="J100" i="66" s="1"/>
  <c r="D296" i="64"/>
  <c r="C100" i="66" s="1"/>
  <c r="C296" i="64"/>
  <c r="C295" i="64"/>
  <c r="C294" i="64"/>
  <c r="C293" i="64"/>
  <c r="C292" i="64"/>
  <c r="C291" i="64"/>
  <c r="E290" i="64"/>
  <c r="D99" i="66" s="1"/>
  <c r="J99" i="66" s="1"/>
  <c r="D290" i="64"/>
  <c r="C99" i="66" s="1"/>
  <c r="C290" i="64"/>
  <c r="C289" i="64"/>
  <c r="C288" i="64"/>
  <c r="C287" i="64"/>
  <c r="E286" i="64"/>
  <c r="D98" i="66" s="1"/>
  <c r="J98" i="66" s="1"/>
  <c r="D286" i="64"/>
  <c r="C98" i="66" s="1"/>
  <c r="C286" i="64"/>
  <c r="C285" i="64"/>
  <c r="C284" i="64"/>
  <c r="C281" i="64" s="1"/>
  <c r="C283" i="64"/>
  <c r="C282" i="64"/>
  <c r="E281" i="64"/>
  <c r="D97" i="66" s="1"/>
  <c r="J97" i="66" s="1"/>
  <c r="D281" i="64"/>
  <c r="C97" i="66" s="1"/>
  <c r="C280" i="64"/>
  <c r="C279" i="64"/>
  <c r="C278" i="64"/>
  <c r="C276" i="64" s="1"/>
  <c r="C277" i="64"/>
  <c r="E276" i="64"/>
  <c r="D96" i="66" s="1"/>
  <c r="J96" i="66" s="1"/>
  <c r="D276" i="64"/>
  <c r="C96" i="66" s="1"/>
  <c r="E274" i="64"/>
  <c r="C272" i="64"/>
  <c r="C270" i="64" s="1"/>
  <c r="C271" i="64"/>
  <c r="E270" i="64"/>
  <c r="D92" i="66" s="1"/>
  <c r="J92" i="66" s="1"/>
  <c r="D270" i="64"/>
  <c r="C92" i="66" s="1"/>
  <c r="C269" i="64"/>
  <c r="E268" i="64"/>
  <c r="D91" i="66" s="1"/>
  <c r="J91" i="66" s="1"/>
  <c r="D268" i="64"/>
  <c r="C91" i="66" s="1"/>
  <c r="B91" i="66" s="1"/>
  <c r="H91" i="66" s="1"/>
  <c r="C268" i="64"/>
  <c r="C267" i="64"/>
  <c r="C266" i="64"/>
  <c r="C265" i="64" s="1"/>
  <c r="E265" i="64"/>
  <c r="D90" i="66" s="1"/>
  <c r="J90" i="66" s="1"/>
  <c r="D265" i="64"/>
  <c r="C90" i="66" s="1"/>
  <c r="C264" i="64"/>
  <c r="C263" i="64" s="1"/>
  <c r="E263" i="64"/>
  <c r="D89" i="66" s="1"/>
  <c r="J89" i="66" s="1"/>
  <c r="D263" i="64"/>
  <c r="C89" i="66" s="1"/>
  <c r="C262" i="64"/>
  <c r="C261" i="64"/>
  <c r="C260" i="64" s="1"/>
  <c r="E260" i="64"/>
  <c r="D88" i="66" s="1"/>
  <c r="J88" i="66" s="1"/>
  <c r="D260" i="64"/>
  <c r="C88" i="66" s="1"/>
  <c r="C259" i="64"/>
  <c r="C258" i="64"/>
  <c r="C256" i="64" s="1"/>
  <c r="C257" i="64"/>
  <c r="E256" i="64"/>
  <c r="D87" i="66" s="1"/>
  <c r="J87" i="66" s="1"/>
  <c r="D256" i="64"/>
  <c r="C87" i="66" s="1"/>
  <c r="C255" i="64"/>
  <c r="C254" i="64"/>
  <c r="C253" i="64" s="1"/>
  <c r="E253" i="64"/>
  <c r="D86" i="66" s="1"/>
  <c r="J86" i="66" s="1"/>
  <c r="D253" i="64"/>
  <c r="C86" i="66" s="1"/>
  <c r="C252" i="64"/>
  <c r="C251" i="64"/>
  <c r="C250" i="64" s="1"/>
  <c r="E250" i="64"/>
  <c r="D85" i="66" s="1"/>
  <c r="J85" i="66" s="1"/>
  <c r="D250" i="64"/>
  <c r="C85" i="66" s="1"/>
  <c r="C249" i="64"/>
  <c r="C248" i="64"/>
  <c r="C245" i="64" s="1"/>
  <c r="C247" i="64"/>
  <c r="C246" i="64"/>
  <c r="E245" i="64"/>
  <c r="D84" i="66" s="1"/>
  <c r="J84" i="66" s="1"/>
  <c r="D245" i="64"/>
  <c r="C84" i="66" s="1"/>
  <c r="C244" i="64"/>
  <c r="C243" i="64"/>
  <c r="C242" i="64" s="1"/>
  <c r="E242" i="64"/>
  <c r="D83" i="66" s="1"/>
  <c r="J83" i="66" s="1"/>
  <c r="D242" i="64"/>
  <c r="C83" i="66" s="1"/>
  <c r="C241" i="64"/>
  <c r="C240" i="64"/>
  <c r="C239" i="64"/>
  <c r="C238" i="64"/>
  <c r="C237" i="64"/>
  <c r="C236" i="64" s="1"/>
  <c r="E236" i="64"/>
  <c r="D82" i="66" s="1"/>
  <c r="D236" i="64"/>
  <c r="C82" i="66" s="1"/>
  <c r="C232" i="64"/>
  <c r="C231" i="64"/>
  <c r="C230" i="64" s="1"/>
  <c r="E230" i="64"/>
  <c r="D78" i="66" s="1"/>
  <c r="J78" i="66" s="1"/>
  <c r="D230" i="64"/>
  <c r="C78" i="66" s="1"/>
  <c r="I78" i="66" s="1"/>
  <c r="C229" i="64"/>
  <c r="C228" i="64"/>
  <c r="C227" i="64"/>
  <c r="C225" i="64" s="1"/>
  <c r="C226" i="64"/>
  <c r="E225" i="64"/>
  <c r="D74" i="66" s="1"/>
  <c r="J74" i="66" s="1"/>
  <c r="D225" i="64"/>
  <c r="C74" i="66" s="1"/>
  <c r="C224" i="64"/>
  <c r="C223" i="64"/>
  <c r="C222" i="64"/>
  <c r="C221" i="64"/>
  <c r="E220" i="64"/>
  <c r="D73" i="66" s="1"/>
  <c r="J73" i="66" s="1"/>
  <c r="D220" i="64"/>
  <c r="C73" i="66" s="1"/>
  <c r="C220" i="64"/>
  <c r="C219" i="64"/>
  <c r="E218" i="64"/>
  <c r="D71" i="66" s="1"/>
  <c r="D218" i="64"/>
  <c r="C71" i="66" s="1"/>
  <c r="C218" i="64"/>
  <c r="C217" i="64"/>
  <c r="E216" i="64"/>
  <c r="D76" i="66" s="1"/>
  <c r="J76" i="66" s="1"/>
  <c r="D216" i="64"/>
  <c r="C76" i="66" s="1"/>
  <c r="C216" i="64"/>
  <c r="C215" i="64"/>
  <c r="C214" i="64"/>
  <c r="C213" i="64"/>
  <c r="C212" i="64" s="1"/>
  <c r="E212" i="64"/>
  <c r="D75" i="66" s="1"/>
  <c r="J75" i="66" s="1"/>
  <c r="D212" i="64"/>
  <c r="C75" i="66" s="1"/>
  <c r="C211" i="64"/>
  <c r="C210" i="64"/>
  <c r="C209" i="64" s="1"/>
  <c r="E209" i="64"/>
  <c r="D72" i="66" s="1"/>
  <c r="J72" i="66" s="1"/>
  <c r="D209" i="64"/>
  <c r="C72" i="66" s="1"/>
  <c r="C208" i="64"/>
  <c r="C207" i="64"/>
  <c r="E206" i="64"/>
  <c r="D77" i="66" s="1"/>
  <c r="J77" i="66" s="1"/>
  <c r="D206" i="64"/>
  <c r="C77" i="66" s="1"/>
  <c r="C206" i="64"/>
  <c r="C202" i="64"/>
  <c r="C201" i="64"/>
  <c r="C200" i="64"/>
  <c r="C199" i="64" s="1"/>
  <c r="E199" i="64"/>
  <c r="D67" i="66" s="1"/>
  <c r="J67" i="66" s="1"/>
  <c r="D199" i="64"/>
  <c r="C67" i="66" s="1"/>
  <c r="C198" i="64"/>
  <c r="C197" i="64"/>
  <c r="C196" i="64"/>
  <c r="C195" i="64"/>
  <c r="C194" i="64"/>
  <c r="C193" i="64" s="1"/>
  <c r="E193" i="64"/>
  <c r="D66" i="66" s="1"/>
  <c r="J66" i="66" s="1"/>
  <c r="D193" i="64"/>
  <c r="C66" i="66" s="1"/>
  <c r="C192" i="64"/>
  <c r="C191" i="64" s="1"/>
  <c r="E191" i="64"/>
  <c r="D65" i="66" s="1"/>
  <c r="J65" i="66" s="1"/>
  <c r="D191" i="64"/>
  <c r="C65" i="66" s="1"/>
  <c r="C190" i="64"/>
  <c r="C189" i="64"/>
  <c r="C188" i="64"/>
  <c r="C187" i="64" s="1"/>
  <c r="E187" i="64"/>
  <c r="D64" i="66" s="1"/>
  <c r="J64" i="66" s="1"/>
  <c r="D187" i="64"/>
  <c r="C64" i="66" s="1"/>
  <c r="C186" i="64"/>
  <c r="E185" i="64"/>
  <c r="D63" i="66" s="1"/>
  <c r="J63" i="66" s="1"/>
  <c r="D185" i="64"/>
  <c r="C63" i="66" s="1"/>
  <c r="B63" i="66" s="1"/>
  <c r="H63" i="66" s="1"/>
  <c r="C185" i="64"/>
  <c r="C184" i="64"/>
  <c r="C183" i="64" s="1"/>
  <c r="E183" i="64"/>
  <c r="D62" i="66" s="1"/>
  <c r="J62" i="66" s="1"/>
  <c r="D183" i="64"/>
  <c r="C62" i="66" s="1"/>
  <c r="C182" i="64"/>
  <c r="C181" i="64"/>
  <c r="C180" i="64"/>
  <c r="C179" i="64" s="1"/>
  <c r="E179" i="64"/>
  <c r="D61" i="66" s="1"/>
  <c r="J61" i="66" s="1"/>
  <c r="D179" i="64"/>
  <c r="C61" i="66" s="1"/>
  <c r="C178" i="64"/>
  <c r="C177" i="64"/>
  <c r="C176" i="64" s="1"/>
  <c r="E176" i="64"/>
  <c r="D60" i="66" s="1"/>
  <c r="D176" i="64"/>
  <c r="C60" i="66" s="1"/>
  <c r="E174" i="64"/>
  <c r="D174" i="64"/>
  <c r="C172" i="64"/>
  <c r="C171" i="64"/>
  <c r="C170" i="64"/>
  <c r="C169" i="64"/>
  <c r="E168" i="64"/>
  <c r="D56" i="66" s="1"/>
  <c r="J56" i="66" s="1"/>
  <c r="D168" i="64"/>
  <c r="C56" i="66" s="1"/>
  <c r="C168" i="64"/>
  <c r="C167" i="64"/>
  <c r="C166" i="64"/>
  <c r="C165" i="64" s="1"/>
  <c r="E165" i="64"/>
  <c r="D55" i="66" s="1"/>
  <c r="J55" i="66" s="1"/>
  <c r="D165" i="64"/>
  <c r="C55" i="66" s="1"/>
  <c r="C164" i="64"/>
  <c r="C163" i="64"/>
  <c r="C162" i="64" s="1"/>
  <c r="E162" i="64"/>
  <c r="D54" i="66" s="1"/>
  <c r="J54" i="66" s="1"/>
  <c r="D162" i="64"/>
  <c r="C54" i="66" s="1"/>
  <c r="C161" i="64"/>
  <c r="C160" i="64"/>
  <c r="C159" i="64"/>
  <c r="C158" i="64"/>
  <c r="C157" i="64"/>
  <c r="C156" i="64" s="1"/>
  <c r="E156" i="64"/>
  <c r="D53" i="66" s="1"/>
  <c r="J53" i="66" s="1"/>
  <c r="D156" i="64"/>
  <c r="C53" i="66" s="1"/>
  <c r="C155" i="64"/>
  <c r="C154" i="64"/>
  <c r="E153" i="64"/>
  <c r="D52" i="66" s="1"/>
  <c r="J52" i="66" s="1"/>
  <c r="D153" i="64"/>
  <c r="C52" i="66" s="1"/>
  <c r="I52" i="66" s="1"/>
  <c r="C153" i="64"/>
  <c r="C152" i="64"/>
  <c r="C151" i="64" s="1"/>
  <c r="E151" i="64"/>
  <c r="D51" i="66" s="1"/>
  <c r="J51" i="66" s="1"/>
  <c r="D151" i="64"/>
  <c r="C51" i="66" s="1"/>
  <c r="C150" i="64"/>
  <c r="C149" i="64"/>
  <c r="C148" i="64"/>
  <c r="C147" i="64"/>
  <c r="C146" i="64"/>
  <c r="C145" i="64"/>
  <c r="C144" i="64"/>
  <c r="C143" i="64"/>
  <c r="C142" i="64" s="1"/>
  <c r="E142" i="64"/>
  <c r="D50" i="66" s="1"/>
  <c r="D142" i="64"/>
  <c r="C50" i="66" s="1"/>
  <c r="D140" i="64"/>
  <c r="C138" i="64"/>
  <c r="C137" i="64" s="1"/>
  <c r="E137" i="64"/>
  <c r="D46" i="66" s="1"/>
  <c r="J46" i="66" s="1"/>
  <c r="D137" i="64"/>
  <c r="C46" i="66" s="1"/>
  <c r="C136" i="64"/>
  <c r="C135" i="64"/>
  <c r="C134" i="64" s="1"/>
  <c r="E134" i="64"/>
  <c r="D45" i="66" s="1"/>
  <c r="J45" i="66" s="1"/>
  <c r="D134" i="64"/>
  <c r="C45" i="66" s="1"/>
  <c r="C133" i="64"/>
  <c r="C132" i="64"/>
  <c r="E131" i="64"/>
  <c r="D44" i="66" s="1"/>
  <c r="J44" i="66" s="1"/>
  <c r="D131" i="64"/>
  <c r="C44" i="66" s="1"/>
  <c r="C131" i="64"/>
  <c r="C130" i="64"/>
  <c r="C128" i="64" s="1"/>
  <c r="C129" i="64"/>
  <c r="E128" i="64"/>
  <c r="D43" i="66" s="1"/>
  <c r="J43" i="66" s="1"/>
  <c r="D128" i="64"/>
  <c r="C43" i="66" s="1"/>
  <c r="C127" i="64"/>
  <c r="E126" i="64"/>
  <c r="D42" i="66" s="1"/>
  <c r="J42" i="66" s="1"/>
  <c r="D126" i="64"/>
  <c r="C42" i="66" s="1"/>
  <c r="C126" i="64"/>
  <c r="C125" i="64"/>
  <c r="C124" i="64"/>
  <c r="C123" i="64"/>
  <c r="C122" i="64"/>
  <c r="C121" i="64"/>
  <c r="C120" i="64"/>
  <c r="C119" i="64"/>
  <c r="C118" i="64"/>
  <c r="C117" i="64" s="1"/>
  <c r="E117" i="64"/>
  <c r="D41" i="66" s="1"/>
  <c r="J41" i="66" s="1"/>
  <c r="D117" i="64"/>
  <c r="C41" i="66" s="1"/>
  <c r="C116" i="64"/>
  <c r="C115" i="64"/>
  <c r="C114" i="64"/>
  <c r="C113" i="64"/>
  <c r="C112" i="64"/>
  <c r="C111" i="64"/>
  <c r="C110" i="64"/>
  <c r="C109" i="64"/>
  <c r="C108" i="64" s="1"/>
  <c r="E108" i="64"/>
  <c r="D40" i="66" s="1"/>
  <c r="J40" i="66" s="1"/>
  <c r="D108" i="64"/>
  <c r="C40" i="66" s="1"/>
  <c r="I40" i="66" s="1"/>
  <c r="C107" i="64"/>
  <c r="C106" i="64"/>
  <c r="C105" i="64" s="1"/>
  <c r="E105" i="64"/>
  <c r="D39" i="66" s="1"/>
  <c r="J39" i="66" s="1"/>
  <c r="D105" i="64"/>
  <c r="C39" i="66" s="1"/>
  <c r="C104" i="64"/>
  <c r="C103" i="64"/>
  <c r="E102" i="64"/>
  <c r="D38" i="66" s="1"/>
  <c r="J38" i="66" s="1"/>
  <c r="D102" i="64"/>
  <c r="C38" i="66" s="1"/>
  <c r="C102" i="64"/>
  <c r="C101" i="64"/>
  <c r="C100" i="64" s="1"/>
  <c r="E100" i="64"/>
  <c r="D37" i="66" s="1"/>
  <c r="J37" i="66" s="1"/>
  <c r="D100" i="64"/>
  <c r="C37" i="66" s="1"/>
  <c r="B37" i="66" s="1"/>
  <c r="H37" i="66" s="1"/>
  <c r="C99" i="64"/>
  <c r="C98" i="64"/>
  <c r="E97" i="64"/>
  <c r="D36" i="66" s="1"/>
  <c r="J36" i="66" s="1"/>
  <c r="D97" i="64"/>
  <c r="C36" i="66" s="1"/>
  <c r="C97" i="64"/>
  <c r="C96" i="64"/>
  <c r="C95" i="64"/>
  <c r="C94" i="64"/>
  <c r="E93" i="64"/>
  <c r="D35" i="66" s="1"/>
  <c r="J35" i="66" s="1"/>
  <c r="D93" i="64"/>
  <c r="C35" i="66" s="1"/>
  <c r="C93" i="64"/>
  <c r="C92" i="64"/>
  <c r="C91" i="64"/>
  <c r="C90" i="64"/>
  <c r="C89" i="64" s="1"/>
  <c r="E89" i="64"/>
  <c r="D34" i="66" s="1"/>
  <c r="J34" i="66" s="1"/>
  <c r="D89" i="64"/>
  <c r="C34" i="66" s="1"/>
  <c r="C88" i="64"/>
  <c r="C87" i="64"/>
  <c r="C86" i="64"/>
  <c r="C85" i="64"/>
  <c r="C84" i="64"/>
  <c r="C83" i="64"/>
  <c r="C82" i="64"/>
  <c r="C81" i="64"/>
  <c r="C80" i="64"/>
  <c r="C79" i="64"/>
  <c r="C78" i="64"/>
  <c r="C77" i="64" s="1"/>
  <c r="E77" i="64"/>
  <c r="D33" i="66" s="1"/>
  <c r="D77" i="64"/>
  <c r="C33" i="66" s="1"/>
  <c r="C73" i="64"/>
  <c r="C72" i="64" s="1"/>
  <c r="E72" i="64"/>
  <c r="D29" i="66" s="1"/>
  <c r="J29" i="66" s="1"/>
  <c r="D72" i="64"/>
  <c r="C29" i="66" s="1"/>
  <c r="C71" i="64"/>
  <c r="C67" i="64" s="1"/>
  <c r="C70" i="64"/>
  <c r="C69" i="64"/>
  <c r="C68" i="64"/>
  <c r="E67" i="64"/>
  <c r="D28" i="66" s="1"/>
  <c r="J28" i="66" s="1"/>
  <c r="D67" i="64"/>
  <c r="C28" i="66" s="1"/>
  <c r="C66" i="64"/>
  <c r="C65" i="64"/>
  <c r="C64" i="64" s="1"/>
  <c r="E64" i="64"/>
  <c r="D27" i="66" s="1"/>
  <c r="J27" i="66" s="1"/>
  <c r="D64" i="64"/>
  <c r="C27" i="66" s="1"/>
  <c r="C63" i="64"/>
  <c r="C62" i="64" s="1"/>
  <c r="E62" i="64"/>
  <c r="D26" i="66" s="1"/>
  <c r="J26" i="66" s="1"/>
  <c r="D62" i="64"/>
  <c r="C26" i="66" s="1"/>
  <c r="C61" i="64"/>
  <c r="C60" i="64" s="1"/>
  <c r="E60" i="64"/>
  <c r="D25" i="66" s="1"/>
  <c r="J25" i="66" s="1"/>
  <c r="D60" i="64"/>
  <c r="C25" i="66" s="1"/>
  <c r="I25" i="66" s="1"/>
  <c r="C59" i="64"/>
  <c r="C58" i="64"/>
  <c r="C57" i="64" s="1"/>
  <c r="E57" i="64"/>
  <c r="D24" i="66" s="1"/>
  <c r="J24" i="66" s="1"/>
  <c r="D57" i="64"/>
  <c r="C24" i="66" s="1"/>
  <c r="C56" i="64"/>
  <c r="E55" i="64"/>
  <c r="D23" i="66" s="1"/>
  <c r="J23" i="66" s="1"/>
  <c r="D55" i="64"/>
  <c r="C23" i="66" s="1"/>
  <c r="C55" i="64"/>
  <c r="C54" i="64"/>
  <c r="C53" i="64"/>
  <c r="C52" i="64"/>
  <c r="C51" i="64" s="1"/>
  <c r="E51" i="64"/>
  <c r="D22" i="66" s="1"/>
  <c r="J22" i="66" s="1"/>
  <c r="D51" i="64"/>
  <c r="C22" i="66" s="1"/>
  <c r="C50" i="64"/>
  <c r="C49" i="64"/>
  <c r="C48" i="64" s="1"/>
  <c r="E48" i="64"/>
  <c r="D21" i="66" s="1"/>
  <c r="J21" i="66" s="1"/>
  <c r="D48" i="64"/>
  <c r="C21" i="66" s="1"/>
  <c r="C47" i="64"/>
  <c r="C46" i="64"/>
  <c r="C45" i="64"/>
  <c r="C44" i="64"/>
  <c r="C43" i="64"/>
  <c r="C42" i="64" s="1"/>
  <c r="E42" i="64"/>
  <c r="D20" i="66" s="1"/>
  <c r="J20" i="66" s="1"/>
  <c r="D42" i="64"/>
  <c r="C20" i="66" s="1"/>
  <c r="C41" i="64"/>
  <c r="C40" i="64"/>
  <c r="C39" i="64"/>
  <c r="E38" i="64"/>
  <c r="D19" i="66" s="1"/>
  <c r="J19" i="66" s="1"/>
  <c r="D38" i="64"/>
  <c r="C19" i="66" s="1"/>
  <c r="C38" i="64"/>
  <c r="C37" i="64"/>
  <c r="C36" i="64"/>
  <c r="C35" i="64"/>
  <c r="C34" i="64"/>
  <c r="C33" i="64"/>
  <c r="C32" i="64"/>
  <c r="E31" i="64"/>
  <c r="D18" i="66" s="1"/>
  <c r="J18" i="66" s="1"/>
  <c r="D31" i="64"/>
  <c r="C18" i="66" s="1"/>
  <c r="C31" i="64"/>
  <c r="C30" i="64"/>
  <c r="C29" i="64"/>
  <c r="C28" i="64"/>
  <c r="E27" i="64"/>
  <c r="D17" i="66" s="1"/>
  <c r="D27" i="64"/>
  <c r="C17" i="66" s="1"/>
  <c r="C27" i="64"/>
  <c r="C26" i="64"/>
  <c r="C25" i="64"/>
  <c r="C24" i="64"/>
  <c r="C23" i="64"/>
  <c r="C22" i="64"/>
  <c r="C21" i="64"/>
  <c r="C20" i="64"/>
  <c r="C19" i="64"/>
  <c r="C18" i="64"/>
  <c r="C17" i="64"/>
  <c r="C16" i="64"/>
  <c r="C15" i="64" s="1"/>
  <c r="E15" i="64"/>
  <c r="E13" i="64" s="1"/>
  <c r="D15" i="64"/>
  <c r="A102" i="55"/>
  <c r="A105" i="55" s="1"/>
  <c r="A108" i="55" s="1"/>
  <c r="A111" i="55" s="1"/>
  <c r="B35" i="66" l="1"/>
  <c r="H35" i="66" s="1"/>
  <c r="I35" i="66"/>
  <c r="C140" i="64"/>
  <c r="C274" i="64"/>
  <c r="F10" i="38"/>
  <c r="C13" i="64"/>
  <c r="G10" i="65"/>
  <c r="O10" i="65"/>
  <c r="B23" i="66"/>
  <c r="H23" i="66" s="1"/>
  <c r="I23" i="66"/>
  <c r="C174" i="64"/>
  <c r="C173" i="65"/>
  <c r="B73" i="66"/>
  <c r="H73" i="66" s="1"/>
  <c r="I73" i="66"/>
  <c r="I10" i="61"/>
  <c r="B61" i="66"/>
  <c r="H61" i="66" s="1"/>
  <c r="I61" i="66"/>
  <c r="C204" i="64"/>
  <c r="C12" i="65"/>
  <c r="C234" i="64"/>
  <c r="C139" i="65"/>
  <c r="C75" i="64"/>
  <c r="C203" i="65"/>
  <c r="B36" i="66"/>
  <c r="H36" i="66" s="1"/>
  <c r="I36" i="66"/>
  <c r="B101" i="66"/>
  <c r="H101" i="66" s="1"/>
  <c r="I101" i="66"/>
  <c r="C173" i="38"/>
  <c r="B77" i="66"/>
  <c r="H77" i="66" s="1"/>
  <c r="I77" i="66"/>
  <c r="I76" i="66"/>
  <c r="B76" i="66"/>
  <c r="H76" i="66" s="1"/>
  <c r="B99" i="66"/>
  <c r="H99" i="66" s="1"/>
  <c r="I99" i="66"/>
  <c r="B100" i="66"/>
  <c r="H100" i="66" s="1"/>
  <c r="I100" i="66"/>
  <c r="I203" i="65"/>
  <c r="C15" i="62"/>
  <c r="D174" i="62"/>
  <c r="F74" i="61"/>
  <c r="E233" i="61"/>
  <c r="E10" i="61" s="1"/>
  <c r="M10" i="38"/>
  <c r="E10" i="41"/>
  <c r="M10" i="41"/>
  <c r="I63" i="66"/>
  <c r="D13" i="64"/>
  <c r="B17" i="66"/>
  <c r="H17" i="66" s="1"/>
  <c r="I17" i="66"/>
  <c r="C14" i="66"/>
  <c r="B44" i="66"/>
  <c r="H44" i="66" s="1"/>
  <c r="I44" i="66"/>
  <c r="D274" i="64"/>
  <c r="I173" i="65"/>
  <c r="I10" i="65" s="1"/>
  <c r="J203" i="65"/>
  <c r="E203" i="65"/>
  <c r="E10" i="65" s="1"/>
  <c r="M203" i="65"/>
  <c r="M10" i="65" s="1"/>
  <c r="D233" i="65"/>
  <c r="L233" i="65"/>
  <c r="C252" i="65"/>
  <c r="C233" i="65" s="1"/>
  <c r="F75" i="62"/>
  <c r="F11" i="62" s="1"/>
  <c r="H12" i="61"/>
  <c r="I74" i="61"/>
  <c r="G74" i="61"/>
  <c r="I173" i="61"/>
  <c r="B11" i="19"/>
  <c r="K139" i="38"/>
  <c r="G203" i="38"/>
  <c r="O203" i="38"/>
  <c r="K233" i="38"/>
  <c r="B18" i="66"/>
  <c r="H18" i="66" s="1"/>
  <c r="I18" i="66"/>
  <c r="B89" i="66"/>
  <c r="H89" i="66" s="1"/>
  <c r="I89" i="66"/>
  <c r="C12" i="61"/>
  <c r="B19" i="66"/>
  <c r="H19" i="66" s="1"/>
  <c r="I19" i="66"/>
  <c r="E140" i="64"/>
  <c r="I56" i="66"/>
  <c r="B56" i="66"/>
  <c r="H56" i="66" s="1"/>
  <c r="J17" i="66"/>
  <c r="D14" i="66"/>
  <c r="B25" i="66"/>
  <c r="H25" i="66" s="1"/>
  <c r="B27" i="66"/>
  <c r="H27" i="66" s="1"/>
  <c r="I27" i="66"/>
  <c r="D75" i="64"/>
  <c r="I50" i="66"/>
  <c r="C48" i="66"/>
  <c r="B50" i="66"/>
  <c r="H50" i="66" s="1"/>
  <c r="I60" i="66"/>
  <c r="B60" i="66"/>
  <c r="H60" i="66" s="1"/>
  <c r="C58" i="66"/>
  <c r="B75" i="66"/>
  <c r="H75" i="66" s="1"/>
  <c r="B85" i="66"/>
  <c r="H85" i="66" s="1"/>
  <c r="I85" i="66"/>
  <c r="I88" i="66"/>
  <c r="B88" i="66"/>
  <c r="H88" i="66" s="1"/>
  <c r="I98" i="66"/>
  <c r="B98" i="66"/>
  <c r="H98" i="66" s="1"/>
  <c r="D203" i="65"/>
  <c r="D10" i="65" s="1"/>
  <c r="L203" i="65"/>
  <c r="L10" i="65" s="1"/>
  <c r="C273" i="65"/>
  <c r="E204" i="62"/>
  <c r="F10" i="61"/>
  <c r="D12" i="38"/>
  <c r="L12" i="38"/>
  <c r="K12" i="38"/>
  <c r="K10" i="38" s="1"/>
  <c r="D233" i="38"/>
  <c r="L233" i="38"/>
  <c r="I28" i="66"/>
  <c r="B28" i="66"/>
  <c r="H28" i="66" s="1"/>
  <c r="I66" i="66"/>
  <c r="B66" i="66"/>
  <c r="H66" i="66" s="1"/>
  <c r="J82" i="66"/>
  <c r="D80" i="66"/>
  <c r="J80" i="66" s="1"/>
  <c r="C139" i="61"/>
  <c r="I42" i="66"/>
  <c r="B42" i="66"/>
  <c r="H42" i="66" s="1"/>
  <c r="I22" i="66"/>
  <c r="B22" i="66"/>
  <c r="H22" i="66" s="1"/>
  <c r="E75" i="64"/>
  <c r="E11" i="64" s="1"/>
  <c r="I34" i="66"/>
  <c r="B34" i="66"/>
  <c r="H34" i="66" s="1"/>
  <c r="I46" i="66"/>
  <c r="B46" i="66"/>
  <c r="H46" i="66" s="1"/>
  <c r="D48" i="66"/>
  <c r="J48" i="66" s="1"/>
  <c r="J50" i="66"/>
  <c r="B55" i="66"/>
  <c r="H55" i="66" s="1"/>
  <c r="I55" i="66"/>
  <c r="D58" i="66"/>
  <c r="J58" i="66" s="1"/>
  <c r="J60" i="66"/>
  <c r="B65" i="66"/>
  <c r="H65" i="66" s="1"/>
  <c r="I65" i="66"/>
  <c r="D234" i="64"/>
  <c r="B84" i="66"/>
  <c r="H84" i="66" s="1"/>
  <c r="I84" i="66"/>
  <c r="B90" i="66"/>
  <c r="H90" i="66" s="1"/>
  <c r="I90" i="66"/>
  <c r="I97" i="66"/>
  <c r="B97" i="66"/>
  <c r="H97" i="66" s="1"/>
  <c r="C244" i="65"/>
  <c r="C249" i="65"/>
  <c r="C108" i="62"/>
  <c r="C142" i="62"/>
  <c r="C153" i="62"/>
  <c r="C204" i="62"/>
  <c r="E234" i="62"/>
  <c r="G12" i="61"/>
  <c r="D12" i="61"/>
  <c r="D10" i="61" s="1"/>
  <c r="C198" i="61"/>
  <c r="C224" i="61"/>
  <c r="C203" i="61" s="1"/>
  <c r="C295" i="61"/>
  <c r="C273" i="61" s="1"/>
  <c r="B12" i="11"/>
  <c r="B12" i="26"/>
  <c r="K74" i="38"/>
  <c r="F173" i="38"/>
  <c r="N173" i="38"/>
  <c r="N10" i="38" s="1"/>
  <c r="C192" i="38"/>
  <c r="B52" i="66"/>
  <c r="H52" i="66" s="1"/>
  <c r="B67" i="66"/>
  <c r="H67" i="66" s="1"/>
  <c r="I67" i="66"/>
  <c r="B78" i="66"/>
  <c r="H78" i="66" s="1"/>
  <c r="B43" i="66"/>
  <c r="H43" i="66" s="1"/>
  <c r="I43" i="66"/>
  <c r="B71" i="66"/>
  <c r="H71" i="66" s="1"/>
  <c r="I71" i="66"/>
  <c r="C69" i="66"/>
  <c r="E234" i="64"/>
  <c r="I87" i="66"/>
  <c r="B87" i="66"/>
  <c r="H87" i="66" s="1"/>
  <c r="B92" i="66"/>
  <c r="H92" i="66" s="1"/>
  <c r="I92" i="66"/>
  <c r="I96" i="66"/>
  <c r="C94" i="66"/>
  <c r="B96" i="66"/>
  <c r="H96" i="66" s="1"/>
  <c r="C77" i="62"/>
  <c r="C75" i="62" s="1"/>
  <c r="D234" i="62"/>
  <c r="C301" i="62"/>
  <c r="C235" i="61"/>
  <c r="C233" i="61" s="1"/>
  <c r="B10" i="8"/>
  <c r="B11" i="29"/>
  <c r="C30" i="38"/>
  <c r="C203" i="38"/>
  <c r="K203" i="38"/>
  <c r="C233" i="38"/>
  <c r="I37" i="66"/>
  <c r="I75" i="66"/>
  <c r="I86" i="66"/>
  <c r="B86" i="66"/>
  <c r="H86" i="66" s="1"/>
  <c r="I38" i="66"/>
  <c r="B38" i="66"/>
  <c r="H38" i="66" s="1"/>
  <c r="I24" i="66"/>
  <c r="B24" i="66"/>
  <c r="H24" i="66" s="1"/>
  <c r="B33" i="66"/>
  <c r="H33" i="66" s="1"/>
  <c r="I33" i="66"/>
  <c r="C31" i="66"/>
  <c r="B39" i="66"/>
  <c r="H39" i="66" s="1"/>
  <c r="I39" i="66"/>
  <c r="B41" i="66"/>
  <c r="H41" i="66" s="1"/>
  <c r="I41" i="66"/>
  <c r="B51" i="66"/>
  <c r="H51" i="66" s="1"/>
  <c r="I51" i="66"/>
  <c r="I62" i="66"/>
  <c r="B62" i="66"/>
  <c r="H62" i="66" s="1"/>
  <c r="B64" i="66"/>
  <c r="H64" i="66" s="1"/>
  <c r="I64" i="66"/>
  <c r="D204" i="64"/>
  <c r="I72" i="66"/>
  <c r="B72" i="66"/>
  <c r="H72" i="66" s="1"/>
  <c r="J71" i="66"/>
  <c r="D69" i="66"/>
  <c r="J69" i="66" s="1"/>
  <c r="D94" i="66"/>
  <c r="J94" i="66" s="1"/>
  <c r="F203" i="65"/>
  <c r="F10" i="65" s="1"/>
  <c r="N203" i="65"/>
  <c r="N10" i="65" s="1"/>
  <c r="I233" i="65"/>
  <c r="K273" i="65"/>
  <c r="K10" i="65" s="1"/>
  <c r="D13" i="62"/>
  <c r="D11" i="62" s="1"/>
  <c r="C31" i="62"/>
  <c r="C174" i="62"/>
  <c r="C296" i="62"/>
  <c r="H233" i="61"/>
  <c r="B12" i="15"/>
  <c r="B9" i="28"/>
  <c r="C139" i="38"/>
  <c r="D173" i="38"/>
  <c r="L173" i="38"/>
  <c r="I203" i="38"/>
  <c r="G233" i="38"/>
  <c r="O233" i="38"/>
  <c r="I91" i="66"/>
  <c r="B74" i="66"/>
  <c r="H74" i="66" s="1"/>
  <c r="I74" i="66"/>
  <c r="I20" i="66"/>
  <c r="B20" i="66"/>
  <c r="H20" i="66" s="1"/>
  <c r="B21" i="66"/>
  <c r="H21" i="66" s="1"/>
  <c r="I21" i="66"/>
  <c r="B26" i="66"/>
  <c r="H26" i="66" s="1"/>
  <c r="I26" i="66"/>
  <c r="B29" i="66"/>
  <c r="H29" i="66" s="1"/>
  <c r="I29" i="66"/>
  <c r="J33" i="66"/>
  <c r="D31" i="66"/>
  <c r="J31" i="66" s="1"/>
  <c r="B45" i="66"/>
  <c r="H45" i="66" s="1"/>
  <c r="I45" i="66"/>
  <c r="B53" i="66"/>
  <c r="H53" i="66" s="1"/>
  <c r="I53" i="66"/>
  <c r="B54" i="66"/>
  <c r="H54" i="66" s="1"/>
  <c r="I54" i="66"/>
  <c r="E204" i="64"/>
  <c r="I82" i="66"/>
  <c r="B82" i="66"/>
  <c r="H82" i="66" s="1"/>
  <c r="C80" i="66"/>
  <c r="B83" i="66"/>
  <c r="H83" i="66" s="1"/>
  <c r="I83" i="66"/>
  <c r="C219" i="65"/>
  <c r="J233" i="65"/>
  <c r="J10" i="65" s="1"/>
  <c r="D273" i="65"/>
  <c r="L273" i="65"/>
  <c r="E13" i="62"/>
  <c r="E11" i="62" s="1"/>
  <c r="C256" i="62"/>
  <c r="C234" i="62" s="1"/>
  <c r="C286" i="62"/>
  <c r="C274" i="62" s="1"/>
  <c r="C107" i="61"/>
  <c r="C74" i="61" s="1"/>
  <c r="I139" i="61"/>
  <c r="C173" i="61"/>
  <c r="J173" i="61"/>
  <c r="J10" i="61" s="1"/>
  <c r="G173" i="61"/>
  <c r="B10" i="10"/>
  <c r="B11" i="24"/>
  <c r="H12" i="38"/>
  <c r="C14" i="38"/>
  <c r="C12" i="38" s="1"/>
  <c r="G12" i="38"/>
  <c r="O12" i="38"/>
  <c r="H74" i="38"/>
  <c r="C76" i="38"/>
  <c r="C74" i="38" s="1"/>
  <c r="I139" i="38"/>
  <c r="I10" i="38" s="1"/>
  <c r="C289" i="38"/>
  <c r="C273" i="38" s="1"/>
  <c r="T8" i="52"/>
  <c r="I273" i="38"/>
  <c r="AD8" i="52"/>
  <c r="N8" i="52"/>
  <c r="AP8" i="52"/>
  <c r="J273" i="38"/>
  <c r="J10" i="38" s="1"/>
  <c r="B10" i="40"/>
  <c r="B55" i="41"/>
  <c r="W8" i="52"/>
  <c r="H8" i="52"/>
  <c r="AH8" i="52"/>
  <c r="Q8" i="52"/>
  <c r="B8" i="52"/>
  <c r="Z8" i="52"/>
  <c r="K8" i="52"/>
  <c r="D10" i="41"/>
  <c r="E8" i="52"/>
  <c r="B45" i="41"/>
  <c r="B10" i="41" s="1"/>
  <c r="AL8" i="52"/>
  <c r="C10" i="38" l="1"/>
  <c r="I69" i="66"/>
  <c r="B69" i="66"/>
  <c r="H69" i="66" s="1"/>
  <c r="J14" i="66"/>
  <c r="D12" i="66"/>
  <c r="J12" i="66" s="1"/>
  <c r="B14" i="66"/>
  <c r="C12" i="66"/>
  <c r="I12" i="66" s="1"/>
  <c r="I14" i="66"/>
  <c r="C11" i="64"/>
  <c r="O10" i="38"/>
  <c r="H10" i="38"/>
  <c r="B94" i="66"/>
  <c r="H94" i="66" s="1"/>
  <c r="I94" i="66"/>
  <c r="D10" i="38"/>
  <c r="B80" i="66"/>
  <c r="H80" i="66" s="1"/>
  <c r="I80" i="66"/>
  <c r="B48" i="66"/>
  <c r="H48" i="66" s="1"/>
  <c r="I48" i="66"/>
  <c r="G10" i="38"/>
  <c r="C10" i="61"/>
  <c r="I31" i="66"/>
  <c r="B31" i="66"/>
  <c r="H31" i="66" s="1"/>
  <c r="G10" i="61"/>
  <c r="D11" i="64"/>
  <c r="L10" i="38"/>
  <c r="B58" i="66"/>
  <c r="H58" i="66" s="1"/>
  <c r="I58" i="66"/>
  <c r="C140" i="62"/>
  <c r="C10" i="65"/>
  <c r="H10" i="61"/>
  <c r="C13" i="62"/>
  <c r="C11" i="62" s="1"/>
  <c r="H14" i="66" l="1"/>
  <c r="B12" i="66"/>
  <c r="H12" i="66" s="1"/>
</calcChain>
</file>

<file path=xl/sharedStrings.xml><?xml version="1.0" encoding="utf-8"?>
<sst xmlns="http://schemas.openxmlformats.org/spreadsheetml/2006/main" count="12246" uniqueCount="630">
  <si>
    <t>Femenino</t>
  </si>
  <si>
    <t>Masculino</t>
  </si>
  <si>
    <t>Alajuelita</t>
  </si>
  <si>
    <t>Aserrí</t>
  </si>
  <si>
    <t>Bagaces</t>
  </si>
  <si>
    <t>Barva</t>
  </si>
  <si>
    <t>Cañas</t>
  </si>
  <si>
    <t>Carrillo</t>
  </si>
  <si>
    <t>Central Cartago</t>
  </si>
  <si>
    <t>Central de Alajuela</t>
  </si>
  <si>
    <t>Central Heredia</t>
  </si>
  <si>
    <t>Central Limón</t>
  </si>
  <si>
    <t>Central Puntarenas</t>
  </si>
  <si>
    <t>Central San José</t>
  </si>
  <si>
    <t>Corredores</t>
  </si>
  <si>
    <t>Curridabat</t>
  </si>
  <si>
    <t>Desamparados</t>
  </si>
  <si>
    <t>El Guarco</t>
  </si>
  <si>
    <t>Escazú</t>
  </si>
  <si>
    <t>Esparza</t>
  </si>
  <si>
    <t>Flores</t>
  </si>
  <si>
    <t>Garabito</t>
  </si>
  <si>
    <t>Goicoechea</t>
  </si>
  <si>
    <t>Golfito</t>
  </si>
  <si>
    <t>Grecia</t>
  </si>
  <si>
    <t>Guácimo</t>
  </si>
  <si>
    <t>Guatuso</t>
  </si>
  <si>
    <t>La Cruz</t>
  </si>
  <si>
    <t>La Unión</t>
  </si>
  <si>
    <t>Liberia</t>
  </si>
  <si>
    <t>Los Chiles</t>
  </si>
  <si>
    <t>Matina</t>
  </si>
  <si>
    <t>Montes de Oca</t>
  </si>
  <si>
    <t>Montes de Oro</t>
  </si>
  <si>
    <t>Mora</t>
  </si>
  <si>
    <t>Moravia</t>
  </si>
  <si>
    <t>Naranjo</t>
  </si>
  <si>
    <t>Nicoya</t>
  </si>
  <si>
    <t>Oreamuno</t>
  </si>
  <si>
    <t>Orotina</t>
  </si>
  <si>
    <t>Osa</t>
  </si>
  <si>
    <t>Palmares</t>
  </si>
  <si>
    <t>Paraíso</t>
  </si>
  <si>
    <t>Pérez Zeledón</t>
  </si>
  <si>
    <t>Pococí</t>
  </si>
  <si>
    <t>Quepos</t>
  </si>
  <si>
    <t>San Carlos</t>
  </si>
  <si>
    <t>San Isidro</t>
  </si>
  <si>
    <t>San Pablo</t>
  </si>
  <si>
    <t>San Rafael</t>
  </si>
  <si>
    <t>San Ramón</t>
  </si>
  <si>
    <t>Santa Ana</t>
  </si>
  <si>
    <t>Santa Bárbara</t>
  </si>
  <si>
    <t>Santa Cruz</t>
  </si>
  <si>
    <t>Santo Domingo</t>
  </si>
  <si>
    <t>Sarapiquí</t>
  </si>
  <si>
    <t>Siquirres</t>
  </si>
  <si>
    <t>Talamanca</t>
  </si>
  <si>
    <t>Tibás</t>
  </si>
  <si>
    <t>Upala</t>
  </si>
  <si>
    <t>Vásquez de Coronado</t>
  </si>
  <si>
    <t>Distrito</t>
  </si>
  <si>
    <t>Concepción</t>
  </si>
  <si>
    <t>San Antonio</t>
  </si>
  <si>
    <t>San Felipe</t>
  </si>
  <si>
    <t>Occidental</t>
  </si>
  <si>
    <t>Alajuela</t>
  </si>
  <si>
    <t>Río Segundo</t>
  </si>
  <si>
    <t>San José</t>
  </si>
  <si>
    <t>Heredia</t>
  </si>
  <si>
    <t>San Francisco</t>
  </si>
  <si>
    <t>Limón</t>
  </si>
  <si>
    <t>Matama</t>
  </si>
  <si>
    <t>Río Blanco</t>
  </si>
  <si>
    <t>Valle la Estrella</t>
  </si>
  <si>
    <t>Barranca</t>
  </si>
  <si>
    <t>Chacarita</t>
  </si>
  <si>
    <t>Carmen</t>
  </si>
  <si>
    <t>Catedral</t>
  </si>
  <si>
    <t>Hatillo</t>
  </si>
  <si>
    <t>Hospital</t>
  </si>
  <si>
    <t>Merced</t>
  </si>
  <si>
    <t>Pavas</t>
  </si>
  <si>
    <t>San Sebastián</t>
  </si>
  <si>
    <t>Uruca</t>
  </si>
  <si>
    <t>Canoas</t>
  </si>
  <si>
    <t>San Miguel</t>
  </si>
  <si>
    <t>Jacó</t>
  </si>
  <si>
    <t>Ipís</t>
  </si>
  <si>
    <t>Purral</t>
  </si>
  <si>
    <t>Río Jiménez</t>
  </si>
  <si>
    <t>Río Azul</t>
  </si>
  <si>
    <t>Batán</t>
  </si>
  <si>
    <t>Carrandí</t>
  </si>
  <si>
    <t>Buenos Aires</t>
  </si>
  <si>
    <t>San Isidro del General</t>
  </si>
  <si>
    <t>Cariari</t>
  </si>
  <si>
    <t>Guápiles</t>
  </si>
  <si>
    <t>Jiménez</t>
  </si>
  <si>
    <t>Roxana</t>
  </si>
  <si>
    <t>Quesada</t>
  </si>
  <si>
    <t>La Virgen</t>
  </si>
  <si>
    <t>Puerto Viejo</t>
  </si>
  <si>
    <t>Cahuita</t>
  </si>
  <si>
    <t>San Juan</t>
  </si>
  <si>
    <t>León XIII</t>
  </si>
  <si>
    <t>A.1</t>
  </si>
  <si>
    <t>Total</t>
  </si>
  <si>
    <t>Sexo</t>
  </si>
  <si>
    <t>Provincia de Limón</t>
  </si>
  <si>
    <t>Provincia de Puntarenas</t>
  </si>
  <si>
    <t>Provincia de Guanacaste</t>
  </si>
  <si>
    <t>Provincia de Heredia</t>
  </si>
  <si>
    <t>Provincia de Cartago</t>
  </si>
  <si>
    <t>Provincia de Alajuela</t>
  </si>
  <si>
    <t>Provincia de San José</t>
  </si>
  <si>
    <t>Enero</t>
  </si>
  <si>
    <t>Febrero</t>
  </si>
  <si>
    <t>Marzo</t>
  </si>
  <si>
    <t>Abril</t>
  </si>
  <si>
    <t>Mayo</t>
  </si>
  <si>
    <t>Junio</t>
  </si>
  <si>
    <t>Julio</t>
  </si>
  <si>
    <t>Agosto</t>
  </si>
  <si>
    <t>Octubre</t>
  </si>
  <si>
    <t>Noviembre</t>
  </si>
  <si>
    <t>Diciembre</t>
  </si>
  <si>
    <t>Setiembre</t>
  </si>
  <si>
    <t>A.2</t>
  </si>
  <si>
    <t>A.3</t>
  </si>
  <si>
    <t>Método Empleado</t>
  </si>
  <si>
    <t>ignorada</t>
  </si>
  <si>
    <t>A.4</t>
  </si>
  <si>
    <t>Personas fallecidas por homicidio doloso en Costa Rica, según provincia,</t>
  </si>
  <si>
    <t>Móvil o Causa</t>
  </si>
  <si>
    <t>sexual</t>
  </si>
  <si>
    <t>defensa</t>
  </si>
  <si>
    <t>cumpli. Amenaza</t>
  </si>
  <si>
    <t>de bienes</t>
  </si>
  <si>
    <t>Ignorada</t>
  </si>
  <si>
    <t>Menos de cinco años</t>
  </si>
  <si>
    <t>De 10 a 14 años</t>
  </si>
  <si>
    <t>De 15 a 17 años</t>
  </si>
  <si>
    <t>De 18 a 19 años</t>
  </si>
  <si>
    <t>De 20 a 24 años</t>
  </si>
  <si>
    <t>De 25 a 29 años</t>
  </si>
  <si>
    <t>De 30 a 34 años</t>
  </si>
  <si>
    <t>De 35 a 39 años</t>
  </si>
  <si>
    <t>De 40 a 44 años</t>
  </si>
  <si>
    <t>De 45 a 49 años</t>
  </si>
  <si>
    <t>De 50 a 54 años</t>
  </si>
  <si>
    <t>De 55 a 59 años</t>
  </si>
  <si>
    <t>De 60 a 64 años</t>
  </si>
  <si>
    <t>De 65 y más años</t>
  </si>
  <si>
    <t>A.5</t>
  </si>
  <si>
    <t>Grupo de Edad</t>
  </si>
  <si>
    <t>(en años cumplidos)</t>
  </si>
  <si>
    <t>Casado</t>
  </si>
  <si>
    <t>Divorciado</t>
  </si>
  <si>
    <t>Información ignorada</t>
  </si>
  <si>
    <t>Separado</t>
  </si>
  <si>
    <t>Soltero</t>
  </si>
  <si>
    <t>Unión de hecho</t>
  </si>
  <si>
    <t>Viudo</t>
  </si>
  <si>
    <t>A.6</t>
  </si>
  <si>
    <t>Estado Civil</t>
  </si>
  <si>
    <t>Colombia</t>
  </si>
  <si>
    <t>Costa Rica</t>
  </si>
  <si>
    <t>Nicaragua</t>
  </si>
  <si>
    <t>Panamá</t>
  </si>
  <si>
    <t>A.7</t>
  </si>
  <si>
    <t>País de Origen</t>
  </si>
  <si>
    <t>Salvador</t>
  </si>
  <si>
    <t>Agricultor</t>
  </si>
  <si>
    <t>Comerciante</t>
  </si>
  <si>
    <t>Ebanista</t>
  </si>
  <si>
    <t>Electricista</t>
  </si>
  <si>
    <t>Indigente</t>
  </si>
  <si>
    <t>Pescador</t>
  </si>
  <si>
    <t>Soldador</t>
  </si>
  <si>
    <t>A.8</t>
  </si>
  <si>
    <t>Grupo de Edad (en años cumplidos)</t>
  </si>
  <si>
    <t>años</t>
  </si>
  <si>
    <t>A.9</t>
  </si>
  <si>
    <t>A.10</t>
  </si>
  <si>
    <t>A.11</t>
  </si>
  <si>
    <t>A.12</t>
  </si>
  <si>
    <t>Unión        de hecho</t>
  </si>
  <si>
    <t>Hecho</t>
  </si>
  <si>
    <t>Arma blanca</t>
  </si>
  <si>
    <t>Arma de fuego</t>
  </si>
  <si>
    <t>A.13</t>
  </si>
  <si>
    <t>A.14</t>
  </si>
  <si>
    <t>A.15</t>
  </si>
  <si>
    <t>A.16</t>
  </si>
  <si>
    <t>A.17</t>
  </si>
  <si>
    <t>Domingo</t>
  </si>
  <si>
    <t>Lunes</t>
  </si>
  <si>
    <t>Martes</t>
  </si>
  <si>
    <t>Miércoles</t>
  </si>
  <si>
    <t>Jueves</t>
  </si>
  <si>
    <t>Viernes</t>
  </si>
  <si>
    <t>Sábado</t>
  </si>
  <si>
    <t>A.18</t>
  </si>
  <si>
    <t>Día de la Semana</t>
  </si>
  <si>
    <t>A.19</t>
  </si>
  <si>
    <t>Mes</t>
  </si>
  <si>
    <t>Cartago</t>
  </si>
  <si>
    <t>Guanacaste</t>
  </si>
  <si>
    <t>Puntarenas</t>
  </si>
  <si>
    <t>A.20</t>
  </si>
  <si>
    <t>Provincia</t>
  </si>
  <si>
    <t>A.21</t>
  </si>
  <si>
    <t>A.22</t>
  </si>
  <si>
    <t>A.23</t>
  </si>
  <si>
    <t>Móvil o Causa del Evento</t>
  </si>
  <si>
    <t>A.24</t>
  </si>
  <si>
    <t>A.25</t>
  </si>
  <si>
    <t>A.26</t>
  </si>
  <si>
    <t>A.27</t>
  </si>
  <si>
    <t>A.28</t>
  </si>
  <si>
    <t>A.29</t>
  </si>
  <si>
    <t>A.30</t>
  </si>
  <si>
    <t>A.33</t>
  </si>
  <si>
    <t>A.34</t>
  </si>
  <si>
    <t>A.35</t>
  </si>
  <si>
    <t>Provincia y Cantón</t>
  </si>
  <si>
    <t>Oficina Regional de Grecia</t>
  </si>
  <si>
    <t>Sección Penal Juvenil</t>
  </si>
  <si>
    <t>Unidad Regional de Los Chiles</t>
  </si>
  <si>
    <t>Unidad Regional de Upala</t>
  </si>
  <si>
    <t>Oficina Policial o Judicial</t>
  </si>
  <si>
    <t>Departamento de Investigaciones Criminales</t>
  </si>
  <si>
    <t>Oficinas Regionales</t>
  </si>
  <si>
    <t>Unidades Regionales</t>
  </si>
  <si>
    <t>Violencia Doméstica</t>
  </si>
  <si>
    <t>Desempleado</t>
  </si>
  <si>
    <t>Población Masculina</t>
  </si>
  <si>
    <t>Población Femenina</t>
  </si>
  <si>
    <t>Cantón Central</t>
  </si>
  <si>
    <t>Puriscal</t>
  </si>
  <si>
    <t>Turrubares</t>
  </si>
  <si>
    <t>León Cortés</t>
  </si>
  <si>
    <t>Atenas</t>
  </si>
  <si>
    <t>Turrialba</t>
  </si>
  <si>
    <t>Belén</t>
  </si>
  <si>
    <t>Abangares</t>
  </si>
  <si>
    <t>Metodo Empleado</t>
  </si>
  <si>
    <t>Oficina Regional de Bribrí</t>
  </si>
  <si>
    <t>De
10 a 14
años</t>
  </si>
  <si>
    <t>De
15 a 17
años</t>
  </si>
  <si>
    <t>De
18 a 19
años</t>
  </si>
  <si>
    <t>De
20 a 24
años</t>
  </si>
  <si>
    <t>De
25 a 29
años</t>
  </si>
  <si>
    <t>De
30 a 34
años</t>
  </si>
  <si>
    <t>De
35 a 39
años</t>
  </si>
  <si>
    <t>De
40 a 44
años</t>
  </si>
  <si>
    <t>De
45 a 49
años</t>
  </si>
  <si>
    <t>De
50 a 54 años</t>
  </si>
  <si>
    <t>De
55 a 59 años</t>
  </si>
  <si>
    <t>De
60 a 64 años</t>
  </si>
  <si>
    <t>Menos
de 5 años</t>
  </si>
  <si>
    <t>65 y más
años</t>
  </si>
  <si>
    <t>Información Ignorada</t>
  </si>
  <si>
    <t>Grupo de Edad                                         (en años cumplidos)</t>
  </si>
  <si>
    <t>Menos de 5 años</t>
  </si>
  <si>
    <t>Mata Redonda</t>
  </si>
  <si>
    <t>--</t>
  </si>
  <si>
    <t>San Rafael Arriba</t>
  </si>
  <si>
    <t>Dulce Nombre</t>
  </si>
  <si>
    <t>Administrador(a)</t>
  </si>
  <si>
    <t>Ama de casa</t>
  </si>
  <si>
    <t>Empresario(a)</t>
  </si>
  <si>
    <t>Estudiante</t>
  </si>
  <si>
    <t>Jardinero(a)</t>
  </si>
  <si>
    <t>Jornalero(a)</t>
  </si>
  <si>
    <t>Ocasionales</t>
  </si>
  <si>
    <t>Oficial de Seguridad</t>
  </si>
  <si>
    <t>Peluquero(a)</t>
  </si>
  <si>
    <t>Pensionado(a)</t>
  </si>
  <si>
    <t>Privado de Libertad</t>
  </si>
  <si>
    <t>Taxista</t>
  </si>
  <si>
    <t>Dentro de bar</t>
  </si>
  <si>
    <t>Dentro de vehículo</t>
  </si>
  <si>
    <t>Fallecidos Hombres</t>
  </si>
  <si>
    <t>Fallecidos Mujeres</t>
  </si>
  <si>
    <t>Discusión, riña</t>
  </si>
  <si>
    <t>Por la comisión de otro delito</t>
  </si>
  <si>
    <t>Profesional (Sicariato)</t>
  </si>
  <si>
    <t>Repeliendo actividad criminal</t>
  </si>
  <si>
    <t>Profesional (sicariato)</t>
  </si>
  <si>
    <t>Grupos de Edad (en años cumplidos)</t>
  </si>
  <si>
    <t>Elaborado por: Subproceso de Estadística, Dirección de Planificación</t>
  </si>
  <si>
    <t>Profesión, Oficio o Actividad Económica o Social</t>
  </si>
  <si>
    <t>o actividad económica o social a la que se dedicaba la víctima</t>
  </si>
  <si>
    <t>Población nacional y tasas de homicidios dolosos ocurridos en Costa Rica, según provincia y cantón</t>
  </si>
  <si>
    <t>Personas fallecidas por homicidio doloso en Costa Rica, según provincia, cantón</t>
  </si>
  <si>
    <t>Personas fallecidas por homicidio doloso en Costa Rica, según</t>
  </si>
  <si>
    <t>Personas fallecidas por homicidio doloso en Costa Rica, según edad</t>
  </si>
  <si>
    <t>Personas fallecidas por homicidio doloso en Costa Rica, según profesión, oficio o actividad</t>
  </si>
  <si>
    <t>profesión, oficio o actividad económica o social y sexo</t>
  </si>
  <si>
    <t>Personas fallecidas por homicidio doloso en Costa Rica, según método empleado</t>
  </si>
  <si>
    <t>Personas fallecidas por homicidio doloso en Costa Rica, según país</t>
  </si>
  <si>
    <t>Personas fallecidas por homicidio doloso en Costa Rica, según profesión, oficio</t>
  </si>
  <si>
    <t>Personas fallecidas por homicidio doloso en Costa Rica, según ubicación</t>
  </si>
  <si>
    <t>Personas fallecidas por homicidio doloso en Costa Rica, según móvil</t>
  </si>
  <si>
    <t>Personas fallecidas por homicidio doloso en Costa Rica, según móvil o causa</t>
  </si>
  <si>
    <t>A.31</t>
  </si>
  <si>
    <t>A.32</t>
  </si>
  <si>
    <t>Casos por homicidio doloso ocurridos en Costa Rica, según provincia, cantón</t>
  </si>
  <si>
    <t>Casos por homicidio doloso ocurridos en Costa Rica, según mes del año</t>
  </si>
  <si>
    <t>Casos por homicidio doloso ocurridos en Costa Rica, según móvil o causa</t>
  </si>
  <si>
    <t>Casos por homicidio doloso ocurridos en Costa Rica, según oficina policial o judicial</t>
  </si>
  <si>
    <t>Delegaciones Regionales</t>
  </si>
  <si>
    <t>Subdelegaciones Regionales</t>
  </si>
  <si>
    <t>Tasa por cien mil habitantes general</t>
  </si>
  <si>
    <t>Tasa por cien mil habitantes masculina</t>
  </si>
  <si>
    <t>Tasa por cien mil habitantes femenina</t>
  </si>
  <si>
    <t>(Tasas por cada 100 mil habitantes)</t>
  </si>
  <si>
    <t>Muertes por Homicidio Doloso</t>
  </si>
  <si>
    <t xml:space="preserve">      para cada provincia concuerde con el detalle de sus cantones.</t>
  </si>
  <si>
    <t>Tarrazú</t>
  </si>
  <si>
    <t>Acosta</t>
  </si>
  <si>
    <t>Dota</t>
  </si>
  <si>
    <t>San Mateo</t>
  </si>
  <si>
    <t>Poás</t>
  </si>
  <si>
    <t>Alfaro Ruiz</t>
  </si>
  <si>
    <t>Valverde Vega</t>
  </si>
  <si>
    <t>Alvarado</t>
  </si>
  <si>
    <t>Tilarán</t>
  </si>
  <si>
    <t>Nandayure</t>
  </si>
  <si>
    <t>Hojancha</t>
  </si>
  <si>
    <t>Coto Brus</t>
  </si>
  <si>
    <t>Parrita</t>
  </si>
  <si>
    <t xml:space="preserve">Elaborado por: Sub Proceso de Estadística, Dirección de Planificación. </t>
  </si>
  <si>
    <t>Casos por homicidio doloso en Costa Rica, según provincia y cantón</t>
  </si>
  <si>
    <t>Año</t>
  </si>
  <si>
    <t>(Tasas por cada 100.000 habitantes)</t>
  </si>
  <si>
    <t>---</t>
  </si>
  <si>
    <t>Desconocido</t>
  </si>
  <si>
    <t>Florencia</t>
  </si>
  <si>
    <t>Santiago</t>
  </si>
  <si>
    <t>Cóbano</t>
  </si>
  <si>
    <t>Pacuarito</t>
  </si>
  <si>
    <t>Bratsi</t>
  </si>
  <si>
    <t>Otro</t>
  </si>
  <si>
    <t>Abogado(a)</t>
  </si>
  <si>
    <t>Ayudante</t>
  </si>
  <si>
    <t>Constructor</t>
  </si>
  <si>
    <t>Dependiente</t>
  </si>
  <si>
    <t>Ganadero</t>
  </si>
  <si>
    <t>Maestro de obras</t>
  </si>
  <si>
    <t>Mantenimiento</t>
  </si>
  <si>
    <t>Mensajero(a)</t>
  </si>
  <si>
    <t>Operario(a)</t>
  </si>
  <si>
    <t>Peón</t>
  </si>
  <si>
    <t>Ubicación del sitio del deceso</t>
  </si>
  <si>
    <t>Delegación Regional de Alajuela</t>
  </si>
  <si>
    <t>Delegación Regional de Cartago</t>
  </si>
  <si>
    <t>Delegación Regional de Corredores</t>
  </si>
  <si>
    <t>Delegación Regional de Heredia</t>
  </si>
  <si>
    <t>Delegación Regional de Liberia</t>
  </si>
  <si>
    <t>Delegación Regional de Limón</t>
  </si>
  <si>
    <t>Delegación Regional de Pérez Zeledón</t>
  </si>
  <si>
    <t>Delegación Regional de Pococí y Guácimo</t>
  </si>
  <si>
    <t>Delegación Regional de Puntarenas</t>
  </si>
  <si>
    <t>Delegación Regional de San Carlos</t>
  </si>
  <si>
    <t>Delegación Regional de San Ramón</t>
  </si>
  <si>
    <t>Subdelegación Regional de Cañas</t>
  </si>
  <si>
    <t>Subdelegación Regional de Jacó</t>
  </si>
  <si>
    <t>Subdelegación Regional de Nicoya</t>
  </si>
  <si>
    <t>Subdelegación Regional de Santa Cruz</t>
  </si>
  <si>
    <t>Subdelegación Regional de Sarapiquí</t>
  </si>
  <si>
    <t>Subdelegación Regional de Siquirres</t>
  </si>
  <si>
    <t>Subdelegación Regional de Turrialba</t>
  </si>
  <si>
    <t>Oficina Regional de Batán</t>
  </si>
  <si>
    <r>
      <t>Quepos</t>
    </r>
    <r>
      <rPr>
        <vertAlign val="superscript"/>
        <sz val="12"/>
        <color theme="1"/>
        <rFont val="Times New Roman"/>
        <family val="1"/>
      </rPr>
      <t>(2)</t>
    </r>
  </si>
  <si>
    <r>
      <t>Río Cuarto</t>
    </r>
    <r>
      <rPr>
        <vertAlign val="superscript"/>
        <sz val="12"/>
        <color theme="1"/>
        <rFont val="Times New Roman"/>
        <family val="1"/>
      </rPr>
      <t>(1)</t>
    </r>
  </si>
  <si>
    <t xml:space="preserve">2-/ El cantón de Quepos, ubicado en la provincia de Puntarenas, se conocía como Aguirre hasta el 2015. </t>
  </si>
  <si>
    <t>1-/Se establece como cantón a partir del 30 de marzo de 2017 y fue segregado del cantón de Grecia.</t>
  </si>
  <si>
    <t>Cuadro</t>
  </si>
  <si>
    <t>Detalle</t>
  </si>
  <si>
    <t xml:space="preserve">Personas fallecidas por homicidio doloso en Costa Rica, según provincia y cantón de ocurrencia del evento </t>
  </si>
  <si>
    <t>Tasas de personas fallecidas por homicidio doloso en Costa Rica, según provincia y cantón de ocurrencia del evento</t>
  </si>
  <si>
    <t>Mata de Plátano</t>
  </si>
  <si>
    <t>Tirrases</t>
  </si>
  <si>
    <t>Pocosol</t>
  </si>
  <si>
    <t>San Josecito</t>
  </si>
  <si>
    <t>La Cuesta</t>
  </si>
  <si>
    <t>Pocora</t>
  </si>
  <si>
    <t>Ajuste de cuentas, venganza</t>
  </si>
  <si>
    <t>Estados Unidos</t>
  </si>
  <si>
    <t>Cuidador de carros</t>
  </si>
  <si>
    <t>Guarda de seguridad</t>
  </si>
  <si>
    <t>Taxista informal</t>
  </si>
  <si>
    <t>Vendedor de lotería</t>
  </si>
  <si>
    <t>Ajuste de cuentas / venganza</t>
  </si>
  <si>
    <t xml:space="preserve">Sección de Homicidios </t>
  </si>
  <si>
    <t>Sección de Inspecciones Oculares y Recolección de Indicios</t>
  </si>
  <si>
    <t>Subdelegación Regional de La Unión</t>
  </si>
  <si>
    <t>Subdelegación Regional de Quepos</t>
  </si>
  <si>
    <t>Damas</t>
  </si>
  <si>
    <t>Tambor</t>
  </si>
  <si>
    <t>Tamarindo</t>
  </si>
  <si>
    <t>Sardinal</t>
  </si>
  <si>
    <t>Corredor</t>
  </si>
  <si>
    <t>Telire</t>
  </si>
  <si>
    <t>Duaicari</t>
  </si>
  <si>
    <t>Cobrador</t>
  </si>
  <si>
    <t>Cuidador de finca</t>
  </si>
  <si>
    <t>Empleado Municipal</t>
  </si>
  <si>
    <t>Menor</t>
  </si>
  <si>
    <t>Vendedor ambulante</t>
  </si>
  <si>
    <t>Vendedor(a) otros</t>
  </si>
  <si>
    <t>Chofer (varios)</t>
  </si>
  <si>
    <t>En lote baldío</t>
  </si>
  <si>
    <t>Unidad Regional de Buenos Aires</t>
  </si>
  <si>
    <t>Patarrá</t>
  </si>
  <si>
    <t>Salitrillos</t>
  </si>
  <si>
    <t>Trinidad</t>
  </si>
  <si>
    <t>Guácima</t>
  </si>
  <si>
    <t>Fortuna</t>
  </si>
  <si>
    <t>Peñas Blancas</t>
  </si>
  <si>
    <t>San Nicolas</t>
  </si>
  <si>
    <t>El Tejar</t>
  </si>
  <si>
    <t>Los Llanos de Santa Lucía</t>
  </si>
  <si>
    <t>Bélen</t>
  </si>
  <si>
    <t>Potrero Grande</t>
  </si>
  <si>
    <t>Miramar</t>
  </si>
  <si>
    <t>Rita</t>
  </si>
  <si>
    <t>Cairo</t>
  </si>
  <si>
    <t>Soltero(a)</t>
  </si>
  <si>
    <t>Casado(a)</t>
  </si>
  <si>
    <t>Divorciado(a)</t>
  </si>
  <si>
    <t>Separado(a)</t>
  </si>
  <si>
    <t>Viudo(a)</t>
  </si>
  <si>
    <t>Venezuela</t>
  </si>
  <si>
    <t>Cargador</t>
  </si>
  <si>
    <t>Fotógrafo</t>
  </si>
  <si>
    <t>Oficinista</t>
  </si>
  <si>
    <t>Tapicero</t>
  </si>
  <si>
    <t>Tatuador(a)</t>
  </si>
  <si>
    <t>Dentro de finca</t>
  </si>
  <si>
    <t>Dentro de río</t>
  </si>
  <si>
    <t>En casa de habitación</t>
  </si>
  <si>
    <t>Unidad Regional de Atenas</t>
  </si>
  <si>
    <t>Guadalupe</t>
  </si>
  <si>
    <t>Rancho Redondo</t>
  </si>
  <si>
    <t>Salitral</t>
  </si>
  <si>
    <t>Daniel Flores</t>
  </si>
  <si>
    <t>San Pedro</t>
  </si>
  <si>
    <t>La Garita</t>
  </si>
  <si>
    <t>Sabanilla</t>
  </si>
  <si>
    <t>Venecia</t>
  </si>
  <si>
    <t>Aguas Claras</t>
  </si>
  <si>
    <t>Corralillo</t>
  </si>
  <si>
    <t>Llano Grande</t>
  </si>
  <si>
    <t>Oriental</t>
  </si>
  <si>
    <t>La Suiza</t>
  </si>
  <si>
    <t>Santa Rosa</t>
  </si>
  <si>
    <t>Tures</t>
  </si>
  <si>
    <t>Tempate</t>
  </si>
  <si>
    <t>El Roble</t>
  </si>
  <si>
    <t>Caldera</t>
  </si>
  <si>
    <t>Espíritu Santo</t>
  </si>
  <si>
    <t>Tárcoles</t>
  </si>
  <si>
    <t>Guaycará</t>
  </si>
  <si>
    <t>Savegre</t>
  </si>
  <si>
    <t>Alegría</t>
  </si>
  <si>
    <t>No determinado / Otro</t>
  </si>
  <si>
    <t>Artesano(a)</t>
  </si>
  <si>
    <t>Bodeguero</t>
  </si>
  <si>
    <t>Cocinero(a)</t>
  </si>
  <si>
    <t>Conserje</t>
  </si>
  <si>
    <t>Contratista</t>
  </si>
  <si>
    <t>Distribuidor</t>
  </si>
  <si>
    <t>Gondolero</t>
  </si>
  <si>
    <t>Lava carros</t>
  </si>
  <si>
    <t>Negocio propio</t>
  </si>
  <si>
    <t>Panadero(a)</t>
  </si>
  <si>
    <t>Profesor(a)</t>
  </si>
  <si>
    <t>Supervisor Seguridad</t>
  </si>
  <si>
    <t>Técnico(a)</t>
  </si>
  <si>
    <t>Dentro de bunker</t>
  </si>
  <si>
    <t>Dentro de hotel / cabina</t>
  </si>
  <si>
    <t>Dentro de rancho</t>
  </si>
  <si>
    <t>Edificación abandonada</t>
  </si>
  <si>
    <t>En centro penitenciario</t>
  </si>
  <si>
    <t>En local comercial</t>
  </si>
  <si>
    <t>Vía pública</t>
  </si>
  <si>
    <t>Oficina Regional de Cóbano</t>
  </si>
  <si>
    <t>Oficina Regional de La Fortuna</t>
  </si>
  <si>
    <t>Oficina Regional de Puriscal</t>
  </si>
  <si>
    <r>
      <t>Casos</t>
    </r>
    <r>
      <rPr>
        <b/>
        <vertAlign val="superscript"/>
        <sz val="12"/>
        <rFont val="Times New Roman"/>
        <family val="1"/>
      </rPr>
      <t>(1)</t>
    </r>
    <r>
      <rPr>
        <b/>
        <sz val="12"/>
        <rFont val="Times New Roman"/>
        <family val="1"/>
      </rPr>
      <t xml:space="preserve"> por homicidio doloso ocurridos en Costa Rica, según provincia, cantón</t>
    </r>
  </si>
  <si>
    <t>A.36</t>
  </si>
  <si>
    <t>A.37</t>
  </si>
  <si>
    <t>A.38</t>
  </si>
  <si>
    <t>A.39</t>
  </si>
  <si>
    <t>Cuadros Estadísticos de Homicidios Dolosos 2022</t>
  </si>
  <si>
    <t>y distrito de ocurrencia y sexo de la víctima, durante el 2022</t>
  </si>
  <si>
    <t>cantón, distrito y mes de ocurrencia, durante el 2022</t>
  </si>
  <si>
    <t>y distrito de ocurrencia y método empleado, durante el 2022</t>
  </si>
  <si>
    <t>y distrito de ocurrencia y móvil o causa del evento, durante el 2022</t>
  </si>
  <si>
    <t>y sexo de la víctima, durante el 2022</t>
  </si>
  <si>
    <t>edad y estado civil de la víctima, durante el 2022</t>
  </si>
  <si>
    <t>edad y país de origen de la víctima, durante el 2022</t>
  </si>
  <si>
    <t>económica o social y edad de la víctima, durante el 2022</t>
  </si>
  <si>
    <t>país de origen y sexo de la víctima, durante el 2022</t>
  </si>
  <si>
    <t>país de origen y estado civil de la víctima, durante el 2022</t>
  </si>
  <si>
    <t>de la víctima, durante el 2022</t>
  </si>
  <si>
    <t>económica o social y estado civil de la víctima, durante el 2022</t>
  </si>
  <si>
    <t>método empleado y sexo de la víctima, durante el 2022</t>
  </si>
  <si>
    <t>y edad de la víctima, durante el 2022</t>
  </si>
  <si>
    <t>de origen de la víctima y método empleado, durante el 2022</t>
  </si>
  <si>
    <t>y estado civil de la víctima, durante el 2022</t>
  </si>
  <si>
    <t>y método empleado, durante el 2022</t>
  </si>
  <si>
    <t>y día de la semana en que ocurre el evento, durante el 2022</t>
  </si>
  <si>
    <t>y mes en que ocurre el evento, durante el 2022</t>
  </si>
  <si>
    <t>y provincia de ocurrencia, durante el 2022</t>
  </si>
  <si>
    <t>del sitio del deceso y método empleado, durante el 2022</t>
  </si>
  <si>
    <t>del sitio del deceso y sexo de la víctima, durante el 2022</t>
  </si>
  <si>
    <t>o causa del evento y método empleado, durante el 2022</t>
  </si>
  <si>
    <t>o causa del evento y sexo de la víctima, durante el 2022</t>
  </si>
  <si>
    <t>del evento y país de origen de la víctima, durante el 2022</t>
  </si>
  <si>
    <t>del evento y edad de la víctima, durante el 2022</t>
  </si>
  <si>
    <t>del evento y estado civil de la víctima, durante el 2022</t>
  </si>
  <si>
    <t>económica o social de la víctima y móvil o causa del evento, durante el 2022</t>
  </si>
  <si>
    <t>del evento y día de la semana del suceso, durante el 2022</t>
  </si>
  <si>
    <t>y mes de ocurrencia del evento, durante el 2022</t>
  </si>
  <si>
    <t>del sitio del deceso y móvil o causa del evento, durante el 2022</t>
  </si>
  <si>
    <t>distrito y mes de ocurrencia, durante el 2022</t>
  </si>
  <si>
    <t>del evento y método empleado, durante el 2022</t>
  </si>
  <si>
    <t>que investigó el caso y mes de ocurrencia, durante el 2022</t>
  </si>
  <si>
    <t>donde ocurrieron los hechos y sexo de la víctima, durante el 2022</t>
  </si>
  <si>
    <t>y sexo de la víctima, durante el período 2010-2022</t>
  </si>
  <si>
    <t>de ocurrencia del evento, durante el período 2010-2022</t>
  </si>
  <si>
    <t xml:space="preserve"> y sexo de la víctima, durante el período 2010-2022</t>
  </si>
  <si>
    <t>San Francisco de Dos Ríos</t>
  </si>
  <si>
    <t>Zapote</t>
  </si>
  <si>
    <t>Gravilias</t>
  </si>
  <si>
    <t>San Rafael Abajo</t>
  </si>
  <si>
    <t>Monterrey</t>
  </si>
  <si>
    <t>Sánchez</t>
  </si>
  <si>
    <t>Cajón</t>
  </si>
  <si>
    <t>Pejibaye</t>
  </si>
  <si>
    <t>San Juan de Mata</t>
  </si>
  <si>
    <t>Tacares</t>
  </si>
  <si>
    <t>San Jerónimo</t>
  </si>
  <si>
    <t>El Ámparo</t>
  </si>
  <si>
    <t>Cutris</t>
  </si>
  <si>
    <t>Palmera</t>
  </si>
  <si>
    <t>Alfaro</t>
  </si>
  <si>
    <t>Piedades Norte</t>
  </si>
  <si>
    <t>Ceiba</t>
  </si>
  <si>
    <t>Río Cuarto</t>
  </si>
  <si>
    <t>Santa Rita</t>
  </si>
  <si>
    <t>Sarchí Norte</t>
  </si>
  <si>
    <t>Toro Amarillo</t>
  </si>
  <si>
    <t>Zarcero</t>
  </si>
  <si>
    <t>Laguna</t>
  </si>
  <si>
    <t>Tobosi</t>
  </si>
  <si>
    <t>San Diego</t>
  </si>
  <si>
    <t>Cot</t>
  </si>
  <si>
    <t>Tres Equis</t>
  </si>
  <si>
    <t>Llorente</t>
  </si>
  <si>
    <t>Llanuras del Gaspar</t>
  </si>
  <si>
    <t>Río Naranjo</t>
  </si>
  <si>
    <t>Palmira</t>
  </si>
  <si>
    <t>Mansión</t>
  </si>
  <si>
    <t>Nosara</t>
  </si>
  <si>
    <t>Cabo Velas</t>
  </si>
  <si>
    <t>Laurel</t>
  </si>
  <si>
    <t>Sabalito</t>
  </si>
  <si>
    <t>Palmar</t>
  </si>
  <si>
    <t>Sierpe</t>
  </si>
  <si>
    <t>Sixaola</t>
  </si>
  <si>
    <t>Pará</t>
  </si>
  <si>
    <t>De 5 a 9 años</t>
  </si>
  <si>
    <t>Argentina</t>
  </si>
  <si>
    <t>Italia</t>
  </si>
  <si>
    <t>Jamaica</t>
  </si>
  <si>
    <t>Reino Unido</t>
  </si>
  <si>
    <t>Asistente (varios)</t>
  </si>
  <si>
    <t xml:space="preserve">Chef </t>
  </si>
  <si>
    <t>Deportista</t>
  </si>
  <si>
    <t>Despachador</t>
  </si>
  <si>
    <t>Electricista Mecánico</t>
  </si>
  <si>
    <t>Empacador</t>
  </si>
  <si>
    <t>Enfermera(o)</t>
  </si>
  <si>
    <t>Entrenador</t>
  </si>
  <si>
    <t>Estilista</t>
  </si>
  <si>
    <t>Gerente</t>
  </si>
  <si>
    <t>Instalador de ventanas</t>
  </si>
  <si>
    <t>Litografía</t>
  </si>
  <si>
    <t>Mecánico(a)</t>
  </si>
  <si>
    <t>Musico</t>
  </si>
  <si>
    <t>Pintor</t>
  </si>
  <si>
    <t>Repartidor</t>
  </si>
  <si>
    <t>Salonero(a)</t>
  </si>
  <si>
    <t>Servicio al cliente</t>
  </si>
  <si>
    <t>Albañil</t>
  </si>
  <si>
    <t>Bienes Raíces</t>
  </si>
  <si>
    <t>Cogedor de café</t>
  </si>
  <si>
    <t>Guía turístico</t>
  </si>
  <si>
    <t>Ingeniero en Computación</t>
  </si>
  <si>
    <t>Misceláneo</t>
  </si>
  <si>
    <t>Cerca de la playa</t>
  </si>
  <si>
    <t>Dentro de abastecedor</t>
  </si>
  <si>
    <t>Dentro de lavacar</t>
  </si>
  <si>
    <t>Dentro de licorera</t>
  </si>
  <si>
    <t>Dentro de restaurante</t>
  </si>
  <si>
    <t>En botadero de basura</t>
  </si>
  <si>
    <t>En campo ferial</t>
  </si>
  <si>
    <t>En canchas de fútbol 5</t>
  </si>
  <si>
    <t>En parqueo</t>
  </si>
  <si>
    <t>Parque público</t>
  </si>
  <si>
    <t>Zona boscosa / montañosa</t>
  </si>
  <si>
    <t>Sección de Asaltos</t>
  </si>
  <si>
    <t>Oficina Regional de Osa</t>
  </si>
  <si>
    <t>1-/ Corresponden a la cantidad de expedientes judiciales activos relacionadas con los homicidios dolosos cometidos durante todo el año</t>
  </si>
  <si>
    <t xml:space="preserve">      Igualmente se hace la aclaración hacia la omisión de las poblaciones cantonales donde no se registraron homicidios dolosos para el 2022, de ahí que no en todos los casos la cantidad total</t>
  </si>
  <si>
    <t>1-/  Instituto Nacional de Estadísticas y Censos: "Población total proyectada al 30 de Junio por grupos de edades, según provincia, cantón y distrito".</t>
  </si>
  <si>
    <r>
      <t xml:space="preserve">Población Nacional </t>
    </r>
    <r>
      <rPr>
        <b/>
        <vertAlign val="superscript"/>
        <sz val="12"/>
        <rFont val="Times New Roman"/>
        <family val="1"/>
      </rPr>
      <t>(1)</t>
    </r>
  </si>
  <si>
    <t>Personas fallecidas por homicidio doloso en Costa Rica, según provincia y cantón de ocurrencia del evento y sexo de la víctima, durante el período 2010-2022</t>
  </si>
  <si>
    <r>
      <t>Casos</t>
    </r>
    <r>
      <rPr>
        <b/>
        <vertAlign val="superscript"/>
        <sz val="12"/>
        <color theme="1"/>
        <rFont val="Times New Roman"/>
        <family val="1"/>
      </rPr>
      <t>(1)</t>
    </r>
    <r>
      <rPr>
        <b/>
        <sz val="12"/>
        <color theme="1"/>
        <rFont val="Times New Roman"/>
        <family val="1"/>
      </rPr>
      <t xml:space="preserve"> por homicidio doloso en Costa Rica, según provincia y cantón</t>
    </r>
  </si>
  <si>
    <t>2-/Se establece como cantón a partir del 30 de marzo de 2017 y fue segregado del cantón de Grecia.</t>
  </si>
  <si>
    <t xml:space="preserve">3-/ El cantón de Quepos, ubicado en la provincia de Puntarenas, se conocía como Aguirre hasta el 2015. </t>
  </si>
  <si>
    <r>
      <t>Quepos</t>
    </r>
    <r>
      <rPr>
        <vertAlign val="superscript"/>
        <sz val="12"/>
        <color theme="1"/>
        <rFont val="Times New Roman"/>
        <family val="1"/>
      </rPr>
      <t>(3)</t>
    </r>
  </si>
  <si>
    <r>
      <t>Río Cuarto</t>
    </r>
    <r>
      <rPr>
        <vertAlign val="superscript"/>
        <sz val="12"/>
        <color theme="1"/>
        <rFont val="Times New Roman"/>
        <family val="1"/>
      </rPr>
      <t>(2)</t>
    </r>
  </si>
  <si>
    <t>Tasas de personas fallecidas por homicidio doloso en Costa Rica, según provincia y cantón de ocurrencia del evento y sexo de la víctima, durante el período 2010-2022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</si>
</sst>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ont>
    <font>
      <sz val="11"/>
      <color theme="1"/>
      <name val="Calibri"/>
      <family val="2"/>
      <scheme val="minor"/>
    </font>
    <font>
      <sz val="11"/>
      <color theme="1"/>
      <name val="Calibri"/>
      <family val="2"/>
      <scheme val="minor"/>
    </font>
    <font>
      <sz val="8"/>
      <name val="Arial"/>
      <family val="2"/>
    </font>
    <font>
      <sz val="10"/>
      <name val="Times New Roman"/>
      <family val="1"/>
    </font>
    <font>
      <sz val="11"/>
      <name val="Times New Roman"/>
      <family val="1"/>
    </font>
    <font>
      <b/>
      <sz val="12"/>
      <name val="Times New Roman"/>
      <family val="1"/>
    </font>
    <font>
      <b/>
      <sz val="11"/>
      <name val="Times New Roman"/>
      <family val="1"/>
    </font>
    <font>
      <sz val="12"/>
      <name val="Times New Roman"/>
      <family val="1"/>
    </font>
    <font>
      <sz val="10"/>
      <name val="Arial"/>
      <family val="2"/>
    </font>
    <font>
      <sz val="12"/>
      <name val="Arial"/>
      <family val="2"/>
    </font>
    <font>
      <sz val="12"/>
      <color indexed="8"/>
      <name val="Times New Roman"/>
      <family val="1"/>
    </font>
    <font>
      <b/>
      <vertAlign val="superscript"/>
      <sz val="12"/>
      <name val="Times New Roman"/>
      <family val="1"/>
    </font>
    <font>
      <b/>
      <sz val="12"/>
      <color theme="1"/>
      <name val="Times New Roman"/>
      <family val="1"/>
    </font>
    <font>
      <sz val="12"/>
      <color theme="1"/>
      <name val="Times New Roman"/>
      <family val="1"/>
    </font>
    <font>
      <vertAlign val="superscript"/>
      <sz val="12"/>
      <color theme="1"/>
      <name val="Times New Roman"/>
      <family val="1"/>
    </font>
    <font>
      <sz val="10"/>
      <color theme="1"/>
      <name val="Times New Roman"/>
      <family val="1"/>
    </font>
    <font>
      <b/>
      <sz val="12"/>
      <name val="Arial"/>
      <family val="2"/>
    </font>
    <font>
      <b/>
      <u/>
      <sz val="12"/>
      <name val="Arial"/>
      <family val="2"/>
    </font>
    <font>
      <b/>
      <i/>
      <sz val="14"/>
      <name val="Arial"/>
      <family val="2"/>
    </font>
    <font>
      <b/>
      <sz val="10"/>
      <name val="Arial"/>
      <family val="2"/>
    </font>
    <font>
      <b/>
      <i/>
      <sz val="10"/>
      <name val="Arial"/>
      <family val="2"/>
    </font>
    <font>
      <b/>
      <vertAlign val="superscript"/>
      <sz val="12"/>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46">
    <border>
      <left/>
      <right/>
      <top/>
      <bottom/>
      <diagonal/>
    </border>
    <border>
      <left/>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top style="medium">
        <color indexed="8"/>
      </top>
      <bottom/>
      <diagonal/>
    </border>
    <border>
      <left/>
      <right/>
      <top/>
      <bottom style="medium">
        <color indexed="8"/>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8"/>
      </bottom>
      <diagonal/>
    </border>
    <border>
      <left/>
      <right style="thin">
        <color indexed="64"/>
      </right>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9" fillId="0" borderId="0"/>
    <xf numFmtId="0" fontId="2" fillId="0" borderId="0"/>
    <xf numFmtId="0" fontId="1" fillId="0" borderId="0"/>
  </cellStyleXfs>
  <cellXfs count="294">
    <xf numFmtId="0" fontId="0" fillId="0" borderId="0" xfId="0"/>
    <xf numFmtId="0" fontId="6" fillId="0" borderId="0" xfId="0" applyFont="1"/>
    <xf numFmtId="0" fontId="8" fillId="0" borderId="0" xfId="0" applyFont="1"/>
    <xf numFmtId="0" fontId="8" fillId="0" borderId="0" xfId="0" applyFont="1" applyAlignment="1">
      <alignment horizontal="left"/>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8" fillId="0" borderId="3" xfId="0" applyFont="1" applyBorder="1"/>
    <xf numFmtId="0" fontId="8" fillId="0" borderId="6" xfId="0" applyFont="1" applyBorder="1" applyAlignment="1">
      <alignment horizontal="center"/>
    </xf>
    <xf numFmtId="0" fontId="8" fillId="0" borderId="0" xfId="0" applyFont="1" applyAlignment="1">
      <alignment horizontal="center"/>
    </xf>
    <xf numFmtId="0" fontId="8" fillId="0" borderId="0" xfId="0" quotePrefix="1" applyFont="1" applyAlignment="1">
      <alignment horizontal="center" vertical="center" wrapText="1"/>
    </xf>
    <xf numFmtId="0" fontId="6" fillId="0" borderId="6" xfId="0" applyFont="1" applyBorder="1" applyAlignment="1">
      <alignment horizontal="center"/>
    </xf>
    <xf numFmtId="0" fontId="8" fillId="0" borderId="3" xfId="0" applyFont="1" applyBorder="1" applyAlignment="1">
      <alignment horizontal="left"/>
    </xf>
    <xf numFmtId="0" fontId="8" fillId="0" borderId="1" xfId="0" applyFont="1" applyBorder="1"/>
    <xf numFmtId="0" fontId="8" fillId="0" borderId="4" xfId="0" applyFont="1" applyBorder="1"/>
    <xf numFmtId="0" fontId="8" fillId="0" borderId="7" xfId="0" applyFont="1" applyBorder="1"/>
    <xf numFmtId="0" fontId="4" fillId="0" borderId="13" xfId="0" applyFont="1" applyBorder="1"/>
    <xf numFmtId="0" fontId="6" fillId="0" borderId="0" xfId="0" applyFont="1" applyAlignment="1">
      <alignment horizontal="left"/>
    </xf>
    <xf numFmtId="0" fontId="8" fillId="0" borderId="1" xfId="0" applyFont="1" applyBorder="1" applyAlignment="1">
      <alignment horizontal="center"/>
    </xf>
    <xf numFmtId="0" fontId="6" fillId="0" borderId="0" xfId="0" applyFont="1" applyAlignment="1">
      <alignment horizontal="left" vertical="center"/>
    </xf>
    <xf numFmtId="0" fontId="8" fillId="0" borderId="0" xfId="0" applyFont="1" applyAlignment="1">
      <alignment horizontal="center" vertical="center"/>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horizontal="center"/>
    </xf>
    <xf numFmtId="0" fontId="6" fillId="0" borderId="10" xfId="0" applyFont="1" applyBorder="1" applyAlignment="1">
      <alignment horizontal="center"/>
    </xf>
    <xf numFmtId="0" fontId="8" fillId="0" borderId="12" xfId="0" applyFont="1" applyBorder="1"/>
    <xf numFmtId="0" fontId="8" fillId="0" borderId="12" xfId="0" applyFont="1" applyBorder="1" applyAlignment="1">
      <alignment horizontal="center"/>
    </xf>
    <xf numFmtId="0" fontId="8" fillId="0" borderId="15" xfId="0" applyFont="1" applyBorder="1"/>
    <xf numFmtId="0" fontId="6" fillId="0" borderId="12"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xf numFmtId="0" fontId="8" fillId="0" borderId="8" xfId="0" applyFont="1" applyBorder="1"/>
    <xf numFmtId="0" fontId="8" fillId="0" borderId="10" xfId="0" applyFont="1" applyBorder="1"/>
    <xf numFmtId="0" fontId="8" fillId="0" borderId="9" xfId="0" applyFont="1" applyBorder="1"/>
    <xf numFmtId="0" fontId="6" fillId="0" borderId="0" xfId="0" applyFont="1" applyAlignment="1">
      <alignment vertical="center" wrapText="1"/>
    </xf>
    <xf numFmtId="0" fontId="5" fillId="0" borderId="0" xfId="0" applyFont="1" applyAlignment="1">
      <alignment vertical="center" wrapText="1"/>
    </xf>
    <xf numFmtId="0" fontId="8" fillId="0" borderId="0" xfId="0" applyFont="1" applyAlignment="1">
      <alignment vertical="center" wrapText="1"/>
    </xf>
    <xf numFmtId="0" fontId="6" fillId="0" borderId="12" xfId="0" applyFont="1" applyBorder="1" applyAlignment="1">
      <alignment horizontal="center" vertical="center" wrapText="1"/>
    </xf>
    <xf numFmtId="0" fontId="5" fillId="0" borderId="10" xfId="0" applyFont="1" applyBorder="1" applyAlignment="1">
      <alignment vertical="center" wrapText="1"/>
    </xf>
    <xf numFmtId="0" fontId="8"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5" xfId="0" applyFont="1" applyBorder="1" applyAlignment="1">
      <alignment horizontal="center"/>
    </xf>
    <xf numFmtId="0" fontId="5" fillId="0" borderId="0" xfId="0" applyFont="1"/>
    <xf numFmtId="0" fontId="6" fillId="0" borderId="1" xfId="0" applyFont="1" applyBorder="1" applyAlignment="1">
      <alignment horizontal="center"/>
    </xf>
    <xf numFmtId="0" fontId="7" fillId="0" borderId="0" xfId="0" applyFont="1"/>
    <xf numFmtId="0" fontId="5" fillId="0" borderId="14" xfId="0" applyFont="1" applyBorder="1"/>
    <xf numFmtId="0" fontId="5" fillId="0" borderId="12" xfId="0" applyFont="1" applyBorder="1"/>
    <xf numFmtId="0" fontId="5" fillId="0" borderId="12" xfId="0" applyFont="1" applyBorder="1" applyAlignment="1">
      <alignment horizontal="center"/>
    </xf>
    <xf numFmtId="0" fontId="5" fillId="0" borderId="0" xfId="0" applyFont="1" applyAlignment="1">
      <alignment horizontal="center"/>
    </xf>
    <xf numFmtId="0" fontId="5" fillId="0" borderId="1" xfId="0" applyFont="1" applyBorder="1"/>
    <xf numFmtId="0" fontId="5" fillId="0" borderId="15" xfId="0" applyFont="1" applyBorder="1"/>
    <xf numFmtId="0" fontId="8" fillId="0" borderId="1" xfId="0" applyFont="1" applyBorder="1" applyAlignment="1">
      <alignment vertical="center" wrapText="1"/>
    </xf>
    <xf numFmtId="0" fontId="8" fillId="0" borderId="10" xfId="0" applyFont="1" applyBorder="1" applyAlignment="1">
      <alignment vertical="center" wrapText="1"/>
    </xf>
    <xf numFmtId="0" fontId="8" fillId="0" borderId="15" xfId="0" applyFont="1" applyBorder="1" applyAlignment="1">
      <alignment vertical="center" wrapText="1"/>
    </xf>
    <xf numFmtId="0" fontId="8" fillId="0" borderId="9" xfId="0" applyFont="1" applyBorder="1" applyAlignment="1">
      <alignment vertical="center" wrapText="1"/>
    </xf>
    <xf numFmtId="0" fontId="8" fillId="0" borderId="0" xfId="0" quotePrefix="1" applyFont="1" applyAlignment="1">
      <alignment horizontal="center" vertical="center"/>
    </xf>
    <xf numFmtId="0" fontId="8" fillId="0" borderId="10" xfId="0" quotePrefix="1" applyFont="1" applyBorder="1" applyAlignment="1">
      <alignment horizontal="center" vertical="center"/>
    </xf>
    <xf numFmtId="0" fontId="8" fillId="0" borderId="0" xfId="0" quotePrefix="1" applyFont="1" applyAlignment="1">
      <alignment horizontal="center"/>
    </xf>
    <xf numFmtId="0" fontId="8" fillId="0" borderId="10" xfId="0" quotePrefix="1" applyFont="1" applyBorder="1" applyAlignment="1">
      <alignment horizontal="center"/>
    </xf>
    <xf numFmtId="0" fontId="8" fillId="0" borderId="9" xfId="0" applyFont="1" applyBorder="1" applyAlignment="1">
      <alignment horizontal="center"/>
    </xf>
    <xf numFmtId="0" fontId="8" fillId="0" borderId="0" xfId="0" applyFont="1" applyAlignment="1">
      <alignment vertical="center"/>
    </xf>
    <xf numFmtId="0" fontId="8" fillId="0" borderId="1" xfId="0" applyFont="1" applyBorder="1" applyAlignment="1">
      <alignment vertical="center"/>
    </xf>
    <xf numFmtId="0" fontId="10" fillId="0" borderId="0" xfId="0" applyFont="1"/>
    <xf numFmtId="0" fontId="8" fillId="0" borderId="14" xfId="0" applyFont="1" applyBorder="1" applyAlignment="1">
      <alignment horizontal="center" vertical="center"/>
    </xf>
    <xf numFmtId="0" fontId="8" fillId="0" borderId="21" xfId="0" applyFont="1" applyBorder="1" applyAlignment="1">
      <alignment horizontal="left" vertical="center"/>
    </xf>
    <xf numFmtId="3" fontId="11" fillId="0" borderId="0" xfId="1" applyNumberFormat="1" applyFont="1" applyAlignment="1">
      <alignment horizontal="center" vertical="center"/>
    </xf>
    <xf numFmtId="164" fontId="8" fillId="0" borderId="0" xfId="0" applyNumberFormat="1" applyFont="1" applyAlignment="1">
      <alignment horizontal="center"/>
    </xf>
    <xf numFmtId="3" fontId="8" fillId="0" borderId="0" xfId="0" applyNumberFormat="1" applyFont="1" applyAlignment="1">
      <alignment horizontal="center"/>
    </xf>
    <xf numFmtId="0" fontId="8" fillId="0" borderId="19" xfId="0" applyFont="1" applyBorder="1"/>
    <xf numFmtId="0" fontId="8" fillId="0" borderId="19" xfId="0" applyFont="1" applyBorder="1" applyAlignment="1">
      <alignment horizontal="center"/>
    </xf>
    <xf numFmtId="0" fontId="4" fillId="0" borderId="0" xfId="0" applyFont="1"/>
    <xf numFmtId="164" fontId="6" fillId="0" borderId="0" xfId="0" applyNumberFormat="1" applyFont="1" applyAlignment="1">
      <alignment horizontal="center"/>
    </xf>
    <xf numFmtId="0" fontId="6" fillId="2" borderId="0" xfId="0" applyFont="1" applyFill="1" applyAlignment="1">
      <alignment horizontal="center"/>
    </xf>
    <xf numFmtId="0" fontId="8" fillId="2" borderId="3" xfId="0" applyFont="1" applyFill="1" applyBorder="1"/>
    <xf numFmtId="0" fontId="6" fillId="2" borderId="6" xfId="0" applyFont="1" applyFill="1" applyBorder="1" applyAlignment="1">
      <alignment horizontal="center"/>
    </xf>
    <xf numFmtId="0" fontId="8" fillId="2" borderId="1" xfId="0" applyFont="1" applyFill="1" applyBorder="1" applyAlignment="1">
      <alignment horizont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10" xfId="0" applyFont="1" applyFill="1" applyBorder="1" applyAlignment="1">
      <alignment horizontal="center"/>
    </xf>
    <xf numFmtId="0" fontId="6" fillId="2" borderId="12" xfId="0" applyFont="1" applyFill="1" applyBorder="1" applyAlignment="1">
      <alignment horizontal="center"/>
    </xf>
    <xf numFmtId="0" fontId="8"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8" fillId="2" borderId="13" xfId="0" applyFont="1" applyFill="1" applyBorder="1"/>
    <xf numFmtId="0" fontId="8" fillId="2" borderId="1" xfId="0" applyFont="1" applyFill="1" applyBorder="1"/>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8" fillId="2" borderId="0" xfId="0" applyFont="1" applyFill="1"/>
    <xf numFmtId="0" fontId="8" fillId="2" borderId="12" xfId="0" applyFont="1" applyFill="1" applyBorder="1"/>
    <xf numFmtId="0" fontId="8" fillId="2" borderId="15" xfId="0" applyFont="1" applyFill="1" applyBorder="1"/>
    <xf numFmtId="0" fontId="7" fillId="2" borderId="0" xfId="0" applyFont="1" applyFill="1" applyAlignment="1">
      <alignment horizontal="center"/>
    </xf>
    <xf numFmtId="0" fontId="7" fillId="2" borderId="12" xfId="0" applyFont="1" applyFill="1" applyBorder="1" applyAlignment="1">
      <alignment horizontal="center"/>
    </xf>
    <xf numFmtId="0" fontId="8" fillId="2" borderId="25" xfId="0" quotePrefix="1"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40" xfId="0" quotePrefix="1" applyFont="1" applyFill="1" applyBorder="1" applyAlignment="1">
      <alignment horizontal="center" vertical="center" wrapText="1"/>
    </xf>
    <xf numFmtId="0" fontId="8" fillId="2" borderId="4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horizontal="center"/>
    </xf>
    <xf numFmtId="3" fontId="8" fillId="0" borderId="10" xfId="0" applyNumberFormat="1" applyFont="1" applyBorder="1" applyAlignment="1">
      <alignment horizontal="center"/>
    </xf>
    <xf numFmtId="0" fontId="8" fillId="0" borderId="41" xfId="0" applyFont="1" applyBorder="1" applyAlignment="1">
      <alignment horizontal="center"/>
    </xf>
    <xf numFmtId="0" fontId="8" fillId="0" borderId="21" xfId="0" applyFont="1" applyBorder="1"/>
    <xf numFmtId="0" fontId="8" fillId="0" borderId="21" xfId="0" applyFont="1" applyBorder="1" applyAlignment="1">
      <alignment horizontal="center"/>
    </xf>
    <xf numFmtId="3" fontId="8" fillId="0" borderId="21" xfId="0" applyNumberFormat="1" applyFont="1" applyBorder="1" applyAlignment="1">
      <alignment horizontal="center"/>
    </xf>
    <xf numFmtId="3" fontId="8" fillId="0" borderId="10" xfId="0" applyNumberFormat="1" applyFont="1" applyBorder="1"/>
    <xf numFmtId="3" fontId="8" fillId="0" borderId="0" xfId="0" applyNumberFormat="1" applyFont="1"/>
    <xf numFmtId="3" fontId="8" fillId="0" borderId="21" xfId="0" applyNumberFormat="1" applyFont="1" applyBorder="1"/>
    <xf numFmtId="3" fontId="11" fillId="0" borderId="10" xfId="1" applyNumberFormat="1" applyFont="1" applyBorder="1" applyAlignment="1">
      <alignment horizontal="center" vertical="center"/>
    </xf>
    <xf numFmtId="3" fontId="11" fillId="0" borderId="21" xfId="1" applyNumberFormat="1" applyFont="1" applyBorder="1" applyAlignment="1">
      <alignment horizontal="center" vertical="center"/>
    </xf>
    <xf numFmtId="0" fontId="8" fillId="0" borderId="41" xfId="0" applyFont="1" applyBorder="1"/>
    <xf numFmtId="0" fontId="8" fillId="0" borderId="42" xfId="0" applyFont="1" applyBorder="1"/>
    <xf numFmtId="3" fontId="6" fillId="2" borderId="21" xfId="0" applyNumberFormat="1" applyFont="1" applyFill="1" applyBorder="1" applyAlignment="1">
      <alignment horizontal="center"/>
    </xf>
    <xf numFmtId="3" fontId="6" fillId="2" borderId="10" xfId="0" applyNumberFormat="1" applyFont="1" applyFill="1" applyBorder="1" applyAlignment="1">
      <alignment horizontal="center"/>
    </xf>
    <xf numFmtId="3" fontId="6" fillId="2" borderId="0" xfId="0" applyNumberFormat="1" applyFont="1" applyFill="1" applyAlignment="1">
      <alignment horizontal="center"/>
    </xf>
    <xf numFmtId="164" fontId="6" fillId="2" borderId="0" xfId="0" applyNumberFormat="1" applyFont="1" applyFill="1" applyAlignment="1">
      <alignment horizontal="center"/>
    </xf>
    <xf numFmtId="0" fontId="13" fillId="0" borderId="0" xfId="2" applyFont="1"/>
    <xf numFmtId="0" fontId="8" fillId="0" borderId="0" xfId="2" applyFont="1" applyAlignment="1">
      <alignment horizontal="center"/>
    </xf>
    <xf numFmtId="0" fontId="14" fillId="0" borderId="0" xfId="2" applyFont="1" applyAlignment="1">
      <alignment horizontal="center"/>
    </xf>
    <xf numFmtId="0" fontId="14" fillId="0" borderId="0" xfId="2" applyFont="1"/>
    <xf numFmtId="0" fontId="13" fillId="2" borderId="24" xfId="2" applyFont="1" applyFill="1" applyBorder="1" applyAlignment="1">
      <alignment horizontal="center"/>
    </xf>
    <xf numFmtId="0" fontId="13" fillId="2" borderId="33" xfId="2" applyFont="1" applyFill="1" applyBorder="1" applyAlignment="1">
      <alignment horizontal="center"/>
    </xf>
    <xf numFmtId="0" fontId="13" fillId="2" borderId="30" xfId="2" applyFont="1" applyFill="1" applyBorder="1" applyAlignment="1">
      <alignment horizontal="center"/>
    </xf>
    <xf numFmtId="0" fontId="14" fillId="0" borderId="12" xfId="2" applyFont="1" applyBorder="1"/>
    <xf numFmtId="0" fontId="14" fillId="0" borderId="26" xfId="2" applyFont="1" applyBorder="1"/>
    <xf numFmtId="0" fontId="14" fillId="0" borderId="12" xfId="2" applyFont="1" applyBorder="1" applyAlignment="1">
      <alignment horizontal="center"/>
    </xf>
    <xf numFmtId="0" fontId="6" fillId="2" borderId="12" xfId="2" applyFont="1" applyFill="1" applyBorder="1" applyAlignment="1">
      <alignment horizontal="center"/>
    </xf>
    <xf numFmtId="0" fontId="6" fillId="2" borderId="10" xfId="2" applyFont="1" applyFill="1" applyBorder="1" applyAlignment="1">
      <alignment horizontal="center"/>
    </xf>
    <xf numFmtId="0" fontId="8" fillId="0" borderId="12" xfId="2" applyFont="1" applyBorder="1" applyAlignment="1">
      <alignment horizontal="center"/>
    </xf>
    <xf numFmtId="0" fontId="8" fillId="0" borderId="12" xfId="2" applyFont="1" applyBorder="1" applyAlignment="1">
      <alignment horizontal="center" vertical="center"/>
    </xf>
    <xf numFmtId="0" fontId="8" fillId="0" borderId="10" xfId="2" applyFont="1" applyBorder="1" applyAlignment="1">
      <alignment horizontal="center"/>
    </xf>
    <xf numFmtId="0" fontId="8" fillId="0" borderId="0" xfId="2" applyFont="1"/>
    <xf numFmtId="0" fontId="14" fillId="0" borderId="10" xfId="2" applyFont="1" applyBorder="1" applyAlignment="1">
      <alignment horizontal="center"/>
    </xf>
    <xf numFmtId="0" fontId="8" fillId="0" borderId="0" xfId="2" applyFont="1" applyAlignment="1">
      <alignment horizontal="center" vertical="center"/>
    </xf>
    <xf numFmtId="0" fontId="14" fillId="0" borderId="10" xfId="2" applyFont="1" applyBorder="1"/>
    <xf numFmtId="0" fontId="8" fillId="0" borderId="10" xfId="2" applyFont="1" applyBorder="1" applyAlignment="1">
      <alignment horizontal="center" vertical="center"/>
    </xf>
    <xf numFmtId="0" fontId="14" fillId="0" borderId="0" xfId="2" applyFont="1" applyAlignment="1">
      <alignment horizontal="left"/>
    </xf>
    <xf numFmtId="0" fontId="14" fillId="0" borderId="22" xfId="2" applyFont="1" applyBorder="1"/>
    <xf numFmtId="0" fontId="14" fillId="0" borderId="27" xfId="2" applyFont="1" applyBorder="1"/>
    <xf numFmtId="0" fontId="13" fillId="2" borderId="30" xfId="2" quotePrefix="1" applyFont="1" applyFill="1" applyBorder="1" applyAlignment="1">
      <alignment horizontal="center"/>
    </xf>
    <xf numFmtId="0" fontId="13" fillId="0" borderId="0" xfId="3" applyFont="1"/>
    <xf numFmtId="1" fontId="14" fillId="0" borderId="0" xfId="3" applyNumberFormat="1" applyFont="1" applyAlignment="1">
      <alignment horizontal="center"/>
    </xf>
    <xf numFmtId="0" fontId="14" fillId="0" borderId="0" xfId="3" applyFont="1"/>
    <xf numFmtId="1" fontId="8" fillId="0" borderId="0" xfId="3" applyNumberFormat="1" applyFont="1" applyAlignment="1">
      <alignment horizontal="center"/>
    </xf>
    <xf numFmtId="0" fontId="14" fillId="0" borderId="0" xfId="3" applyFont="1" applyAlignment="1">
      <alignment horizontal="center"/>
    </xf>
    <xf numFmtId="0" fontId="14" fillId="0" borderId="12" xfId="3" applyFont="1" applyBorder="1"/>
    <xf numFmtId="0" fontId="14" fillId="0" borderId="26" xfId="3" applyFont="1" applyBorder="1"/>
    <xf numFmtId="0" fontId="14" fillId="0" borderId="12" xfId="3" applyFont="1" applyBorder="1" applyAlignment="1">
      <alignment horizontal="center"/>
    </xf>
    <xf numFmtId="164" fontId="6" fillId="2" borderId="12" xfId="3" applyNumberFormat="1" applyFont="1" applyFill="1" applyBorder="1" applyAlignment="1">
      <alignment horizontal="center"/>
    </xf>
    <xf numFmtId="164" fontId="6" fillId="2" borderId="12" xfId="3" applyNumberFormat="1" applyFont="1" applyFill="1" applyBorder="1" applyAlignment="1">
      <alignment horizontal="center" vertical="center"/>
    </xf>
    <xf numFmtId="164" fontId="6" fillId="2" borderId="0" xfId="3" applyNumberFormat="1" applyFont="1" applyFill="1" applyAlignment="1">
      <alignment horizontal="center"/>
    </xf>
    <xf numFmtId="164" fontId="8" fillId="0" borderId="12" xfId="3" applyNumberFormat="1" applyFont="1" applyBorder="1" applyAlignment="1">
      <alignment horizontal="center"/>
    </xf>
    <xf numFmtId="164" fontId="8" fillId="0" borderId="12" xfId="3" applyNumberFormat="1" applyFont="1" applyBorder="1" applyAlignment="1">
      <alignment horizontal="center" vertical="center"/>
    </xf>
    <xf numFmtId="164" fontId="8" fillId="0" borderId="0" xfId="3" applyNumberFormat="1" applyFont="1" applyAlignment="1">
      <alignment horizontal="center"/>
    </xf>
    <xf numFmtId="0" fontId="14" fillId="0" borderId="12" xfId="3" quotePrefix="1" applyFont="1" applyBorder="1" applyAlignment="1">
      <alignment horizontal="center"/>
    </xf>
    <xf numFmtId="0" fontId="8" fillId="0" borderId="0" xfId="3" applyFont="1"/>
    <xf numFmtId="0" fontId="14" fillId="0" borderId="0" xfId="3" quotePrefix="1" applyFont="1" applyAlignment="1">
      <alignment horizontal="center"/>
    </xf>
    <xf numFmtId="0" fontId="14" fillId="0" borderId="0" xfId="3" applyFont="1" applyAlignment="1">
      <alignment horizontal="left"/>
    </xf>
    <xf numFmtId="0" fontId="14" fillId="0" borderId="22" xfId="3" applyFont="1" applyBorder="1"/>
    <xf numFmtId="0" fontId="14" fillId="0" borderId="27" xfId="3" applyFont="1" applyBorder="1"/>
    <xf numFmtId="0" fontId="6" fillId="2" borderId="21" xfId="2" applyFont="1" applyFill="1" applyBorder="1" applyAlignment="1">
      <alignment horizontal="center"/>
    </xf>
    <xf numFmtId="0" fontId="13" fillId="2" borderId="43" xfId="2" applyFont="1" applyFill="1" applyBorder="1" applyAlignment="1">
      <alignment horizontal="center"/>
    </xf>
    <xf numFmtId="0" fontId="14" fillId="0" borderId="21" xfId="2" applyFont="1" applyBorder="1" applyAlignment="1">
      <alignment horizontal="center"/>
    </xf>
    <xf numFmtId="0" fontId="14" fillId="0" borderId="29" xfId="2" applyFont="1" applyBorder="1"/>
    <xf numFmtId="0" fontId="14" fillId="0" borderId="44" xfId="2" applyFont="1" applyBorder="1"/>
    <xf numFmtId="0" fontId="13" fillId="2" borderId="0" xfId="2" applyFont="1" applyFill="1" applyAlignment="1">
      <alignment horizontal="center" vertical="center"/>
    </xf>
    <xf numFmtId="0" fontId="14" fillId="0" borderId="28" xfId="2" applyFont="1" applyBorder="1" applyAlignment="1">
      <alignment horizontal="center"/>
    </xf>
    <xf numFmtId="0" fontId="16" fillId="0" borderId="0" xfId="2" applyFont="1"/>
    <xf numFmtId="0" fontId="13" fillId="2" borderId="0" xfId="3" applyFont="1" applyFill="1" applyAlignment="1">
      <alignment horizontal="center" vertical="center"/>
    </xf>
    <xf numFmtId="0" fontId="0" fillId="0" borderId="22" xfId="0" applyBorder="1"/>
    <xf numFmtId="164" fontId="6" fillId="2" borderId="10" xfId="3" applyNumberFormat="1" applyFont="1" applyFill="1" applyBorder="1" applyAlignment="1">
      <alignment horizontal="center"/>
    </xf>
    <xf numFmtId="164" fontId="8" fillId="0" borderId="27" xfId="3" applyNumberFormat="1" applyFont="1" applyBorder="1" applyAlignment="1">
      <alignment horizontal="center"/>
    </xf>
    <xf numFmtId="164" fontId="8" fillId="0" borderId="22" xfId="3" applyNumberFormat="1" applyFont="1" applyBorder="1" applyAlignment="1">
      <alignment horizontal="center"/>
    </xf>
    <xf numFmtId="0" fontId="8" fillId="0" borderId="2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2" xfId="0" quotePrefix="1" applyFont="1" applyBorder="1" applyAlignment="1">
      <alignment horizontal="center" vertical="center" wrapText="1"/>
    </xf>
    <xf numFmtId="0" fontId="5" fillId="0" borderId="29" xfId="0" applyFont="1" applyBorder="1" applyAlignment="1">
      <alignment horizontal="center" vertical="center" wrapText="1"/>
    </xf>
    <xf numFmtId="0" fontId="8" fillId="0" borderId="44" xfId="0" applyFont="1" applyBorder="1" applyAlignment="1">
      <alignment vertical="center" wrapText="1"/>
    </xf>
    <xf numFmtId="0" fontId="8" fillId="0" borderId="17" xfId="0" applyFont="1" applyBorder="1" applyAlignment="1">
      <alignment vertical="center" wrapText="1"/>
    </xf>
    <xf numFmtId="0" fontId="6" fillId="0" borderId="6" xfId="0" applyFont="1" applyBorder="1" applyAlignment="1">
      <alignment horizontal="center" vertical="center"/>
    </xf>
    <xf numFmtId="0" fontId="0" fillId="4" borderId="0" xfId="0" applyFill="1"/>
    <xf numFmtId="0" fontId="0" fillId="4" borderId="22" xfId="0" applyFill="1" applyBorder="1"/>
    <xf numFmtId="0" fontId="0" fillId="4" borderId="23" xfId="0" applyFill="1" applyBorder="1" applyAlignment="1">
      <alignment vertical="center"/>
    </xf>
    <xf numFmtId="0" fontId="0" fillId="4" borderId="23" xfId="0" applyFill="1" applyBorder="1"/>
    <xf numFmtId="0" fontId="0" fillId="4" borderId="22" xfId="0" applyFill="1" applyBorder="1" applyAlignment="1">
      <alignment vertical="center"/>
    </xf>
    <xf numFmtId="0" fontId="0" fillId="0" borderId="23" xfId="0" applyBorder="1"/>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20" fillId="0" borderId="0" xfId="0" applyFont="1"/>
    <xf numFmtId="0" fontId="20" fillId="0" borderId="0" xfId="0" applyFont="1" applyAlignment="1">
      <alignment horizontal="center" vertical="center" wrapText="1"/>
    </xf>
    <xf numFmtId="0" fontId="21" fillId="4" borderId="23" xfId="0" applyFont="1" applyFill="1" applyBorder="1" applyAlignment="1">
      <alignment vertical="center"/>
    </xf>
    <xf numFmtId="0" fontId="21" fillId="4" borderId="22" xfId="0" applyFont="1" applyFill="1" applyBorder="1" applyAlignment="1">
      <alignment vertical="center"/>
    </xf>
    <xf numFmtId="0" fontId="21" fillId="4" borderId="0" xfId="0" applyFont="1" applyFill="1"/>
    <xf numFmtId="0" fontId="21" fillId="4" borderId="23" xfId="0" applyFont="1" applyFill="1" applyBorder="1"/>
    <xf numFmtId="0" fontId="21" fillId="4" borderId="22" xfId="0" applyFont="1" applyFill="1" applyBorder="1"/>
    <xf numFmtId="164" fontId="8" fillId="0" borderId="10" xfId="3" applyNumberFormat="1" applyFont="1" applyBorder="1" applyAlignment="1">
      <alignment horizontal="center"/>
    </xf>
    <xf numFmtId="164" fontId="8" fillId="0" borderId="21" xfId="3" applyNumberFormat="1" applyFont="1" applyBorder="1" applyAlignment="1">
      <alignment horizontal="center"/>
    </xf>
    <xf numFmtId="0" fontId="9" fillId="0" borderId="0" xfId="0" applyFont="1"/>
    <xf numFmtId="0" fontId="20" fillId="0" borderId="23"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0" xfId="0" applyFont="1" applyAlignment="1">
      <alignment horizontal="center" vertical="center" wrapText="1"/>
    </xf>
    <xf numFmtId="0" fontId="19"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0" borderId="0" xfId="0" applyFont="1" applyAlignment="1">
      <alignment horizontal="center"/>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0" xfId="0" applyFont="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0" xfId="0" applyFont="1" applyAlignment="1">
      <alignment horizontal="center" vertical="center"/>
    </xf>
    <xf numFmtId="0" fontId="6" fillId="2" borderId="37" xfId="0" applyFont="1" applyFill="1" applyBorder="1" applyAlignment="1">
      <alignment horizontal="center" vertical="center" wrapText="1"/>
    </xf>
    <xf numFmtId="0" fontId="9" fillId="2" borderId="38" xfId="0" applyFont="1" applyFill="1" applyBorder="1"/>
    <xf numFmtId="0" fontId="9" fillId="2" borderId="39" xfId="0" applyFont="1" applyFill="1" applyBorder="1"/>
    <xf numFmtId="0" fontId="9" fillId="2" borderId="3" xfId="0" applyFont="1" applyFill="1" applyBorder="1"/>
    <xf numFmtId="0" fontId="9" fillId="2" borderId="4" xfId="0" applyFont="1" applyFill="1" applyBorder="1"/>
    <xf numFmtId="0" fontId="9" fillId="2" borderId="6" xfId="0" applyFont="1" applyFill="1" applyBorder="1"/>
    <xf numFmtId="0" fontId="9" fillId="2" borderId="7" xfId="0" applyFont="1" applyFill="1" applyBorder="1"/>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9" fillId="2" borderId="9" xfId="0" applyFont="1" applyFill="1" applyBorder="1"/>
    <xf numFmtId="0" fontId="8" fillId="2" borderId="2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7" fillId="2" borderId="3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xf>
    <xf numFmtId="0" fontId="6" fillId="2" borderId="1" xfId="0" applyFont="1" applyFill="1" applyBorder="1" applyAlignment="1">
      <alignment horizontal="center"/>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0" xfId="0" applyFont="1" applyAlignment="1">
      <alignment horizontal="left" vertical="center" wrapText="1"/>
    </xf>
    <xf numFmtId="0" fontId="6" fillId="2" borderId="11" xfId="0" applyFont="1" applyFill="1" applyBorder="1" applyAlignment="1">
      <alignment horizontal="center"/>
    </xf>
    <xf numFmtId="0" fontId="6" fillId="2" borderId="1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wrapText="1"/>
    </xf>
    <xf numFmtId="0" fontId="13" fillId="2" borderId="30" xfId="2" quotePrefix="1" applyFont="1" applyFill="1" applyBorder="1" applyAlignment="1">
      <alignment horizontal="center"/>
    </xf>
    <xf numFmtId="0" fontId="13" fillId="2" borderId="33" xfId="2" quotePrefix="1" applyFont="1" applyFill="1" applyBorder="1" applyAlignment="1">
      <alignment horizontal="center"/>
    </xf>
    <xf numFmtId="0" fontId="13" fillId="0" borderId="0" xfId="2" applyFont="1" applyAlignment="1">
      <alignment horizontal="center" vertical="center"/>
    </xf>
    <xf numFmtId="0" fontId="13" fillId="2" borderId="10" xfId="2" quotePrefix="1" applyFont="1" applyFill="1" applyBorder="1" applyAlignment="1">
      <alignment horizontal="center"/>
    </xf>
    <xf numFmtId="0" fontId="13" fillId="2" borderId="0" xfId="2" quotePrefix="1" applyFont="1" applyFill="1" applyAlignment="1">
      <alignment horizontal="center"/>
    </xf>
    <xf numFmtId="0" fontId="13" fillId="2" borderId="43" xfId="2" quotePrefix="1" applyFont="1" applyFill="1" applyBorder="1" applyAlignment="1">
      <alignment horizontal="center"/>
    </xf>
    <xf numFmtId="0" fontId="13" fillId="2" borderId="45" xfId="2" applyFont="1" applyFill="1" applyBorder="1" applyAlignment="1">
      <alignment horizontal="center" vertical="center"/>
    </xf>
    <xf numFmtId="0" fontId="13" fillId="2" borderId="44" xfId="2" applyFont="1" applyFill="1" applyBorder="1" applyAlignment="1">
      <alignment horizontal="center" vertical="center"/>
    </xf>
    <xf numFmtId="0" fontId="13" fillId="0" borderId="0" xfId="2" applyFont="1" applyAlignment="1">
      <alignment horizontal="center"/>
    </xf>
    <xf numFmtId="0" fontId="13" fillId="2" borderId="30" xfId="2" applyFont="1" applyFill="1" applyBorder="1" applyAlignment="1">
      <alignment horizontal="center"/>
    </xf>
    <xf numFmtId="0" fontId="13" fillId="2" borderId="33" xfId="2" applyFont="1" applyFill="1" applyBorder="1" applyAlignment="1">
      <alignment horizontal="center"/>
    </xf>
    <xf numFmtId="0" fontId="13" fillId="0" borderId="0" xfId="3" applyFont="1" applyAlignment="1">
      <alignment horizontal="center"/>
    </xf>
  </cellXfs>
  <cellStyles count="4">
    <cellStyle name="Normal" xfId="0" builtinId="0"/>
    <cellStyle name="Normal 2" xfId="2" xr:uid="{00000000-0005-0000-0000-000001000000}"/>
    <cellStyle name="Normal 3" xfId="3" xr:uid="{00000000-0005-0000-0000-000002000000}"/>
    <cellStyle name="Normal_Hoja1" xfId="1" xr:uid="{00000000-0005-0000-0000-00000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7"/>
  <sheetViews>
    <sheetView tabSelected="1" zoomScaleNormal="100" workbookViewId="0">
      <pane ySplit="5" topLeftCell="A6" activePane="bottomLeft" state="frozen"/>
      <selection activeCell="F15" sqref="F15"/>
      <selection pane="bottomLeft" activeCell="C12" sqref="C12"/>
    </sheetView>
  </sheetViews>
  <sheetFormatPr baseColWidth="10" defaultColWidth="0" defaultRowHeight="12.5" zeroHeight="1" x14ac:dyDescent="0.25"/>
  <cols>
    <col min="1" max="1" width="11.453125" customWidth="1"/>
    <col min="2" max="10" width="11.453125" style="188" customWidth="1"/>
    <col min="11" max="26" width="0" hidden="1" customWidth="1"/>
    <col min="27" max="16384" width="11.453125" hidden="1"/>
  </cols>
  <sheetData>
    <row r="1" spans="1:10" ht="12.75" customHeight="1" x14ac:dyDescent="0.25">
      <c r="A1" s="209" t="s">
        <v>498</v>
      </c>
      <c r="B1" s="209"/>
      <c r="C1" s="209"/>
      <c r="D1" s="209"/>
      <c r="E1" s="209"/>
      <c r="F1" s="209"/>
      <c r="G1" s="209"/>
      <c r="H1" s="209"/>
      <c r="I1" s="209"/>
      <c r="J1" s="209"/>
    </row>
    <row r="2" spans="1:10" ht="12.75" customHeight="1" x14ac:dyDescent="0.25">
      <c r="A2" s="209"/>
      <c r="B2" s="209"/>
      <c r="C2" s="209"/>
      <c r="D2" s="209"/>
      <c r="E2" s="209"/>
      <c r="F2" s="209"/>
      <c r="G2" s="209"/>
      <c r="H2" s="209"/>
      <c r="I2" s="209"/>
      <c r="J2" s="209"/>
    </row>
    <row r="3" spans="1:10" ht="15.5" x14ac:dyDescent="0.25">
      <c r="A3" s="194"/>
      <c r="B3" s="194"/>
      <c r="C3" s="194"/>
      <c r="D3" s="194"/>
      <c r="E3" s="194"/>
      <c r="F3" s="194"/>
      <c r="G3" s="194"/>
    </row>
    <row r="4" spans="1:10" ht="15.5" x14ac:dyDescent="0.25">
      <c r="A4" s="195" t="s">
        <v>380</v>
      </c>
      <c r="B4" s="210" t="s">
        <v>381</v>
      </c>
      <c r="C4" s="210"/>
      <c r="D4" s="210"/>
      <c r="E4" s="210"/>
      <c r="F4" s="210"/>
      <c r="G4" s="210"/>
      <c r="H4" s="210"/>
      <c r="I4" s="210"/>
      <c r="J4" s="210"/>
    </row>
    <row r="5" spans="1:10" ht="15.5" x14ac:dyDescent="0.25">
      <c r="A5" s="195"/>
      <c r="B5" s="195"/>
      <c r="C5" s="195"/>
      <c r="D5" s="195"/>
      <c r="E5" s="195"/>
      <c r="F5" s="195"/>
      <c r="G5" s="195"/>
      <c r="H5" s="195"/>
      <c r="I5" s="195"/>
    </row>
    <row r="6" spans="1:10" x14ac:dyDescent="0.25"/>
    <row r="7" spans="1:10" ht="13" x14ac:dyDescent="0.25">
      <c r="A7" s="206">
        <v>1</v>
      </c>
      <c r="B7" s="198" t="s">
        <v>296</v>
      </c>
      <c r="C7" s="190"/>
      <c r="D7" s="190"/>
      <c r="E7" s="190"/>
      <c r="F7" s="190"/>
      <c r="G7" s="190"/>
      <c r="H7" s="191"/>
      <c r="I7" s="191"/>
      <c r="J7" s="191"/>
    </row>
    <row r="8" spans="1:10" ht="13" x14ac:dyDescent="0.25">
      <c r="A8" s="207"/>
      <c r="B8" s="199" t="s">
        <v>499</v>
      </c>
      <c r="C8" s="192"/>
      <c r="D8" s="192"/>
      <c r="E8" s="192"/>
      <c r="F8" s="192"/>
      <c r="G8" s="192"/>
      <c r="H8" s="189"/>
      <c r="I8" s="189"/>
      <c r="J8" s="189"/>
    </row>
    <row r="9" spans="1:10" ht="13" x14ac:dyDescent="0.3">
      <c r="A9" s="196"/>
      <c r="B9" s="200"/>
    </row>
    <row r="10" spans="1:10" ht="13" x14ac:dyDescent="0.3">
      <c r="A10" s="206">
        <v>2</v>
      </c>
      <c r="B10" s="201" t="s">
        <v>133</v>
      </c>
      <c r="C10" s="191"/>
      <c r="D10" s="191"/>
      <c r="E10" s="191"/>
      <c r="F10" s="191"/>
      <c r="G10" s="191"/>
      <c r="H10" s="191"/>
      <c r="I10" s="191"/>
      <c r="J10" s="191"/>
    </row>
    <row r="11" spans="1:10" ht="13" x14ac:dyDescent="0.3">
      <c r="A11" s="207"/>
      <c r="B11" s="202" t="s">
        <v>500</v>
      </c>
      <c r="C11" s="189"/>
      <c r="D11" s="189"/>
      <c r="E11" s="189"/>
      <c r="F11" s="189"/>
      <c r="G11" s="189"/>
      <c r="H11" s="189"/>
      <c r="I11" s="189"/>
      <c r="J11" s="189"/>
    </row>
    <row r="12" spans="1:10" ht="13" x14ac:dyDescent="0.3">
      <c r="A12" s="196"/>
      <c r="B12" s="200"/>
    </row>
    <row r="13" spans="1:10" ht="13" x14ac:dyDescent="0.3">
      <c r="A13" s="206">
        <v>3</v>
      </c>
      <c r="B13" s="201" t="s">
        <v>296</v>
      </c>
      <c r="C13" s="191"/>
      <c r="D13" s="191"/>
      <c r="E13" s="191"/>
      <c r="F13" s="191"/>
      <c r="G13" s="191"/>
      <c r="H13" s="191"/>
      <c r="I13" s="191"/>
      <c r="J13" s="191"/>
    </row>
    <row r="14" spans="1:10" ht="13" x14ac:dyDescent="0.3">
      <c r="A14" s="207"/>
      <c r="B14" s="202" t="s">
        <v>501</v>
      </c>
      <c r="C14" s="189"/>
      <c r="D14" s="189"/>
      <c r="E14" s="189"/>
      <c r="F14" s="189"/>
      <c r="G14" s="189"/>
      <c r="H14" s="189"/>
      <c r="I14" s="189"/>
      <c r="J14" s="189"/>
    </row>
    <row r="15" spans="1:10" ht="13" x14ac:dyDescent="0.3">
      <c r="A15" s="196"/>
      <c r="B15" s="200"/>
    </row>
    <row r="16" spans="1:10" s="193" customFormat="1" ht="13" x14ac:dyDescent="0.3">
      <c r="A16" s="206">
        <v>4</v>
      </c>
      <c r="B16" s="201" t="s">
        <v>296</v>
      </c>
      <c r="C16" s="191"/>
      <c r="D16" s="191"/>
      <c r="E16" s="191"/>
      <c r="F16" s="191"/>
      <c r="G16" s="191"/>
      <c r="H16" s="191"/>
      <c r="I16" s="191"/>
      <c r="J16" s="191"/>
    </row>
    <row r="17" spans="1:10" s="177" customFormat="1" ht="13" x14ac:dyDescent="0.3">
      <c r="A17" s="207"/>
      <c r="B17" s="202" t="s">
        <v>502</v>
      </c>
      <c r="C17" s="189"/>
      <c r="D17" s="189"/>
      <c r="E17" s="189"/>
      <c r="F17" s="189"/>
      <c r="G17" s="189"/>
      <c r="H17" s="189"/>
      <c r="I17" s="189"/>
      <c r="J17" s="189"/>
    </row>
    <row r="18" spans="1:10" ht="13" x14ac:dyDescent="0.3">
      <c r="A18" s="196"/>
      <c r="B18" s="200"/>
    </row>
    <row r="19" spans="1:10" ht="13" x14ac:dyDescent="0.3">
      <c r="A19" s="206">
        <v>5</v>
      </c>
      <c r="B19" s="201" t="s">
        <v>298</v>
      </c>
      <c r="C19" s="191"/>
      <c r="D19" s="191"/>
      <c r="E19" s="191"/>
      <c r="F19" s="191"/>
      <c r="G19" s="191"/>
      <c r="H19" s="191"/>
      <c r="I19" s="191"/>
      <c r="J19" s="191"/>
    </row>
    <row r="20" spans="1:10" ht="13" x14ac:dyDescent="0.3">
      <c r="A20" s="207"/>
      <c r="B20" s="202" t="s">
        <v>503</v>
      </c>
      <c r="C20" s="189"/>
      <c r="D20" s="189"/>
      <c r="E20" s="189"/>
      <c r="F20" s="189"/>
      <c r="G20" s="189"/>
      <c r="H20" s="189"/>
      <c r="I20" s="189"/>
      <c r="J20" s="189"/>
    </row>
    <row r="21" spans="1:10" ht="13" x14ac:dyDescent="0.3">
      <c r="A21" s="196"/>
      <c r="B21" s="200"/>
    </row>
    <row r="22" spans="1:10" s="193" customFormat="1" ht="13" x14ac:dyDescent="0.3">
      <c r="A22" s="206">
        <v>6</v>
      </c>
      <c r="B22" s="201" t="s">
        <v>297</v>
      </c>
      <c r="C22" s="191"/>
      <c r="D22" s="191"/>
      <c r="E22" s="191"/>
      <c r="F22" s="191"/>
      <c r="G22" s="191"/>
      <c r="H22" s="191"/>
      <c r="I22" s="191"/>
      <c r="J22" s="191"/>
    </row>
    <row r="23" spans="1:10" s="177" customFormat="1" ht="13" x14ac:dyDescent="0.3">
      <c r="A23" s="207"/>
      <c r="B23" s="202" t="s">
        <v>504</v>
      </c>
      <c r="C23" s="189"/>
      <c r="D23" s="189"/>
      <c r="E23" s="189"/>
      <c r="F23" s="189"/>
      <c r="G23" s="189"/>
      <c r="H23" s="189"/>
      <c r="I23" s="189"/>
      <c r="J23" s="189"/>
    </row>
    <row r="24" spans="1:10" ht="13" x14ac:dyDescent="0.3">
      <c r="A24" s="196"/>
      <c r="B24" s="200"/>
    </row>
    <row r="25" spans="1:10" ht="13" x14ac:dyDescent="0.3">
      <c r="A25" s="206">
        <v>7</v>
      </c>
      <c r="B25" s="201" t="s">
        <v>297</v>
      </c>
      <c r="C25" s="191"/>
      <c r="D25" s="191"/>
      <c r="E25" s="191"/>
      <c r="F25" s="191"/>
      <c r="G25" s="191"/>
      <c r="H25" s="191"/>
      <c r="I25" s="191"/>
      <c r="J25" s="191"/>
    </row>
    <row r="26" spans="1:10" ht="13" x14ac:dyDescent="0.3">
      <c r="A26" s="207"/>
      <c r="B26" s="202" t="s">
        <v>505</v>
      </c>
      <c r="C26" s="189"/>
      <c r="D26" s="189"/>
      <c r="E26" s="189"/>
      <c r="F26" s="189"/>
      <c r="G26" s="189"/>
      <c r="H26" s="189"/>
      <c r="I26" s="189"/>
      <c r="J26" s="189"/>
    </row>
    <row r="27" spans="1:10" ht="13" x14ac:dyDescent="0.3">
      <c r="A27" s="196"/>
      <c r="B27" s="200"/>
    </row>
    <row r="28" spans="1:10" ht="13" x14ac:dyDescent="0.3">
      <c r="A28" s="206">
        <v>8</v>
      </c>
      <c r="B28" s="201" t="s">
        <v>299</v>
      </c>
      <c r="C28" s="191"/>
      <c r="D28" s="191"/>
      <c r="E28" s="191"/>
      <c r="F28" s="191"/>
      <c r="G28" s="191"/>
      <c r="H28" s="191"/>
      <c r="I28" s="191"/>
      <c r="J28" s="191"/>
    </row>
    <row r="29" spans="1:10" ht="13" x14ac:dyDescent="0.3">
      <c r="A29" s="207"/>
      <c r="B29" s="202" t="s">
        <v>506</v>
      </c>
      <c r="C29" s="189"/>
      <c r="D29" s="189"/>
      <c r="E29" s="189"/>
      <c r="F29" s="189"/>
      <c r="G29" s="189"/>
      <c r="H29" s="189"/>
      <c r="I29" s="189"/>
      <c r="J29" s="189"/>
    </row>
    <row r="30" spans="1:10" ht="13" x14ac:dyDescent="0.3">
      <c r="A30" s="196"/>
      <c r="B30" s="200"/>
    </row>
    <row r="31" spans="1:10" ht="13" x14ac:dyDescent="0.3">
      <c r="A31" s="206">
        <v>9</v>
      </c>
      <c r="B31" s="201" t="s">
        <v>297</v>
      </c>
      <c r="C31" s="191"/>
      <c r="D31" s="191"/>
      <c r="E31" s="191"/>
      <c r="F31" s="191"/>
      <c r="G31" s="191"/>
      <c r="H31" s="191"/>
      <c r="I31" s="191"/>
      <c r="J31" s="191"/>
    </row>
    <row r="32" spans="1:10" ht="13" x14ac:dyDescent="0.3">
      <c r="A32" s="207"/>
      <c r="B32" s="202" t="s">
        <v>507</v>
      </c>
      <c r="C32" s="189"/>
      <c r="D32" s="189"/>
      <c r="E32" s="189"/>
      <c r="F32" s="189"/>
      <c r="G32" s="189"/>
      <c r="H32" s="189"/>
      <c r="I32" s="189"/>
      <c r="J32" s="189"/>
    </row>
    <row r="33" spans="1:10" ht="13" x14ac:dyDescent="0.3">
      <c r="A33" s="196"/>
      <c r="B33" s="200"/>
    </row>
    <row r="34" spans="1:10" ht="13" x14ac:dyDescent="0.3">
      <c r="A34" s="206">
        <v>10</v>
      </c>
      <c r="B34" s="201" t="s">
        <v>297</v>
      </c>
      <c r="C34" s="191"/>
      <c r="D34" s="191"/>
      <c r="E34" s="191"/>
      <c r="F34" s="191"/>
      <c r="G34" s="191"/>
      <c r="H34" s="191"/>
      <c r="I34" s="191"/>
      <c r="J34" s="191"/>
    </row>
    <row r="35" spans="1:10" ht="13" x14ac:dyDescent="0.3">
      <c r="A35" s="207"/>
      <c r="B35" s="202" t="s">
        <v>508</v>
      </c>
      <c r="C35" s="189"/>
      <c r="D35" s="189"/>
      <c r="E35" s="189"/>
      <c r="F35" s="189"/>
      <c r="G35" s="189"/>
      <c r="H35" s="189"/>
      <c r="I35" s="189"/>
      <c r="J35" s="189"/>
    </row>
    <row r="36" spans="1:10" ht="13" x14ac:dyDescent="0.3">
      <c r="A36" s="196"/>
      <c r="B36" s="200"/>
    </row>
    <row r="37" spans="1:10" ht="13" x14ac:dyDescent="0.3">
      <c r="A37" s="206">
        <v>11</v>
      </c>
      <c r="B37" s="201" t="s">
        <v>297</v>
      </c>
      <c r="C37" s="191"/>
      <c r="D37" s="191"/>
      <c r="E37" s="191"/>
      <c r="F37" s="191"/>
      <c r="G37" s="191"/>
      <c r="H37" s="191"/>
      <c r="I37" s="191"/>
      <c r="J37" s="191"/>
    </row>
    <row r="38" spans="1:10" ht="13" x14ac:dyDescent="0.3">
      <c r="A38" s="208"/>
      <c r="B38" s="200" t="s">
        <v>300</v>
      </c>
    </row>
    <row r="39" spans="1:10" ht="13" x14ac:dyDescent="0.3">
      <c r="A39" s="207"/>
      <c r="B39" s="202" t="s">
        <v>509</v>
      </c>
      <c r="C39" s="189"/>
      <c r="D39" s="189"/>
      <c r="E39" s="189"/>
      <c r="F39" s="189"/>
      <c r="G39" s="189"/>
      <c r="H39" s="189"/>
      <c r="I39" s="189"/>
      <c r="J39" s="189"/>
    </row>
    <row r="40" spans="1:10" ht="13" x14ac:dyDescent="0.3">
      <c r="A40" s="196"/>
      <c r="B40" s="200"/>
    </row>
    <row r="41" spans="1:10" ht="13" x14ac:dyDescent="0.3">
      <c r="A41" s="206">
        <v>12</v>
      </c>
      <c r="B41" s="201" t="s">
        <v>299</v>
      </c>
      <c r="C41" s="191"/>
      <c r="D41" s="191"/>
      <c r="E41" s="191"/>
      <c r="F41" s="191"/>
      <c r="G41" s="191"/>
      <c r="H41" s="191"/>
      <c r="I41" s="191"/>
      <c r="J41" s="191"/>
    </row>
    <row r="42" spans="1:10" ht="13" x14ac:dyDescent="0.3">
      <c r="A42" s="207"/>
      <c r="B42" s="202" t="s">
        <v>510</v>
      </c>
      <c r="C42" s="189"/>
      <c r="D42" s="189"/>
      <c r="E42" s="189"/>
      <c r="F42" s="189"/>
      <c r="G42" s="189"/>
      <c r="H42" s="189"/>
      <c r="I42" s="189"/>
      <c r="J42" s="189"/>
    </row>
    <row r="43" spans="1:10" ht="13" x14ac:dyDescent="0.3">
      <c r="A43" s="196"/>
      <c r="B43" s="200"/>
    </row>
    <row r="44" spans="1:10" ht="13" x14ac:dyDescent="0.3">
      <c r="A44" s="206">
        <v>13</v>
      </c>
      <c r="B44" s="201" t="s">
        <v>297</v>
      </c>
      <c r="C44" s="191"/>
      <c r="D44" s="191"/>
      <c r="E44" s="191"/>
      <c r="F44" s="191"/>
      <c r="G44" s="191"/>
      <c r="H44" s="191"/>
      <c r="I44" s="191"/>
      <c r="J44" s="191"/>
    </row>
    <row r="45" spans="1:10" ht="13" x14ac:dyDescent="0.3">
      <c r="A45" s="207"/>
      <c r="B45" s="202" t="s">
        <v>511</v>
      </c>
      <c r="C45" s="189"/>
      <c r="D45" s="189"/>
      <c r="E45" s="189"/>
      <c r="F45" s="189"/>
      <c r="G45" s="189"/>
      <c r="H45" s="189"/>
      <c r="I45" s="189"/>
      <c r="J45" s="189"/>
    </row>
    <row r="46" spans="1:10" ht="13" x14ac:dyDescent="0.3">
      <c r="A46" s="196"/>
      <c r="B46" s="200"/>
    </row>
    <row r="47" spans="1:10" ht="13" x14ac:dyDescent="0.3">
      <c r="A47" s="206">
        <v>14</v>
      </c>
      <c r="B47" s="201" t="s">
        <v>301</v>
      </c>
      <c r="C47" s="191"/>
      <c r="D47" s="191"/>
      <c r="E47" s="191"/>
      <c r="F47" s="191"/>
      <c r="G47" s="191"/>
      <c r="H47" s="191"/>
      <c r="I47" s="191"/>
      <c r="J47" s="191"/>
    </row>
    <row r="48" spans="1:10" ht="13" x14ac:dyDescent="0.3">
      <c r="A48" s="207"/>
      <c r="B48" s="202" t="s">
        <v>512</v>
      </c>
      <c r="C48" s="189"/>
      <c r="D48" s="189"/>
      <c r="E48" s="189"/>
      <c r="F48" s="189"/>
      <c r="G48" s="189"/>
      <c r="H48" s="189"/>
      <c r="I48" s="189"/>
      <c r="J48" s="189"/>
    </row>
    <row r="49" spans="1:10" ht="13" x14ac:dyDescent="0.3">
      <c r="A49" s="196"/>
      <c r="B49" s="200"/>
    </row>
    <row r="50" spans="1:10" ht="13" x14ac:dyDescent="0.3">
      <c r="A50" s="206">
        <v>15</v>
      </c>
      <c r="B50" s="201" t="s">
        <v>302</v>
      </c>
      <c r="C50" s="191"/>
      <c r="D50" s="191"/>
      <c r="E50" s="191"/>
      <c r="F50" s="191"/>
      <c r="G50" s="191"/>
      <c r="H50" s="191"/>
      <c r="I50" s="191"/>
      <c r="J50" s="191"/>
    </row>
    <row r="51" spans="1:10" ht="13" x14ac:dyDescent="0.3">
      <c r="A51" s="207"/>
      <c r="B51" s="202" t="s">
        <v>513</v>
      </c>
      <c r="C51" s="189"/>
      <c r="D51" s="189"/>
      <c r="E51" s="189"/>
      <c r="F51" s="189"/>
      <c r="G51" s="189"/>
      <c r="H51" s="189"/>
      <c r="I51" s="189"/>
      <c r="J51" s="189"/>
    </row>
    <row r="52" spans="1:10" ht="13" x14ac:dyDescent="0.3">
      <c r="A52" s="196"/>
      <c r="B52" s="200"/>
    </row>
    <row r="53" spans="1:10" ht="13" x14ac:dyDescent="0.3">
      <c r="A53" s="206">
        <v>16</v>
      </c>
      <c r="B53" s="201" t="s">
        <v>301</v>
      </c>
      <c r="C53" s="191"/>
      <c r="D53" s="191"/>
      <c r="E53" s="191"/>
      <c r="F53" s="191"/>
      <c r="G53" s="191"/>
      <c r="H53" s="191"/>
      <c r="I53" s="191"/>
      <c r="J53" s="191"/>
    </row>
    <row r="54" spans="1:10" ht="13" x14ac:dyDescent="0.3">
      <c r="A54" s="207"/>
      <c r="B54" s="202" t="s">
        <v>514</v>
      </c>
      <c r="C54" s="189"/>
      <c r="D54" s="189"/>
      <c r="E54" s="189"/>
      <c r="F54" s="189"/>
      <c r="G54" s="189"/>
      <c r="H54" s="189"/>
      <c r="I54" s="189"/>
      <c r="J54" s="189"/>
    </row>
    <row r="55" spans="1:10" ht="13" x14ac:dyDescent="0.3">
      <c r="A55" s="196"/>
      <c r="B55" s="200"/>
    </row>
    <row r="56" spans="1:10" ht="13" x14ac:dyDescent="0.3">
      <c r="A56" s="206">
        <v>17</v>
      </c>
      <c r="B56" s="201" t="s">
        <v>303</v>
      </c>
      <c r="C56" s="191"/>
      <c r="D56" s="191"/>
      <c r="E56" s="191"/>
      <c r="F56" s="191"/>
      <c r="G56" s="191"/>
      <c r="H56" s="191"/>
      <c r="I56" s="191"/>
      <c r="J56" s="191"/>
    </row>
    <row r="57" spans="1:10" ht="13" x14ac:dyDescent="0.3">
      <c r="A57" s="208"/>
      <c r="B57" s="200" t="s">
        <v>294</v>
      </c>
    </row>
    <row r="58" spans="1:10" ht="13" x14ac:dyDescent="0.3">
      <c r="A58" s="207"/>
      <c r="B58" s="202" t="s">
        <v>515</v>
      </c>
      <c r="C58" s="189"/>
      <c r="D58" s="189"/>
      <c r="E58" s="189"/>
      <c r="F58" s="189"/>
      <c r="G58" s="189"/>
      <c r="H58" s="189"/>
      <c r="I58" s="189"/>
      <c r="J58" s="189"/>
    </row>
    <row r="59" spans="1:10" ht="13" x14ac:dyDescent="0.3">
      <c r="A59" s="196"/>
      <c r="B59" s="200"/>
    </row>
    <row r="60" spans="1:10" ht="13" x14ac:dyDescent="0.3">
      <c r="A60" s="206">
        <v>18</v>
      </c>
      <c r="B60" s="201" t="s">
        <v>301</v>
      </c>
      <c r="C60" s="191"/>
      <c r="D60" s="191"/>
      <c r="E60" s="191"/>
      <c r="F60" s="191"/>
      <c r="G60" s="191"/>
      <c r="H60" s="191"/>
      <c r="I60" s="191"/>
      <c r="J60" s="191"/>
    </row>
    <row r="61" spans="1:10" ht="13" x14ac:dyDescent="0.3">
      <c r="A61" s="207"/>
      <c r="B61" s="202" t="s">
        <v>516</v>
      </c>
      <c r="C61" s="189"/>
      <c r="D61" s="189"/>
      <c r="E61" s="189"/>
      <c r="F61" s="189"/>
      <c r="G61" s="189"/>
      <c r="H61" s="189"/>
      <c r="I61" s="189"/>
      <c r="J61" s="189"/>
    </row>
    <row r="62" spans="1:10" ht="13" x14ac:dyDescent="0.3">
      <c r="A62" s="196"/>
      <c r="B62" s="200"/>
    </row>
    <row r="63" spans="1:10" ht="13" x14ac:dyDescent="0.3">
      <c r="A63" s="206">
        <v>19</v>
      </c>
      <c r="B63" s="201" t="s">
        <v>301</v>
      </c>
      <c r="C63" s="191"/>
      <c r="D63" s="191"/>
      <c r="E63" s="191"/>
      <c r="F63" s="191"/>
      <c r="G63" s="191"/>
      <c r="H63" s="191"/>
      <c r="I63" s="191"/>
      <c r="J63" s="191"/>
    </row>
    <row r="64" spans="1:10" ht="13" x14ac:dyDescent="0.3">
      <c r="A64" s="207"/>
      <c r="B64" s="202" t="s">
        <v>517</v>
      </c>
      <c r="C64" s="189"/>
      <c r="D64" s="189"/>
      <c r="E64" s="189"/>
      <c r="F64" s="189"/>
      <c r="G64" s="189"/>
      <c r="H64" s="189"/>
      <c r="I64" s="189"/>
      <c r="J64" s="189"/>
    </row>
    <row r="65" spans="1:10" ht="13" x14ac:dyDescent="0.3">
      <c r="A65" s="196"/>
      <c r="B65" s="200"/>
    </row>
    <row r="66" spans="1:10" ht="13" x14ac:dyDescent="0.3">
      <c r="A66" s="206">
        <v>20</v>
      </c>
      <c r="B66" s="201" t="s">
        <v>301</v>
      </c>
      <c r="C66" s="191"/>
      <c r="D66" s="191"/>
      <c r="E66" s="191"/>
      <c r="F66" s="191"/>
      <c r="G66" s="191"/>
      <c r="H66" s="191"/>
      <c r="I66" s="191"/>
      <c r="J66" s="191"/>
    </row>
    <row r="67" spans="1:10" ht="13" x14ac:dyDescent="0.3">
      <c r="A67" s="207"/>
      <c r="B67" s="202" t="s">
        <v>518</v>
      </c>
      <c r="C67" s="189"/>
      <c r="D67" s="189"/>
      <c r="E67" s="189"/>
      <c r="F67" s="189"/>
      <c r="G67" s="189"/>
      <c r="H67" s="189"/>
      <c r="I67" s="189"/>
      <c r="J67" s="189"/>
    </row>
    <row r="68" spans="1:10" ht="13" x14ac:dyDescent="0.3">
      <c r="A68" s="196"/>
      <c r="B68" s="200"/>
    </row>
    <row r="69" spans="1:10" ht="13" x14ac:dyDescent="0.3">
      <c r="A69" s="206">
        <v>21</v>
      </c>
      <c r="B69" s="201" t="s">
        <v>304</v>
      </c>
      <c r="C69" s="191"/>
      <c r="D69" s="191"/>
      <c r="E69" s="191"/>
      <c r="F69" s="191"/>
      <c r="G69" s="191"/>
      <c r="H69" s="191"/>
      <c r="I69" s="191"/>
      <c r="J69" s="191"/>
    </row>
    <row r="70" spans="1:10" ht="13" x14ac:dyDescent="0.3">
      <c r="A70" s="207"/>
      <c r="B70" s="202" t="s">
        <v>519</v>
      </c>
      <c r="C70" s="189"/>
      <c r="D70" s="189"/>
      <c r="E70" s="189"/>
      <c r="F70" s="189"/>
      <c r="G70" s="189"/>
      <c r="H70" s="189"/>
      <c r="I70" s="189"/>
      <c r="J70" s="189"/>
    </row>
    <row r="71" spans="1:10" ht="13" x14ac:dyDescent="0.3">
      <c r="A71" s="196"/>
      <c r="B71" s="200"/>
    </row>
    <row r="72" spans="1:10" ht="13" x14ac:dyDescent="0.3">
      <c r="A72" s="206">
        <v>22</v>
      </c>
      <c r="B72" s="201" t="s">
        <v>304</v>
      </c>
      <c r="C72" s="191"/>
      <c r="D72" s="191"/>
      <c r="E72" s="191"/>
      <c r="F72" s="191"/>
      <c r="G72" s="191"/>
      <c r="H72" s="191"/>
      <c r="I72" s="191"/>
      <c r="J72" s="191"/>
    </row>
    <row r="73" spans="1:10" ht="13" x14ac:dyDescent="0.3">
      <c r="A73" s="207"/>
      <c r="B73" s="202" t="s">
        <v>520</v>
      </c>
      <c r="C73" s="189"/>
      <c r="D73" s="189"/>
      <c r="E73" s="189"/>
      <c r="F73" s="189"/>
      <c r="G73" s="189"/>
      <c r="H73" s="189"/>
      <c r="I73" s="189"/>
      <c r="J73" s="189"/>
    </row>
    <row r="74" spans="1:10" ht="13" x14ac:dyDescent="0.3">
      <c r="A74" s="196"/>
      <c r="B74" s="200"/>
    </row>
    <row r="75" spans="1:10" ht="13" x14ac:dyDescent="0.3">
      <c r="A75" s="206">
        <v>23</v>
      </c>
      <c r="B75" s="201" t="s">
        <v>305</v>
      </c>
      <c r="C75" s="191"/>
      <c r="D75" s="191"/>
      <c r="E75" s="191"/>
      <c r="F75" s="191"/>
      <c r="G75" s="191"/>
      <c r="H75" s="191"/>
      <c r="I75" s="191"/>
      <c r="J75" s="191"/>
    </row>
    <row r="76" spans="1:10" ht="13" x14ac:dyDescent="0.3">
      <c r="A76" s="207"/>
      <c r="B76" s="202" t="s">
        <v>521</v>
      </c>
      <c r="C76" s="189"/>
      <c r="D76" s="189"/>
      <c r="E76" s="189"/>
      <c r="F76" s="189"/>
      <c r="G76" s="189"/>
      <c r="H76" s="189"/>
      <c r="I76" s="189"/>
      <c r="J76" s="189"/>
    </row>
    <row r="77" spans="1:10" ht="13" x14ac:dyDescent="0.3">
      <c r="A77" s="196"/>
      <c r="B77" s="200"/>
    </row>
    <row r="78" spans="1:10" ht="13" x14ac:dyDescent="0.3">
      <c r="A78" s="206">
        <v>24</v>
      </c>
      <c r="B78" s="201" t="s">
        <v>305</v>
      </c>
      <c r="C78" s="191"/>
      <c r="D78" s="191"/>
      <c r="E78" s="191"/>
      <c r="F78" s="191"/>
      <c r="G78" s="191"/>
      <c r="H78" s="191"/>
      <c r="I78" s="191"/>
      <c r="J78" s="191"/>
    </row>
    <row r="79" spans="1:10" ht="13" x14ac:dyDescent="0.3">
      <c r="A79" s="207"/>
      <c r="B79" s="202" t="s">
        <v>522</v>
      </c>
      <c r="C79" s="189"/>
      <c r="D79" s="189"/>
      <c r="E79" s="189"/>
      <c r="F79" s="189"/>
      <c r="G79" s="189"/>
      <c r="H79" s="189"/>
      <c r="I79" s="189"/>
      <c r="J79" s="189"/>
    </row>
    <row r="80" spans="1:10" ht="13" x14ac:dyDescent="0.3">
      <c r="A80" s="196"/>
      <c r="B80" s="200"/>
    </row>
    <row r="81" spans="1:10" ht="13" x14ac:dyDescent="0.3">
      <c r="A81" s="206">
        <v>25</v>
      </c>
      <c r="B81" s="201" t="s">
        <v>306</v>
      </c>
      <c r="C81" s="191"/>
      <c r="D81" s="191"/>
      <c r="E81" s="191"/>
      <c r="F81" s="191"/>
      <c r="G81" s="191"/>
      <c r="H81" s="191"/>
      <c r="I81" s="191"/>
      <c r="J81" s="191"/>
    </row>
    <row r="82" spans="1:10" ht="13" x14ac:dyDescent="0.3">
      <c r="A82" s="207"/>
      <c r="B82" s="202" t="s">
        <v>523</v>
      </c>
      <c r="C82" s="189"/>
      <c r="D82" s="189"/>
      <c r="E82" s="189"/>
      <c r="F82" s="189"/>
      <c r="G82" s="189"/>
      <c r="H82" s="189"/>
      <c r="I82" s="189"/>
      <c r="J82" s="189"/>
    </row>
    <row r="83" spans="1:10" ht="13" x14ac:dyDescent="0.3">
      <c r="A83" s="196"/>
      <c r="B83" s="200"/>
    </row>
    <row r="84" spans="1:10" ht="13" x14ac:dyDescent="0.3">
      <c r="A84" s="206">
        <v>26</v>
      </c>
      <c r="B84" s="201" t="s">
        <v>306</v>
      </c>
      <c r="C84" s="191"/>
      <c r="D84" s="191"/>
      <c r="E84" s="191"/>
      <c r="F84" s="191"/>
      <c r="G84" s="191"/>
      <c r="H84" s="191"/>
      <c r="I84" s="191"/>
      <c r="J84" s="191"/>
    </row>
    <row r="85" spans="1:10" ht="13" x14ac:dyDescent="0.3">
      <c r="A85" s="207"/>
      <c r="B85" s="202" t="s">
        <v>524</v>
      </c>
      <c r="C85" s="189"/>
      <c r="D85" s="189"/>
      <c r="E85" s="189"/>
      <c r="F85" s="189"/>
      <c r="G85" s="189"/>
      <c r="H85" s="189"/>
      <c r="I85" s="189"/>
      <c r="J85" s="189"/>
    </row>
    <row r="86" spans="1:10" ht="13" x14ac:dyDescent="0.3">
      <c r="A86" s="196"/>
      <c r="B86" s="200"/>
    </row>
    <row r="87" spans="1:10" ht="13" x14ac:dyDescent="0.3">
      <c r="A87" s="206">
        <v>27</v>
      </c>
      <c r="B87" s="201" t="s">
        <v>306</v>
      </c>
      <c r="C87" s="191"/>
      <c r="D87" s="191"/>
      <c r="E87" s="191"/>
      <c r="F87" s="191"/>
      <c r="G87" s="191"/>
      <c r="H87" s="191"/>
      <c r="I87" s="191"/>
      <c r="J87" s="191"/>
    </row>
    <row r="88" spans="1:10" ht="13" x14ac:dyDescent="0.3">
      <c r="A88" s="207"/>
      <c r="B88" s="202" t="s">
        <v>525</v>
      </c>
      <c r="C88" s="189"/>
      <c r="D88" s="189"/>
      <c r="E88" s="189"/>
      <c r="F88" s="189"/>
      <c r="G88" s="189"/>
      <c r="H88" s="189"/>
      <c r="I88" s="189"/>
      <c r="J88" s="189"/>
    </row>
    <row r="89" spans="1:10" ht="13" x14ac:dyDescent="0.3">
      <c r="A89" s="196"/>
      <c r="B89" s="200"/>
    </row>
    <row r="90" spans="1:10" ht="13" x14ac:dyDescent="0.3">
      <c r="A90" s="206">
        <v>28</v>
      </c>
      <c r="B90" s="201" t="s">
        <v>299</v>
      </c>
      <c r="C90" s="191"/>
      <c r="D90" s="191"/>
      <c r="E90" s="191"/>
      <c r="F90" s="191"/>
      <c r="G90" s="191"/>
      <c r="H90" s="191"/>
      <c r="I90" s="191"/>
      <c r="J90" s="191"/>
    </row>
    <row r="91" spans="1:10" ht="13" x14ac:dyDescent="0.3">
      <c r="A91" s="207"/>
      <c r="B91" s="202" t="s">
        <v>526</v>
      </c>
      <c r="C91" s="189"/>
      <c r="D91" s="189"/>
      <c r="E91" s="189"/>
      <c r="F91" s="189"/>
      <c r="G91" s="189"/>
      <c r="H91" s="189"/>
      <c r="I91" s="189"/>
      <c r="J91" s="189"/>
    </row>
    <row r="92" spans="1:10" ht="13" x14ac:dyDescent="0.3">
      <c r="A92" s="196"/>
      <c r="B92" s="200"/>
    </row>
    <row r="93" spans="1:10" ht="13" x14ac:dyDescent="0.3">
      <c r="A93" s="206">
        <v>29</v>
      </c>
      <c r="B93" s="201" t="s">
        <v>306</v>
      </c>
      <c r="C93" s="191"/>
      <c r="D93" s="191"/>
      <c r="E93" s="191"/>
      <c r="F93" s="191"/>
      <c r="G93" s="191"/>
      <c r="H93" s="191"/>
      <c r="I93" s="191"/>
      <c r="J93" s="191"/>
    </row>
    <row r="94" spans="1:10" ht="13" x14ac:dyDescent="0.3">
      <c r="A94" s="207"/>
      <c r="B94" s="202" t="s">
        <v>527</v>
      </c>
      <c r="C94" s="189"/>
      <c r="D94" s="189"/>
      <c r="E94" s="189"/>
      <c r="F94" s="189"/>
      <c r="G94" s="189"/>
      <c r="H94" s="189"/>
      <c r="I94" s="189"/>
      <c r="J94" s="189"/>
    </row>
    <row r="95" spans="1:10" ht="13" x14ac:dyDescent="0.3">
      <c r="A95" s="196"/>
      <c r="B95" s="200"/>
    </row>
    <row r="96" spans="1:10" ht="13" x14ac:dyDescent="0.3">
      <c r="A96" s="206">
        <v>30</v>
      </c>
      <c r="B96" s="201" t="s">
        <v>306</v>
      </c>
      <c r="C96" s="191"/>
      <c r="D96" s="191"/>
      <c r="E96" s="191"/>
      <c r="F96" s="191"/>
      <c r="G96" s="191"/>
      <c r="H96" s="191"/>
      <c r="I96" s="191"/>
      <c r="J96" s="191"/>
    </row>
    <row r="97" spans="1:10" ht="13" x14ac:dyDescent="0.3">
      <c r="A97" s="207"/>
      <c r="B97" s="202" t="s">
        <v>528</v>
      </c>
      <c r="C97" s="189"/>
      <c r="D97" s="189"/>
      <c r="E97" s="189"/>
      <c r="F97" s="189"/>
      <c r="G97" s="189"/>
      <c r="H97" s="189"/>
      <c r="I97" s="189"/>
      <c r="J97" s="189"/>
    </row>
    <row r="98" spans="1:10" ht="13" x14ac:dyDescent="0.3">
      <c r="A98" s="196"/>
      <c r="B98" s="200"/>
    </row>
    <row r="99" spans="1:10" ht="13" x14ac:dyDescent="0.3">
      <c r="A99" s="206">
        <v>31</v>
      </c>
      <c r="B99" s="201" t="s">
        <v>304</v>
      </c>
      <c r="C99" s="191"/>
      <c r="D99" s="191"/>
      <c r="E99" s="191"/>
      <c r="F99" s="191"/>
      <c r="G99" s="191"/>
      <c r="H99" s="191"/>
      <c r="I99" s="191"/>
      <c r="J99" s="191"/>
    </row>
    <row r="100" spans="1:10" ht="13" x14ac:dyDescent="0.3">
      <c r="A100" s="207"/>
      <c r="B100" s="202" t="s">
        <v>529</v>
      </c>
      <c r="C100" s="189"/>
      <c r="D100" s="189"/>
      <c r="E100" s="189"/>
      <c r="F100" s="189"/>
      <c r="G100" s="189"/>
      <c r="H100" s="189"/>
      <c r="I100" s="189"/>
      <c r="J100" s="189"/>
    </row>
    <row r="101" spans="1:10" ht="13" x14ac:dyDescent="0.3">
      <c r="A101" s="196"/>
      <c r="B101" s="200"/>
    </row>
    <row r="102" spans="1:10" s="193" customFormat="1" ht="13" x14ac:dyDescent="0.3">
      <c r="A102" s="206">
        <f>A99+1</f>
        <v>32</v>
      </c>
      <c r="B102" s="201" t="s">
        <v>309</v>
      </c>
      <c r="C102" s="191"/>
      <c r="D102" s="191"/>
      <c r="E102" s="191"/>
      <c r="F102" s="191"/>
      <c r="G102" s="191"/>
      <c r="H102" s="191"/>
      <c r="I102" s="191"/>
      <c r="J102" s="191"/>
    </row>
    <row r="103" spans="1:10" s="177" customFormat="1" ht="13" x14ac:dyDescent="0.3">
      <c r="A103" s="207"/>
      <c r="B103" s="202" t="s">
        <v>530</v>
      </c>
      <c r="C103" s="189"/>
      <c r="D103" s="189"/>
      <c r="E103" s="189"/>
      <c r="F103" s="189"/>
      <c r="G103" s="189"/>
      <c r="H103" s="189"/>
      <c r="I103" s="189"/>
      <c r="J103" s="189"/>
    </row>
    <row r="104" spans="1:10" ht="13" x14ac:dyDescent="0.3">
      <c r="A104" s="196"/>
      <c r="B104" s="200"/>
    </row>
    <row r="105" spans="1:10" ht="13" x14ac:dyDescent="0.3">
      <c r="A105" s="206">
        <f>A102+1</f>
        <v>33</v>
      </c>
      <c r="B105" s="201" t="s">
        <v>310</v>
      </c>
      <c r="C105" s="191"/>
      <c r="D105" s="191"/>
      <c r="E105" s="191"/>
      <c r="F105" s="191"/>
      <c r="G105" s="191"/>
      <c r="H105" s="191"/>
      <c r="I105" s="191"/>
      <c r="J105" s="191"/>
    </row>
    <row r="106" spans="1:10" ht="13" x14ac:dyDescent="0.3">
      <c r="A106" s="207"/>
      <c r="B106" s="202" t="s">
        <v>516</v>
      </c>
      <c r="C106" s="189"/>
      <c r="D106" s="189"/>
      <c r="E106" s="189"/>
      <c r="F106" s="189"/>
      <c r="G106" s="189"/>
      <c r="H106" s="189"/>
      <c r="I106" s="189"/>
      <c r="J106" s="189"/>
    </row>
    <row r="107" spans="1:10" ht="13" x14ac:dyDescent="0.3">
      <c r="A107" s="196"/>
      <c r="B107" s="200"/>
    </row>
    <row r="108" spans="1:10" ht="13" x14ac:dyDescent="0.3">
      <c r="A108" s="206">
        <f>A105+1</f>
        <v>34</v>
      </c>
      <c r="B108" s="201" t="s">
        <v>311</v>
      </c>
      <c r="C108" s="191"/>
      <c r="D108" s="191"/>
      <c r="E108" s="191"/>
      <c r="F108" s="191"/>
      <c r="G108" s="191"/>
      <c r="H108" s="191"/>
      <c r="I108" s="191"/>
      <c r="J108" s="191"/>
    </row>
    <row r="109" spans="1:10" ht="13" x14ac:dyDescent="0.3">
      <c r="A109" s="207"/>
      <c r="B109" s="202" t="s">
        <v>531</v>
      </c>
      <c r="C109" s="189"/>
      <c r="D109" s="189"/>
      <c r="E109" s="189"/>
      <c r="F109" s="189"/>
      <c r="G109" s="189"/>
      <c r="H109" s="189"/>
      <c r="I109" s="189"/>
      <c r="J109" s="189"/>
    </row>
    <row r="110" spans="1:10" ht="13" x14ac:dyDescent="0.3">
      <c r="A110" s="196"/>
      <c r="B110" s="200"/>
    </row>
    <row r="111" spans="1:10" ht="13" x14ac:dyDescent="0.3">
      <c r="A111" s="206">
        <f>A108+1</f>
        <v>35</v>
      </c>
      <c r="B111" s="201" t="s">
        <v>312</v>
      </c>
      <c r="C111" s="191"/>
      <c r="D111" s="191"/>
      <c r="E111" s="191"/>
      <c r="F111" s="191"/>
      <c r="G111" s="191"/>
      <c r="H111" s="191"/>
      <c r="I111" s="191"/>
      <c r="J111" s="191"/>
    </row>
    <row r="112" spans="1:10" ht="13" x14ac:dyDescent="0.3">
      <c r="A112" s="207"/>
      <c r="B112" s="202" t="s">
        <v>532</v>
      </c>
      <c r="C112" s="189"/>
      <c r="D112" s="189"/>
      <c r="E112" s="189"/>
      <c r="F112" s="189"/>
      <c r="G112" s="189"/>
      <c r="H112" s="189"/>
      <c r="I112" s="189"/>
      <c r="J112" s="189"/>
    </row>
    <row r="113" spans="1:10" ht="13" x14ac:dyDescent="0.3">
      <c r="A113" s="197"/>
      <c r="B113" s="200"/>
    </row>
    <row r="114" spans="1:10" ht="13" x14ac:dyDescent="0.3">
      <c r="A114" s="206">
        <v>36</v>
      </c>
      <c r="B114" s="201" t="s">
        <v>295</v>
      </c>
      <c r="C114" s="191"/>
      <c r="D114" s="191"/>
      <c r="E114" s="191"/>
      <c r="F114" s="191"/>
      <c r="G114" s="191"/>
      <c r="H114" s="191"/>
      <c r="I114" s="191"/>
      <c r="J114" s="191"/>
    </row>
    <row r="115" spans="1:10" ht="13" x14ac:dyDescent="0.3">
      <c r="A115" s="208"/>
      <c r="B115" s="200" t="s">
        <v>533</v>
      </c>
    </row>
    <row r="116" spans="1:10" ht="13" x14ac:dyDescent="0.3">
      <c r="A116" s="207"/>
      <c r="B116" s="202" t="s">
        <v>318</v>
      </c>
      <c r="C116" s="189"/>
      <c r="D116" s="189"/>
      <c r="E116" s="189"/>
      <c r="F116" s="189"/>
      <c r="G116" s="189"/>
      <c r="H116" s="189"/>
      <c r="I116" s="189"/>
      <c r="J116" s="189"/>
    </row>
    <row r="117" spans="1:10" ht="13" x14ac:dyDescent="0.3">
      <c r="A117" s="196"/>
      <c r="B117" s="200"/>
    </row>
    <row r="118" spans="1:10" ht="13" x14ac:dyDescent="0.3">
      <c r="A118" s="206">
        <v>37</v>
      </c>
      <c r="B118" s="201" t="s">
        <v>382</v>
      </c>
      <c r="C118" s="191"/>
      <c r="D118" s="191"/>
      <c r="E118" s="191"/>
      <c r="F118" s="191"/>
      <c r="G118" s="191"/>
      <c r="H118" s="191"/>
      <c r="I118" s="191"/>
      <c r="J118" s="191"/>
    </row>
    <row r="119" spans="1:10" ht="13" x14ac:dyDescent="0.3">
      <c r="A119" s="207"/>
      <c r="B119" s="202" t="s">
        <v>534</v>
      </c>
      <c r="C119" s="189"/>
      <c r="D119" s="189"/>
      <c r="E119" s="189"/>
      <c r="F119" s="189"/>
      <c r="G119" s="189"/>
      <c r="H119" s="189"/>
      <c r="I119" s="189"/>
      <c r="J119" s="189"/>
    </row>
    <row r="120" spans="1:10" ht="13" x14ac:dyDescent="0.3">
      <c r="A120" s="196"/>
      <c r="B120" s="200"/>
    </row>
    <row r="121" spans="1:10" ht="13" x14ac:dyDescent="0.3">
      <c r="A121" s="206">
        <v>38</v>
      </c>
      <c r="B121" s="201" t="s">
        <v>335</v>
      </c>
      <c r="C121" s="191"/>
      <c r="D121" s="191"/>
      <c r="E121" s="191"/>
      <c r="F121" s="191"/>
      <c r="G121" s="191"/>
      <c r="H121" s="191"/>
      <c r="I121" s="191"/>
      <c r="J121" s="191"/>
    </row>
    <row r="122" spans="1:10" ht="13" x14ac:dyDescent="0.3">
      <c r="A122" s="207"/>
      <c r="B122" s="202" t="s">
        <v>535</v>
      </c>
      <c r="C122" s="189"/>
      <c r="D122" s="189"/>
      <c r="E122" s="189"/>
      <c r="F122" s="189"/>
      <c r="G122" s="189"/>
      <c r="H122" s="189"/>
      <c r="I122" s="189"/>
      <c r="J122" s="189"/>
    </row>
    <row r="123" spans="1:10" ht="13" x14ac:dyDescent="0.3">
      <c r="A123" s="196"/>
      <c r="B123" s="200"/>
    </row>
    <row r="124" spans="1:10" ht="13" x14ac:dyDescent="0.3">
      <c r="A124" s="206">
        <v>39</v>
      </c>
      <c r="B124" s="201" t="s">
        <v>383</v>
      </c>
      <c r="C124" s="191"/>
      <c r="D124" s="191"/>
      <c r="E124" s="191"/>
      <c r="F124" s="191"/>
      <c r="G124" s="191"/>
      <c r="H124" s="191"/>
      <c r="I124" s="191"/>
      <c r="J124" s="191"/>
    </row>
    <row r="125" spans="1:10" ht="13" x14ac:dyDescent="0.3">
      <c r="A125" s="208"/>
      <c r="B125" s="200" t="s">
        <v>536</v>
      </c>
    </row>
    <row r="126" spans="1:10" ht="13" x14ac:dyDescent="0.3">
      <c r="A126" s="207"/>
      <c r="B126" s="202" t="s">
        <v>337</v>
      </c>
      <c r="C126" s="189"/>
      <c r="D126" s="189"/>
      <c r="E126" s="189"/>
      <c r="F126" s="189"/>
      <c r="G126" s="189"/>
      <c r="H126" s="189"/>
      <c r="I126" s="189"/>
      <c r="J126" s="189"/>
    </row>
    <row r="127" spans="1:10" x14ac:dyDescent="0.25">
      <c r="A127" s="177"/>
      <c r="B127" s="189"/>
      <c r="C127" s="189"/>
      <c r="D127" s="189"/>
      <c r="E127" s="189"/>
      <c r="F127" s="189"/>
      <c r="G127" s="189"/>
      <c r="H127" s="189"/>
      <c r="I127" s="189"/>
      <c r="J127" s="189"/>
    </row>
  </sheetData>
  <mergeCells count="41">
    <mergeCell ref="A87:A88"/>
    <mergeCell ref="A90:A91"/>
    <mergeCell ref="A93:A94"/>
    <mergeCell ref="A96:A97"/>
    <mergeCell ref="A99:A100"/>
    <mergeCell ref="A124:A126"/>
    <mergeCell ref="A102:A103"/>
    <mergeCell ref="A105:A106"/>
    <mergeCell ref="A108:A109"/>
    <mergeCell ref="A111:A112"/>
    <mergeCell ref="A118:A119"/>
    <mergeCell ref="A121:A122"/>
    <mergeCell ref="A114:A116"/>
    <mergeCell ref="A78:A79"/>
    <mergeCell ref="A81:A82"/>
    <mergeCell ref="A84:A85"/>
    <mergeCell ref="A53:A54"/>
    <mergeCell ref="A60:A61"/>
    <mergeCell ref="A63:A64"/>
    <mergeCell ref="A66:A67"/>
    <mergeCell ref="A56:A58"/>
    <mergeCell ref="A69:A70"/>
    <mergeCell ref="A72:A73"/>
    <mergeCell ref="A75:A76"/>
    <mergeCell ref="A1:J2"/>
    <mergeCell ref="A41:A42"/>
    <mergeCell ref="A44:A45"/>
    <mergeCell ref="A47:A48"/>
    <mergeCell ref="A7:A8"/>
    <mergeCell ref="A10:A11"/>
    <mergeCell ref="A13:A14"/>
    <mergeCell ref="A16:A17"/>
    <mergeCell ref="B4:J4"/>
    <mergeCell ref="A50:A51"/>
    <mergeCell ref="A37:A39"/>
    <mergeCell ref="A19:A20"/>
    <mergeCell ref="A22:A23"/>
    <mergeCell ref="A25:A26"/>
    <mergeCell ref="A28:A29"/>
    <mergeCell ref="A31:A32"/>
    <mergeCell ref="A34:A3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6398"/>
  <sheetViews>
    <sheetView zoomScale="80" zoomScaleNormal="80" workbookViewId="0">
      <pane ySplit="12" topLeftCell="A13" activePane="bottomLeft" state="frozen"/>
      <selection activeCell="B1" sqref="B1"/>
      <selection pane="bottomLeft" activeCell="C15" sqref="C15"/>
    </sheetView>
  </sheetViews>
  <sheetFormatPr baseColWidth="10" defaultColWidth="0" defaultRowHeight="0" customHeight="1" zeroHeight="1" x14ac:dyDescent="0.35"/>
  <cols>
    <col min="1" max="1" width="35.6328125" style="2" customWidth="1"/>
    <col min="2" max="4" width="14.6328125" style="2" customWidth="1"/>
    <col min="5" max="5" width="0" style="2" hidden="1" customWidth="1"/>
    <col min="6" max="16384" width="11.453125" style="2" hidden="1"/>
  </cols>
  <sheetData>
    <row r="1" spans="1:4" ht="18" customHeight="1" x14ac:dyDescent="0.35">
      <c r="A1" s="1" t="s">
        <v>183</v>
      </c>
    </row>
    <row r="2" spans="1:4" ht="18" customHeight="1" x14ac:dyDescent="0.35"/>
    <row r="3" spans="1:4" ht="18" customHeight="1" x14ac:dyDescent="0.35">
      <c r="A3" s="211" t="s">
        <v>297</v>
      </c>
      <c r="B3" s="211"/>
      <c r="C3" s="211"/>
      <c r="D3" s="211"/>
    </row>
    <row r="4" spans="1:4" ht="18" customHeight="1" x14ac:dyDescent="0.35">
      <c r="A4" s="211" t="s">
        <v>507</v>
      </c>
      <c r="B4" s="211"/>
      <c r="C4" s="211"/>
      <c r="D4" s="211"/>
    </row>
    <row r="5" spans="1:4" ht="18" customHeight="1" thickBot="1" x14ac:dyDescent="0.4">
      <c r="C5" s="13"/>
      <c r="D5" s="13"/>
    </row>
    <row r="6" spans="1:4" ht="15" customHeight="1" x14ac:dyDescent="0.35">
      <c r="A6" s="212" t="s">
        <v>171</v>
      </c>
      <c r="B6" s="251" t="s">
        <v>107</v>
      </c>
      <c r="C6" s="225" t="s">
        <v>108</v>
      </c>
      <c r="D6" s="212"/>
    </row>
    <row r="7" spans="1:4" ht="15" customHeight="1" x14ac:dyDescent="0.35">
      <c r="A7" s="213"/>
      <c r="B7" s="252"/>
      <c r="C7" s="262"/>
      <c r="D7" s="263"/>
    </row>
    <row r="8" spans="1:4" ht="15" customHeight="1" x14ac:dyDescent="0.35">
      <c r="A8" s="213"/>
      <c r="B8" s="264"/>
      <c r="C8" s="264" t="s">
        <v>1</v>
      </c>
      <c r="D8" s="213" t="s">
        <v>0</v>
      </c>
    </row>
    <row r="9" spans="1:4" ht="15" customHeight="1" x14ac:dyDescent="0.35">
      <c r="A9" s="213"/>
      <c r="B9" s="264"/>
      <c r="C9" s="264"/>
      <c r="D9" s="213" t="s">
        <v>0</v>
      </c>
    </row>
    <row r="10" spans="1:4" ht="15" customHeight="1" thickBot="1" x14ac:dyDescent="0.4">
      <c r="A10" s="214"/>
      <c r="B10" s="226"/>
      <c r="C10" s="226"/>
      <c r="D10" s="214"/>
    </row>
    <row r="11" spans="1:4" ht="18" customHeight="1" x14ac:dyDescent="0.35">
      <c r="B11" s="38"/>
    </row>
    <row r="12" spans="1:4" ht="18" customHeight="1" x14ac:dyDescent="0.35">
      <c r="A12" s="80" t="s">
        <v>107</v>
      </c>
      <c r="B12" s="87">
        <f>SUM(B14:B27)</f>
        <v>656</v>
      </c>
      <c r="C12" s="80">
        <f>SUM(C14:C27)</f>
        <v>609</v>
      </c>
      <c r="D12" s="80">
        <f>SUM(D14:D27)</f>
        <v>47</v>
      </c>
    </row>
    <row r="13" spans="1:4" ht="18" customHeight="1" x14ac:dyDescent="0.35">
      <c r="B13" s="32"/>
    </row>
    <row r="14" spans="1:4" ht="18" customHeight="1" x14ac:dyDescent="0.35">
      <c r="A14" s="2" t="s">
        <v>167</v>
      </c>
      <c r="B14" s="33">
        <f t="shared" ref="B14:B24" si="0">SUM(C14:D14)</f>
        <v>569</v>
      </c>
      <c r="C14" s="9">
        <v>526</v>
      </c>
      <c r="D14" s="9">
        <v>43</v>
      </c>
    </row>
    <row r="15" spans="1:4" ht="18" customHeight="1" x14ac:dyDescent="0.35">
      <c r="A15" s="2" t="s">
        <v>168</v>
      </c>
      <c r="B15" s="33">
        <f t="shared" si="0"/>
        <v>62</v>
      </c>
      <c r="C15" s="9">
        <v>59</v>
      </c>
      <c r="D15" s="9">
        <v>3</v>
      </c>
    </row>
    <row r="16" spans="1:4" ht="18" customHeight="1" x14ac:dyDescent="0.35">
      <c r="A16" s="2" t="s">
        <v>169</v>
      </c>
      <c r="B16" s="33">
        <f t="shared" si="0"/>
        <v>7</v>
      </c>
      <c r="C16" s="9">
        <v>7</v>
      </c>
      <c r="D16" s="9" t="s">
        <v>267</v>
      </c>
    </row>
    <row r="17" spans="1:4" ht="18" customHeight="1" x14ac:dyDescent="0.35">
      <c r="A17" s="2" t="s">
        <v>166</v>
      </c>
      <c r="B17" s="33">
        <f t="shared" si="0"/>
        <v>3</v>
      </c>
      <c r="C17" s="9">
        <v>3</v>
      </c>
      <c r="D17" s="9" t="s">
        <v>267</v>
      </c>
    </row>
    <row r="18" spans="1:4" ht="18" customHeight="1" x14ac:dyDescent="0.35">
      <c r="A18" s="2" t="s">
        <v>578</v>
      </c>
      <c r="B18" s="33">
        <f t="shared" si="0"/>
        <v>2</v>
      </c>
      <c r="C18" s="9">
        <v>2</v>
      </c>
      <c r="D18" s="9" t="s">
        <v>267</v>
      </c>
    </row>
    <row r="19" spans="1:4" ht="18" customHeight="1" x14ac:dyDescent="0.35">
      <c r="A19" s="2" t="s">
        <v>391</v>
      </c>
      <c r="B19" s="33">
        <f t="shared" si="0"/>
        <v>1</v>
      </c>
      <c r="C19" s="9" t="s">
        <v>267</v>
      </c>
      <c r="D19" s="9">
        <v>1</v>
      </c>
    </row>
    <row r="20" spans="1:4" ht="18" customHeight="1" x14ac:dyDescent="0.35">
      <c r="A20" s="2" t="s">
        <v>579</v>
      </c>
      <c r="B20" s="33">
        <f t="shared" si="0"/>
        <v>1</v>
      </c>
      <c r="C20" s="9">
        <v>1</v>
      </c>
      <c r="D20" s="9" t="s">
        <v>267</v>
      </c>
    </row>
    <row r="21" spans="1:4" ht="18" customHeight="1" x14ac:dyDescent="0.35">
      <c r="A21" s="2" t="s">
        <v>580</v>
      </c>
      <c r="B21" s="33">
        <f t="shared" si="0"/>
        <v>1</v>
      </c>
      <c r="C21" s="9">
        <v>1</v>
      </c>
      <c r="D21" s="9" t="s">
        <v>267</v>
      </c>
    </row>
    <row r="22" spans="1:4" ht="18" customHeight="1" x14ac:dyDescent="0.35">
      <c r="A22" s="2" t="s">
        <v>581</v>
      </c>
      <c r="B22" s="33">
        <f t="shared" si="0"/>
        <v>1</v>
      </c>
      <c r="C22" s="9">
        <v>1</v>
      </c>
      <c r="D22" s="9" t="s">
        <v>267</v>
      </c>
    </row>
    <row r="23" spans="1:4" ht="18" customHeight="1" x14ac:dyDescent="0.35">
      <c r="A23" s="2" t="s">
        <v>436</v>
      </c>
      <c r="B23" s="33">
        <f t="shared" si="0"/>
        <v>1</v>
      </c>
      <c r="C23" s="9">
        <v>1</v>
      </c>
      <c r="D23" s="9" t="s">
        <v>267</v>
      </c>
    </row>
    <row r="24" spans="1:4" ht="18" customHeight="1" x14ac:dyDescent="0.35">
      <c r="A24" s="2" t="s">
        <v>263</v>
      </c>
      <c r="B24" s="33">
        <f t="shared" si="0"/>
        <v>8</v>
      </c>
      <c r="C24" s="9">
        <v>8</v>
      </c>
      <c r="D24" s="9" t="s">
        <v>267</v>
      </c>
    </row>
    <row r="25" spans="1:4" ht="18" customHeight="1" thickBot="1" x14ac:dyDescent="0.4">
      <c r="A25" s="13"/>
      <c r="B25" s="49"/>
      <c r="C25" s="18"/>
      <c r="D25" s="18"/>
    </row>
    <row r="26" spans="1:4" ht="18" customHeight="1" x14ac:dyDescent="0.35">
      <c r="A26" s="16" t="s">
        <v>292</v>
      </c>
      <c r="B26" s="9"/>
      <c r="C26" s="9"/>
      <c r="D26" s="9"/>
    </row>
    <row r="27" spans="1:4" ht="18" hidden="1" customHeight="1" x14ac:dyDescent="0.35">
      <c r="B27" s="9"/>
      <c r="C27" s="9"/>
      <c r="D27" s="9"/>
    </row>
    <row r="28" spans="1:4" ht="18" hidden="1" customHeight="1" x14ac:dyDescent="0.35"/>
    <row r="29" spans="1:4" ht="18" hidden="1" customHeight="1" x14ac:dyDescent="0.35"/>
    <row r="30" spans="1:4" ht="18" hidden="1" customHeight="1" x14ac:dyDescent="0.35"/>
    <row r="31" spans="1:4" ht="18" hidden="1" customHeight="1" x14ac:dyDescent="0.35"/>
    <row r="32" spans="1:4" ht="18" hidden="1" customHeight="1" x14ac:dyDescent="0.35"/>
    <row r="33" ht="18" hidden="1" customHeight="1" x14ac:dyDescent="0.35"/>
    <row r="34" ht="18" hidden="1" customHeight="1" x14ac:dyDescent="0.35"/>
    <row r="35" ht="18" hidden="1" customHeight="1" x14ac:dyDescent="0.35"/>
    <row r="36" ht="18" hidden="1" customHeight="1" x14ac:dyDescent="0.35"/>
    <row r="37" ht="18" hidden="1" customHeight="1" x14ac:dyDescent="0.35"/>
    <row r="38" ht="18" hidden="1" customHeight="1" x14ac:dyDescent="0.35"/>
    <row r="39" ht="18" hidden="1" customHeight="1" x14ac:dyDescent="0.35"/>
    <row r="40" ht="18" hidden="1" customHeight="1" x14ac:dyDescent="0.35"/>
    <row r="41" ht="18" hidden="1" customHeight="1" x14ac:dyDescent="0.35"/>
    <row r="42" ht="18" hidden="1" customHeight="1" x14ac:dyDescent="0.35"/>
    <row r="43" ht="18" hidden="1" customHeight="1" x14ac:dyDescent="0.35"/>
    <row r="44" ht="18" hidden="1" customHeight="1" x14ac:dyDescent="0.35"/>
    <row r="45" ht="18" hidden="1" customHeight="1" x14ac:dyDescent="0.35"/>
    <row r="46" ht="15.75" hidden="1" customHeight="1" x14ac:dyDescent="0.35"/>
    <row r="47" ht="18" hidden="1" customHeight="1" x14ac:dyDescent="0.35"/>
    <row r="48" ht="18" hidden="1" customHeight="1" x14ac:dyDescent="0.35"/>
    <row r="49" ht="18" hidden="1" customHeight="1" x14ac:dyDescent="0.35"/>
    <row r="50" ht="18" hidden="1" customHeight="1" x14ac:dyDescent="0.35"/>
    <row r="51" ht="18" hidden="1" customHeight="1" x14ac:dyDescent="0.35"/>
    <row r="52" ht="18" hidden="1" customHeight="1" x14ac:dyDescent="0.35"/>
    <row r="53" ht="18" hidden="1" customHeight="1" x14ac:dyDescent="0.35"/>
    <row r="54" ht="18" hidden="1" customHeight="1" x14ac:dyDescent="0.35"/>
    <row r="55" ht="18" hidden="1" customHeight="1" x14ac:dyDescent="0.35"/>
    <row r="56" ht="18" hidden="1" customHeight="1" x14ac:dyDescent="0.35"/>
    <row r="57" ht="18" hidden="1" customHeight="1" x14ac:dyDescent="0.35"/>
    <row r="58" ht="18" hidden="1" customHeight="1" x14ac:dyDescent="0.35"/>
    <row r="59" ht="18" hidden="1" customHeight="1" x14ac:dyDescent="0.35"/>
    <row r="60" ht="18" hidden="1" customHeight="1" x14ac:dyDescent="0.35"/>
    <row r="61" ht="18" hidden="1" customHeight="1" x14ac:dyDescent="0.35"/>
    <row r="62" ht="18" hidden="1" customHeight="1" x14ac:dyDescent="0.35"/>
    <row r="63" ht="18" hidden="1" customHeight="1" x14ac:dyDescent="0.35"/>
    <row r="64" ht="18" hidden="1" customHeight="1" x14ac:dyDescent="0.35"/>
    <row r="65" ht="18" hidden="1" customHeight="1" x14ac:dyDescent="0.35"/>
    <row r="66" ht="18" hidden="1" customHeight="1" x14ac:dyDescent="0.35"/>
    <row r="67" ht="18" hidden="1" customHeight="1" x14ac:dyDescent="0.35"/>
    <row r="68" ht="18" hidden="1" customHeight="1" x14ac:dyDescent="0.35"/>
    <row r="69" ht="18" hidden="1" customHeight="1" x14ac:dyDescent="0.35"/>
    <row r="70" ht="18" hidden="1" customHeight="1" x14ac:dyDescent="0.35"/>
    <row r="71" ht="18" hidden="1" customHeight="1" x14ac:dyDescent="0.35"/>
    <row r="72" ht="18" hidden="1" customHeight="1" x14ac:dyDescent="0.35"/>
    <row r="73" ht="18" hidden="1" customHeight="1" x14ac:dyDescent="0.35"/>
    <row r="74" ht="18" hidden="1" customHeight="1" x14ac:dyDescent="0.35"/>
    <row r="75" ht="18" hidden="1" customHeight="1" x14ac:dyDescent="0.35"/>
    <row r="76" ht="18" hidden="1" customHeight="1" x14ac:dyDescent="0.35"/>
    <row r="77" ht="18" hidden="1" customHeight="1" x14ac:dyDescent="0.35"/>
    <row r="78" ht="18" hidden="1" customHeight="1" x14ac:dyDescent="0.35"/>
    <row r="79" ht="18" hidden="1" customHeight="1" x14ac:dyDescent="0.35"/>
    <row r="80" ht="18" hidden="1" customHeight="1" x14ac:dyDescent="0.35"/>
    <row r="81" ht="18" hidden="1" customHeight="1" x14ac:dyDescent="0.35"/>
    <row r="82" ht="18" hidden="1" customHeight="1" x14ac:dyDescent="0.35"/>
    <row r="83" ht="18" hidden="1" customHeight="1" x14ac:dyDescent="0.35"/>
    <row r="84" ht="18" hidden="1" customHeight="1" x14ac:dyDescent="0.35"/>
    <row r="85" ht="18" hidden="1" customHeight="1" x14ac:dyDescent="0.35"/>
    <row r="86" ht="18" hidden="1" customHeight="1" x14ac:dyDescent="0.35"/>
    <row r="87" ht="18" hidden="1" customHeight="1" x14ac:dyDescent="0.35"/>
    <row r="88" ht="18" hidden="1" customHeight="1" x14ac:dyDescent="0.35"/>
    <row r="89" ht="18" hidden="1" customHeight="1" x14ac:dyDescent="0.35"/>
    <row r="90" ht="18" hidden="1" customHeight="1" x14ac:dyDescent="0.35"/>
    <row r="91" ht="18" hidden="1" customHeight="1" x14ac:dyDescent="0.35"/>
    <row r="92" ht="18" hidden="1" customHeight="1" x14ac:dyDescent="0.35"/>
    <row r="93" ht="18" hidden="1" customHeight="1" x14ac:dyDescent="0.35"/>
    <row r="94" ht="18" hidden="1" customHeight="1" x14ac:dyDescent="0.35"/>
    <row r="95" ht="18" hidden="1" customHeight="1" x14ac:dyDescent="0.35"/>
    <row r="96" ht="18" hidden="1" customHeight="1" x14ac:dyDescent="0.35"/>
    <row r="97" ht="18" hidden="1" customHeight="1" x14ac:dyDescent="0.35"/>
    <row r="98" ht="18" hidden="1" customHeight="1" x14ac:dyDescent="0.35"/>
    <row r="99" ht="18" hidden="1" customHeight="1" x14ac:dyDescent="0.35"/>
    <row r="100" ht="18" hidden="1" customHeight="1" x14ac:dyDescent="0.35"/>
    <row r="101" ht="18" hidden="1" customHeight="1" x14ac:dyDescent="0.35"/>
    <row r="102" ht="18" hidden="1" customHeight="1" x14ac:dyDescent="0.35"/>
    <row r="103" ht="18" hidden="1" customHeight="1" x14ac:dyDescent="0.35"/>
    <row r="104" ht="18" hidden="1" customHeight="1" x14ac:dyDescent="0.35"/>
    <row r="105" ht="18" hidden="1" customHeight="1" x14ac:dyDescent="0.35"/>
    <row r="106" ht="18" hidden="1" customHeight="1" x14ac:dyDescent="0.35"/>
    <row r="107" ht="18" hidden="1" customHeight="1" x14ac:dyDescent="0.35"/>
    <row r="108" ht="18" hidden="1" customHeight="1" x14ac:dyDescent="0.35"/>
    <row r="109" ht="18" hidden="1" customHeight="1" x14ac:dyDescent="0.35"/>
    <row r="110" ht="18" hidden="1" customHeight="1" x14ac:dyDescent="0.35"/>
    <row r="111" ht="18" hidden="1" customHeight="1" x14ac:dyDescent="0.35"/>
    <row r="112" ht="18" hidden="1" customHeight="1" x14ac:dyDescent="0.35"/>
    <row r="113" ht="18" hidden="1" customHeight="1" x14ac:dyDescent="0.35"/>
    <row r="114" ht="18" hidden="1" customHeight="1" x14ac:dyDescent="0.35"/>
    <row r="115" ht="18" hidden="1" customHeight="1" x14ac:dyDescent="0.35"/>
    <row r="116" ht="18" hidden="1" customHeight="1" x14ac:dyDescent="0.35"/>
    <row r="117" ht="18" hidden="1" customHeight="1" x14ac:dyDescent="0.35"/>
    <row r="118" ht="18" hidden="1" customHeight="1" x14ac:dyDescent="0.35"/>
    <row r="119" ht="18" hidden="1" customHeight="1" x14ac:dyDescent="0.35"/>
    <row r="120" ht="18" hidden="1" customHeight="1" x14ac:dyDescent="0.35"/>
    <row r="121" ht="18" hidden="1" customHeight="1" x14ac:dyDescent="0.35"/>
    <row r="122" ht="18" hidden="1" customHeight="1" x14ac:dyDescent="0.35"/>
    <row r="123" ht="18" hidden="1" customHeight="1" x14ac:dyDescent="0.35"/>
    <row r="124" ht="18" hidden="1" customHeight="1" x14ac:dyDescent="0.35"/>
    <row r="125" ht="18" hidden="1" customHeight="1" x14ac:dyDescent="0.35"/>
    <row r="126" ht="18" hidden="1" customHeight="1" x14ac:dyDescent="0.35"/>
    <row r="127" ht="18" hidden="1" customHeight="1" x14ac:dyDescent="0.35"/>
    <row r="128" ht="18" hidden="1" customHeight="1" x14ac:dyDescent="0.35"/>
    <row r="129" ht="18" hidden="1" customHeight="1" x14ac:dyDescent="0.35"/>
    <row r="130" ht="18" hidden="1" customHeight="1" x14ac:dyDescent="0.35"/>
    <row r="131" ht="18" hidden="1" customHeight="1" x14ac:dyDescent="0.35"/>
    <row r="132" ht="18" hidden="1" customHeight="1" x14ac:dyDescent="0.35"/>
    <row r="133" ht="18" hidden="1" customHeight="1" x14ac:dyDescent="0.35"/>
    <row r="134" ht="18" hidden="1" customHeight="1" x14ac:dyDescent="0.35"/>
    <row r="135" ht="18" hidden="1" customHeight="1" x14ac:dyDescent="0.35"/>
    <row r="136" ht="18" hidden="1" customHeight="1" x14ac:dyDescent="0.35"/>
    <row r="137" ht="18" hidden="1" customHeight="1" x14ac:dyDescent="0.35"/>
    <row r="138" ht="18" hidden="1" customHeight="1" x14ac:dyDescent="0.35"/>
    <row r="139" ht="18" hidden="1" customHeight="1" x14ac:dyDescent="0.35"/>
    <row r="140" ht="18" hidden="1" customHeight="1" x14ac:dyDescent="0.35"/>
    <row r="141" ht="18" hidden="1" customHeight="1" x14ac:dyDescent="0.35"/>
    <row r="142" ht="18" hidden="1" customHeight="1" x14ac:dyDescent="0.35"/>
    <row r="143" ht="18" hidden="1" customHeight="1" x14ac:dyDescent="0.35"/>
    <row r="144" ht="18" hidden="1" customHeight="1" x14ac:dyDescent="0.35"/>
    <row r="145" ht="18" hidden="1" customHeight="1" x14ac:dyDescent="0.35"/>
    <row r="146" ht="18" hidden="1" customHeight="1" x14ac:dyDescent="0.35"/>
    <row r="147" ht="18" hidden="1" customHeight="1" x14ac:dyDescent="0.35"/>
    <row r="148" ht="18" hidden="1" customHeight="1" x14ac:dyDescent="0.35"/>
    <row r="149" ht="18" hidden="1" customHeight="1" x14ac:dyDescent="0.35"/>
    <row r="150" ht="18" hidden="1" customHeight="1" x14ac:dyDescent="0.35"/>
    <row r="151" ht="18" hidden="1" customHeight="1" x14ac:dyDescent="0.35"/>
    <row r="152" ht="18" hidden="1" customHeight="1" x14ac:dyDescent="0.35"/>
    <row r="153" ht="18" hidden="1" customHeight="1" x14ac:dyDescent="0.35"/>
    <row r="154" ht="18" hidden="1" customHeight="1" x14ac:dyDescent="0.35"/>
    <row r="155" ht="18" hidden="1" customHeight="1" x14ac:dyDescent="0.35"/>
    <row r="156" ht="18" hidden="1" customHeight="1" x14ac:dyDescent="0.35"/>
    <row r="157" ht="18" hidden="1" customHeight="1" x14ac:dyDescent="0.35"/>
    <row r="158" ht="18" hidden="1" customHeight="1" x14ac:dyDescent="0.35"/>
    <row r="159" ht="18" hidden="1" customHeight="1" x14ac:dyDescent="0.35"/>
    <row r="160" ht="18" hidden="1" customHeight="1" x14ac:dyDescent="0.35"/>
    <row r="161" ht="18" hidden="1" customHeight="1" x14ac:dyDescent="0.35"/>
    <row r="162" ht="18" hidden="1" customHeight="1" x14ac:dyDescent="0.35"/>
    <row r="163" ht="18" hidden="1" customHeight="1" x14ac:dyDescent="0.35"/>
    <row r="164" ht="18" hidden="1" customHeight="1" x14ac:dyDescent="0.35"/>
    <row r="165" ht="18" hidden="1" customHeight="1" x14ac:dyDescent="0.35"/>
    <row r="166" ht="18" hidden="1" customHeight="1" x14ac:dyDescent="0.35"/>
    <row r="167" ht="18" hidden="1" customHeight="1" x14ac:dyDescent="0.35"/>
    <row r="168" ht="18" hidden="1" customHeight="1" x14ac:dyDescent="0.35"/>
    <row r="169" ht="18" hidden="1" customHeight="1" x14ac:dyDescent="0.35"/>
    <row r="170" ht="18" hidden="1" customHeight="1" x14ac:dyDescent="0.35"/>
    <row r="171" ht="18" hidden="1" customHeight="1" x14ac:dyDescent="0.35"/>
    <row r="172" ht="18" hidden="1" customHeight="1" x14ac:dyDescent="0.35"/>
    <row r="173" ht="18" hidden="1" customHeight="1" x14ac:dyDescent="0.35"/>
    <row r="174" ht="18" hidden="1" customHeight="1" x14ac:dyDescent="0.35"/>
    <row r="175" ht="18" hidden="1" customHeight="1" x14ac:dyDescent="0.35"/>
    <row r="176" ht="18" hidden="1" customHeight="1" x14ac:dyDescent="0.35"/>
    <row r="177" ht="18" hidden="1" customHeight="1" x14ac:dyDescent="0.35"/>
    <row r="178" ht="18" hidden="1" customHeight="1" x14ac:dyDescent="0.35"/>
    <row r="179" ht="18" hidden="1" customHeight="1" x14ac:dyDescent="0.35"/>
    <row r="180" ht="18" hidden="1" customHeight="1" x14ac:dyDescent="0.35"/>
    <row r="181" ht="18" hidden="1" customHeight="1" x14ac:dyDescent="0.35"/>
    <row r="182" ht="18" hidden="1" customHeight="1" x14ac:dyDescent="0.35"/>
    <row r="183" ht="18" hidden="1" customHeight="1" x14ac:dyDescent="0.35"/>
    <row r="184" ht="18" hidden="1" customHeight="1" x14ac:dyDescent="0.35"/>
    <row r="185" ht="18" hidden="1" customHeight="1" x14ac:dyDescent="0.35"/>
    <row r="186" ht="18" hidden="1" customHeight="1" x14ac:dyDescent="0.35"/>
    <row r="187" ht="18" hidden="1" customHeight="1" x14ac:dyDescent="0.35"/>
    <row r="188" ht="18" hidden="1" customHeight="1" x14ac:dyDescent="0.35"/>
    <row r="189" ht="18" hidden="1" customHeight="1" x14ac:dyDescent="0.35"/>
    <row r="190" ht="18" hidden="1" customHeight="1" x14ac:dyDescent="0.35"/>
    <row r="191" ht="18" hidden="1" customHeight="1" x14ac:dyDescent="0.35"/>
    <row r="192" ht="18" hidden="1" customHeight="1" x14ac:dyDescent="0.35"/>
    <row r="193" ht="18" hidden="1" customHeight="1" x14ac:dyDescent="0.35"/>
    <row r="194" ht="18" hidden="1" customHeight="1" x14ac:dyDescent="0.35"/>
    <row r="195" ht="18" hidden="1" customHeight="1" x14ac:dyDescent="0.35"/>
    <row r="196" ht="18" hidden="1" customHeight="1" x14ac:dyDescent="0.35"/>
    <row r="197" ht="18" hidden="1" customHeight="1" x14ac:dyDescent="0.35"/>
    <row r="198" ht="18" hidden="1" customHeight="1" x14ac:dyDescent="0.35"/>
    <row r="199" ht="18" hidden="1" customHeight="1" x14ac:dyDescent="0.35"/>
    <row r="200" ht="18" hidden="1" customHeight="1" x14ac:dyDescent="0.35"/>
    <row r="201" ht="18" hidden="1" customHeight="1" x14ac:dyDescent="0.35"/>
    <row r="202" ht="18" hidden="1" customHeight="1" x14ac:dyDescent="0.35"/>
    <row r="203" ht="18" hidden="1" customHeight="1" x14ac:dyDescent="0.35"/>
    <row r="204" ht="18" hidden="1" customHeight="1" x14ac:dyDescent="0.35"/>
    <row r="205" ht="18" hidden="1" customHeight="1" x14ac:dyDescent="0.35"/>
    <row r="206" ht="18" hidden="1" customHeight="1" x14ac:dyDescent="0.35"/>
    <row r="207" ht="18" hidden="1" customHeight="1" x14ac:dyDescent="0.35"/>
    <row r="208" ht="18" hidden="1" customHeight="1" x14ac:dyDescent="0.35"/>
    <row r="209" ht="18" hidden="1" customHeight="1" x14ac:dyDescent="0.35"/>
    <row r="210" ht="18" hidden="1" customHeight="1" x14ac:dyDescent="0.35"/>
    <row r="211" ht="18" hidden="1" customHeight="1" x14ac:dyDescent="0.35"/>
    <row r="212" ht="18" hidden="1" customHeight="1" x14ac:dyDescent="0.35"/>
    <row r="213" ht="18" hidden="1" customHeight="1" x14ac:dyDescent="0.35"/>
    <row r="214" ht="18" hidden="1" customHeight="1" x14ac:dyDescent="0.35"/>
    <row r="215" ht="18" hidden="1" customHeight="1" x14ac:dyDescent="0.35"/>
    <row r="216" ht="18" hidden="1" customHeight="1" x14ac:dyDescent="0.35"/>
    <row r="217" ht="18" hidden="1" customHeight="1" x14ac:dyDescent="0.35"/>
    <row r="218" ht="18" hidden="1" customHeight="1" x14ac:dyDescent="0.35"/>
    <row r="219" ht="18" hidden="1" customHeight="1" x14ac:dyDescent="0.35"/>
    <row r="220" ht="18" hidden="1" customHeight="1" x14ac:dyDescent="0.35"/>
    <row r="221" ht="18" hidden="1" customHeight="1" x14ac:dyDescent="0.35"/>
    <row r="222" ht="18" hidden="1" customHeight="1" x14ac:dyDescent="0.35"/>
    <row r="223" ht="18" hidden="1" customHeight="1" x14ac:dyDescent="0.35"/>
    <row r="224" ht="18" hidden="1" customHeight="1" x14ac:dyDescent="0.35"/>
    <row r="225" ht="18" hidden="1" customHeight="1" x14ac:dyDescent="0.35"/>
    <row r="226" ht="18" hidden="1" customHeight="1" x14ac:dyDescent="0.35"/>
    <row r="227" ht="18" hidden="1" customHeight="1" x14ac:dyDescent="0.35"/>
    <row r="228" ht="18" hidden="1" customHeight="1" x14ac:dyDescent="0.35"/>
    <row r="229" ht="18" hidden="1" customHeight="1" x14ac:dyDescent="0.35"/>
    <row r="230" ht="18" hidden="1" customHeight="1" x14ac:dyDescent="0.35"/>
    <row r="231" ht="18" hidden="1" customHeight="1" x14ac:dyDescent="0.35"/>
    <row r="232" ht="18" hidden="1" customHeight="1" x14ac:dyDescent="0.35"/>
    <row r="233" ht="18" hidden="1" customHeight="1" x14ac:dyDescent="0.35"/>
    <row r="234" ht="18" hidden="1" customHeight="1" x14ac:dyDescent="0.35"/>
    <row r="235" ht="18" hidden="1" customHeight="1" x14ac:dyDescent="0.35"/>
    <row r="236" ht="18" hidden="1" customHeight="1" x14ac:dyDescent="0.35"/>
    <row r="237" ht="18" hidden="1" customHeight="1" x14ac:dyDescent="0.35"/>
    <row r="238" ht="18" hidden="1" customHeight="1" x14ac:dyDescent="0.35"/>
    <row r="239" ht="18" hidden="1" customHeight="1" x14ac:dyDescent="0.35"/>
    <row r="240" ht="18" hidden="1" customHeight="1" x14ac:dyDescent="0.35"/>
    <row r="241" ht="18" hidden="1" customHeight="1" x14ac:dyDescent="0.35"/>
    <row r="242" ht="18" hidden="1" customHeight="1" x14ac:dyDescent="0.35"/>
    <row r="243" ht="18" hidden="1" customHeight="1" x14ac:dyDescent="0.35"/>
    <row r="244" ht="18" hidden="1" customHeight="1" x14ac:dyDescent="0.35"/>
    <row r="245" ht="18" hidden="1" customHeight="1" x14ac:dyDescent="0.35"/>
    <row r="246" ht="18" hidden="1" customHeight="1" x14ac:dyDescent="0.35"/>
    <row r="247" ht="18" hidden="1" customHeight="1" x14ac:dyDescent="0.35"/>
    <row r="248" ht="18" hidden="1" customHeight="1" x14ac:dyDescent="0.35"/>
    <row r="249" ht="18" hidden="1" customHeight="1" x14ac:dyDescent="0.35"/>
    <row r="250" ht="18" hidden="1" customHeight="1" x14ac:dyDescent="0.35"/>
    <row r="251" ht="18" hidden="1" customHeight="1" x14ac:dyDescent="0.35"/>
    <row r="252" ht="18" hidden="1" customHeight="1" x14ac:dyDescent="0.35"/>
    <row r="253" ht="18" hidden="1" customHeight="1" x14ac:dyDescent="0.35"/>
    <row r="254" ht="18" hidden="1" customHeight="1" x14ac:dyDescent="0.35"/>
    <row r="255" ht="18" hidden="1" customHeight="1" x14ac:dyDescent="0.35"/>
    <row r="256" ht="18" hidden="1" customHeight="1" x14ac:dyDescent="0.35"/>
    <row r="257" ht="18" hidden="1" customHeight="1" x14ac:dyDescent="0.35"/>
    <row r="258" ht="18" hidden="1" customHeight="1" x14ac:dyDescent="0.35"/>
    <row r="259" ht="18" hidden="1" customHeight="1" x14ac:dyDescent="0.35"/>
    <row r="260" ht="18" hidden="1" customHeight="1" x14ac:dyDescent="0.35"/>
    <row r="261" ht="18" hidden="1" customHeight="1" x14ac:dyDescent="0.35"/>
    <row r="262" ht="18" hidden="1" customHeight="1" x14ac:dyDescent="0.35"/>
    <row r="263" ht="18" hidden="1" customHeight="1" x14ac:dyDescent="0.35"/>
    <row r="264" ht="18" hidden="1" customHeight="1" x14ac:dyDescent="0.35"/>
    <row r="265" ht="18" hidden="1" customHeight="1" x14ac:dyDescent="0.35"/>
    <row r="266" ht="18" hidden="1" customHeight="1" x14ac:dyDescent="0.35"/>
    <row r="267" ht="18" hidden="1" customHeight="1" x14ac:dyDescent="0.35"/>
    <row r="268" ht="18" hidden="1" customHeight="1" x14ac:dyDescent="0.35"/>
    <row r="269" ht="18" hidden="1" customHeight="1" x14ac:dyDescent="0.35"/>
    <row r="270" ht="18" hidden="1" customHeight="1" x14ac:dyDescent="0.35"/>
    <row r="271" ht="18" hidden="1" customHeight="1" x14ac:dyDescent="0.35"/>
    <row r="272" ht="18" hidden="1" customHeight="1" x14ac:dyDescent="0.35"/>
    <row r="273" ht="18" hidden="1" customHeight="1" x14ac:dyDescent="0.35"/>
    <row r="274" ht="18" hidden="1" customHeight="1" x14ac:dyDescent="0.35"/>
    <row r="275" ht="18" hidden="1" customHeight="1" x14ac:dyDescent="0.35"/>
    <row r="276" ht="18" hidden="1" customHeight="1" x14ac:dyDescent="0.35"/>
    <row r="277" ht="18" hidden="1" customHeight="1" x14ac:dyDescent="0.35"/>
    <row r="278" ht="18" hidden="1" customHeight="1" x14ac:dyDescent="0.35"/>
    <row r="279" ht="18" hidden="1" customHeight="1" x14ac:dyDescent="0.35"/>
    <row r="280" ht="18" hidden="1" customHeight="1" x14ac:dyDescent="0.35"/>
    <row r="281" ht="18" hidden="1" customHeight="1" x14ac:dyDescent="0.35"/>
    <row r="282" ht="18" hidden="1" customHeight="1" x14ac:dyDescent="0.35"/>
    <row r="283" ht="18" hidden="1" customHeight="1" x14ac:dyDescent="0.35"/>
    <row r="284" ht="18" hidden="1" customHeight="1" x14ac:dyDescent="0.35"/>
    <row r="285" ht="18" hidden="1" customHeight="1" x14ac:dyDescent="0.35"/>
    <row r="286" ht="18" hidden="1" customHeight="1" x14ac:dyDescent="0.35"/>
    <row r="287" ht="18" hidden="1" customHeight="1" x14ac:dyDescent="0.35"/>
    <row r="288" ht="18" hidden="1" customHeight="1" x14ac:dyDescent="0.35"/>
    <row r="289" ht="18" hidden="1" customHeight="1" x14ac:dyDescent="0.35"/>
    <row r="290" ht="18" hidden="1" customHeight="1" x14ac:dyDescent="0.35"/>
    <row r="291" ht="18" hidden="1" customHeight="1" x14ac:dyDescent="0.35"/>
    <row r="292" ht="18" hidden="1" customHeight="1" x14ac:dyDescent="0.35"/>
    <row r="293" ht="18" hidden="1" customHeight="1" x14ac:dyDescent="0.35"/>
    <row r="294" ht="18" hidden="1" customHeight="1" x14ac:dyDescent="0.35"/>
    <row r="295" ht="18" hidden="1" customHeight="1" x14ac:dyDescent="0.35"/>
    <row r="296" ht="18" hidden="1" customHeight="1" x14ac:dyDescent="0.35"/>
    <row r="297" ht="18" hidden="1" customHeight="1" x14ac:dyDescent="0.35"/>
    <row r="298" ht="18" hidden="1" customHeight="1" x14ac:dyDescent="0.35"/>
    <row r="299" ht="18" hidden="1" customHeight="1" x14ac:dyDescent="0.35"/>
    <row r="300" ht="18" hidden="1" customHeight="1" x14ac:dyDescent="0.35"/>
    <row r="301" ht="18" hidden="1" customHeight="1" x14ac:dyDescent="0.35"/>
    <row r="302" ht="18" hidden="1" customHeight="1" x14ac:dyDescent="0.35"/>
    <row r="303" ht="18" hidden="1" customHeight="1" x14ac:dyDescent="0.35"/>
    <row r="304" ht="18" hidden="1" customHeight="1" x14ac:dyDescent="0.35"/>
    <row r="305" ht="18" hidden="1" customHeight="1" x14ac:dyDescent="0.35"/>
    <row r="306" ht="18" hidden="1" customHeight="1" x14ac:dyDescent="0.35"/>
    <row r="307" ht="18" hidden="1" customHeight="1" x14ac:dyDescent="0.35"/>
    <row r="308" ht="18" hidden="1" customHeight="1" x14ac:dyDescent="0.35"/>
    <row r="309" ht="18" hidden="1" customHeight="1" x14ac:dyDescent="0.35"/>
    <row r="310" ht="18" hidden="1" customHeight="1" x14ac:dyDescent="0.35"/>
    <row r="311" ht="18" hidden="1" customHeight="1" x14ac:dyDescent="0.35"/>
    <row r="312" ht="18" hidden="1" customHeight="1" x14ac:dyDescent="0.35"/>
    <row r="313" ht="18" hidden="1" customHeight="1" x14ac:dyDescent="0.35"/>
    <row r="314" ht="18" hidden="1" customHeight="1" x14ac:dyDescent="0.35"/>
    <row r="315" ht="18" hidden="1" customHeight="1" x14ac:dyDescent="0.35"/>
    <row r="316" ht="18" hidden="1" customHeight="1" x14ac:dyDescent="0.35"/>
    <row r="317" ht="18" hidden="1" customHeight="1" x14ac:dyDescent="0.35"/>
    <row r="318" ht="18" hidden="1" customHeight="1" x14ac:dyDescent="0.35"/>
    <row r="319" ht="18" hidden="1" customHeight="1" x14ac:dyDescent="0.35"/>
    <row r="320" ht="18" hidden="1" customHeight="1" x14ac:dyDescent="0.35"/>
    <row r="321" ht="18" hidden="1" customHeight="1" x14ac:dyDescent="0.35"/>
    <row r="322" ht="18" hidden="1" customHeight="1" x14ac:dyDescent="0.35"/>
    <row r="323" ht="18" hidden="1" customHeight="1" x14ac:dyDescent="0.35"/>
    <row r="324" ht="18" hidden="1" customHeight="1" x14ac:dyDescent="0.35"/>
    <row r="325" ht="18" hidden="1" customHeight="1" x14ac:dyDescent="0.35"/>
    <row r="326" ht="18" hidden="1" customHeight="1" x14ac:dyDescent="0.35"/>
    <row r="327" ht="18" hidden="1" customHeight="1" x14ac:dyDescent="0.35"/>
    <row r="328" ht="18" hidden="1" customHeight="1" x14ac:dyDescent="0.35"/>
    <row r="329" ht="18" hidden="1" customHeight="1" x14ac:dyDescent="0.35"/>
    <row r="330" ht="18" hidden="1" customHeight="1" x14ac:dyDescent="0.35"/>
    <row r="331" ht="18" hidden="1" customHeight="1" x14ac:dyDescent="0.35"/>
    <row r="332" ht="18" hidden="1" customHeight="1" x14ac:dyDescent="0.35"/>
    <row r="333" ht="18" hidden="1" customHeight="1" x14ac:dyDescent="0.35"/>
    <row r="334" ht="18" hidden="1" customHeight="1" x14ac:dyDescent="0.35"/>
    <row r="335" ht="18" hidden="1" customHeight="1" x14ac:dyDescent="0.35"/>
    <row r="336" ht="18" hidden="1" customHeight="1" x14ac:dyDescent="0.35"/>
    <row r="337" ht="18" hidden="1" customHeight="1" x14ac:dyDescent="0.35"/>
    <row r="338" ht="18" hidden="1" customHeight="1" x14ac:dyDescent="0.35"/>
    <row r="339" ht="18" hidden="1" customHeight="1" x14ac:dyDescent="0.35"/>
    <row r="340" ht="18" hidden="1" customHeight="1" x14ac:dyDescent="0.35"/>
    <row r="341" ht="18" hidden="1" customHeight="1" x14ac:dyDescent="0.35"/>
    <row r="342" ht="18" hidden="1" customHeight="1" x14ac:dyDescent="0.35"/>
    <row r="343" ht="18" hidden="1" customHeight="1" x14ac:dyDescent="0.35"/>
    <row r="344" ht="18" hidden="1" customHeight="1" x14ac:dyDescent="0.35"/>
    <row r="345" ht="18" hidden="1" customHeight="1" x14ac:dyDescent="0.35"/>
    <row r="346" ht="18" hidden="1" customHeight="1" x14ac:dyDescent="0.35"/>
    <row r="347" ht="18" hidden="1" customHeight="1" x14ac:dyDescent="0.35"/>
    <row r="348" ht="18" hidden="1" customHeight="1" x14ac:dyDescent="0.35"/>
    <row r="349" ht="18" hidden="1" customHeight="1" x14ac:dyDescent="0.35"/>
    <row r="350" ht="18" hidden="1" customHeight="1" x14ac:dyDescent="0.35"/>
    <row r="351" ht="18" hidden="1" customHeight="1" x14ac:dyDescent="0.35"/>
    <row r="352" ht="18" hidden="1" customHeight="1" x14ac:dyDescent="0.35"/>
    <row r="353" ht="18" hidden="1" customHeight="1" x14ac:dyDescent="0.35"/>
    <row r="354" ht="18" hidden="1" customHeight="1" x14ac:dyDescent="0.35"/>
    <row r="355" ht="18" hidden="1" customHeight="1" x14ac:dyDescent="0.35"/>
    <row r="356" ht="18" hidden="1" customHeight="1" x14ac:dyDescent="0.35"/>
    <row r="357" ht="18" hidden="1" customHeight="1" x14ac:dyDescent="0.35"/>
    <row r="358" ht="18" hidden="1" customHeight="1" x14ac:dyDescent="0.35"/>
    <row r="359" ht="18" hidden="1" customHeight="1" x14ac:dyDescent="0.35"/>
    <row r="360" ht="18" hidden="1" customHeight="1" x14ac:dyDescent="0.35"/>
    <row r="361" ht="18" hidden="1" customHeight="1" x14ac:dyDescent="0.35"/>
    <row r="362" ht="18" hidden="1" customHeight="1" x14ac:dyDescent="0.35"/>
    <row r="363" ht="18" hidden="1" customHeight="1" x14ac:dyDescent="0.35"/>
    <row r="364" ht="18" hidden="1" customHeight="1" x14ac:dyDescent="0.35"/>
    <row r="365" ht="18" hidden="1" customHeight="1" x14ac:dyDescent="0.35"/>
    <row r="366" ht="18" hidden="1" customHeight="1" x14ac:dyDescent="0.35"/>
    <row r="367" ht="18" hidden="1" customHeight="1" x14ac:dyDescent="0.35"/>
    <row r="368" ht="18" hidden="1" customHeight="1" x14ac:dyDescent="0.35"/>
    <row r="369" ht="18" hidden="1" customHeight="1" x14ac:dyDescent="0.35"/>
    <row r="370" ht="18" hidden="1" customHeight="1" x14ac:dyDescent="0.35"/>
    <row r="371" ht="18" hidden="1" customHeight="1" x14ac:dyDescent="0.35"/>
    <row r="372" ht="18" hidden="1" customHeight="1" x14ac:dyDescent="0.35"/>
    <row r="373" ht="18" hidden="1" customHeight="1" x14ac:dyDescent="0.35"/>
    <row r="374" ht="18" hidden="1" customHeight="1" x14ac:dyDescent="0.35"/>
    <row r="375" ht="18" hidden="1" customHeight="1" x14ac:dyDescent="0.35"/>
    <row r="376" ht="18" hidden="1" customHeight="1" x14ac:dyDescent="0.35"/>
    <row r="377" ht="18" hidden="1" customHeight="1" x14ac:dyDescent="0.35"/>
    <row r="378" ht="18" hidden="1" customHeight="1" x14ac:dyDescent="0.35"/>
    <row r="379" ht="18" hidden="1" customHeight="1" x14ac:dyDescent="0.35"/>
    <row r="380" ht="18" hidden="1" customHeight="1" x14ac:dyDescent="0.35"/>
    <row r="381" ht="18" hidden="1" customHeight="1" x14ac:dyDescent="0.35"/>
    <row r="382" ht="18" hidden="1" customHeight="1" x14ac:dyDescent="0.35"/>
    <row r="383" ht="18" hidden="1" customHeight="1" x14ac:dyDescent="0.35"/>
    <row r="384" ht="18" hidden="1" customHeight="1" x14ac:dyDescent="0.35"/>
    <row r="385" ht="18" hidden="1" customHeight="1" x14ac:dyDescent="0.35"/>
    <row r="386" ht="18" hidden="1" customHeight="1" x14ac:dyDescent="0.35"/>
    <row r="387" ht="18" hidden="1" customHeight="1" x14ac:dyDescent="0.35"/>
    <row r="388" ht="18" hidden="1" customHeight="1" x14ac:dyDescent="0.35"/>
    <row r="389" ht="18" hidden="1" customHeight="1" x14ac:dyDescent="0.35"/>
    <row r="390" ht="18" hidden="1" customHeight="1" x14ac:dyDescent="0.35"/>
    <row r="391" ht="18" hidden="1" customHeight="1" x14ac:dyDescent="0.35"/>
    <row r="392" ht="18" hidden="1" customHeight="1" x14ac:dyDescent="0.35"/>
    <row r="393" ht="18" hidden="1" customHeight="1" x14ac:dyDescent="0.35"/>
    <row r="394" ht="18" hidden="1" customHeight="1" x14ac:dyDescent="0.35"/>
    <row r="395" ht="18" hidden="1" customHeight="1" x14ac:dyDescent="0.35"/>
    <row r="396" ht="18" hidden="1" customHeight="1" x14ac:dyDescent="0.35"/>
    <row r="397" ht="18" hidden="1" customHeight="1" x14ac:dyDescent="0.35"/>
    <row r="398" ht="18" hidden="1" customHeight="1" x14ac:dyDescent="0.35"/>
    <row r="399" ht="18" hidden="1" customHeight="1" x14ac:dyDescent="0.35"/>
    <row r="400" ht="18" hidden="1" customHeight="1" x14ac:dyDescent="0.35"/>
    <row r="401" ht="18" hidden="1" customHeight="1" x14ac:dyDescent="0.35"/>
    <row r="402" ht="18" hidden="1" customHeight="1" x14ac:dyDescent="0.35"/>
    <row r="403" ht="18" hidden="1" customHeight="1" x14ac:dyDescent="0.35"/>
    <row r="404" ht="18" hidden="1" customHeight="1" x14ac:dyDescent="0.35"/>
    <row r="405" ht="18" hidden="1" customHeight="1" x14ac:dyDescent="0.35"/>
    <row r="406" ht="18" hidden="1" customHeight="1" x14ac:dyDescent="0.35"/>
    <row r="407" ht="18" hidden="1" customHeight="1" x14ac:dyDescent="0.35"/>
    <row r="408" ht="18" hidden="1" customHeight="1" x14ac:dyDescent="0.35"/>
    <row r="409" ht="18" hidden="1" customHeight="1" x14ac:dyDescent="0.35"/>
    <row r="410" ht="18" hidden="1" customHeight="1" x14ac:dyDescent="0.35"/>
    <row r="411" ht="18" hidden="1" customHeight="1" x14ac:dyDescent="0.35"/>
    <row r="412" ht="18" hidden="1" customHeight="1" x14ac:dyDescent="0.35"/>
    <row r="413" ht="18" hidden="1" customHeight="1" x14ac:dyDescent="0.35"/>
    <row r="414" ht="18" hidden="1" customHeight="1" x14ac:dyDescent="0.35"/>
    <row r="415" ht="18" hidden="1" customHeight="1" x14ac:dyDescent="0.35"/>
    <row r="416" ht="18" hidden="1" customHeight="1" x14ac:dyDescent="0.35"/>
    <row r="417" ht="18" hidden="1" customHeight="1" x14ac:dyDescent="0.35"/>
    <row r="418" ht="18" hidden="1" customHeight="1" x14ac:dyDescent="0.35"/>
    <row r="419" ht="18" hidden="1" customHeight="1" x14ac:dyDescent="0.35"/>
    <row r="420" ht="18" hidden="1" customHeight="1" x14ac:dyDescent="0.35"/>
    <row r="421" ht="18" hidden="1" customHeight="1" x14ac:dyDescent="0.35"/>
    <row r="422" ht="18" hidden="1" customHeight="1" x14ac:dyDescent="0.35"/>
    <row r="423" ht="18" hidden="1" customHeight="1" x14ac:dyDescent="0.35"/>
    <row r="424" ht="18" hidden="1" customHeight="1" x14ac:dyDescent="0.35"/>
    <row r="425" ht="18" hidden="1" customHeight="1" x14ac:dyDescent="0.35"/>
    <row r="426" ht="18" hidden="1" customHeight="1" x14ac:dyDescent="0.35"/>
    <row r="427" ht="18" hidden="1" customHeight="1" x14ac:dyDescent="0.35"/>
    <row r="428" ht="18" hidden="1" customHeight="1" x14ac:dyDescent="0.35"/>
    <row r="429" ht="18" hidden="1" customHeight="1" x14ac:dyDescent="0.35"/>
    <row r="430" ht="18" hidden="1" customHeight="1" x14ac:dyDescent="0.35"/>
    <row r="431" ht="18" hidden="1" customHeight="1" x14ac:dyDescent="0.35"/>
    <row r="432" ht="18" hidden="1" customHeight="1" x14ac:dyDescent="0.35"/>
    <row r="433" ht="18" hidden="1" customHeight="1" x14ac:dyDescent="0.35"/>
    <row r="434" ht="18" hidden="1" customHeight="1" x14ac:dyDescent="0.35"/>
    <row r="435" ht="18" hidden="1" customHeight="1" x14ac:dyDescent="0.35"/>
    <row r="436" ht="18" hidden="1" customHeight="1" x14ac:dyDescent="0.35"/>
    <row r="437" ht="18" hidden="1" customHeight="1" x14ac:dyDescent="0.35"/>
    <row r="438" ht="18" hidden="1" customHeight="1" x14ac:dyDescent="0.35"/>
    <row r="439" ht="18" hidden="1" customHeight="1" x14ac:dyDescent="0.35"/>
    <row r="440" ht="18" hidden="1" customHeight="1" x14ac:dyDescent="0.35"/>
    <row r="441" ht="18" hidden="1" customHeight="1" x14ac:dyDescent="0.35"/>
    <row r="442" ht="18" hidden="1" customHeight="1" x14ac:dyDescent="0.35"/>
    <row r="443" ht="18" hidden="1" customHeight="1" x14ac:dyDescent="0.35"/>
    <row r="444" ht="18" hidden="1" customHeight="1" x14ac:dyDescent="0.35"/>
    <row r="445" ht="18" hidden="1" customHeight="1" x14ac:dyDescent="0.35"/>
    <row r="446" ht="18" hidden="1" customHeight="1" x14ac:dyDescent="0.35"/>
    <row r="447" ht="18" hidden="1" customHeight="1" x14ac:dyDescent="0.35"/>
    <row r="448" ht="18" hidden="1" customHeight="1" x14ac:dyDescent="0.35"/>
    <row r="449" ht="18" hidden="1" customHeight="1" x14ac:dyDescent="0.35"/>
    <row r="450" ht="18" hidden="1" customHeight="1" x14ac:dyDescent="0.35"/>
    <row r="451" ht="18" hidden="1" customHeight="1" x14ac:dyDescent="0.35"/>
    <row r="452" ht="18" hidden="1" customHeight="1" x14ac:dyDescent="0.35"/>
    <row r="453" ht="18" hidden="1" customHeight="1" x14ac:dyDescent="0.35"/>
    <row r="454" ht="18" hidden="1" customHeight="1" x14ac:dyDescent="0.35"/>
    <row r="455" ht="18" hidden="1" customHeight="1" x14ac:dyDescent="0.35"/>
    <row r="456" ht="18" hidden="1" customHeight="1" x14ac:dyDescent="0.35"/>
    <row r="457" ht="18" hidden="1" customHeight="1" x14ac:dyDescent="0.35"/>
    <row r="458" ht="18" hidden="1" customHeight="1" x14ac:dyDescent="0.35"/>
    <row r="459" ht="18" hidden="1" customHeight="1" x14ac:dyDescent="0.35"/>
    <row r="460" ht="18" hidden="1" customHeight="1" x14ac:dyDescent="0.35"/>
    <row r="461" ht="18" hidden="1" customHeight="1" x14ac:dyDescent="0.35"/>
    <row r="462" ht="18" hidden="1" customHeight="1" x14ac:dyDescent="0.35"/>
    <row r="463" ht="18" hidden="1" customHeight="1" x14ac:dyDescent="0.35"/>
    <row r="464" ht="18" hidden="1" customHeight="1" x14ac:dyDescent="0.35"/>
    <row r="465" ht="18" hidden="1" customHeight="1" x14ac:dyDescent="0.35"/>
    <row r="466" ht="18" hidden="1" customHeight="1" x14ac:dyDescent="0.35"/>
    <row r="467" ht="18" hidden="1" customHeight="1" x14ac:dyDescent="0.35"/>
    <row r="468" ht="18" hidden="1" customHeight="1" x14ac:dyDescent="0.35"/>
    <row r="469" ht="18" hidden="1" customHeight="1" x14ac:dyDescent="0.35"/>
    <row r="470" ht="18" hidden="1" customHeight="1" x14ac:dyDescent="0.35"/>
    <row r="471" ht="18" hidden="1" customHeight="1" x14ac:dyDescent="0.35"/>
    <row r="472" ht="18" hidden="1" customHeight="1" x14ac:dyDescent="0.35"/>
    <row r="473" ht="18" hidden="1" customHeight="1" x14ac:dyDescent="0.35"/>
    <row r="474" ht="18" hidden="1" customHeight="1" x14ac:dyDescent="0.35"/>
    <row r="475" ht="18" hidden="1" customHeight="1" x14ac:dyDescent="0.35"/>
    <row r="476" ht="18" hidden="1" customHeight="1" x14ac:dyDescent="0.35"/>
    <row r="477" ht="18" hidden="1" customHeight="1" x14ac:dyDescent="0.35"/>
    <row r="478" ht="18" hidden="1" customHeight="1" x14ac:dyDescent="0.35"/>
    <row r="479" ht="18" hidden="1" customHeight="1" x14ac:dyDescent="0.35"/>
    <row r="480" ht="18" hidden="1" customHeight="1" x14ac:dyDescent="0.35"/>
    <row r="481" ht="18" hidden="1" customHeight="1" x14ac:dyDescent="0.35"/>
    <row r="482" ht="18" hidden="1" customHeight="1" x14ac:dyDescent="0.35"/>
    <row r="483" ht="18" hidden="1" customHeight="1" x14ac:dyDescent="0.35"/>
    <row r="484" ht="18" hidden="1" customHeight="1" x14ac:dyDescent="0.35"/>
    <row r="485" ht="18" hidden="1" customHeight="1" x14ac:dyDescent="0.35"/>
    <row r="486" ht="18" hidden="1" customHeight="1" x14ac:dyDescent="0.35"/>
    <row r="487" ht="18" hidden="1" customHeight="1" x14ac:dyDescent="0.35"/>
    <row r="488" ht="18" hidden="1" customHeight="1" x14ac:dyDescent="0.35"/>
    <row r="489" ht="18" hidden="1" customHeight="1" x14ac:dyDescent="0.35"/>
    <row r="490" ht="18" hidden="1" customHeight="1" x14ac:dyDescent="0.35"/>
    <row r="491" ht="18" hidden="1" customHeight="1" x14ac:dyDescent="0.35"/>
    <row r="492" ht="18" hidden="1" customHeight="1" x14ac:dyDescent="0.35"/>
    <row r="493" ht="18" hidden="1" customHeight="1" x14ac:dyDescent="0.35"/>
    <row r="494" ht="18" hidden="1" customHeight="1" x14ac:dyDescent="0.35"/>
    <row r="495" ht="18" hidden="1" customHeight="1" x14ac:dyDescent="0.35"/>
    <row r="496" ht="18" hidden="1" customHeight="1" x14ac:dyDescent="0.35"/>
    <row r="497" ht="18" hidden="1" customHeight="1" x14ac:dyDescent="0.35"/>
    <row r="498" ht="18" hidden="1" customHeight="1" x14ac:dyDescent="0.35"/>
    <row r="499" ht="18" hidden="1" customHeight="1" x14ac:dyDescent="0.35"/>
    <row r="500" ht="18" hidden="1" customHeight="1" x14ac:dyDescent="0.35"/>
    <row r="501" ht="18" hidden="1" customHeight="1" x14ac:dyDescent="0.35"/>
    <row r="502" ht="18" hidden="1" customHeight="1" x14ac:dyDescent="0.35"/>
    <row r="503" ht="18" hidden="1" customHeight="1" x14ac:dyDescent="0.35"/>
    <row r="504" ht="18" hidden="1" customHeight="1" x14ac:dyDescent="0.35"/>
    <row r="505" ht="18" hidden="1" customHeight="1" x14ac:dyDescent="0.35"/>
    <row r="506" ht="18" hidden="1" customHeight="1" x14ac:dyDescent="0.35"/>
    <row r="507" ht="18" hidden="1" customHeight="1" x14ac:dyDescent="0.35"/>
    <row r="508" ht="18" hidden="1" customHeight="1" x14ac:dyDescent="0.35"/>
    <row r="509" ht="18" hidden="1" customHeight="1" x14ac:dyDescent="0.35"/>
    <row r="510" ht="18" hidden="1" customHeight="1" x14ac:dyDescent="0.35"/>
    <row r="511" ht="18" hidden="1" customHeight="1" x14ac:dyDescent="0.35"/>
    <row r="512" ht="18" hidden="1" customHeight="1" x14ac:dyDescent="0.35"/>
    <row r="513" ht="18" hidden="1" customHeight="1" x14ac:dyDescent="0.35"/>
    <row r="514" ht="18" hidden="1" customHeight="1" x14ac:dyDescent="0.35"/>
    <row r="515" ht="18" hidden="1" customHeight="1" x14ac:dyDescent="0.35"/>
    <row r="516" ht="18" hidden="1" customHeight="1" x14ac:dyDescent="0.35"/>
    <row r="517" ht="18" hidden="1" customHeight="1" x14ac:dyDescent="0.35"/>
    <row r="518" ht="18" hidden="1" customHeight="1" x14ac:dyDescent="0.35"/>
    <row r="519" ht="18" hidden="1" customHeight="1" x14ac:dyDescent="0.35"/>
    <row r="520" ht="18" hidden="1" customHeight="1" x14ac:dyDescent="0.35"/>
    <row r="521" ht="18" hidden="1" customHeight="1" x14ac:dyDescent="0.35"/>
    <row r="522" ht="18" hidden="1" customHeight="1" x14ac:dyDescent="0.35"/>
    <row r="523" ht="18" hidden="1" customHeight="1" x14ac:dyDescent="0.35"/>
    <row r="524" ht="18" hidden="1" customHeight="1" x14ac:dyDescent="0.35"/>
    <row r="525" ht="18" hidden="1" customHeight="1" x14ac:dyDescent="0.35"/>
    <row r="526" ht="18" hidden="1" customHeight="1" x14ac:dyDescent="0.35"/>
    <row r="527" ht="18" hidden="1" customHeight="1" x14ac:dyDescent="0.35"/>
    <row r="528" ht="18" hidden="1" customHeight="1" x14ac:dyDescent="0.35"/>
    <row r="529" ht="18" hidden="1" customHeight="1" x14ac:dyDescent="0.35"/>
    <row r="530" ht="18" hidden="1" customHeight="1" x14ac:dyDescent="0.35"/>
    <row r="531" ht="18" hidden="1" customHeight="1" x14ac:dyDescent="0.35"/>
    <row r="532" ht="18" hidden="1" customHeight="1" x14ac:dyDescent="0.35"/>
    <row r="533" ht="18" hidden="1" customHeight="1" x14ac:dyDescent="0.35"/>
    <row r="534" ht="18" hidden="1" customHeight="1" x14ac:dyDescent="0.35"/>
    <row r="535" ht="18" hidden="1" customHeight="1" x14ac:dyDescent="0.35"/>
    <row r="536" ht="18" hidden="1" customHeight="1" x14ac:dyDescent="0.35"/>
    <row r="537" ht="18" hidden="1" customHeight="1" x14ac:dyDescent="0.35"/>
    <row r="538" ht="18" hidden="1" customHeight="1" x14ac:dyDescent="0.35"/>
    <row r="539" ht="18" hidden="1" customHeight="1" x14ac:dyDescent="0.35"/>
    <row r="540" ht="18" hidden="1" customHeight="1" x14ac:dyDescent="0.35"/>
    <row r="541" ht="18" hidden="1" customHeight="1" x14ac:dyDescent="0.35"/>
    <row r="542" ht="18" hidden="1" customHeight="1" x14ac:dyDescent="0.35"/>
    <row r="543" ht="18" hidden="1" customHeight="1" x14ac:dyDescent="0.35"/>
    <row r="544" ht="18" hidden="1" customHeight="1" x14ac:dyDescent="0.35"/>
    <row r="545" ht="18" hidden="1" customHeight="1" x14ac:dyDescent="0.35"/>
    <row r="546" ht="18" hidden="1" customHeight="1" x14ac:dyDescent="0.35"/>
    <row r="547" ht="18" hidden="1" customHeight="1" x14ac:dyDescent="0.35"/>
    <row r="548" ht="18" hidden="1" customHeight="1" x14ac:dyDescent="0.35"/>
    <row r="549" ht="18" hidden="1" customHeight="1" x14ac:dyDescent="0.35"/>
    <row r="550" ht="18" hidden="1" customHeight="1" x14ac:dyDescent="0.35"/>
    <row r="551" ht="18" hidden="1" customHeight="1" x14ac:dyDescent="0.35"/>
    <row r="552" ht="18" hidden="1" customHeight="1" x14ac:dyDescent="0.35"/>
    <row r="553" ht="18" hidden="1" customHeight="1" x14ac:dyDescent="0.35"/>
    <row r="554" ht="18" hidden="1" customHeight="1" x14ac:dyDescent="0.35"/>
    <row r="555" ht="18" hidden="1" customHeight="1" x14ac:dyDescent="0.35"/>
    <row r="556" ht="18" hidden="1" customHeight="1" x14ac:dyDescent="0.35"/>
    <row r="557" ht="18" hidden="1" customHeight="1" x14ac:dyDescent="0.35"/>
    <row r="558" ht="18" hidden="1" customHeight="1" x14ac:dyDescent="0.35"/>
    <row r="559" ht="18" hidden="1" customHeight="1" x14ac:dyDescent="0.35"/>
    <row r="560" ht="18" hidden="1" customHeight="1" x14ac:dyDescent="0.35"/>
    <row r="561" ht="18" hidden="1" customHeight="1" x14ac:dyDescent="0.35"/>
    <row r="562" ht="18" hidden="1" customHeight="1" x14ac:dyDescent="0.35"/>
    <row r="563" ht="18" hidden="1" customHeight="1" x14ac:dyDescent="0.35"/>
    <row r="564" ht="18" hidden="1" customHeight="1" x14ac:dyDescent="0.35"/>
    <row r="565" ht="18" hidden="1" customHeight="1" x14ac:dyDescent="0.35"/>
    <row r="566" ht="18" hidden="1" customHeight="1" x14ac:dyDescent="0.35"/>
    <row r="567" ht="18" hidden="1" customHeight="1" x14ac:dyDescent="0.35"/>
    <row r="568" ht="18" hidden="1" customHeight="1" x14ac:dyDescent="0.35"/>
    <row r="569" ht="18" hidden="1" customHeight="1" x14ac:dyDescent="0.35"/>
    <row r="570" ht="18" hidden="1" customHeight="1" x14ac:dyDescent="0.35"/>
    <row r="571" ht="18" hidden="1" customHeight="1" x14ac:dyDescent="0.35"/>
    <row r="572" ht="18" hidden="1" customHeight="1" x14ac:dyDescent="0.35"/>
    <row r="573" ht="18" hidden="1" customHeight="1" x14ac:dyDescent="0.35"/>
    <row r="574" ht="18" hidden="1" customHeight="1" x14ac:dyDescent="0.35"/>
    <row r="575" ht="18" hidden="1" customHeight="1" x14ac:dyDescent="0.35"/>
    <row r="576" ht="18" hidden="1" customHeight="1" x14ac:dyDescent="0.35"/>
    <row r="577" ht="18" hidden="1" customHeight="1" x14ac:dyDescent="0.35"/>
    <row r="578" ht="18" hidden="1" customHeight="1" x14ac:dyDescent="0.35"/>
    <row r="579" ht="18" hidden="1" customHeight="1" x14ac:dyDescent="0.35"/>
    <row r="580" ht="18" hidden="1" customHeight="1" x14ac:dyDescent="0.35"/>
    <row r="581" ht="18" hidden="1" customHeight="1" x14ac:dyDescent="0.35"/>
    <row r="582" ht="18" hidden="1" customHeight="1" x14ac:dyDescent="0.35"/>
    <row r="583" ht="18" hidden="1" customHeight="1" x14ac:dyDescent="0.35"/>
    <row r="584" ht="18" hidden="1" customHeight="1" x14ac:dyDescent="0.35"/>
    <row r="585" ht="18" hidden="1" customHeight="1" x14ac:dyDescent="0.35"/>
    <row r="586" ht="18" hidden="1" customHeight="1" x14ac:dyDescent="0.35"/>
    <row r="587" ht="18" hidden="1" customHeight="1" x14ac:dyDescent="0.35"/>
    <row r="588" ht="18" hidden="1" customHeight="1" x14ac:dyDescent="0.35"/>
    <row r="589" ht="18" hidden="1" customHeight="1" x14ac:dyDescent="0.35"/>
    <row r="590" ht="18" hidden="1" customHeight="1" x14ac:dyDescent="0.35"/>
    <row r="591" ht="18" hidden="1" customHeight="1" x14ac:dyDescent="0.35"/>
    <row r="592" ht="18" hidden="1" customHeight="1" x14ac:dyDescent="0.35"/>
    <row r="593" ht="18" hidden="1" customHeight="1" x14ac:dyDescent="0.35"/>
    <row r="594" ht="18" hidden="1" customHeight="1" x14ac:dyDescent="0.35"/>
    <row r="595" ht="18" hidden="1" customHeight="1" x14ac:dyDescent="0.35"/>
    <row r="596" ht="18" hidden="1" customHeight="1" x14ac:dyDescent="0.35"/>
    <row r="597" ht="18" hidden="1" customHeight="1" x14ac:dyDescent="0.35"/>
    <row r="598" ht="18" hidden="1" customHeight="1" x14ac:dyDescent="0.35"/>
    <row r="599" ht="18" hidden="1" customHeight="1" x14ac:dyDescent="0.35"/>
    <row r="600" ht="18" hidden="1" customHeight="1" x14ac:dyDescent="0.35"/>
    <row r="601" ht="18" hidden="1" customHeight="1" x14ac:dyDescent="0.35"/>
    <row r="602" ht="18" hidden="1" customHeight="1" x14ac:dyDescent="0.35"/>
    <row r="603" ht="18" hidden="1" customHeight="1" x14ac:dyDescent="0.35"/>
    <row r="604" ht="18" hidden="1" customHeight="1" x14ac:dyDescent="0.35"/>
    <row r="605" ht="18" hidden="1" customHeight="1" x14ac:dyDescent="0.35"/>
    <row r="606" ht="18" hidden="1" customHeight="1" x14ac:dyDescent="0.35"/>
    <row r="607" ht="18" hidden="1" customHeight="1" x14ac:dyDescent="0.35"/>
    <row r="608" ht="18" hidden="1" customHeight="1" x14ac:dyDescent="0.35"/>
    <row r="609" ht="18" hidden="1" customHeight="1" x14ac:dyDescent="0.35"/>
    <row r="610" ht="18" hidden="1" customHeight="1" x14ac:dyDescent="0.35"/>
    <row r="611" ht="18" hidden="1" customHeight="1" x14ac:dyDescent="0.35"/>
    <row r="612" ht="18" hidden="1" customHeight="1" x14ac:dyDescent="0.35"/>
    <row r="613" ht="18" hidden="1" customHeight="1" x14ac:dyDescent="0.35"/>
    <row r="614" ht="18" hidden="1" customHeight="1" x14ac:dyDescent="0.35"/>
    <row r="615" ht="18" hidden="1" customHeight="1" x14ac:dyDescent="0.35"/>
    <row r="616" ht="18" hidden="1" customHeight="1" x14ac:dyDescent="0.35"/>
    <row r="617" ht="18" hidden="1" customHeight="1" x14ac:dyDescent="0.35"/>
    <row r="618" ht="18" hidden="1" customHeight="1" x14ac:dyDescent="0.35"/>
    <row r="619" ht="18" hidden="1" customHeight="1" x14ac:dyDescent="0.35"/>
    <row r="620" ht="18" hidden="1" customHeight="1" x14ac:dyDescent="0.35"/>
    <row r="621" ht="18" hidden="1" customHeight="1" x14ac:dyDescent="0.35"/>
    <row r="622" ht="18" hidden="1" customHeight="1" x14ac:dyDescent="0.35"/>
    <row r="623" ht="18" hidden="1" customHeight="1" x14ac:dyDescent="0.35"/>
    <row r="624" ht="18" hidden="1" customHeight="1" x14ac:dyDescent="0.35"/>
    <row r="625" ht="18" hidden="1" customHeight="1" x14ac:dyDescent="0.35"/>
    <row r="626" ht="18" hidden="1" customHeight="1" x14ac:dyDescent="0.35"/>
    <row r="627" ht="18" hidden="1" customHeight="1" x14ac:dyDescent="0.35"/>
    <row r="628" ht="18" hidden="1" customHeight="1" x14ac:dyDescent="0.35"/>
    <row r="629" ht="18" hidden="1" customHeight="1" x14ac:dyDescent="0.35"/>
    <row r="630" ht="18" hidden="1" customHeight="1" x14ac:dyDescent="0.35"/>
    <row r="631" ht="18" hidden="1" customHeight="1" x14ac:dyDescent="0.35"/>
    <row r="632" ht="18" hidden="1" customHeight="1" x14ac:dyDescent="0.35"/>
    <row r="633" ht="18" hidden="1" customHeight="1" x14ac:dyDescent="0.35"/>
    <row r="634" ht="18" hidden="1" customHeight="1" x14ac:dyDescent="0.35"/>
    <row r="635" ht="18" hidden="1" customHeight="1" x14ac:dyDescent="0.35"/>
    <row r="636" ht="18" hidden="1" customHeight="1" x14ac:dyDescent="0.35"/>
    <row r="637" ht="18" hidden="1" customHeight="1" x14ac:dyDescent="0.35"/>
    <row r="638" ht="18" hidden="1" customHeight="1" x14ac:dyDescent="0.35"/>
    <row r="639" ht="18" hidden="1" customHeight="1" x14ac:dyDescent="0.35"/>
    <row r="640" ht="18" hidden="1" customHeight="1" x14ac:dyDescent="0.35"/>
    <row r="641" ht="18" hidden="1" customHeight="1" x14ac:dyDescent="0.35"/>
    <row r="642" ht="18" hidden="1" customHeight="1" x14ac:dyDescent="0.35"/>
    <row r="643" ht="18" hidden="1" customHeight="1" x14ac:dyDescent="0.35"/>
    <row r="644" ht="18" hidden="1" customHeight="1" x14ac:dyDescent="0.35"/>
    <row r="645" ht="18" hidden="1" customHeight="1" x14ac:dyDescent="0.35"/>
    <row r="646" ht="18" hidden="1" customHeight="1" x14ac:dyDescent="0.35"/>
    <row r="647" ht="18" hidden="1" customHeight="1" x14ac:dyDescent="0.35"/>
    <row r="648" ht="18" hidden="1" customHeight="1" x14ac:dyDescent="0.35"/>
    <row r="649" ht="18" hidden="1" customHeight="1" x14ac:dyDescent="0.35"/>
    <row r="650" ht="18" hidden="1" customHeight="1" x14ac:dyDescent="0.35"/>
    <row r="651" ht="18" hidden="1" customHeight="1" x14ac:dyDescent="0.35"/>
    <row r="652" ht="18" hidden="1" customHeight="1" x14ac:dyDescent="0.35"/>
    <row r="653" ht="18" hidden="1" customHeight="1" x14ac:dyDescent="0.35"/>
    <row r="654" ht="18" hidden="1" customHeight="1" x14ac:dyDescent="0.35"/>
    <row r="655" ht="18" hidden="1" customHeight="1" x14ac:dyDescent="0.35"/>
    <row r="656" ht="18" hidden="1" customHeight="1" x14ac:dyDescent="0.35"/>
    <row r="657" ht="18" hidden="1" customHeight="1" x14ac:dyDescent="0.35"/>
    <row r="658" ht="18" hidden="1" customHeight="1" x14ac:dyDescent="0.35"/>
    <row r="659" ht="18" hidden="1" customHeight="1" x14ac:dyDescent="0.35"/>
    <row r="660" ht="18" hidden="1" customHeight="1" x14ac:dyDescent="0.35"/>
    <row r="661" ht="18" hidden="1" customHeight="1" x14ac:dyDescent="0.35"/>
    <row r="662" ht="18" hidden="1" customHeight="1" x14ac:dyDescent="0.35"/>
    <row r="663" ht="18" hidden="1" customHeight="1" x14ac:dyDescent="0.35"/>
    <row r="664" ht="18" hidden="1" customHeight="1" x14ac:dyDescent="0.35"/>
    <row r="665" ht="18" hidden="1" customHeight="1" x14ac:dyDescent="0.35"/>
    <row r="666" ht="18" hidden="1" customHeight="1" x14ac:dyDescent="0.35"/>
    <row r="667" ht="18" hidden="1" customHeight="1" x14ac:dyDescent="0.35"/>
    <row r="668" ht="18" hidden="1" customHeight="1" x14ac:dyDescent="0.35"/>
    <row r="669" ht="18" hidden="1" customHeight="1" x14ac:dyDescent="0.35"/>
    <row r="670" ht="18" hidden="1" customHeight="1" x14ac:dyDescent="0.35"/>
    <row r="671" ht="18" hidden="1" customHeight="1" x14ac:dyDescent="0.35"/>
    <row r="672" ht="18" hidden="1" customHeight="1" x14ac:dyDescent="0.35"/>
    <row r="673" ht="18" hidden="1" customHeight="1" x14ac:dyDescent="0.35"/>
    <row r="674" ht="18" hidden="1" customHeight="1" x14ac:dyDescent="0.35"/>
    <row r="675" ht="18" hidden="1" customHeight="1" x14ac:dyDescent="0.35"/>
    <row r="676" ht="18" hidden="1" customHeight="1" x14ac:dyDescent="0.35"/>
    <row r="677" ht="18" hidden="1" customHeight="1" x14ac:dyDescent="0.35"/>
    <row r="678" ht="18" hidden="1" customHeight="1" x14ac:dyDescent="0.35"/>
    <row r="679" ht="18" hidden="1" customHeight="1" x14ac:dyDescent="0.35"/>
    <row r="680" ht="18" hidden="1" customHeight="1" x14ac:dyDescent="0.35"/>
    <row r="681" ht="18" hidden="1" customHeight="1" x14ac:dyDescent="0.35"/>
    <row r="682" ht="18" hidden="1" customHeight="1" x14ac:dyDescent="0.35"/>
    <row r="683" ht="18" hidden="1" customHeight="1" x14ac:dyDescent="0.35"/>
    <row r="684" ht="18" hidden="1" customHeight="1" x14ac:dyDescent="0.35"/>
    <row r="685" ht="18" hidden="1" customHeight="1" x14ac:dyDescent="0.35"/>
    <row r="686" ht="18" hidden="1" customHeight="1" x14ac:dyDescent="0.35"/>
    <row r="687" ht="18" hidden="1" customHeight="1" x14ac:dyDescent="0.35"/>
    <row r="688" ht="18" hidden="1" customHeight="1" x14ac:dyDescent="0.35"/>
    <row r="689" ht="18" hidden="1" customHeight="1" x14ac:dyDescent="0.35"/>
    <row r="690" ht="18" hidden="1" customHeight="1" x14ac:dyDescent="0.35"/>
    <row r="691" ht="18" hidden="1" customHeight="1" x14ac:dyDescent="0.35"/>
    <row r="692" ht="18" hidden="1" customHeight="1" x14ac:dyDescent="0.35"/>
    <row r="693" ht="18" hidden="1" customHeight="1" x14ac:dyDescent="0.35"/>
    <row r="694" ht="18" hidden="1" customHeight="1" x14ac:dyDescent="0.35"/>
    <row r="695" ht="18" hidden="1" customHeight="1" x14ac:dyDescent="0.35"/>
    <row r="696" ht="18" hidden="1" customHeight="1" x14ac:dyDescent="0.35"/>
    <row r="697" ht="18" hidden="1" customHeight="1" x14ac:dyDescent="0.35"/>
    <row r="698" ht="18" hidden="1" customHeight="1" x14ac:dyDescent="0.35"/>
    <row r="699" ht="18" hidden="1" customHeight="1" x14ac:dyDescent="0.35"/>
    <row r="700" ht="18" hidden="1" customHeight="1" x14ac:dyDescent="0.35"/>
    <row r="701" ht="18" hidden="1" customHeight="1" x14ac:dyDescent="0.35"/>
    <row r="702" ht="18" hidden="1" customHeight="1" x14ac:dyDescent="0.35"/>
    <row r="703" ht="18" hidden="1" customHeight="1" x14ac:dyDescent="0.35"/>
    <row r="704" ht="18" hidden="1" customHeight="1" x14ac:dyDescent="0.35"/>
    <row r="705" ht="18" hidden="1" customHeight="1" x14ac:dyDescent="0.35"/>
    <row r="706" ht="18" hidden="1" customHeight="1" x14ac:dyDescent="0.35"/>
    <row r="707" ht="18" hidden="1" customHeight="1" x14ac:dyDescent="0.35"/>
    <row r="708" ht="18" hidden="1" customHeight="1" x14ac:dyDescent="0.35"/>
    <row r="709" ht="18" hidden="1" customHeight="1" x14ac:dyDescent="0.35"/>
    <row r="710" ht="18" hidden="1" customHeight="1" x14ac:dyDescent="0.35"/>
    <row r="711" ht="18" hidden="1" customHeight="1" x14ac:dyDescent="0.35"/>
    <row r="712" ht="18" hidden="1" customHeight="1" x14ac:dyDescent="0.35"/>
    <row r="713" ht="18" hidden="1" customHeight="1" x14ac:dyDescent="0.35"/>
    <row r="714" ht="18" hidden="1" customHeight="1" x14ac:dyDescent="0.35"/>
    <row r="715" ht="18" hidden="1" customHeight="1" x14ac:dyDescent="0.35"/>
    <row r="716" ht="18" hidden="1" customHeight="1" x14ac:dyDescent="0.35"/>
    <row r="717" ht="18" hidden="1" customHeight="1" x14ac:dyDescent="0.35"/>
    <row r="718" ht="18" hidden="1" customHeight="1" x14ac:dyDescent="0.35"/>
    <row r="719" ht="18" hidden="1" customHeight="1" x14ac:dyDescent="0.35"/>
    <row r="720" ht="18" hidden="1" customHeight="1" x14ac:dyDescent="0.35"/>
    <row r="721" ht="18" hidden="1" customHeight="1" x14ac:dyDescent="0.35"/>
    <row r="722" ht="18" hidden="1" customHeight="1" x14ac:dyDescent="0.35"/>
    <row r="723" ht="18" hidden="1" customHeight="1" x14ac:dyDescent="0.35"/>
    <row r="724" ht="18" hidden="1" customHeight="1" x14ac:dyDescent="0.35"/>
    <row r="725" ht="18" hidden="1" customHeight="1" x14ac:dyDescent="0.35"/>
    <row r="726" ht="18" hidden="1" customHeight="1" x14ac:dyDescent="0.35"/>
    <row r="727" ht="18" hidden="1" customHeight="1" x14ac:dyDescent="0.35"/>
    <row r="728" ht="18" hidden="1" customHeight="1" x14ac:dyDescent="0.35"/>
    <row r="729" ht="18" hidden="1" customHeight="1" x14ac:dyDescent="0.35"/>
    <row r="730" ht="18" hidden="1" customHeight="1" x14ac:dyDescent="0.35"/>
    <row r="731" ht="18" hidden="1" customHeight="1" x14ac:dyDescent="0.35"/>
    <row r="732" ht="18" hidden="1" customHeight="1" x14ac:dyDescent="0.35"/>
    <row r="733" ht="18" hidden="1" customHeight="1" x14ac:dyDescent="0.35"/>
    <row r="734" ht="18" hidden="1" customHeight="1" x14ac:dyDescent="0.35"/>
    <row r="735" ht="18" hidden="1" customHeight="1" x14ac:dyDescent="0.35"/>
    <row r="736" ht="18" hidden="1" customHeight="1" x14ac:dyDescent="0.35"/>
    <row r="737" ht="18" hidden="1" customHeight="1" x14ac:dyDescent="0.35"/>
    <row r="738" ht="18" hidden="1" customHeight="1" x14ac:dyDescent="0.35"/>
    <row r="739" ht="18" hidden="1" customHeight="1" x14ac:dyDescent="0.35"/>
    <row r="740" ht="18" hidden="1" customHeight="1" x14ac:dyDescent="0.35"/>
    <row r="741" ht="18" hidden="1" customHeight="1" x14ac:dyDescent="0.35"/>
    <row r="742" ht="18" hidden="1" customHeight="1" x14ac:dyDescent="0.35"/>
    <row r="743" ht="18" hidden="1" customHeight="1" x14ac:dyDescent="0.35"/>
    <row r="744" ht="18" hidden="1" customHeight="1" x14ac:dyDescent="0.35"/>
    <row r="745" ht="18" hidden="1" customHeight="1" x14ac:dyDescent="0.35"/>
    <row r="746" ht="18" hidden="1" customHeight="1" x14ac:dyDescent="0.35"/>
    <row r="747" ht="18" hidden="1" customHeight="1" x14ac:dyDescent="0.35"/>
    <row r="748" ht="18" hidden="1" customHeight="1" x14ac:dyDescent="0.35"/>
    <row r="749" ht="18" hidden="1" customHeight="1" x14ac:dyDescent="0.35"/>
    <row r="750" ht="18" hidden="1" customHeight="1" x14ac:dyDescent="0.35"/>
    <row r="751" ht="18" hidden="1" customHeight="1" x14ac:dyDescent="0.35"/>
    <row r="752" ht="18" hidden="1" customHeight="1" x14ac:dyDescent="0.35"/>
    <row r="753" ht="18" hidden="1" customHeight="1" x14ac:dyDescent="0.35"/>
    <row r="754" ht="18" hidden="1" customHeight="1" x14ac:dyDescent="0.35"/>
    <row r="755" ht="18" hidden="1" customHeight="1" x14ac:dyDescent="0.35"/>
    <row r="756" ht="18" hidden="1" customHeight="1" x14ac:dyDescent="0.35"/>
    <row r="757" ht="18" hidden="1" customHeight="1" x14ac:dyDescent="0.35"/>
    <row r="758" ht="18" hidden="1" customHeight="1" x14ac:dyDescent="0.35"/>
    <row r="759" ht="18" hidden="1" customHeight="1" x14ac:dyDescent="0.35"/>
    <row r="760" ht="18" hidden="1" customHeight="1" x14ac:dyDescent="0.35"/>
    <row r="761" ht="18" hidden="1" customHeight="1" x14ac:dyDescent="0.35"/>
    <row r="762" ht="18" hidden="1" customHeight="1" x14ac:dyDescent="0.35"/>
    <row r="763" ht="18" hidden="1" customHeight="1" x14ac:dyDescent="0.35"/>
    <row r="764" ht="18" hidden="1" customHeight="1" x14ac:dyDescent="0.35"/>
    <row r="765" ht="18" hidden="1" customHeight="1" x14ac:dyDescent="0.35"/>
    <row r="766" ht="18" hidden="1" customHeight="1" x14ac:dyDescent="0.35"/>
    <row r="767" ht="18" hidden="1" customHeight="1" x14ac:dyDescent="0.35"/>
    <row r="768" ht="18" hidden="1" customHeight="1" x14ac:dyDescent="0.35"/>
    <row r="769" ht="18" hidden="1" customHeight="1" x14ac:dyDescent="0.35"/>
    <row r="770" ht="18" hidden="1" customHeight="1" x14ac:dyDescent="0.35"/>
    <row r="771" ht="18" hidden="1" customHeight="1" x14ac:dyDescent="0.35"/>
    <row r="772" ht="18" hidden="1" customHeight="1" x14ac:dyDescent="0.35"/>
    <row r="773" ht="18" hidden="1" customHeight="1" x14ac:dyDescent="0.35"/>
    <row r="774" ht="18" hidden="1" customHeight="1" x14ac:dyDescent="0.35"/>
    <row r="775" ht="18" hidden="1" customHeight="1" x14ac:dyDescent="0.35"/>
    <row r="776" ht="18" hidden="1" customHeight="1" x14ac:dyDescent="0.35"/>
    <row r="777" ht="18" hidden="1" customHeight="1" x14ac:dyDescent="0.35"/>
    <row r="778" ht="18" hidden="1" customHeight="1" x14ac:dyDescent="0.35"/>
    <row r="779" ht="18" hidden="1" customHeight="1" x14ac:dyDescent="0.35"/>
    <row r="780" ht="18" hidden="1" customHeight="1" x14ac:dyDescent="0.35"/>
    <row r="781" ht="18" hidden="1" customHeight="1" x14ac:dyDescent="0.35"/>
    <row r="782" ht="18" hidden="1" customHeight="1" x14ac:dyDescent="0.35"/>
    <row r="783" ht="18" hidden="1" customHeight="1" x14ac:dyDescent="0.35"/>
    <row r="784" ht="18" hidden="1" customHeight="1" x14ac:dyDescent="0.35"/>
    <row r="785" ht="18" hidden="1" customHeight="1" x14ac:dyDescent="0.35"/>
    <row r="786" ht="18" hidden="1" customHeight="1" x14ac:dyDescent="0.35"/>
    <row r="787" ht="18" hidden="1" customHeight="1" x14ac:dyDescent="0.35"/>
    <row r="788" ht="18" hidden="1" customHeight="1" x14ac:dyDescent="0.35"/>
    <row r="789" ht="18" hidden="1" customHeight="1" x14ac:dyDescent="0.35"/>
    <row r="790" ht="18" hidden="1" customHeight="1" x14ac:dyDescent="0.35"/>
    <row r="791" ht="18" hidden="1" customHeight="1" x14ac:dyDescent="0.35"/>
    <row r="792" ht="18" hidden="1" customHeight="1" x14ac:dyDescent="0.35"/>
    <row r="793" ht="18" hidden="1" customHeight="1" x14ac:dyDescent="0.35"/>
    <row r="794" ht="18" hidden="1" customHeight="1" x14ac:dyDescent="0.35"/>
    <row r="795" ht="18" hidden="1" customHeight="1" x14ac:dyDescent="0.35"/>
    <row r="796" ht="18" hidden="1" customHeight="1" x14ac:dyDescent="0.35"/>
    <row r="797" ht="18" hidden="1" customHeight="1" x14ac:dyDescent="0.35"/>
    <row r="798" ht="18" hidden="1" customHeight="1" x14ac:dyDescent="0.35"/>
    <row r="799" ht="18" hidden="1" customHeight="1" x14ac:dyDescent="0.35"/>
    <row r="800" ht="18" hidden="1" customHeight="1" x14ac:dyDescent="0.35"/>
    <row r="801" ht="18" hidden="1" customHeight="1" x14ac:dyDescent="0.35"/>
    <row r="802" ht="18" hidden="1" customHeight="1" x14ac:dyDescent="0.35"/>
    <row r="803" ht="18" hidden="1" customHeight="1" x14ac:dyDescent="0.35"/>
    <row r="804" ht="18" hidden="1" customHeight="1" x14ac:dyDescent="0.35"/>
    <row r="805" ht="18" hidden="1" customHeight="1" x14ac:dyDescent="0.35"/>
    <row r="806" ht="18" hidden="1" customHeight="1" x14ac:dyDescent="0.35"/>
    <row r="807" ht="18" hidden="1" customHeight="1" x14ac:dyDescent="0.35"/>
    <row r="808" ht="18" hidden="1" customHeight="1" x14ac:dyDescent="0.35"/>
    <row r="809" ht="18" hidden="1" customHeight="1" x14ac:dyDescent="0.35"/>
    <row r="810" ht="18" hidden="1" customHeight="1" x14ac:dyDescent="0.35"/>
    <row r="811" ht="18" hidden="1" customHeight="1" x14ac:dyDescent="0.35"/>
    <row r="812" ht="18" hidden="1" customHeight="1" x14ac:dyDescent="0.35"/>
    <row r="813" ht="18" hidden="1" customHeight="1" x14ac:dyDescent="0.35"/>
    <row r="814" ht="18" hidden="1" customHeight="1" x14ac:dyDescent="0.35"/>
    <row r="815" ht="18" hidden="1" customHeight="1" x14ac:dyDescent="0.35"/>
    <row r="816" ht="18" hidden="1" customHeight="1" x14ac:dyDescent="0.35"/>
    <row r="817" ht="18" hidden="1" customHeight="1" x14ac:dyDescent="0.35"/>
    <row r="818" ht="18" hidden="1" customHeight="1" x14ac:dyDescent="0.35"/>
    <row r="819" ht="18" hidden="1" customHeight="1" x14ac:dyDescent="0.35"/>
    <row r="820" ht="18" hidden="1" customHeight="1" x14ac:dyDescent="0.35"/>
    <row r="821" ht="18" hidden="1" customHeight="1" x14ac:dyDescent="0.35"/>
    <row r="822" ht="18" hidden="1" customHeight="1" x14ac:dyDescent="0.35"/>
    <row r="823" ht="18" hidden="1" customHeight="1" x14ac:dyDescent="0.35"/>
    <row r="824" ht="18" hidden="1" customHeight="1" x14ac:dyDescent="0.35"/>
    <row r="825" ht="18" hidden="1" customHeight="1" x14ac:dyDescent="0.35"/>
    <row r="826" ht="18" hidden="1" customHeight="1" x14ac:dyDescent="0.35"/>
    <row r="827" ht="18" hidden="1" customHeight="1" x14ac:dyDescent="0.35"/>
    <row r="828" ht="18" hidden="1" customHeight="1" x14ac:dyDescent="0.35"/>
    <row r="829" ht="18" hidden="1" customHeight="1" x14ac:dyDescent="0.35"/>
    <row r="830" ht="18" hidden="1" customHeight="1" x14ac:dyDescent="0.35"/>
    <row r="831" ht="18" hidden="1" customHeight="1" x14ac:dyDescent="0.35"/>
    <row r="832" ht="18" hidden="1" customHeight="1" x14ac:dyDescent="0.35"/>
    <row r="833" ht="18" hidden="1" customHeight="1" x14ac:dyDescent="0.35"/>
    <row r="834" ht="18" hidden="1" customHeight="1" x14ac:dyDescent="0.35"/>
    <row r="835" ht="18" hidden="1" customHeight="1" x14ac:dyDescent="0.35"/>
    <row r="836" ht="18" hidden="1" customHeight="1" x14ac:dyDescent="0.35"/>
    <row r="837" ht="18" hidden="1" customHeight="1" x14ac:dyDescent="0.35"/>
    <row r="838" ht="18" hidden="1" customHeight="1" x14ac:dyDescent="0.35"/>
    <row r="839" ht="18" hidden="1" customHeight="1" x14ac:dyDescent="0.35"/>
    <row r="840" ht="18" hidden="1" customHeight="1" x14ac:dyDescent="0.35"/>
    <row r="841" ht="18" hidden="1" customHeight="1" x14ac:dyDescent="0.35"/>
    <row r="842" ht="18" hidden="1" customHeight="1" x14ac:dyDescent="0.35"/>
    <row r="843" ht="18" hidden="1" customHeight="1" x14ac:dyDescent="0.35"/>
    <row r="844" ht="18" hidden="1" customHeight="1" x14ac:dyDescent="0.35"/>
    <row r="845" ht="18" hidden="1" customHeight="1" x14ac:dyDescent="0.35"/>
    <row r="846" ht="18" hidden="1" customHeight="1" x14ac:dyDescent="0.35"/>
    <row r="847" ht="18" hidden="1" customHeight="1" x14ac:dyDescent="0.35"/>
    <row r="848" ht="18" hidden="1" customHeight="1" x14ac:dyDescent="0.35"/>
    <row r="849" ht="18" hidden="1" customHeight="1" x14ac:dyDescent="0.35"/>
    <row r="850" ht="18" hidden="1" customHeight="1" x14ac:dyDescent="0.35"/>
    <row r="851" ht="18" hidden="1" customHeight="1" x14ac:dyDescent="0.35"/>
    <row r="852" ht="18" hidden="1" customHeight="1" x14ac:dyDescent="0.35"/>
    <row r="853" ht="18" hidden="1" customHeight="1" x14ac:dyDescent="0.35"/>
    <row r="854" ht="18" hidden="1" customHeight="1" x14ac:dyDescent="0.35"/>
    <row r="855" ht="18" hidden="1" customHeight="1" x14ac:dyDescent="0.35"/>
    <row r="856" ht="18" hidden="1" customHeight="1" x14ac:dyDescent="0.35"/>
    <row r="857" ht="18" hidden="1" customHeight="1" x14ac:dyDescent="0.35"/>
    <row r="858" ht="18" hidden="1" customHeight="1" x14ac:dyDescent="0.35"/>
    <row r="859" ht="18" hidden="1" customHeight="1" x14ac:dyDescent="0.35"/>
    <row r="860" ht="18" hidden="1" customHeight="1" x14ac:dyDescent="0.35"/>
    <row r="861" ht="18" hidden="1" customHeight="1" x14ac:dyDescent="0.35"/>
    <row r="862" ht="18" hidden="1" customHeight="1" x14ac:dyDescent="0.35"/>
    <row r="863" ht="18" hidden="1" customHeight="1" x14ac:dyDescent="0.35"/>
    <row r="864" ht="18" hidden="1" customHeight="1" x14ac:dyDescent="0.35"/>
    <row r="865" ht="18" hidden="1" customHeight="1" x14ac:dyDescent="0.35"/>
    <row r="866" ht="18" hidden="1" customHeight="1" x14ac:dyDescent="0.35"/>
    <row r="867" ht="18" hidden="1" customHeight="1" x14ac:dyDescent="0.35"/>
    <row r="868" ht="18" hidden="1" customHeight="1" x14ac:dyDescent="0.35"/>
    <row r="869" ht="18" hidden="1" customHeight="1" x14ac:dyDescent="0.35"/>
    <row r="870" ht="18" hidden="1" customHeight="1" x14ac:dyDescent="0.35"/>
    <row r="871" ht="18" hidden="1" customHeight="1" x14ac:dyDescent="0.35"/>
    <row r="872" ht="18" hidden="1" customHeight="1" x14ac:dyDescent="0.35"/>
    <row r="873" ht="18" hidden="1" customHeight="1" x14ac:dyDescent="0.35"/>
    <row r="874" ht="18" hidden="1" customHeight="1" x14ac:dyDescent="0.35"/>
    <row r="875" ht="18" hidden="1" customHeight="1" x14ac:dyDescent="0.35"/>
    <row r="876" ht="18" hidden="1" customHeight="1" x14ac:dyDescent="0.35"/>
    <row r="877" ht="18" hidden="1" customHeight="1" x14ac:dyDescent="0.35"/>
    <row r="878" ht="18" hidden="1" customHeight="1" x14ac:dyDescent="0.35"/>
    <row r="879" ht="18" hidden="1" customHeight="1" x14ac:dyDescent="0.35"/>
    <row r="880" ht="18" hidden="1" customHeight="1" x14ac:dyDescent="0.35"/>
    <row r="881" ht="18" hidden="1" customHeight="1" x14ac:dyDescent="0.35"/>
    <row r="882" ht="18" hidden="1" customHeight="1" x14ac:dyDescent="0.35"/>
    <row r="883" ht="18" hidden="1" customHeight="1" x14ac:dyDescent="0.35"/>
    <row r="884" ht="18" hidden="1" customHeight="1" x14ac:dyDescent="0.35"/>
    <row r="885" ht="18" hidden="1" customHeight="1" x14ac:dyDescent="0.35"/>
    <row r="886" ht="18" hidden="1" customHeight="1" x14ac:dyDescent="0.35"/>
    <row r="887" ht="18" hidden="1" customHeight="1" x14ac:dyDescent="0.35"/>
    <row r="888" ht="18" hidden="1" customHeight="1" x14ac:dyDescent="0.35"/>
    <row r="889" ht="18" hidden="1" customHeight="1" x14ac:dyDescent="0.35"/>
    <row r="890" ht="18" hidden="1" customHeight="1" x14ac:dyDescent="0.35"/>
    <row r="891" ht="18" hidden="1" customHeight="1" x14ac:dyDescent="0.35"/>
    <row r="892" ht="18" hidden="1" customHeight="1" x14ac:dyDescent="0.35"/>
    <row r="893" ht="18" hidden="1" customHeight="1" x14ac:dyDescent="0.35"/>
    <row r="894" ht="18" hidden="1" customHeight="1" x14ac:dyDescent="0.35"/>
    <row r="895" ht="18" hidden="1" customHeight="1" x14ac:dyDescent="0.35"/>
    <row r="896" ht="18" hidden="1" customHeight="1" x14ac:dyDescent="0.35"/>
    <row r="897" ht="18" hidden="1" customHeight="1" x14ac:dyDescent="0.35"/>
    <row r="898" ht="18" hidden="1" customHeight="1" x14ac:dyDescent="0.35"/>
    <row r="899" ht="18" hidden="1" customHeight="1" x14ac:dyDescent="0.35"/>
    <row r="900" ht="18" hidden="1" customHeight="1" x14ac:dyDescent="0.35"/>
    <row r="901" ht="18" hidden="1" customHeight="1" x14ac:dyDescent="0.35"/>
    <row r="902" ht="18" hidden="1" customHeight="1" x14ac:dyDescent="0.35"/>
    <row r="903" ht="18" hidden="1" customHeight="1" x14ac:dyDescent="0.35"/>
    <row r="904" ht="18" hidden="1" customHeight="1" x14ac:dyDescent="0.35"/>
    <row r="905" ht="18" hidden="1" customHeight="1" x14ac:dyDescent="0.35"/>
    <row r="906" ht="18" hidden="1" customHeight="1" x14ac:dyDescent="0.35"/>
    <row r="907" ht="18" hidden="1" customHeight="1" x14ac:dyDescent="0.35"/>
    <row r="908" ht="18" hidden="1" customHeight="1" x14ac:dyDescent="0.35"/>
    <row r="909" ht="18" hidden="1" customHeight="1" x14ac:dyDescent="0.35"/>
    <row r="910" ht="18" hidden="1" customHeight="1" x14ac:dyDescent="0.35"/>
    <row r="911" ht="18" hidden="1" customHeight="1" x14ac:dyDescent="0.35"/>
    <row r="912" ht="18" hidden="1" customHeight="1" x14ac:dyDescent="0.35"/>
    <row r="913" ht="18" hidden="1" customHeight="1" x14ac:dyDescent="0.35"/>
    <row r="914" ht="18" hidden="1" customHeight="1" x14ac:dyDescent="0.35"/>
    <row r="915" ht="18" hidden="1" customHeight="1" x14ac:dyDescent="0.35"/>
    <row r="916" ht="18" hidden="1" customHeight="1" x14ac:dyDescent="0.35"/>
    <row r="917" ht="18" hidden="1" customHeight="1" x14ac:dyDescent="0.35"/>
    <row r="918" ht="18" hidden="1" customHeight="1" x14ac:dyDescent="0.35"/>
    <row r="919" ht="18" hidden="1" customHeight="1" x14ac:dyDescent="0.35"/>
    <row r="920" ht="18" hidden="1" customHeight="1" x14ac:dyDescent="0.35"/>
    <row r="921" ht="18" hidden="1" customHeight="1" x14ac:dyDescent="0.35"/>
    <row r="922" ht="18" hidden="1" customHeight="1" x14ac:dyDescent="0.35"/>
    <row r="923" ht="18" hidden="1" customHeight="1" x14ac:dyDescent="0.35"/>
    <row r="924" ht="18" hidden="1" customHeight="1" x14ac:dyDescent="0.35"/>
    <row r="925" ht="18" hidden="1" customHeight="1" x14ac:dyDescent="0.35"/>
    <row r="926" ht="18" hidden="1" customHeight="1" x14ac:dyDescent="0.35"/>
    <row r="927" ht="18" hidden="1" customHeight="1" x14ac:dyDescent="0.35"/>
    <row r="928" ht="18" hidden="1" customHeight="1" x14ac:dyDescent="0.35"/>
    <row r="929" ht="18" hidden="1" customHeight="1" x14ac:dyDescent="0.35"/>
    <row r="930" ht="18" hidden="1" customHeight="1" x14ac:dyDescent="0.35"/>
    <row r="931" ht="18" hidden="1" customHeight="1" x14ac:dyDescent="0.35"/>
    <row r="932" ht="18" hidden="1" customHeight="1" x14ac:dyDescent="0.35"/>
    <row r="933" ht="18" hidden="1" customHeight="1" x14ac:dyDescent="0.35"/>
    <row r="934" ht="18" hidden="1" customHeight="1" x14ac:dyDescent="0.35"/>
    <row r="935" ht="18" hidden="1" customHeight="1" x14ac:dyDescent="0.35"/>
    <row r="936" ht="18" hidden="1" customHeight="1" x14ac:dyDescent="0.35"/>
    <row r="937" ht="18" hidden="1" customHeight="1" x14ac:dyDescent="0.35"/>
    <row r="938" ht="18" hidden="1" customHeight="1" x14ac:dyDescent="0.35"/>
    <row r="939" ht="18" hidden="1" customHeight="1" x14ac:dyDescent="0.35"/>
    <row r="940" ht="18" hidden="1" customHeight="1" x14ac:dyDescent="0.35"/>
    <row r="941" ht="18" hidden="1" customHeight="1" x14ac:dyDescent="0.35"/>
    <row r="942" ht="18" hidden="1" customHeight="1" x14ac:dyDescent="0.35"/>
    <row r="943" ht="18" hidden="1" customHeight="1" x14ac:dyDescent="0.35"/>
    <row r="944" ht="18" hidden="1" customHeight="1" x14ac:dyDescent="0.35"/>
    <row r="945" ht="18" hidden="1" customHeight="1" x14ac:dyDescent="0.35"/>
    <row r="946" ht="18" hidden="1" customHeight="1" x14ac:dyDescent="0.35"/>
    <row r="947" ht="18" hidden="1" customHeight="1" x14ac:dyDescent="0.35"/>
    <row r="948" ht="18" hidden="1" customHeight="1" x14ac:dyDescent="0.35"/>
    <row r="949" ht="18" hidden="1" customHeight="1" x14ac:dyDescent="0.35"/>
    <row r="950" ht="18" hidden="1" customHeight="1" x14ac:dyDescent="0.35"/>
    <row r="951" ht="18" hidden="1" customHeight="1" x14ac:dyDescent="0.35"/>
    <row r="952" ht="18" hidden="1" customHeight="1" x14ac:dyDescent="0.35"/>
    <row r="953" ht="18" hidden="1" customHeight="1" x14ac:dyDescent="0.35"/>
    <row r="954" ht="18" hidden="1" customHeight="1" x14ac:dyDescent="0.35"/>
    <row r="955" ht="18" hidden="1" customHeight="1" x14ac:dyDescent="0.35"/>
    <row r="956" ht="18" hidden="1" customHeight="1" x14ac:dyDescent="0.35"/>
    <row r="957" ht="18" hidden="1" customHeight="1" x14ac:dyDescent="0.35"/>
    <row r="958" ht="18" hidden="1" customHeight="1" x14ac:dyDescent="0.35"/>
    <row r="959" ht="18" hidden="1" customHeight="1" x14ac:dyDescent="0.35"/>
    <row r="960" ht="18" hidden="1" customHeight="1" x14ac:dyDescent="0.35"/>
    <row r="961" ht="18" hidden="1" customHeight="1" x14ac:dyDescent="0.35"/>
    <row r="962" ht="18" hidden="1" customHeight="1" x14ac:dyDescent="0.35"/>
    <row r="963" ht="18" hidden="1" customHeight="1" x14ac:dyDescent="0.35"/>
    <row r="964" ht="18" hidden="1" customHeight="1" x14ac:dyDescent="0.35"/>
    <row r="965" ht="18" hidden="1" customHeight="1" x14ac:dyDescent="0.35"/>
    <row r="966" ht="18" hidden="1" customHeight="1" x14ac:dyDescent="0.35"/>
    <row r="967" ht="18" hidden="1" customHeight="1" x14ac:dyDescent="0.35"/>
    <row r="968" ht="18" hidden="1" customHeight="1" x14ac:dyDescent="0.35"/>
    <row r="969" ht="18" hidden="1" customHeight="1" x14ac:dyDescent="0.35"/>
    <row r="970" ht="18" hidden="1" customHeight="1" x14ac:dyDescent="0.35"/>
    <row r="971" ht="18" hidden="1" customHeight="1" x14ac:dyDescent="0.35"/>
    <row r="972" ht="18" hidden="1" customHeight="1" x14ac:dyDescent="0.35"/>
    <row r="973" ht="18" hidden="1" customHeight="1" x14ac:dyDescent="0.35"/>
    <row r="974" ht="18" hidden="1" customHeight="1" x14ac:dyDescent="0.35"/>
    <row r="975" ht="18" hidden="1" customHeight="1" x14ac:dyDescent="0.35"/>
    <row r="976" ht="18" hidden="1" customHeight="1" x14ac:dyDescent="0.35"/>
    <row r="977" ht="18" hidden="1" customHeight="1" x14ac:dyDescent="0.35"/>
    <row r="978" ht="18" hidden="1" customHeight="1" x14ac:dyDescent="0.35"/>
    <row r="979" ht="18" hidden="1" customHeight="1" x14ac:dyDescent="0.35"/>
    <row r="980" ht="18" hidden="1" customHeight="1" x14ac:dyDescent="0.35"/>
    <row r="981" ht="18" hidden="1" customHeight="1" x14ac:dyDescent="0.35"/>
    <row r="982" ht="18" hidden="1" customHeight="1" x14ac:dyDescent="0.35"/>
    <row r="983" ht="18" hidden="1" customHeight="1" x14ac:dyDescent="0.35"/>
    <row r="984" ht="18" hidden="1" customHeight="1" x14ac:dyDescent="0.35"/>
    <row r="985" ht="18" hidden="1" customHeight="1" x14ac:dyDescent="0.35"/>
    <row r="986" ht="18" hidden="1" customHeight="1" x14ac:dyDescent="0.35"/>
    <row r="987" ht="18" hidden="1" customHeight="1" x14ac:dyDescent="0.35"/>
    <row r="988" ht="18" hidden="1" customHeight="1" x14ac:dyDescent="0.35"/>
    <row r="989" ht="18" hidden="1" customHeight="1" x14ac:dyDescent="0.35"/>
    <row r="990" ht="18" hidden="1" customHeight="1" x14ac:dyDescent="0.35"/>
    <row r="991" ht="18" hidden="1" customHeight="1" x14ac:dyDescent="0.35"/>
    <row r="992" ht="18" hidden="1" customHeight="1" x14ac:dyDescent="0.35"/>
    <row r="993" ht="18" hidden="1" customHeight="1" x14ac:dyDescent="0.35"/>
    <row r="994" ht="18" hidden="1" customHeight="1" x14ac:dyDescent="0.35"/>
    <row r="995" ht="18" hidden="1" customHeight="1" x14ac:dyDescent="0.35"/>
    <row r="996" ht="18" hidden="1" customHeight="1" x14ac:dyDescent="0.35"/>
    <row r="997" ht="18" hidden="1" customHeight="1" x14ac:dyDescent="0.35"/>
    <row r="998" ht="18" hidden="1" customHeight="1" x14ac:dyDescent="0.35"/>
    <row r="999" ht="18" hidden="1" customHeight="1" x14ac:dyDescent="0.35"/>
    <row r="1000" ht="18" hidden="1" customHeight="1" x14ac:dyDescent="0.35"/>
    <row r="1001" ht="18" hidden="1" customHeight="1" x14ac:dyDescent="0.35"/>
    <row r="1002" ht="18" hidden="1" customHeight="1" x14ac:dyDescent="0.35"/>
    <row r="1003" ht="18" hidden="1" customHeight="1" x14ac:dyDescent="0.35"/>
    <row r="1004" ht="18" hidden="1" customHeight="1" x14ac:dyDescent="0.35"/>
    <row r="1005" ht="18" hidden="1" customHeight="1" x14ac:dyDescent="0.35"/>
    <row r="1006" ht="18" hidden="1" customHeight="1" x14ac:dyDescent="0.35"/>
    <row r="1007" ht="18" hidden="1" customHeight="1" x14ac:dyDescent="0.35"/>
    <row r="1008" ht="18" hidden="1" customHeight="1" x14ac:dyDescent="0.35"/>
    <row r="1009" ht="18" hidden="1" customHeight="1" x14ac:dyDescent="0.35"/>
    <row r="1010" ht="18" hidden="1" customHeight="1" x14ac:dyDescent="0.35"/>
    <row r="1011" ht="18" hidden="1" customHeight="1" x14ac:dyDescent="0.35"/>
    <row r="1012" ht="18" hidden="1" customHeight="1" x14ac:dyDescent="0.35"/>
    <row r="1013" ht="18" hidden="1" customHeight="1" x14ac:dyDescent="0.35"/>
    <row r="1014" ht="18" hidden="1" customHeight="1" x14ac:dyDescent="0.35"/>
    <row r="1015" ht="18" hidden="1" customHeight="1" x14ac:dyDescent="0.35"/>
    <row r="1016" ht="18" hidden="1" customHeight="1" x14ac:dyDescent="0.35"/>
    <row r="1017" ht="18" hidden="1" customHeight="1" x14ac:dyDescent="0.35"/>
    <row r="1018" ht="18" hidden="1" customHeight="1" x14ac:dyDescent="0.35"/>
    <row r="1019" ht="18" hidden="1" customHeight="1" x14ac:dyDescent="0.35"/>
    <row r="1020" ht="18" hidden="1" customHeight="1" x14ac:dyDescent="0.35"/>
    <row r="1021" ht="18" hidden="1" customHeight="1" x14ac:dyDescent="0.35"/>
    <row r="1022" ht="18" hidden="1" customHeight="1" x14ac:dyDescent="0.35"/>
    <row r="1023" ht="18" hidden="1" customHeight="1" x14ac:dyDescent="0.35"/>
    <row r="1024" ht="18" hidden="1" customHeight="1" x14ac:dyDescent="0.35"/>
    <row r="1025" ht="18" hidden="1" customHeight="1" x14ac:dyDescent="0.35"/>
    <row r="1026" ht="18" hidden="1" customHeight="1" x14ac:dyDescent="0.35"/>
    <row r="1027" ht="18" hidden="1" customHeight="1" x14ac:dyDescent="0.35"/>
    <row r="1028" ht="18" hidden="1" customHeight="1" x14ac:dyDescent="0.35"/>
    <row r="1029" ht="18" hidden="1" customHeight="1" x14ac:dyDescent="0.35"/>
    <row r="1030" ht="18" hidden="1" customHeight="1" x14ac:dyDescent="0.35"/>
    <row r="1031" ht="18" hidden="1" customHeight="1" x14ac:dyDescent="0.35"/>
    <row r="1032" ht="18" hidden="1" customHeight="1" x14ac:dyDescent="0.35"/>
    <row r="1033" ht="18" hidden="1" customHeight="1" x14ac:dyDescent="0.35"/>
    <row r="1034" ht="18" hidden="1" customHeight="1" x14ac:dyDescent="0.35"/>
    <row r="1035" ht="18" hidden="1" customHeight="1" x14ac:dyDescent="0.35"/>
    <row r="1036" ht="18" hidden="1" customHeight="1" x14ac:dyDescent="0.35"/>
    <row r="1037" ht="18" hidden="1" customHeight="1" x14ac:dyDescent="0.35"/>
    <row r="1038" ht="18" hidden="1" customHeight="1" x14ac:dyDescent="0.35"/>
    <row r="1039" ht="18" hidden="1" customHeight="1" x14ac:dyDescent="0.35"/>
    <row r="1040" ht="18" hidden="1" customHeight="1" x14ac:dyDescent="0.35"/>
    <row r="1041" ht="18" hidden="1" customHeight="1" x14ac:dyDescent="0.35"/>
    <row r="1042" ht="18" hidden="1" customHeight="1" x14ac:dyDescent="0.35"/>
    <row r="1043" ht="18" hidden="1" customHeight="1" x14ac:dyDescent="0.35"/>
    <row r="1044" ht="18" hidden="1" customHeight="1" x14ac:dyDescent="0.35"/>
    <row r="1045" ht="18" hidden="1" customHeight="1" x14ac:dyDescent="0.35"/>
    <row r="1046" ht="18" hidden="1" customHeight="1" x14ac:dyDescent="0.35"/>
    <row r="1047" ht="18" hidden="1" customHeight="1" x14ac:dyDescent="0.35"/>
    <row r="1048" ht="18" hidden="1" customHeight="1" x14ac:dyDescent="0.35"/>
    <row r="1049" ht="18" hidden="1" customHeight="1" x14ac:dyDescent="0.35"/>
    <row r="1050" ht="18" hidden="1" customHeight="1" x14ac:dyDescent="0.35"/>
    <row r="1051" ht="18" hidden="1" customHeight="1" x14ac:dyDescent="0.35"/>
    <row r="1052" ht="18" hidden="1" customHeight="1" x14ac:dyDescent="0.35"/>
    <row r="1053" ht="18" hidden="1" customHeight="1" x14ac:dyDescent="0.35"/>
    <row r="1054" ht="18" hidden="1" customHeight="1" x14ac:dyDescent="0.35"/>
    <row r="1055" ht="18" hidden="1" customHeight="1" x14ac:dyDescent="0.35"/>
    <row r="1056" ht="18" hidden="1" customHeight="1" x14ac:dyDescent="0.35"/>
    <row r="1057" ht="18" hidden="1" customHeight="1" x14ac:dyDescent="0.35"/>
    <row r="1058" ht="18" hidden="1" customHeight="1" x14ac:dyDescent="0.35"/>
    <row r="1059" ht="18" hidden="1" customHeight="1" x14ac:dyDescent="0.35"/>
    <row r="1060" ht="18" hidden="1" customHeight="1" x14ac:dyDescent="0.35"/>
    <row r="1061" ht="18" hidden="1" customHeight="1" x14ac:dyDescent="0.35"/>
    <row r="1062" ht="18" hidden="1" customHeight="1" x14ac:dyDescent="0.35"/>
    <row r="1063" ht="18" hidden="1" customHeight="1" x14ac:dyDescent="0.35"/>
    <row r="1064" ht="18" hidden="1" customHeight="1" x14ac:dyDescent="0.35"/>
    <row r="1065" ht="18" hidden="1" customHeight="1" x14ac:dyDescent="0.35"/>
    <row r="1066" ht="18" hidden="1" customHeight="1" x14ac:dyDescent="0.35"/>
    <row r="1067" ht="18" hidden="1" customHeight="1" x14ac:dyDescent="0.35"/>
    <row r="1068" ht="18" hidden="1" customHeight="1" x14ac:dyDescent="0.35"/>
    <row r="1069" ht="18" hidden="1" customHeight="1" x14ac:dyDescent="0.35"/>
    <row r="1070" ht="18" hidden="1" customHeight="1" x14ac:dyDescent="0.35"/>
    <row r="1071" ht="18" hidden="1" customHeight="1" x14ac:dyDescent="0.35"/>
    <row r="1072" ht="18" hidden="1" customHeight="1" x14ac:dyDescent="0.35"/>
    <row r="1073" ht="18" hidden="1" customHeight="1" x14ac:dyDescent="0.35"/>
    <row r="1074" ht="18" hidden="1" customHeight="1" x14ac:dyDescent="0.35"/>
    <row r="1075" ht="18" hidden="1" customHeight="1" x14ac:dyDescent="0.35"/>
    <row r="1076" ht="18" hidden="1" customHeight="1" x14ac:dyDescent="0.35"/>
    <row r="1077" ht="18" hidden="1" customHeight="1" x14ac:dyDescent="0.35"/>
    <row r="1078" ht="18" hidden="1" customHeight="1" x14ac:dyDescent="0.35"/>
    <row r="1079" ht="18" hidden="1" customHeight="1" x14ac:dyDescent="0.35"/>
    <row r="1080" ht="18" hidden="1" customHeight="1" x14ac:dyDescent="0.35"/>
    <row r="1081" ht="18" hidden="1" customHeight="1" x14ac:dyDescent="0.35"/>
    <row r="1082" ht="18" hidden="1" customHeight="1" x14ac:dyDescent="0.35"/>
    <row r="1083" ht="18" hidden="1" customHeight="1" x14ac:dyDescent="0.35"/>
    <row r="1084" ht="18" hidden="1" customHeight="1" x14ac:dyDescent="0.35"/>
    <row r="1085" ht="18" hidden="1" customHeight="1" x14ac:dyDescent="0.35"/>
    <row r="1086" ht="18" hidden="1" customHeight="1" x14ac:dyDescent="0.35"/>
    <row r="1087" ht="18" hidden="1" customHeight="1" x14ac:dyDescent="0.35"/>
    <row r="1088" ht="18" hidden="1" customHeight="1" x14ac:dyDescent="0.35"/>
    <row r="1089" ht="18" hidden="1" customHeight="1" x14ac:dyDescent="0.35"/>
    <row r="1090" ht="18" hidden="1" customHeight="1" x14ac:dyDescent="0.35"/>
    <row r="1091" ht="18" hidden="1" customHeight="1" x14ac:dyDescent="0.35"/>
    <row r="1092" ht="18" hidden="1" customHeight="1" x14ac:dyDescent="0.35"/>
    <row r="1093" ht="18" hidden="1" customHeight="1" x14ac:dyDescent="0.35"/>
    <row r="1094" ht="18" hidden="1" customHeight="1" x14ac:dyDescent="0.35"/>
    <row r="1095" ht="18" hidden="1" customHeight="1" x14ac:dyDescent="0.35"/>
    <row r="1096" ht="18" hidden="1" customHeight="1" x14ac:dyDescent="0.35"/>
    <row r="1097" ht="18" hidden="1" customHeight="1" x14ac:dyDescent="0.35"/>
    <row r="1098" ht="18" hidden="1" customHeight="1" x14ac:dyDescent="0.35"/>
    <row r="1099" ht="18" hidden="1" customHeight="1" x14ac:dyDescent="0.35"/>
    <row r="1100" ht="18" hidden="1" customHeight="1" x14ac:dyDescent="0.35"/>
    <row r="1101" ht="18" hidden="1" customHeight="1" x14ac:dyDescent="0.35"/>
    <row r="1102" ht="18" hidden="1" customHeight="1" x14ac:dyDescent="0.35"/>
    <row r="1103" ht="18" hidden="1" customHeight="1" x14ac:dyDescent="0.35"/>
    <row r="1104" ht="18" hidden="1" customHeight="1" x14ac:dyDescent="0.35"/>
    <row r="1105" ht="18" hidden="1" customHeight="1" x14ac:dyDescent="0.35"/>
    <row r="1106" ht="18" hidden="1" customHeight="1" x14ac:dyDescent="0.35"/>
    <row r="1107" ht="18" hidden="1" customHeight="1" x14ac:dyDescent="0.35"/>
    <row r="1108" ht="18" hidden="1" customHeight="1" x14ac:dyDescent="0.35"/>
    <row r="1109" ht="18" hidden="1" customHeight="1" x14ac:dyDescent="0.35"/>
    <row r="1110" ht="18" hidden="1" customHeight="1" x14ac:dyDescent="0.35"/>
    <row r="1111" ht="18" hidden="1" customHeight="1" x14ac:dyDescent="0.35"/>
    <row r="1112" ht="18" hidden="1" customHeight="1" x14ac:dyDescent="0.35"/>
    <row r="1113" ht="18" hidden="1" customHeight="1" x14ac:dyDescent="0.35"/>
    <row r="1114" ht="18" hidden="1" customHeight="1" x14ac:dyDescent="0.35"/>
    <row r="1115" ht="18" hidden="1" customHeight="1" x14ac:dyDescent="0.35"/>
    <row r="1116" ht="18" hidden="1" customHeight="1" x14ac:dyDescent="0.35"/>
    <row r="1117" ht="18" hidden="1" customHeight="1" x14ac:dyDescent="0.35"/>
    <row r="1118" ht="18" hidden="1" customHeight="1" x14ac:dyDescent="0.35"/>
    <row r="1119" ht="18" hidden="1" customHeight="1" x14ac:dyDescent="0.35"/>
    <row r="1120" ht="18" hidden="1" customHeight="1" x14ac:dyDescent="0.35"/>
    <row r="1121" ht="18" hidden="1" customHeight="1" x14ac:dyDescent="0.35"/>
    <row r="1122" ht="18" hidden="1" customHeight="1" x14ac:dyDescent="0.35"/>
    <row r="1123" ht="18" hidden="1" customHeight="1" x14ac:dyDescent="0.35"/>
    <row r="1124" ht="18" hidden="1" customHeight="1" x14ac:dyDescent="0.35"/>
    <row r="1125" ht="18" hidden="1" customHeight="1" x14ac:dyDescent="0.35"/>
    <row r="1126" ht="18" hidden="1" customHeight="1" x14ac:dyDescent="0.35"/>
    <row r="1127" ht="18" hidden="1" customHeight="1" x14ac:dyDescent="0.35"/>
    <row r="1128" ht="18" hidden="1" customHeight="1" x14ac:dyDescent="0.35"/>
    <row r="1129" ht="18" hidden="1" customHeight="1" x14ac:dyDescent="0.35"/>
    <row r="1130" ht="18" hidden="1" customHeight="1" x14ac:dyDescent="0.35"/>
    <row r="1131" ht="18" hidden="1" customHeight="1" x14ac:dyDescent="0.35"/>
    <row r="1132" ht="18" hidden="1" customHeight="1" x14ac:dyDescent="0.35"/>
    <row r="1133" ht="18" hidden="1" customHeight="1" x14ac:dyDescent="0.35"/>
    <row r="1134" ht="18" hidden="1" customHeight="1" x14ac:dyDescent="0.35"/>
    <row r="1135" ht="18" hidden="1" customHeight="1" x14ac:dyDescent="0.35"/>
    <row r="1136" ht="18" hidden="1" customHeight="1" x14ac:dyDescent="0.35"/>
    <row r="1137" ht="18" hidden="1" customHeight="1" x14ac:dyDescent="0.35"/>
    <row r="1138" ht="18" hidden="1" customHeight="1" x14ac:dyDescent="0.35"/>
    <row r="1139" ht="18" hidden="1" customHeight="1" x14ac:dyDescent="0.35"/>
    <row r="1140" ht="18" hidden="1" customHeight="1" x14ac:dyDescent="0.35"/>
    <row r="1141" ht="18" hidden="1" customHeight="1" x14ac:dyDescent="0.35"/>
    <row r="1142" ht="18" hidden="1" customHeight="1" x14ac:dyDescent="0.35"/>
    <row r="1143" ht="18" hidden="1" customHeight="1" x14ac:dyDescent="0.35"/>
    <row r="1144" ht="18" hidden="1" customHeight="1" x14ac:dyDescent="0.35"/>
    <row r="1145" ht="18" hidden="1" customHeight="1" x14ac:dyDescent="0.35"/>
    <row r="1146" ht="18" hidden="1" customHeight="1" x14ac:dyDescent="0.35"/>
    <row r="1147" ht="18" hidden="1" customHeight="1" x14ac:dyDescent="0.35"/>
    <row r="1148" ht="18" hidden="1" customHeight="1" x14ac:dyDescent="0.35"/>
    <row r="1149" ht="18" hidden="1" customHeight="1" x14ac:dyDescent="0.35"/>
    <row r="1150" ht="18" hidden="1" customHeight="1" x14ac:dyDescent="0.35"/>
    <row r="1151" ht="18" hidden="1" customHeight="1" x14ac:dyDescent="0.35"/>
    <row r="1152" ht="18" hidden="1" customHeight="1" x14ac:dyDescent="0.35"/>
    <row r="1153" ht="18" hidden="1" customHeight="1" x14ac:dyDescent="0.35"/>
    <row r="1154" ht="18" hidden="1" customHeight="1" x14ac:dyDescent="0.35"/>
    <row r="1155" ht="18" hidden="1" customHeight="1" x14ac:dyDescent="0.35"/>
    <row r="1156" ht="18" hidden="1" customHeight="1" x14ac:dyDescent="0.35"/>
    <row r="1157" ht="18" hidden="1" customHeight="1" x14ac:dyDescent="0.35"/>
    <row r="1158" ht="18" hidden="1" customHeight="1" x14ac:dyDescent="0.35"/>
    <row r="1159" ht="18" hidden="1" customHeight="1" x14ac:dyDescent="0.35"/>
    <row r="1160" ht="18" hidden="1" customHeight="1" x14ac:dyDescent="0.35"/>
    <row r="1161" ht="18" hidden="1" customHeight="1" x14ac:dyDescent="0.35"/>
    <row r="1162" ht="18" hidden="1" customHeight="1" x14ac:dyDescent="0.35"/>
    <row r="1163" ht="18" hidden="1" customHeight="1" x14ac:dyDescent="0.35"/>
    <row r="1164" ht="18" hidden="1" customHeight="1" x14ac:dyDescent="0.35"/>
    <row r="1165" ht="18" hidden="1" customHeight="1" x14ac:dyDescent="0.35"/>
    <row r="1166" ht="18" hidden="1" customHeight="1" x14ac:dyDescent="0.35"/>
    <row r="1167" ht="18" hidden="1" customHeight="1" x14ac:dyDescent="0.35"/>
    <row r="1168" ht="18" hidden="1" customHeight="1" x14ac:dyDescent="0.35"/>
    <row r="1169" ht="18" hidden="1" customHeight="1" x14ac:dyDescent="0.35"/>
    <row r="1170" ht="18" hidden="1" customHeight="1" x14ac:dyDescent="0.35"/>
    <row r="1171" ht="18" hidden="1" customHeight="1" x14ac:dyDescent="0.35"/>
    <row r="1172" ht="18" hidden="1" customHeight="1" x14ac:dyDescent="0.35"/>
    <row r="1173" ht="18" hidden="1" customHeight="1" x14ac:dyDescent="0.35"/>
    <row r="1174" ht="18" hidden="1" customHeight="1" x14ac:dyDescent="0.35"/>
    <row r="1175" ht="18" hidden="1" customHeight="1" x14ac:dyDescent="0.35"/>
    <row r="1176" ht="18" hidden="1" customHeight="1" x14ac:dyDescent="0.35"/>
    <row r="1177" ht="18" hidden="1" customHeight="1" x14ac:dyDescent="0.35"/>
    <row r="1178" ht="18" hidden="1" customHeight="1" x14ac:dyDescent="0.35"/>
    <row r="1179" ht="18" hidden="1" customHeight="1" x14ac:dyDescent="0.35"/>
    <row r="1180" ht="18" hidden="1" customHeight="1" x14ac:dyDescent="0.35"/>
    <row r="1181" ht="18" hidden="1" customHeight="1" x14ac:dyDescent="0.35"/>
    <row r="1182" ht="18" hidden="1" customHeight="1" x14ac:dyDescent="0.35"/>
    <row r="1183" ht="18" hidden="1" customHeight="1" x14ac:dyDescent="0.35"/>
    <row r="1184" ht="18" hidden="1" customHeight="1" x14ac:dyDescent="0.35"/>
    <row r="1185" ht="18" hidden="1" customHeight="1" x14ac:dyDescent="0.35"/>
    <row r="1186" ht="18" hidden="1" customHeight="1" x14ac:dyDescent="0.35"/>
    <row r="1187" ht="18" hidden="1" customHeight="1" x14ac:dyDescent="0.35"/>
    <row r="1188" ht="18" hidden="1" customHeight="1" x14ac:dyDescent="0.35"/>
    <row r="1189" ht="18" hidden="1" customHeight="1" x14ac:dyDescent="0.35"/>
    <row r="1190" ht="18" hidden="1" customHeight="1" x14ac:dyDescent="0.35"/>
    <row r="1191" ht="18" hidden="1" customHeight="1" x14ac:dyDescent="0.35"/>
    <row r="1192" ht="18" hidden="1" customHeight="1" x14ac:dyDescent="0.35"/>
    <row r="1193" ht="18" hidden="1" customHeight="1" x14ac:dyDescent="0.35"/>
    <row r="1194" ht="18" hidden="1" customHeight="1" x14ac:dyDescent="0.35"/>
    <row r="1195" ht="18" hidden="1" customHeight="1" x14ac:dyDescent="0.35"/>
    <row r="1196" ht="18" hidden="1" customHeight="1" x14ac:dyDescent="0.35"/>
    <row r="1197" ht="18" hidden="1" customHeight="1" x14ac:dyDescent="0.35"/>
    <row r="1198" ht="18" hidden="1" customHeight="1" x14ac:dyDescent="0.35"/>
    <row r="1199" ht="18" hidden="1" customHeight="1" x14ac:dyDescent="0.35"/>
    <row r="1200" ht="18" hidden="1" customHeight="1" x14ac:dyDescent="0.35"/>
    <row r="1201" ht="18" hidden="1" customHeight="1" x14ac:dyDescent="0.35"/>
    <row r="1202" ht="18" hidden="1" customHeight="1" x14ac:dyDescent="0.35"/>
    <row r="1203" ht="18" hidden="1" customHeight="1" x14ac:dyDescent="0.35"/>
    <row r="1204" ht="18" hidden="1" customHeight="1" x14ac:dyDescent="0.35"/>
    <row r="1205" ht="18" hidden="1" customHeight="1" x14ac:dyDescent="0.35"/>
    <row r="1206" ht="18" hidden="1" customHeight="1" x14ac:dyDescent="0.35"/>
    <row r="1207" ht="18" hidden="1" customHeight="1" x14ac:dyDescent="0.35"/>
    <row r="1208" ht="18" hidden="1" customHeight="1" x14ac:dyDescent="0.35"/>
    <row r="1209" ht="18" hidden="1" customHeight="1" x14ac:dyDescent="0.35"/>
    <row r="1210" ht="18" hidden="1" customHeight="1" x14ac:dyDescent="0.35"/>
    <row r="1211" ht="18" hidden="1" customHeight="1" x14ac:dyDescent="0.35"/>
    <row r="1212" ht="18" hidden="1" customHeight="1" x14ac:dyDescent="0.35"/>
    <row r="1213" ht="18" hidden="1" customHeight="1" x14ac:dyDescent="0.35"/>
    <row r="1214" ht="18" hidden="1" customHeight="1" x14ac:dyDescent="0.35"/>
    <row r="1215" ht="18" hidden="1" customHeight="1" x14ac:dyDescent="0.35"/>
    <row r="1216" ht="18" hidden="1" customHeight="1" x14ac:dyDescent="0.35"/>
    <row r="1217" ht="18" hidden="1" customHeight="1" x14ac:dyDescent="0.35"/>
    <row r="1218" ht="18" hidden="1" customHeight="1" x14ac:dyDescent="0.35"/>
    <row r="1219" ht="18" hidden="1" customHeight="1" x14ac:dyDescent="0.35"/>
    <row r="1220" ht="18" hidden="1" customHeight="1" x14ac:dyDescent="0.35"/>
    <row r="1221" ht="18" hidden="1" customHeight="1" x14ac:dyDescent="0.35"/>
    <row r="1222" ht="18" hidden="1" customHeight="1" x14ac:dyDescent="0.35"/>
    <row r="1223" ht="18" hidden="1" customHeight="1" x14ac:dyDescent="0.35"/>
    <row r="1224" ht="18" hidden="1" customHeight="1" x14ac:dyDescent="0.35"/>
    <row r="1225" ht="18" hidden="1" customHeight="1" x14ac:dyDescent="0.35"/>
    <row r="1226" ht="18" hidden="1" customHeight="1" x14ac:dyDescent="0.35"/>
    <row r="1227" ht="18" hidden="1" customHeight="1" x14ac:dyDescent="0.35"/>
    <row r="1228" ht="18" hidden="1" customHeight="1" x14ac:dyDescent="0.35"/>
    <row r="1229" ht="18" hidden="1" customHeight="1" x14ac:dyDescent="0.35"/>
    <row r="1230" ht="18" hidden="1" customHeight="1" x14ac:dyDescent="0.35"/>
    <row r="1231" ht="18" hidden="1" customHeight="1" x14ac:dyDescent="0.35"/>
    <row r="1232" ht="18" hidden="1" customHeight="1" x14ac:dyDescent="0.35"/>
    <row r="1233" ht="18" hidden="1" customHeight="1" x14ac:dyDescent="0.35"/>
    <row r="1234" ht="18" hidden="1" customHeight="1" x14ac:dyDescent="0.35"/>
    <row r="1235" ht="18" hidden="1" customHeight="1" x14ac:dyDescent="0.35"/>
    <row r="1236" ht="18" hidden="1" customHeight="1" x14ac:dyDescent="0.35"/>
    <row r="1237" ht="18" hidden="1" customHeight="1" x14ac:dyDescent="0.35"/>
    <row r="1238" ht="18" hidden="1" customHeight="1" x14ac:dyDescent="0.35"/>
    <row r="1239" ht="18" hidden="1" customHeight="1" x14ac:dyDescent="0.35"/>
    <row r="1240" ht="18" hidden="1" customHeight="1" x14ac:dyDescent="0.35"/>
    <row r="1241" ht="18" hidden="1" customHeight="1" x14ac:dyDescent="0.35"/>
    <row r="1242" ht="18" hidden="1" customHeight="1" x14ac:dyDescent="0.35"/>
    <row r="1243" ht="18" hidden="1" customHeight="1" x14ac:dyDescent="0.35"/>
    <row r="1244" ht="18" hidden="1" customHeight="1" x14ac:dyDescent="0.35"/>
    <row r="1245" ht="18" hidden="1" customHeight="1" x14ac:dyDescent="0.35"/>
    <row r="1246" ht="18" hidden="1" customHeight="1" x14ac:dyDescent="0.35"/>
    <row r="1247" ht="18" hidden="1" customHeight="1" x14ac:dyDescent="0.35"/>
    <row r="1248" ht="18" hidden="1" customHeight="1" x14ac:dyDescent="0.35"/>
    <row r="1249" ht="18" hidden="1" customHeight="1" x14ac:dyDescent="0.35"/>
    <row r="1250" ht="18" hidden="1" customHeight="1" x14ac:dyDescent="0.35"/>
    <row r="1251" ht="18" hidden="1" customHeight="1" x14ac:dyDescent="0.35"/>
    <row r="1252" ht="18" hidden="1" customHeight="1" x14ac:dyDescent="0.35"/>
    <row r="1253" ht="18" hidden="1" customHeight="1" x14ac:dyDescent="0.35"/>
    <row r="1254" ht="18" hidden="1" customHeight="1" x14ac:dyDescent="0.35"/>
    <row r="1255" ht="18" hidden="1" customHeight="1" x14ac:dyDescent="0.35"/>
    <row r="1256" ht="18" hidden="1" customHeight="1" x14ac:dyDescent="0.35"/>
    <row r="1257" ht="18" hidden="1" customHeight="1" x14ac:dyDescent="0.35"/>
    <row r="1258" ht="18" hidden="1" customHeight="1" x14ac:dyDescent="0.35"/>
    <row r="1259" ht="18" hidden="1" customHeight="1" x14ac:dyDescent="0.35"/>
    <row r="1260" ht="18" hidden="1" customHeight="1" x14ac:dyDescent="0.35"/>
    <row r="1261" ht="18" hidden="1" customHeight="1" x14ac:dyDescent="0.35"/>
    <row r="1262" ht="18" hidden="1" customHeight="1" x14ac:dyDescent="0.35"/>
    <row r="1263" ht="18" hidden="1" customHeight="1" x14ac:dyDescent="0.35"/>
    <row r="1264" ht="18" hidden="1" customHeight="1" x14ac:dyDescent="0.35"/>
    <row r="1265" ht="18" hidden="1" customHeight="1" x14ac:dyDescent="0.35"/>
    <row r="1266" ht="18" hidden="1" customHeight="1" x14ac:dyDescent="0.35"/>
    <row r="1267" ht="18" hidden="1" customHeight="1" x14ac:dyDescent="0.35"/>
    <row r="1268" ht="18" hidden="1" customHeight="1" x14ac:dyDescent="0.35"/>
    <row r="1269" ht="18" hidden="1" customHeight="1" x14ac:dyDescent="0.35"/>
    <row r="1270" ht="18" hidden="1" customHeight="1" x14ac:dyDescent="0.35"/>
    <row r="1271" ht="18" hidden="1" customHeight="1" x14ac:dyDescent="0.35"/>
    <row r="1272" ht="18" hidden="1" customHeight="1" x14ac:dyDescent="0.35"/>
    <row r="1273" ht="18" hidden="1" customHeight="1" x14ac:dyDescent="0.35"/>
    <row r="1274" ht="18" hidden="1" customHeight="1" x14ac:dyDescent="0.35"/>
    <row r="1275" ht="18" hidden="1" customHeight="1" x14ac:dyDescent="0.35"/>
    <row r="1276" ht="18" hidden="1" customHeight="1" x14ac:dyDescent="0.35"/>
    <row r="1277" ht="18" hidden="1" customHeight="1" x14ac:dyDescent="0.35"/>
    <row r="1278" ht="18" hidden="1" customHeight="1" x14ac:dyDescent="0.35"/>
    <row r="1279" ht="18" hidden="1" customHeight="1" x14ac:dyDescent="0.35"/>
    <row r="1280" ht="18" hidden="1" customHeight="1" x14ac:dyDescent="0.35"/>
    <row r="1281" ht="18" hidden="1" customHeight="1" x14ac:dyDescent="0.35"/>
    <row r="1282" ht="18" hidden="1" customHeight="1" x14ac:dyDescent="0.35"/>
    <row r="1283" ht="18" hidden="1" customHeight="1" x14ac:dyDescent="0.35"/>
    <row r="1284" ht="18" hidden="1" customHeight="1" x14ac:dyDescent="0.35"/>
    <row r="1285" ht="18" hidden="1" customHeight="1" x14ac:dyDescent="0.35"/>
    <row r="1286" ht="18" hidden="1" customHeight="1" x14ac:dyDescent="0.35"/>
    <row r="1287" ht="18" hidden="1" customHeight="1" x14ac:dyDescent="0.35"/>
    <row r="1288" ht="18" hidden="1" customHeight="1" x14ac:dyDescent="0.35"/>
    <row r="1289" ht="18" hidden="1" customHeight="1" x14ac:dyDescent="0.35"/>
    <row r="1290" ht="18" hidden="1" customHeight="1" x14ac:dyDescent="0.35"/>
    <row r="1291" ht="18" hidden="1" customHeight="1" x14ac:dyDescent="0.35"/>
    <row r="1292" ht="18" hidden="1" customHeight="1" x14ac:dyDescent="0.35"/>
    <row r="1293" ht="18" hidden="1" customHeight="1" x14ac:dyDescent="0.35"/>
    <row r="1294" ht="18" hidden="1" customHeight="1" x14ac:dyDescent="0.35"/>
    <row r="1295" ht="18" hidden="1" customHeight="1" x14ac:dyDescent="0.35"/>
    <row r="1296" ht="18" hidden="1" customHeight="1" x14ac:dyDescent="0.35"/>
    <row r="1297" ht="18" hidden="1" customHeight="1" x14ac:dyDescent="0.35"/>
    <row r="1298" ht="18" hidden="1" customHeight="1" x14ac:dyDescent="0.35"/>
    <row r="1299" ht="18" hidden="1" customHeight="1" x14ac:dyDescent="0.35"/>
    <row r="1300" ht="18" hidden="1" customHeight="1" x14ac:dyDescent="0.35"/>
    <row r="1301" ht="18" hidden="1" customHeight="1" x14ac:dyDescent="0.35"/>
    <row r="1302" ht="18" hidden="1" customHeight="1" x14ac:dyDescent="0.35"/>
    <row r="1303" ht="18" hidden="1" customHeight="1" x14ac:dyDescent="0.35"/>
    <row r="1304" ht="18" hidden="1" customHeight="1" x14ac:dyDescent="0.35"/>
    <row r="1305" ht="18" hidden="1" customHeight="1" x14ac:dyDescent="0.35"/>
    <row r="1306" ht="18" hidden="1" customHeight="1" x14ac:dyDescent="0.35"/>
    <row r="1307" ht="18" hidden="1" customHeight="1" x14ac:dyDescent="0.35"/>
    <row r="1308" ht="18" hidden="1" customHeight="1" x14ac:dyDescent="0.35"/>
    <row r="1309" ht="18" hidden="1" customHeight="1" x14ac:dyDescent="0.35"/>
    <row r="1310" ht="18" hidden="1" customHeight="1" x14ac:dyDescent="0.35"/>
    <row r="1311" ht="18" hidden="1" customHeight="1" x14ac:dyDescent="0.35"/>
    <row r="1312" ht="18" hidden="1" customHeight="1" x14ac:dyDescent="0.35"/>
    <row r="1313" ht="18" hidden="1" customHeight="1" x14ac:dyDescent="0.35"/>
    <row r="1314" ht="18" hidden="1" customHeight="1" x14ac:dyDescent="0.35"/>
    <row r="1315" ht="18" hidden="1" customHeight="1" x14ac:dyDescent="0.35"/>
    <row r="1316" ht="18" hidden="1" customHeight="1" x14ac:dyDescent="0.35"/>
    <row r="1317" ht="18" hidden="1" customHeight="1" x14ac:dyDescent="0.35"/>
    <row r="1318" ht="18" hidden="1" customHeight="1" x14ac:dyDescent="0.35"/>
    <row r="1319" ht="18" hidden="1" customHeight="1" x14ac:dyDescent="0.35"/>
    <row r="1320" ht="18" hidden="1" customHeight="1" x14ac:dyDescent="0.35"/>
    <row r="1321" ht="18" hidden="1" customHeight="1" x14ac:dyDescent="0.35"/>
    <row r="1322" ht="18" hidden="1" customHeight="1" x14ac:dyDescent="0.35"/>
    <row r="1323" ht="18" hidden="1" customHeight="1" x14ac:dyDescent="0.35"/>
    <row r="1324" ht="18" hidden="1" customHeight="1" x14ac:dyDescent="0.35"/>
    <row r="1325" ht="18" hidden="1" customHeight="1" x14ac:dyDescent="0.35"/>
    <row r="1326" ht="18" hidden="1" customHeight="1" x14ac:dyDescent="0.35"/>
    <row r="1327" ht="18" hidden="1" customHeight="1" x14ac:dyDescent="0.35"/>
    <row r="1328" ht="18" hidden="1" customHeight="1" x14ac:dyDescent="0.35"/>
    <row r="1329" ht="18" hidden="1" customHeight="1" x14ac:dyDescent="0.35"/>
    <row r="1330" ht="18" hidden="1" customHeight="1" x14ac:dyDescent="0.35"/>
    <row r="1331" ht="18" hidden="1" customHeight="1" x14ac:dyDescent="0.35"/>
    <row r="1332" ht="18" hidden="1" customHeight="1" x14ac:dyDescent="0.35"/>
    <row r="1333" ht="18" hidden="1" customHeight="1" x14ac:dyDescent="0.35"/>
    <row r="1334" ht="18" hidden="1" customHeight="1" x14ac:dyDescent="0.35"/>
    <row r="1335" ht="18" hidden="1" customHeight="1" x14ac:dyDescent="0.35"/>
    <row r="1336" ht="18" hidden="1" customHeight="1" x14ac:dyDescent="0.35"/>
    <row r="1337" ht="18" hidden="1" customHeight="1" x14ac:dyDescent="0.35"/>
    <row r="1338" ht="18" hidden="1" customHeight="1" x14ac:dyDescent="0.35"/>
    <row r="1339" ht="18" hidden="1" customHeight="1" x14ac:dyDescent="0.35"/>
    <row r="1340" ht="18" hidden="1" customHeight="1" x14ac:dyDescent="0.35"/>
    <row r="1341" ht="18" hidden="1" customHeight="1" x14ac:dyDescent="0.35"/>
    <row r="1342" ht="18" hidden="1" customHeight="1" x14ac:dyDescent="0.35"/>
    <row r="1343" ht="18" hidden="1" customHeight="1" x14ac:dyDescent="0.35"/>
    <row r="1344" ht="18" hidden="1" customHeight="1" x14ac:dyDescent="0.35"/>
    <row r="1345" ht="18" hidden="1" customHeight="1" x14ac:dyDescent="0.35"/>
    <row r="1346" ht="18" hidden="1" customHeight="1" x14ac:dyDescent="0.35"/>
    <row r="1347" ht="18" hidden="1" customHeight="1" x14ac:dyDescent="0.35"/>
    <row r="1348" ht="18" hidden="1" customHeight="1" x14ac:dyDescent="0.35"/>
    <row r="1349" ht="18" hidden="1" customHeight="1" x14ac:dyDescent="0.35"/>
    <row r="1350" ht="18" hidden="1" customHeight="1" x14ac:dyDescent="0.35"/>
    <row r="1351" ht="18" hidden="1" customHeight="1" x14ac:dyDescent="0.35"/>
    <row r="1352" ht="18" hidden="1" customHeight="1" x14ac:dyDescent="0.35"/>
    <row r="1353" ht="18" hidden="1" customHeight="1" x14ac:dyDescent="0.35"/>
    <row r="1354" ht="18" hidden="1" customHeight="1" x14ac:dyDescent="0.35"/>
    <row r="1355" ht="18" hidden="1" customHeight="1" x14ac:dyDescent="0.35"/>
    <row r="1356" ht="18" hidden="1" customHeight="1" x14ac:dyDescent="0.35"/>
    <row r="1357" ht="18" hidden="1" customHeight="1" x14ac:dyDescent="0.35"/>
    <row r="1358" ht="18" hidden="1" customHeight="1" x14ac:dyDescent="0.35"/>
    <row r="1359" ht="18" hidden="1" customHeight="1" x14ac:dyDescent="0.35"/>
    <row r="1360" ht="18" hidden="1" customHeight="1" x14ac:dyDescent="0.35"/>
    <row r="1361" ht="18" hidden="1" customHeight="1" x14ac:dyDescent="0.35"/>
    <row r="1362" ht="18" hidden="1" customHeight="1" x14ac:dyDescent="0.35"/>
    <row r="1363" ht="18" hidden="1" customHeight="1" x14ac:dyDescent="0.35"/>
    <row r="1364" ht="18" hidden="1" customHeight="1" x14ac:dyDescent="0.35"/>
    <row r="1365" ht="18" hidden="1" customHeight="1" x14ac:dyDescent="0.35"/>
    <row r="1366" ht="18" hidden="1" customHeight="1" x14ac:dyDescent="0.35"/>
    <row r="1367" ht="18" hidden="1" customHeight="1" x14ac:dyDescent="0.35"/>
    <row r="1368" ht="18" hidden="1" customHeight="1" x14ac:dyDescent="0.35"/>
    <row r="1369" ht="18" hidden="1" customHeight="1" x14ac:dyDescent="0.35"/>
    <row r="1370" ht="18" hidden="1" customHeight="1" x14ac:dyDescent="0.35"/>
    <row r="1371" ht="18" hidden="1" customHeight="1" x14ac:dyDescent="0.35"/>
    <row r="1372" ht="18" hidden="1" customHeight="1" x14ac:dyDescent="0.35"/>
    <row r="1373" ht="18" hidden="1" customHeight="1" x14ac:dyDescent="0.35"/>
    <row r="1374" ht="18" hidden="1" customHeight="1" x14ac:dyDescent="0.35"/>
    <row r="1375" ht="18" hidden="1" customHeight="1" x14ac:dyDescent="0.35"/>
    <row r="1376" ht="18" hidden="1" customHeight="1" x14ac:dyDescent="0.35"/>
    <row r="1377" ht="18" hidden="1" customHeight="1" x14ac:dyDescent="0.35"/>
    <row r="1378" ht="18" hidden="1" customHeight="1" x14ac:dyDescent="0.35"/>
    <row r="1379" ht="18" hidden="1" customHeight="1" x14ac:dyDescent="0.35"/>
    <row r="1380" ht="18" hidden="1" customHeight="1" x14ac:dyDescent="0.35"/>
    <row r="1381" ht="18" hidden="1" customHeight="1" x14ac:dyDescent="0.35"/>
    <row r="1382" ht="18" hidden="1" customHeight="1" x14ac:dyDescent="0.35"/>
    <row r="1383" ht="18" hidden="1" customHeight="1" x14ac:dyDescent="0.35"/>
    <row r="1384" ht="18" hidden="1" customHeight="1" x14ac:dyDescent="0.35"/>
    <row r="1385" ht="18" hidden="1" customHeight="1" x14ac:dyDescent="0.35"/>
    <row r="1386" ht="18" hidden="1" customHeight="1" x14ac:dyDescent="0.35"/>
    <row r="1387" ht="18" hidden="1" customHeight="1" x14ac:dyDescent="0.35"/>
    <row r="1388" ht="18" hidden="1" customHeight="1" x14ac:dyDescent="0.35"/>
    <row r="1389" ht="18" hidden="1" customHeight="1" x14ac:dyDescent="0.35"/>
    <row r="1390" ht="18" hidden="1" customHeight="1" x14ac:dyDescent="0.35"/>
    <row r="1391" ht="18" hidden="1" customHeight="1" x14ac:dyDescent="0.35"/>
    <row r="1392" ht="18" hidden="1" customHeight="1" x14ac:dyDescent="0.35"/>
    <row r="1393" ht="18" hidden="1" customHeight="1" x14ac:dyDescent="0.35"/>
    <row r="1394" ht="18" hidden="1" customHeight="1" x14ac:dyDescent="0.35"/>
    <row r="1395" ht="18" hidden="1" customHeight="1" x14ac:dyDescent="0.35"/>
    <row r="1396" ht="18" hidden="1" customHeight="1" x14ac:dyDescent="0.35"/>
    <row r="1397" ht="18" hidden="1" customHeight="1" x14ac:dyDescent="0.35"/>
    <row r="1398" ht="18" hidden="1" customHeight="1" x14ac:dyDescent="0.35"/>
    <row r="1399" ht="18" hidden="1" customHeight="1" x14ac:dyDescent="0.35"/>
    <row r="1400" ht="18" hidden="1" customHeight="1" x14ac:dyDescent="0.35"/>
    <row r="1401" ht="18" hidden="1" customHeight="1" x14ac:dyDescent="0.35"/>
    <row r="1402" ht="18" hidden="1" customHeight="1" x14ac:dyDescent="0.35"/>
    <row r="1403" ht="18" hidden="1" customHeight="1" x14ac:dyDescent="0.35"/>
    <row r="1404" ht="18" hidden="1" customHeight="1" x14ac:dyDescent="0.35"/>
    <row r="1405" ht="18" hidden="1" customHeight="1" x14ac:dyDescent="0.35"/>
    <row r="1406" ht="18" hidden="1" customHeight="1" x14ac:dyDescent="0.35"/>
    <row r="1407" ht="18" hidden="1" customHeight="1" x14ac:dyDescent="0.35"/>
    <row r="1408" ht="18" hidden="1" customHeight="1" x14ac:dyDescent="0.35"/>
    <row r="1409" ht="18" hidden="1" customHeight="1" x14ac:dyDescent="0.35"/>
    <row r="1410" ht="18" hidden="1" customHeight="1" x14ac:dyDescent="0.35"/>
    <row r="1411" ht="18" hidden="1" customHeight="1" x14ac:dyDescent="0.35"/>
    <row r="1412" ht="18" hidden="1" customHeight="1" x14ac:dyDescent="0.35"/>
    <row r="1413" ht="18" hidden="1" customHeight="1" x14ac:dyDescent="0.35"/>
    <row r="1414" ht="18" hidden="1" customHeight="1" x14ac:dyDescent="0.35"/>
    <row r="1415" ht="18" hidden="1" customHeight="1" x14ac:dyDescent="0.35"/>
    <row r="1416" ht="18" hidden="1" customHeight="1" x14ac:dyDescent="0.35"/>
    <row r="1417" ht="18" hidden="1" customHeight="1" x14ac:dyDescent="0.35"/>
    <row r="1418" ht="18" hidden="1" customHeight="1" x14ac:dyDescent="0.35"/>
    <row r="1419" ht="18" hidden="1" customHeight="1" x14ac:dyDescent="0.35"/>
    <row r="1420" ht="18" hidden="1" customHeight="1" x14ac:dyDescent="0.35"/>
    <row r="1421" ht="18" hidden="1" customHeight="1" x14ac:dyDescent="0.35"/>
    <row r="1422" ht="18" hidden="1" customHeight="1" x14ac:dyDescent="0.35"/>
    <row r="1423" ht="18" hidden="1" customHeight="1" x14ac:dyDescent="0.35"/>
    <row r="1424" ht="18" hidden="1" customHeight="1" x14ac:dyDescent="0.35"/>
    <row r="1425" ht="18" hidden="1" customHeight="1" x14ac:dyDescent="0.35"/>
    <row r="1426" ht="18" hidden="1" customHeight="1" x14ac:dyDescent="0.35"/>
    <row r="1427" ht="18" hidden="1" customHeight="1" x14ac:dyDescent="0.35"/>
    <row r="1428" ht="18" hidden="1" customHeight="1" x14ac:dyDescent="0.35"/>
    <row r="1429" ht="18" hidden="1" customHeight="1" x14ac:dyDescent="0.35"/>
    <row r="1430" ht="18" hidden="1" customHeight="1" x14ac:dyDescent="0.35"/>
    <row r="1431" ht="18" hidden="1" customHeight="1" x14ac:dyDescent="0.35"/>
    <row r="1432" ht="18" hidden="1" customHeight="1" x14ac:dyDescent="0.35"/>
    <row r="1433" ht="18" hidden="1" customHeight="1" x14ac:dyDescent="0.35"/>
    <row r="1434" ht="18" hidden="1" customHeight="1" x14ac:dyDescent="0.35"/>
    <row r="1435" ht="18" hidden="1" customHeight="1" x14ac:dyDescent="0.35"/>
    <row r="1436" ht="18" hidden="1" customHeight="1" x14ac:dyDescent="0.35"/>
    <row r="1437" ht="18" hidden="1" customHeight="1" x14ac:dyDescent="0.35"/>
    <row r="1438" ht="18" hidden="1" customHeight="1" x14ac:dyDescent="0.35"/>
    <row r="1439" ht="18" hidden="1" customHeight="1" x14ac:dyDescent="0.35"/>
    <row r="1440" ht="18" hidden="1" customHeight="1" x14ac:dyDescent="0.35"/>
    <row r="1441" ht="18" hidden="1" customHeight="1" x14ac:dyDescent="0.35"/>
    <row r="1442" ht="18" hidden="1" customHeight="1" x14ac:dyDescent="0.35"/>
    <row r="1443" ht="18" hidden="1" customHeight="1" x14ac:dyDescent="0.35"/>
    <row r="1444" ht="18" hidden="1" customHeight="1" x14ac:dyDescent="0.35"/>
    <row r="1445" ht="18" hidden="1" customHeight="1" x14ac:dyDescent="0.35"/>
    <row r="1446" ht="18" hidden="1" customHeight="1" x14ac:dyDescent="0.35"/>
    <row r="1447" ht="18" hidden="1" customHeight="1" x14ac:dyDescent="0.35"/>
    <row r="1448" ht="18" hidden="1" customHeight="1" x14ac:dyDescent="0.35"/>
    <row r="1449" ht="18" hidden="1" customHeight="1" x14ac:dyDescent="0.35"/>
    <row r="1450" ht="18" hidden="1" customHeight="1" x14ac:dyDescent="0.35"/>
    <row r="1451" ht="18" hidden="1" customHeight="1" x14ac:dyDescent="0.35"/>
    <row r="1452" ht="18" hidden="1" customHeight="1" x14ac:dyDescent="0.35"/>
    <row r="1453" ht="18" hidden="1" customHeight="1" x14ac:dyDescent="0.35"/>
    <row r="1454" ht="18" hidden="1" customHeight="1" x14ac:dyDescent="0.35"/>
    <row r="1455" ht="18" hidden="1" customHeight="1" x14ac:dyDescent="0.35"/>
    <row r="1456" ht="18" hidden="1" customHeight="1" x14ac:dyDescent="0.35"/>
    <row r="1457" ht="18" hidden="1" customHeight="1" x14ac:dyDescent="0.35"/>
    <row r="1458" ht="18" hidden="1" customHeight="1" x14ac:dyDescent="0.35"/>
    <row r="1459" ht="18" hidden="1" customHeight="1" x14ac:dyDescent="0.35"/>
    <row r="1460" ht="18" hidden="1" customHeight="1" x14ac:dyDescent="0.35"/>
    <row r="1461" ht="18" hidden="1" customHeight="1" x14ac:dyDescent="0.35"/>
    <row r="1462" ht="18" hidden="1" customHeight="1" x14ac:dyDescent="0.35"/>
    <row r="1463" ht="18" hidden="1" customHeight="1" x14ac:dyDescent="0.35"/>
    <row r="1464" ht="18" hidden="1" customHeight="1" x14ac:dyDescent="0.35"/>
    <row r="1465" ht="18" hidden="1" customHeight="1" x14ac:dyDescent="0.35"/>
    <row r="1466" ht="18" hidden="1" customHeight="1" x14ac:dyDescent="0.35"/>
    <row r="1467" ht="18" hidden="1" customHeight="1" x14ac:dyDescent="0.35"/>
    <row r="1468" ht="18" hidden="1" customHeight="1" x14ac:dyDescent="0.35"/>
    <row r="1469" ht="18" hidden="1" customHeight="1" x14ac:dyDescent="0.35"/>
    <row r="1470" ht="18" hidden="1" customHeight="1" x14ac:dyDescent="0.35"/>
    <row r="1471" ht="18" hidden="1" customHeight="1" x14ac:dyDescent="0.35"/>
    <row r="1472" ht="18" hidden="1" customHeight="1" x14ac:dyDescent="0.35"/>
    <row r="1473" ht="18" hidden="1" customHeight="1" x14ac:dyDescent="0.35"/>
    <row r="1474" ht="18" hidden="1" customHeight="1" x14ac:dyDescent="0.35"/>
    <row r="1475" ht="18" hidden="1" customHeight="1" x14ac:dyDescent="0.35"/>
    <row r="1476" ht="18" hidden="1" customHeight="1" x14ac:dyDescent="0.35"/>
    <row r="1477" ht="18" hidden="1" customHeight="1" x14ac:dyDescent="0.35"/>
    <row r="1478" ht="18" hidden="1" customHeight="1" x14ac:dyDescent="0.35"/>
    <row r="1479" ht="18" hidden="1" customHeight="1" x14ac:dyDescent="0.35"/>
    <row r="1480" ht="18" hidden="1" customHeight="1" x14ac:dyDescent="0.35"/>
    <row r="1481" ht="18" hidden="1" customHeight="1" x14ac:dyDescent="0.35"/>
    <row r="1482" ht="18" hidden="1" customHeight="1" x14ac:dyDescent="0.35"/>
    <row r="1483" ht="18" hidden="1" customHeight="1" x14ac:dyDescent="0.35"/>
    <row r="1484" ht="18" hidden="1" customHeight="1" x14ac:dyDescent="0.35"/>
    <row r="1485" ht="18" hidden="1" customHeight="1" x14ac:dyDescent="0.35"/>
    <row r="1486" ht="18" hidden="1" customHeight="1" x14ac:dyDescent="0.35"/>
    <row r="1487" ht="18" hidden="1" customHeight="1" x14ac:dyDescent="0.35"/>
    <row r="1488" ht="18" hidden="1" customHeight="1" x14ac:dyDescent="0.35"/>
    <row r="1489" ht="18" hidden="1" customHeight="1" x14ac:dyDescent="0.35"/>
    <row r="1490" ht="18" hidden="1" customHeight="1" x14ac:dyDescent="0.35"/>
    <row r="1491" ht="18" hidden="1" customHeight="1" x14ac:dyDescent="0.35"/>
    <row r="1492" ht="18" hidden="1" customHeight="1" x14ac:dyDescent="0.35"/>
    <row r="1493" ht="18" hidden="1" customHeight="1" x14ac:dyDescent="0.35"/>
    <row r="1494" ht="18" hidden="1" customHeight="1" x14ac:dyDescent="0.35"/>
    <row r="1495" ht="18" hidden="1" customHeight="1" x14ac:dyDescent="0.35"/>
    <row r="1496" ht="18" hidden="1" customHeight="1" x14ac:dyDescent="0.35"/>
    <row r="1497" ht="18" hidden="1" customHeight="1" x14ac:dyDescent="0.35"/>
    <row r="1498" ht="18" hidden="1" customHeight="1" x14ac:dyDescent="0.35"/>
    <row r="1499" ht="18" hidden="1" customHeight="1" x14ac:dyDescent="0.35"/>
    <row r="1500" ht="18" hidden="1" customHeight="1" x14ac:dyDescent="0.35"/>
    <row r="1501" ht="18" hidden="1" customHeight="1" x14ac:dyDescent="0.35"/>
    <row r="1502" ht="18" hidden="1" customHeight="1" x14ac:dyDescent="0.35"/>
    <row r="1503" ht="18" hidden="1" customHeight="1" x14ac:dyDescent="0.35"/>
    <row r="1504" ht="18" hidden="1" customHeight="1" x14ac:dyDescent="0.35"/>
    <row r="1505" ht="18" hidden="1" customHeight="1" x14ac:dyDescent="0.35"/>
    <row r="1506" ht="18" hidden="1" customHeight="1" x14ac:dyDescent="0.35"/>
    <row r="1507" ht="18" hidden="1" customHeight="1" x14ac:dyDescent="0.35"/>
    <row r="1508" ht="18" hidden="1" customHeight="1" x14ac:dyDescent="0.35"/>
    <row r="1509" ht="18" hidden="1" customHeight="1" x14ac:dyDescent="0.35"/>
    <row r="1510" ht="18" hidden="1" customHeight="1" x14ac:dyDescent="0.35"/>
    <row r="1511" ht="18" hidden="1" customHeight="1" x14ac:dyDescent="0.35"/>
    <row r="1512" ht="18" hidden="1" customHeight="1" x14ac:dyDescent="0.35"/>
    <row r="1513" ht="18" hidden="1" customHeight="1" x14ac:dyDescent="0.35"/>
    <row r="1514" ht="18" hidden="1" customHeight="1" x14ac:dyDescent="0.35"/>
    <row r="1515" ht="18" hidden="1" customHeight="1" x14ac:dyDescent="0.35"/>
    <row r="1516" ht="18" hidden="1" customHeight="1" x14ac:dyDescent="0.35"/>
    <row r="1517" ht="18" hidden="1" customHeight="1" x14ac:dyDescent="0.35"/>
    <row r="1518" ht="18" hidden="1" customHeight="1" x14ac:dyDescent="0.35"/>
    <row r="1519" ht="18" hidden="1" customHeight="1" x14ac:dyDescent="0.35"/>
    <row r="1520" ht="18" hidden="1" customHeight="1" x14ac:dyDescent="0.35"/>
    <row r="1521" ht="18" hidden="1" customHeight="1" x14ac:dyDescent="0.35"/>
    <row r="1522" ht="18" hidden="1" customHeight="1" x14ac:dyDescent="0.35"/>
    <row r="1523" ht="18" hidden="1" customHeight="1" x14ac:dyDescent="0.35"/>
    <row r="1524" ht="18" hidden="1" customHeight="1" x14ac:dyDescent="0.35"/>
    <row r="1525" ht="18" hidden="1" customHeight="1" x14ac:dyDescent="0.35"/>
    <row r="1526" ht="18" hidden="1" customHeight="1" x14ac:dyDescent="0.35"/>
    <row r="1527" ht="18" hidden="1" customHeight="1" x14ac:dyDescent="0.35"/>
    <row r="1528" ht="18" hidden="1" customHeight="1" x14ac:dyDescent="0.35"/>
    <row r="1529" ht="18" hidden="1" customHeight="1" x14ac:dyDescent="0.35"/>
    <row r="1530" ht="18" hidden="1" customHeight="1" x14ac:dyDescent="0.35"/>
    <row r="1531" ht="18" hidden="1" customHeight="1" x14ac:dyDescent="0.35"/>
    <row r="1532" ht="18" hidden="1" customHeight="1" x14ac:dyDescent="0.35"/>
    <row r="1533" ht="18" hidden="1" customHeight="1" x14ac:dyDescent="0.35"/>
    <row r="1534" ht="18" hidden="1" customHeight="1" x14ac:dyDescent="0.35"/>
    <row r="1535" ht="18" hidden="1" customHeight="1" x14ac:dyDescent="0.35"/>
    <row r="1536" ht="18" hidden="1" customHeight="1" x14ac:dyDescent="0.35"/>
    <row r="1537" ht="18" hidden="1" customHeight="1" x14ac:dyDescent="0.35"/>
    <row r="1538" ht="18" hidden="1" customHeight="1" x14ac:dyDescent="0.35"/>
    <row r="1539" ht="18" hidden="1" customHeight="1" x14ac:dyDescent="0.35"/>
    <row r="1540" ht="18" hidden="1" customHeight="1" x14ac:dyDescent="0.35"/>
    <row r="1541" ht="18" hidden="1" customHeight="1" x14ac:dyDescent="0.35"/>
    <row r="1542" ht="18" hidden="1" customHeight="1" x14ac:dyDescent="0.35"/>
    <row r="1543" ht="18" hidden="1" customHeight="1" x14ac:dyDescent="0.35"/>
    <row r="1544" ht="18" hidden="1" customHeight="1" x14ac:dyDescent="0.35"/>
    <row r="1545" ht="18" hidden="1" customHeight="1" x14ac:dyDescent="0.35"/>
    <row r="1546" ht="18" hidden="1" customHeight="1" x14ac:dyDescent="0.35"/>
    <row r="1547" ht="18" hidden="1" customHeight="1" x14ac:dyDescent="0.35"/>
    <row r="1548" ht="18" hidden="1" customHeight="1" x14ac:dyDescent="0.35"/>
    <row r="1549" ht="18" hidden="1" customHeight="1" x14ac:dyDescent="0.35"/>
    <row r="1550" ht="18" hidden="1" customHeight="1" x14ac:dyDescent="0.35"/>
    <row r="1551" ht="18" hidden="1" customHeight="1" x14ac:dyDescent="0.35"/>
    <row r="1552" ht="18" hidden="1" customHeight="1" x14ac:dyDescent="0.35"/>
    <row r="1553" ht="18" hidden="1" customHeight="1" x14ac:dyDescent="0.35"/>
    <row r="1554" ht="18" hidden="1" customHeight="1" x14ac:dyDescent="0.35"/>
    <row r="1555" ht="18" hidden="1" customHeight="1" x14ac:dyDescent="0.35"/>
    <row r="1556" ht="18" hidden="1" customHeight="1" x14ac:dyDescent="0.35"/>
    <row r="1557" ht="18" hidden="1" customHeight="1" x14ac:dyDescent="0.35"/>
    <row r="1558" ht="18" hidden="1" customHeight="1" x14ac:dyDescent="0.35"/>
    <row r="1559" ht="18" hidden="1" customHeight="1" x14ac:dyDescent="0.35"/>
    <row r="1560" ht="18" hidden="1" customHeight="1" x14ac:dyDescent="0.35"/>
    <row r="1561" ht="18" hidden="1" customHeight="1" x14ac:dyDescent="0.35"/>
    <row r="1562" ht="18" hidden="1" customHeight="1" x14ac:dyDescent="0.35"/>
    <row r="1563" ht="18" hidden="1" customHeight="1" x14ac:dyDescent="0.35"/>
    <row r="1564" ht="18" hidden="1" customHeight="1" x14ac:dyDescent="0.35"/>
    <row r="1565" ht="18" hidden="1" customHeight="1" x14ac:dyDescent="0.35"/>
    <row r="1566" ht="18" hidden="1" customHeight="1" x14ac:dyDescent="0.35"/>
    <row r="1567" ht="18" hidden="1" customHeight="1" x14ac:dyDescent="0.35"/>
    <row r="1568" ht="18" hidden="1" customHeight="1" x14ac:dyDescent="0.35"/>
    <row r="1569" ht="18" hidden="1" customHeight="1" x14ac:dyDescent="0.35"/>
    <row r="1570" ht="18" hidden="1" customHeight="1" x14ac:dyDescent="0.35"/>
    <row r="1571" ht="18" hidden="1" customHeight="1" x14ac:dyDescent="0.35"/>
    <row r="1572" ht="18" hidden="1" customHeight="1" x14ac:dyDescent="0.35"/>
    <row r="1573" ht="18" hidden="1" customHeight="1" x14ac:dyDescent="0.35"/>
    <row r="1574" ht="18" hidden="1" customHeight="1" x14ac:dyDescent="0.35"/>
    <row r="1575" ht="18" hidden="1" customHeight="1" x14ac:dyDescent="0.35"/>
    <row r="1576" ht="18" hidden="1" customHeight="1" x14ac:dyDescent="0.35"/>
    <row r="1577" ht="18" hidden="1" customHeight="1" x14ac:dyDescent="0.35"/>
    <row r="1578" ht="18" hidden="1" customHeight="1" x14ac:dyDescent="0.35"/>
    <row r="1579" ht="18" hidden="1" customHeight="1" x14ac:dyDescent="0.35"/>
    <row r="1580" ht="18" hidden="1" customHeight="1" x14ac:dyDescent="0.35"/>
    <row r="1581" ht="18" hidden="1" customHeight="1" x14ac:dyDescent="0.35"/>
    <row r="1582" ht="18" hidden="1" customHeight="1" x14ac:dyDescent="0.35"/>
    <row r="1583" ht="18" hidden="1" customHeight="1" x14ac:dyDescent="0.35"/>
    <row r="1584" ht="18" hidden="1" customHeight="1" x14ac:dyDescent="0.35"/>
    <row r="1585" ht="18" hidden="1" customHeight="1" x14ac:dyDescent="0.35"/>
    <row r="1586" ht="18" hidden="1" customHeight="1" x14ac:dyDescent="0.35"/>
    <row r="1587" ht="18" hidden="1" customHeight="1" x14ac:dyDescent="0.35"/>
    <row r="1588" ht="18" hidden="1" customHeight="1" x14ac:dyDescent="0.35"/>
    <row r="1589" ht="18" hidden="1" customHeight="1" x14ac:dyDescent="0.35"/>
    <row r="1590" ht="18" hidden="1" customHeight="1" x14ac:dyDescent="0.35"/>
    <row r="1591" ht="18" hidden="1" customHeight="1" x14ac:dyDescent="0.35"/>
    <row r="1592" ht="18" hidden="1" customHeight="1" x14ac:dyDescent="0.35"/>
    <row r="1593" ht="18" hidden="1" customHeight="1" x14ac:dyDescent="0.35"/>
    <row r="1594" ht="18" hidden="1" customHeight="1" x14ac:dyDescent="0.35"/>
    <row r="1595" ht="18" hidden="1" customHeight="1" x14ac:dyDescent="0.35"/>
    <row r="1596" ht="18" hidden="1" customHeight="1" x14ac:dyDescent="0.35"/>
    <row r="1597" ht="18" hidden="1" customHeight="1" x14ac:dyDescent="0.35"/>
    <row r="1598" ht="18" hidden="1" customHeight="1" x14ac:dyDescent="0.35"/>
    <row r="1599" ht="18" hidden="1" customHeight="1" x14ac:dyDescent="0.35"/>
    <row r="1600" ht="18" hidden="1" customHeight="1" x14ac:dyDescent="0.35"/>
    <row r="1601" ht="18" hidden="1" customHeight="1" x14ac:dyDescent="0.35"/>
    <row r="1602" ht="18" hidden="1" customHeight="1" x14ac:dyDescent="0.35"/>
    <row r="1603" ht="18" hidden="1" customHeight="1" x14ac:dyDescent="0.35"/>
    <row r="1604" ht="18" hidden="1" customHeight="1" x14ac:dyDescent="0.35"/>
    <row r="1605" ht="18" hidden="1" customHeight="1" x14ac:dyDescent="0.35"/>
    <row r="1606" ht="18" hidden="1" customHeight="1" x14ac:dyDescent="0.35"/>
    <row r="1607" ht="18" hidden="1" customHeight="1" x14ac:dyDescent="0.35"/>
    <row r="1608" ht="18" hidden="1" customHeight="1" x14ac:dyDescent="0.35"/>
    <row r="1609" ht="18" hidden="1" customHeight="1" x14ac:dyDescent="0.35"/>
    <row r="1610" ht="18" hidden="1" customHeight="1" x14ac:dyDescent="0.35"/>
    <row r="1611" ht="18" hidden="1" customHeight="1" x14ac:dyDescent="0.35"/>
    <row r="1612" ht="18" hidden="1" customHeight="1" x14ac:dyDescent="0.35"/>
    <row r="1613" ht="18" hidden="1" customHeight="1" x14ac:dyDescent="0.35"/>
    <row r="1614" ht="18" hidden="1" customHeight="1" x14ac:dyDescent="0.35"/>
    <row r="1615" ht="18" hidden="1" customHeight="1" x14ac:dyDescent="0.35"/>
    <row r="1616" ht="18" hidden="1" customHeight="1" x14ac:dyDescent="0.35"/>
    <row r="1617" ht="18" hidden="1" customHeight="1" x14ac:dyDescent="0.35"/>
    <row r="1618" ht="18" hidden="1" customHeight="1" x14ac:dyDescent="0.35"/>
    <row r="1619" ht="18" hidden="1" customHeight="1" x14ac:dyDescent="0.35"/>
    <row r="1620" ht="18" hidden="1" customHeight="1" x14ac:dyDescent="0.35"/>
    <row r="1621" ht="18" hidden="1" customHeight="1" x14ac:dyDescent="0.35"/>
    <row r="1622" ht="18" hidden="1" customHeight="1" x14ac:dyDescent="0.35"/>
    <row r="1623" ht="18" hidden="1" customHeight="1" x14ac:dyDescent="0.35"/>
    <row r="1624" ht="18" hidden="1" customHeight="1" x14ac:dyDescent="0.35"/>
    <row r="1625" ht="18" hidden="1" customHeight="1" x14ac:dyDescent="0.35"/>
    <row r="1626" ht="18" hidden="1" customHeight="1" x14ac:dyDescent="0.35"/>
    <row r="1627" ht="18" hidden="1" customHeight="1" x14ac:dyDescent="0.35"/>
    <row r="1628" ht="18" hidden="1" customHeight="1" x14ac:dyDescent="0.35"/>
    <row r="1629" ht="18" hidden="1" customHeight="1" x14ac:dyDescent="0.35"/>
    <row r="1630" ht="18" hidden="1" customHeight="1" x14ac:dyDescent="0.35"/>
    <row r="1631" ht="18" hidden="1" customHeight="1" x14ac:dyDescent="0.35"/>
    <row r="1632" ht="18" hidden="1" customHeight="1" x14ac:dyDescent="0.35"/>
    <row r="1633" ht="18" hidden="1" customHeight="1" x14ac:dyDescent="0.35"/>
    <row r="1634" ht="18" hidden="1" customHeight="1" x14ac:dyDescent="0.35"/>
    <row r="1635" ht="18" hidden="1" customHeight="1" x14ac:dyDescent="0.35"/>
    <row r="1636" ht="18" hidden="1" customHeight="1" x14ac:dyDescent="0.35"/>
    <row r="1637" ht="18" hidden="1" customHeight="1" x14ac:dyDescent="0.35"/>
    <row r="1638" ht="18" hidden="1" customHeight="1" x14ac:dyDescent="0.35"/>
    <row r="1639" ht="18" hidden="1" customHeight="1" x14ac:dyDescent="0.35"/>
    <row r="1640" ht="18" hidden="1" customHeight="1" x14ac:dyDescent="0.35"/>
    <row r="1641" ht="18" hidden="1" customHeight="1" x14ac:dyDescent="0.35"/>
    <row r="1642" ht="18" hidden="1" customHeight="1" x14ac:dyDescent="0.35"/>
    <row r="1643" ht="18" hidden="1" customHeight="1" x14ac:dyDescent="0.35"/>
    <row r="1644" ht="18" hidden="1" customHeight="1" x14ac:dyDescent="0.35"/>
    <row r="1645" ht="18" hidden="1" customHeight="1" x14ac:dyDescent="0.35"/>
    <row r="1646" ht="18" hidden="1" customHeight="1" x14ac:dyDescent="0.35"/>
    <row r="1647" ht="18" hidden="1" customHeight="1" x14ac:dyDescent="0.35"/>
    <row r="1648" ht="18" hidden="1" customHeight="1" x14ac:dyDescent="0.35"/>
    <row r="1649" ht="18" hidden="1" customHeight="1" x14ac:dyDescent="0.35"/>
    <row r="1650" ht="18" hidden="1" customHeight="1" x14ac:dyDescent="0.35"/>
    <row r="1651" ht="18" hidden="1" customHeight="1" x14ac:dyDescent="0.35"/>
    <row r="1652" ht="18" hidden="1" customHeight="1" x14ac:dyDescent="0.35"/>
    <row r="1653" ht="18" hidden="1" customHeight="1" x14ac:dyDescent="0.35"/>
    <row r="1654" ht="18" hidden="1" customHeight="1" x14ac:dyDescent="0.35"/>
    <row r="1655" ht="18" hidden="1" customHeight="1" x14ac:dyDescent="0.35"/>
    <row r="1656" ht="18" hidden="1" customHeight="1" x14ac:dyDescent="0.35"/>
    <row r="1657" ht="18" hidden="1" customHeight="1" x14ac:dyDescent="0.35"/>
    <row r="1658" ht="18" hidden="1" customHeight="1" x14ac:dyDescent="0.35"/>
    <row r="1659" ht="18" hidden="1" customHeight="1" x14ac:dyDescent="0.35"/>
    <row r="1660" ht="18" hidden="1" customHeight="1" x14ac:dyDescent="0.35"/>
    <row r="1661" ht="18" hidden="1" customHeight="1" x14ac:dyDescent="0.35"/>
    <row r="1662" ht="18" hidden="1" customHeight="1" x14ac:dyDescent="0.35"/>
    <row r="1663" ht="18" hidden="1" customHeight="1" x14ac:dyDescent="0.35"/>
    <row r="1664" ht="18" hidden="1" customHeight="1" x14ac:dyDescent="0.35"/>
    <row r="1665" ht="18" hidden="1" customHeight="1" x14ac:dyDescent="0.35"/>
    <row r="1666" ht="18" hidden="1" customHeight="1" x14ac:dyDescent="0.35"/>
    <row r="1667" ht="18" hidden="1" customHeight="1" x14ac:dyDescent="0.35"/>
    <row r="1668" ht="18" hidden="1" customHeight="1" x14ac:dyDescent="0.35"/>
    <row r="1669" ht="18" hidden="1" customHeight="1" x14ac:dyDescent="0.35"/>
    <row r="1670" ht="18" hidden="1" customHeight="1" x14ac:dyDescent="0.35"/>
    <row r="1671" ht="18" hidden="1" customHeight="1" x14ac:dyDescent="0.35"/>
    <row r="1672" ht="18" hidden="1" customHeight="1" x14ac:dyDescent="0.35"/>
    <row r="1673" ht="18" hidden="1" customHeight="1" x14ac:dyDescent="0.35"/>
    <row r="1674" ht="18" hidden="1" customHeight="1" x14ac:dyDescent="0.35"/>
    <row r="1675" ht="18" hidden="1" customHeight="1" x14ac:dyDescent="0.35"/>
    <row r="1676" ht="18" hidden="1" customHeight="1" x14ac:dyDescent="0.35"/>
    <row r="1677" ht="18" hidden="1" customHeight="1" x14ac:dyDescent="0.35"/>
    <row r="1678" ht="18" hidden="1" customHeight="1" x14ac:dyDescent="0.35"/>
    <row r="1679" ht="18" hidden="1" customHeight="1" x14ac:dyDescent="0.35"/>
    <row r="1680" ht="18" hidden="1" customHeight="1" x14ac:dyDescent="0.35"/>
    <row r="1681" ht="18" hidden="1" customHeight="1" x14ac:dyDescent="0.35"/>
    <row r="1682" ht="18" hidden="1" customHeight="1" x14ac:dyDescent="0.35"/>
    <row r="1683" ht="18" hidden="1" customHeight="1" x14ac:dyDescent="0.35"/>
    <row r="1684" ht="18" hidden="1" customHeight="1" x14ac:dyDescent="0.35"/>
    <row r="1685" ht="18" hidden="1" customHeight="1" x14ac:dyDescent="0.35"/>
    <row r="1686" ht="18" hidden="1" customHeight="1" x14ac:dyDescent="0.35"/>
    <row r="1687" ht="18" hidden="1" customHeight="1" x14ac:dyDescent="0.35"/>
    <row r="1688" ht="18" hidden="1" customHeight="1" x14ac:dyDescent="0.35"/>
    <row r="1689" ht="18" hidden="1" customHeight="1" x14ac:dyDescent="0.35"/>
    <row r="1690" ht="18" hidden="1" customHeight="1" x14ac:dyDescent="0.35"/>
    <row r="1691" ht="18" hidden="1" customHeight="1" x14ac:dyDescent="0.35"/>
    <row r="1692" ht="18" hidden="1" customHeight="1" x14ac:dyDescent="0.35"/>
    <row r="1693" ht="18" hidden="1" customHeight="1" x14ac:dyDescent="0.35"/>
    <row r="1694" ht="18" hidden="1" customHeight="1" x14ac:dyDescent="0.35"/>
    <row r="1695" ht="18" hidden="1" customHeight="1" x14ac:dyDescent="0.35"/>
    <row r="1696" ht="18" hidden="1" customHeight="1" x14ac:dyDescent="0.35"/>
    <row r="1697" ht="18" hidden="1" customHeight="1" x14ac:dyDescent="0.35"/>
    <row r="1698" ht="18" hidden="1" customHeight="1" x14ac:dyDescent="0.35"/>
    <row r="1699" ht="18" hidden="1" customHeight="1" x14ac:dyDescent="0.35"/>
    <row r="1700" ht="18" hidden="1" customHeight="1" x14ac:dyDescent="0.35"/>
    <row r="1701" ht="18" hidden="1" customHeight="1" x14ac:dyDescent="0.35"/>
    <row r="1702" ht="18" hidden="1" customHeight="1" x14ac:dyDescent="0.35"/>
    <row r="1703" ht="18" hidden="1" customHeight="1" x14ac:dyDescent="0.35"/>
    <row r="1704" ht="18" hidden="1" customHeight="1" x14ac:dyDescent="0.35"/>
    <row r="1705" ht="18" hidden="1" customHeight="1" x14ac:dyDescent="0.35"/>
    <row r="1706" ht="18" hidden="1" customHeight="1" x14ac:dyDescent="0.35"/>
    <row r="1707" ht="18" hidden="1" customHeight="1" x14ac:dyDescent="0.35"/>
    <row r="1708" ht="18" hidden="1" customHeight="1" x14ac:dyDescent="0.35"/>
    <row r="1709" ht="18" hidden="1" customHeight="1" x14ac:dyDescent="0.35"/>
    <row r="1710" ht="18" hidden="1" customHeight="1" x14ac:dyDescent="0.35"/>
    <row r="1711" ht="18" hidden="1" customHeight="1" x14ac:dyDescent="0.35"/>
    <row r="1712" ht="18" hidden="1" customHeight="1" x14ac:dyDescent="0.35"/>
    <row r="1713" ht="18" hidden="1" customHeight="1" x14ac:dyDescent="0.35"/>
    <row r="1714" ht="18" hidden="1" customHeight="1" x14ac:dyDescent="0.35"/>
    <row r="1715" ht="18" hidden="1" customHeight="1" x14ac:dyDescent="0.35"/>
    <row r="1716" ht="18" hidden="1" customHeight="1" x14ac:dyDescent="0.35"/>
    <row r="1717" ht="18" hidden="1" customHeight="1" x14ac:dyDescent="0.35"/>
    <row r="1718" ht="18" hidden="1" customHeight="1" x14ac:dyDescent="0.35"/>
    <row r="1719" ht="18" hidden="1" customHeight="1" x14ac:dyDescent="0.35"/>
    <row r="1720" ht="18" hidden="1" customHeight="1" x14ac:dyDescent="0.35"/>
    <row r="1721" ht="18" hidden="1" customHeight="1" x14ac:dyDescent="0.35"/>
    <row r="1722" ht="18" hidden="1" customHeight="1" x14ac:dyDescent="0.35"/>
    <row r="1723" ht="18" hidden="1" customHeight="1" x14ac:dyDescent="0.35"/>
    <row r="1724" ht="18" hidden="1" customHeight="1" x14ac:dyDescent="0.35"/>
    <row r="1725" ht="18" hidden="1" customHeight="1" x14ac:dyDescent="0.35"/>
    <row r="1726" ht="18" hidden="1" customHeight="1" x14ac:dyDescent="0.35"/>
    <row r="1727" ht="18" hidden="1" customHeight="1" x14ac:dyDescent="0.35"/>
    <row r="1728" ht="18" hidden="1" customHeight="1" x14ac:dyDescent="0.35"/>
    <row r="1729" ht="18" hidden="1" customHeight="1" x14ac:dyDescent="0.35"/>
    <row r="1730" ht="18" hidden="1" customHeight="1" x14ac:dyDescent="0.35"/>
    <row r="1731" ht="18" hidden="1" customHeight="1" x14ac:dyDescent="0.35"/>
    <row r="1732" ht="18" hidden="1" customHeight="1" x14ac:dyDescent="0.35"/>
    <row r="1733" ht="18" hidden="1" customHeight="1" x14ac:dyDescent="0.35"/>
    <row r="1734" ht="18" hidden="1" customHeight="1" x14ac:dyDescent="0.35"/>
    <row r="1735" ht="18" hidden="1" customHeight="1" x14ac:dyDescent="0.35"/>
    <row r="1736" ht="18" hidden="1" customHeight="1" x14ac:dyDescent="0.35"/>
    <row r="1737" ht="18" hidden="1" customHeight="1" x14ac:dyDescent="0.35"/>
    <row r="1738" ht="18" hidden="1" customHeight="1" x14ac:dyDescent="0.35"/>
    <row r="1739" ht="18" hidden="1" customHeight="1" x14ac:dyDescent="0.35"/>
    <row r="1740" ht="18" hidden="1" customHeight="1" x14ac:dyDescent="0.35"/>
    <row r="1741" ht="18" hidden="1" customHeight="1" x14ac:dyDescent="0.35"/>
    <row r="1742" ht="18" hidden="1" customHeight="1" x14ac:dyDescent="0.35"/>
    <row r="1743" ht="18" hidden="1" customHeight="1" x14ac:dyDescent="0.35"/>
    <row r="1744" ht="18" hidden="1" customHeight="1" x14ac:dyDescent="0.35"/>
    <row r="1745" ht="18" hidden="1" customHeight="1" x14ac:dyDescent="0.35"/>
    <row r="1746" ht="18" hidden="1" customHeight="1" x14ac:dyDescent="0.35"/>
    <row r="1747" ht="18" hidden="1" customHeight="1" x14ac:dyDescent="0.35"/>
    <row r="1748" ht="18" hidden="1" customHeight="1" x14ac:dyDescent="0.35"/>
    <row r="1749" ht="18" hidden="1" customHeight="1" x14ac:dyDescent="0.35"/>
    <row r="1750" ht="18" hidden="1" customHeight="1" x14ac:dyDescent="0.35"/>
    <row r="1751" ht="18" hidden="1" customHeight="1" x14ac:dyDescent="0.35"/>
    <row r="1752" ht="18" hidden="1" customHeight="1" x14ac:dyDescent="0.35"/>
    <row r="1753" ht="18" hidden="1" customHeight="1" x14ac:dyDescent="0.35"/>
    <row r="1754" ht="18" hidden="1" customHeight="1" x14ac:dyDescent="0.35"/>
    <row r="1755" ht="18" hidden="1" customHeight="1" x14ac:dyDescent="0.35"/>
    <row r="1756" ht="18" hidden="1" customHeight="1" x14ac:dyDescent="0.35"/>
    <row r="1757" ht="18" hidden="1" customHeight="1" x14ac:dyDescent="0.35"/>
    <row r="1758" ht="18" hidden="1" customHeight="1" x14ac:dyDescent="0.35"/>
    <row r="1759" ht="18" hidden="1" customHeight="1" x14ac:dyDescent="0.35"/>
    <row r="1760" ht="18" hidden="1" customHeight="1" x14ac:dyDescent="0.35"/>
    <row r="1761" ht="18" hidden="1" customHeight="1" x14ac:dyDescent="0.35"/>
    <row r="1762" ht="18" hidden="1" customHeight="1" x14ac:dyDescent="0.35"/>
    <row r="1763" ht="18" hidden="1" customHeight="1" x14ac:dyDescent="0.35"/>
    <row r="1764" ht="18" hidden="1" customHeight="1" x14ac:dyDescent="0.35"/>
    <row r="1765" ht="18" hidden="1" customHeight="1" x14ac:dyDescent="0.35"/>
    <row r="1766" ht="18" hidden="1" customHeight="1" x14ac:dyDescent="0.35"/>
    <row r="1767" ht="18" hidden="1" customHeight="1" x14ac:dyDescent="0.35"/>
    <row r="1768" ht="18" hidden="1" customHeight="1" x14ac:dyDescent="0.35"/>
    <row r="1769" ht="18" hidden="1" customHeight="1" x14ac:dyDescent="0.35"/>
    <row r="1770" ht="18" hidden="1" customHeight="1" x14ac:dyDescent="0.35"/>
    <row r="1771" ht="18" hidden="1" customHeight="1" x14ac:dyDescent="0.35"/>
    <row r="1772" ht="18" hidden="1" customHeight="1" x14ac:dyDescent="0.35"/>
    <row r="1773" ht="18" hidden="1" customHeight="1" x14ac:dyDescent="0.35"/>
    <row r="1774" ht="18" hidden="1" customHeight="1" x14ac:dyDescent="0.35"/>
    <row r="1775" ht="18" hidden="1" customHeight="1" x14ac:dyDescent="0.35"/>
    <row r="1776" ht="18" hidden="1" customHeight="1" x14ac:dyDescent="0.35"/>
    <row r="1777" ht="18" hidden="1" customHeight="1" x14ac:dyDescent="0.35"/>
    <row r="1778" ht="18" hidden="1" customHeight="1" x14ac:dyDescent="0.35"/>
    <row r="1779" ht="18" hidden="1" customHeight="1" x14ac:dyDescent="0.35"/>
    <row r="1780" ht="18" hidden="1" customHeight="1" x14ac:dyDescent="0.35"/>
    <row r="1781" ht="18" hidden="1" customHeight="1" x14ac:dyDescent="0.35"/>
    <row r="1782" ht="18" hidden="1" customHeight="1" x14ac:dyDescent="0.35"/>
    <row r="1783" ht="18" hidden="1" customHeight="1" x14ac:dyDescent="0.35"/>
    <row r="1784" ht="18" hidden="1" customHeight="1" x14ac:dyDescent="0.35"/>
    <row r="1785" ht="18" hidden="1" customHeight="1" x14ac:dyDescent="0.35"/>
    <row r="1786" ht="18" hidden="1" customHeight="1" x14ac:dyDescent="0.35"/>
    <row r="1787" ht="18" hidden="1" customHeight="1" x14ac:dyDescent="0.35"/>
    <row r="1788" ht="18" hidden="1" customHeight="1" x14ac:dyDescent="0.35"/>
    <row r="1789" ht="18" hidden="1" customHeight="1" x14ac:dyDescent="0.35"/>
    <row r="1790" ht="18" hidden="1" customHeight="1" x14ac:dyDescent="0.35"/>
    <row r="1791" ht="18" hidden="1" customHeight="1" x14ac:dyDescent="0.35"/>
    <row r="1792" ht="18" hidden="1" customHeight="1" x14ac:dyDescent="0.35"/>
    <row r="1793" ht="18" hidden="1" customHeight="1" x14ac:dyDescent="0.35"/>
    <row r="1794" ht="18" hidden="1" customHeight="1" x14ac:dyDescent="0.35"/>
    <row r="1795" ht="18" hidden="1" customHeight="1" x14ac:dyDescent="0.35"/>
    <row r="1796" ht="18" hidden="1" customHeight="1" x14ac:dyDescent="0.35"/>
    <row r="1797" ht="18" hidden="1" customHeight="1" x14ac:dyDescent="0.35"/>
    <row r="1798" ht="18" hidden="1" customHeight="1" x14ac:dyDescent="0.35"/>
    <row r="1799" ht="18" hidden="1" customHeight="1" x14ac:dyDescent="0.35"/>
    <row r="1800" ht="18" hidden="1" customHeight="1" x14ac:dyDescent="0.35"/>
    <row r="1801" ht="18" hidden="1" customHeight="1" x14ac:dyDescent="0.35"/>
    <row r="1802" ht="18" hidden="1" customHeight="1" x14ac:dyDescent="0.35"/>
    <row r="1803" ht="18" hidden="1" customHeight="1" x14ac:dyDescent="0.35"/>
    <row r="1804" ht="18" hidden="1" customHeight="1" x14ac:dyDescent="0.35"/>
    <row r="1805" ht="18" hidden="1" customHeight="1" x14ac:dyDescent="0.35"/>
    <row r="1806" ht="18" hidden="1" customHeight="1" x14ac:dyDescent="0.35"/>
    <row r="1807" ht="18" hidden="1" customHeight="1" x14ac:dyDescent="0.35"/>
    <row r="1808" ht="18" hidden="1" customHeight="1" x14ac:dyDescent="0.35"/>
    <row r="1809" ht="18" hidden="1" customHeight="1" x14ac:dyDescent="0.35"/>
    <row r="1810" ht="18" hidden="1" customHeight="1" x14ac:dyDescent="0.35"/>
    <row r="1811" ht="18" hidden="1" customHeight="1" x14ac:dyDescent="0.35"/>
    <row r="1812" ht="18" hidden="1" customHeight="1" x14ac:dyDescent="0.35"/>
    <row r="1813" ht="18" hidden="1" customHeight="1" x14ac:dyDescent="0.35"/>
    <row r="1814" ht="18" hidden="1" customHeight="1" x14ac:dyDescent="0.35"/>
    <row r="1815" ht="18" hidden="1" customHeight="1" x14ac:dyDescent="0.35"/>
    <row r="1816" ht="18" hidden="1" customHeight="1" x14ac:dyDescent="0.35"/>
    <row r="1817" ht="18" hidden="1" customHeight="1" x14ac:dyDescent="0.35"/>
    <row r="1818" ht="18" hidden="1" customHeight="1" x14ac:dyDescent="0.35"/>
    <row r="1819" ht="18" hidden="1" customHeight="1" x14ac:dyDescent="0.35"/>
    <row r="1820" ht="18" hidden="1" customHeight="1" x14ac:dyDescent="0.35"/>
    <row r="1821" ht="18" hidden="1" customHeight="1" x14ac:dyDescent="0.35"/>
    <row r="1822" ht="18" hidden="1" customHeight="1" x14ac:dyDescent="0.35"/>
    <row r="1823" ht="18" hidden="1" customHeight="1" x14ac:dyDescent="0.35"/>
    <row r="1824" ht="18" hidden="1" customHeight="1" x14ac:dyDescent="0.35"/>
    <row r="1825" ht="18" hidden="1" customHeight="1" x14ac:dyDescent="0.35"/>
    <row r="1826" ht="18" hidden="1" customHeight="1" x14ac:dyDescent="0.35"/>
    <row r="1827" ht="18" hidden="1" customHeight="1" x14ac:dyDescent="0.35"/>
    <row r="1828" ht="18" hidden="1" customHeight="1" x14ac:dyDescent="0.35"/>
    <row r="1829" ht="18" hidden="1" customHeight="1" x14ac:dyDescent="0.35"/>
    <row r="1830" ht="18" hidden="1" customHeight="1" x14ac:dyDescent="0.35"/>
    <row r="1831" ht="18" hidden="1" customHeight="1" x14ac:dyDescent="0.35"/>
    <row r="1832" ht="18" hidden="1" customHeight="1" x14ac:dyDescent="0.35"/>
    <row r="1833" ht="18" hidden="1" customHeight="1" x14ac:dyDescent="0.35"/>
    <row r="1834" ht="18" hidden="1" customHeight="1" x14ac:dyDescent="0.35"/>
    <row r="1835" ht="18" hidden="1" customHeight="1" x14ac:dyDescent="0.35"/>
    <row r="1836" ht="18" hidden="1" customHeight="1" x14ac:dyDescent="0.35"/>
    <row r="1837" ht="18" hidden="1" customHeight="1" x14ac:dyDescent="0.35"/>
    <row r="1838" ht="18" hidden="1" customHeight="1" x14ac:dyDescent="0.35"/>
    <row r="1839" ht="18" hidden="1" customHeight="1" x14ac:dyDescent="0.35"/>
    <row r="1840" ht="18" hidden="1" customHeight="1" x14ac:dyDescent="0.35"/>
    <row r="1841" ht="18" hidden="1" customHeight="1" x14ac:dyDescent="0.35"/>
    <row r="1842" ht="18" hidden="1" customHeight="1" x14ac:dyDescent="0.35"/>
    <row r="1843" ht="18" hidden="1" customHeight="1" x14ac:dyDescent="0.35"/>
    <row r="1844" ht="18" hidden="1" customHeight="1" x14ac:dyDescent="0.35"/>
    <row r="1845" ht="18" hidden="1" customHeight="1" x14ac:dyDescent="0.35"/>
    <row r="1846" ht="18" hidden="1" customHeight="1" x14ac:dyDescent="0.35"/>
    <row r="1847" ht="18" hidden="1" customHeight="1" x14ac:dyDescent="0.35"/>
    <row r="1848" ht="18" hidden="1" customHeight="1" x14ac:dyDescent="0.35"/>
    <row r="1849" ht="18" hidden="1" customHeight="1" x14ac:dyDescent="0.35"/>
    <row r="1850" ht="18" hidden="1" customHeight="1" x14ac:dyDescent="0.35"/>
    <row r="1851" ht="18" hidden="1" customHeight="1" x14ac:dyDescent="0.35"/>
    <row r="1852" ht="18" hidden="1" customHeight="1" x14ac:dyDescent="0.35"/>
    <row r="1853" ht="18" hidden="1" customHeight="1" x14ac:dyDescent="0.35"/>
    <row r="1854" ht="18" hidden="1" customHeight="1" x14ac:dyDescent="0.35"/>
    <row r="1855" ht="18" hidden="1" customHeight="1" x14ac:dyDescent="0.35"/>
    <row r="1856" ht="18" hidden="1" customHeight="1" x14ac:dyDescent="0.35"/>
    <row r="1857" ht="18" hidden="1" customHeight="1" x14ac:dyDescent="0.35"/>
    <row r="1858" ht="18" hidden="1" customHeight="1" x14ac:dyDescent="0.35"/>
    <row r="1859" ht="18" hidden="1" customHeight="1" x14ac:dyDescent="0.35"/>
    <row r="1860" ht="18" hidden="1" customHeight="1" x14ac:dyDescent="0.35"/>
    <row r="1861" ht="18" hidden="1" customHeight="1" x14ac:dyDescent="0.35"/>
    <row r="1862" ht="18" hidden="1" customHeight="1" x14ac:dyDescent="0.35"/>
    <row r="1863" ht="18" hidden="1" customHeight="1" x14ac:dyDescent="0.35"/>
    <row r="1864" ht="18" hidden="1" customHeight="1" x14ac:dyDescent="0.35"/>
    <row r="1865" ht="18" hidden="1" customHeight="1" x14ac:dyDescent="0.35"/>
    <row r="1866" ht="18" hidden="1" customHeight="1" x14ac:dyDescent="0.35"/>
    <row r="1867" ht="18" hidden="1" customHeight="1" x14ac:dyDescent="0.35"/>
    <row r="1868" ht="18" hidden="1" customHeight="1" x14ac:dyDescent="0.35"/>
    <row r="1869" ht="18" hidden="1" customHeight="1" x14ac:dyDescent="0.35"/>
    <row r="1870" ht="18" hidden="1" customHeight="1" x14ac:dyDescent="0.35"/>
    <row r="1871" ht="18" hidden="1" customHeight="1" x14ac:dyDescent="0.35"/>
    <row r="1872" ht="18" hidden="1" customHeight="1" x14ac:dyDescent="0.35"/>
    <row r="1873" ht="18" hidden="1" customHeight="1" x14ac:dyDescent="0.35"/>
    <row r="1874" ht="18" hidden="1" customHeight="1" x14ac:dyDescent="0.35"/>
    <row r="1875" ht="18" hidden="1" customHeight="1" x14ac:dyDescent="0.35"/>
    <row r="1876" ht="18" hidden="1" customHeight="1" x14ac:dyDescent="0.35"/>
    <row r="1877" ht="18" hidden="1" customHeight="1" x14ac:dyDescent="0.35"/>
    <row r="1878" ht="18" hidden="1" customHeight="1" x14ac:dyDescent="0.35"/>
    <row r="1879" ht="18" hidden="1" customHeight="1" x14ac:dyDescent="0.35"/>
    <row r="1880" ht="18" hidden="1" customHeight="1" x14ac:dyDescent="0.35"/>
    <row r="1881" ht="18" hidden="1" customHeight="1" x14ac:dyDescent="0.35"/>
    <row r="1882" ht="18" hidden="1" customHeight="1" x14ac:dyDescent="0.35"/>
    <row r="1883" ht="18" hidden="1" customHeight="1" x14ac:dyDescent="0.35"/>
    <row r="1884" ht="18" hidden="1" customHeight="1" x14ac:dyDescent="0.35"/>
    <row r="1885" ht="18" hidden="1" customHeight="1" x14ac:dyDescent="0.35"/>
    <row r="1886" ht="18" hidden="1" customHeight="1" x14ac:dyDescent="0.35"/>
    <row r="1887" ht="18" hidden="1" customHeight="1" x14ac:dyDescent="0.35"/>
    <row r="1888" ht="18" hidden="1" customHeight="1" x14ac:dyDescent="0.35"/>
    <row r="1889" ht="18" hidden="1" customHeight="1" x14ac:dyDescent="0.35"/>
    <row r="1890" ht="18" hidden="1" customHeight="1" x14ac:dyDescent="0.35"/>
    <row r="1891" ht="18" hidden="1" customHeight="1" x14ac:dyDescent="0.35"/>
    <row r="1892" ht="18" hidden="1" customHeight="1" x14ac:dyDescent="0.35"/>
    <row r="1893" ht="18" hidden="1" customHeight="1" x14ac:dyDescent="0.35"/>
    <row r="1894" ht="18" hidden="1" customHeight="1" x14ac:dyDescent="0.35"/>
    <row r="1895" ht="18" hidden="1" customHeight="1" x14ac:dyDescent="0.35"/>
    <row r="1896" ht="18" hidden="1" customHeight="1" x14ac:dyDescent="0.35"/>
    <row r="1897" ht="18" hidden="1" customHeight="1" x14ac:dyDescent="0.35"/>
    <row r="1898" ht="18" hidden="1" customHeight="1" x14ac:dyDescent="0.35"/>
    <row r="1899" ht="18" hidden="1" customHeight="1" x14ac:dyDescent="0.35"/>
    <row r="1900" ht="18" hidden="1" customHeight="1" x14ac:dyDescent="0.35"/>
    <row r="1901" ht="18" hidden="1" customHeight="1" x14ac:dyDescent="0.35"/>
    <row r="1902" ht="18" hidden="1" customHeight="1" x14ac:dyDescent="0.35"/>
    <row r="1903" ht="18" hidden="1" customHeight="1" x14ac:dyDescent="0.35"/>
    <row r="1904" ht="18" hidden="1" customHeight="1" x14ac:dyDescent="0.35"/>
    <row r="1905" ht="18" hidden="1" customHeight="1" x14ac:dyDescent="0.35"/>
    <row r="1906" ht="18" hidden="1" customHeight="1" x14ac:dyDescent="0.35"/>
    <row r="1907" ht="18" hidden="1" customHeight="1" x14ac:dyDescent="0.35"/>
    <row r="1908" ht="18" hidden="1" customHeight="1" x14ac:dyDescent="0.35"/>
    <row r="1909" ht="18" hidden="1" customHeight="1" x14ac:dyDescent="0.35"/>
    <row r="1910" ht="18" hidden="1" customHeight="1" x14ac:dyDescent="0.35"/>
    <row r="1911" ht="18" hidden="1" customHeight="1" x14ac:dyDescent="0.35"/>
    <row r="1912" ht="18" hidden="1" customHeight="1" x14ac:dyDescent="0.35"/>
    <row r="1913" ht="18" hidden="1" customHeight="1" x14ac:dyDescent="0.35"/>
    <row r="1914" ht="18" hidden="1" customHeight="1" x14ac:dyDescent="0.35"/>
    <row r="1915" ht="18" hidden="1" customHeight="1" x14ac:dyDescent="0.35"/>
    <row r="1916" ht="18" hidden="1" customHeight="1" x14ac:dyDescent="0.35"/>
    <row r="1917" ht="18" hidden="1" customHeight="1" x14ac:dyDescent="0.35"/>
    <row r="1918" ht="18" hidden="1" customHeight="1" x14ac:dyDescent="0.35"/>
    <row r="1919" ht="18" hidden="1" customHeight="1" x14ac:dyDescent="0.35"/>
    <row r="1920" ht="18" hidden="1" customHeight="1" x14ac:dyDescent="0.35"/>
    <row r="1921" ht="18" hidden="1" customHeight="1" x14ac:dyDescent="0.35"/>
    <row r="1922" ht="18" hidden="1" customHeight="1" x14ac:dyDescent="0.35"/>
    <row r="1923" ht="18" hidden="1" customHeight="1" x14ac:dyDescent="0.35"/>
    <row r="1924" ht="18" hidden="1" customHeight="1" x14ac:dyDescent="0.35"/>
    <row r="1925" ht="18" hidden="1" customHeight="1" x14ac:dyDescent="0.35"/>
    <row r="1926" ht="18" hidden="1" customHeight="1" x14ac:dyDescent="0.35"/>
    <row r="1927" ht="18" hidden="1" customHeight="1" x14ac:dyDescent="0.35"/>
    <row r="1928" ht="18" hidden="1" customHeight="1" x14ac:dyDescent="0.35"/>
    <row r="1929" ht="18" hidden="1" customHeight="1" x14ac:dyDescent="0.35"/>
    <row r="1930" ht="18" hidden="1" customHeight="1" x14ac:dyDescent="0.35"/>
    <row r="1931" ht="18" hidden="1" customHeight="1" x14ac:dyDescent="0.35"/>
    <row r="1932" ht="18" hidden="1" customHeight="1" x14ac:dyDescent="0.35"/>
    <row r="1933" ht="18" hidden="1" customHeight="1" x14ac:dyDescent="0.35"/>
    <row r="1934" ht="18" hidden="1" customHeight="1" x14ac:dyDescent="0.35"/>
    <row r="1935" ht="18" hidden="1" customHeight="1" x14ac:dyDescent="0.35"/>
    <row r="1936" ht="18" hidden="1" customHeight="1" x14ac:dyDescent="0.35"/>
    <row r="1937" ht="18" hidden="1" customHeight="1" x14ac:dyDescent="0.35"/>
    <row r="1938" ht="18" hidden="1" customHeight="1" x14ac:dyDescent="0.35"/>
    <row r="1939" ht="18" hidden="1" customHeight="1" x14ac:dyDescent="0.35"/>
    <row r="1940" ht="18" hidden="1" customHeight="1" x14ac:dyDescent="0.35"/>
    <row r="1941" ht="18" hidden="1" customHeight="1" x14ac:dyDescent="0.35"/>
    <row r="1942" ht="18" hidden="1" customHeight="1" x14ac:dyDescent="0.35"/>
    <row r="1943" ht="18" hidden="1" customHeight="1" x14ac:dyDescent="0.35"/>
    <row r="1944" ht="18" hidden="1" customHeight="1" x14ac:dyDescent="0.35"/>
    <row r="1945" ht="18" hidden="1" customHeight="1" x14ac:dyDescent="0.35"/>
    <row r="1946" ht="18" hidden="1" customHeight="1" x14ac:dyDescent="0.35"/>
    <row r="1947" ht="18" hidden="1" customHeight="1" x14ac:dyDescent="0.35"/>
    <row r="1948" ht="18" hidden="1" customHeight="1" x14ac:dyDescent="0.35"/>
    <row r="1949" ht="18" hidden="1" customHeight="1" x14ac:dyDescent="0.35"/>
    <row r="1950" ht="18" hidden="1" customHeight="1" x14ac:dyDescent="0.35"/>
    <row r="1951" ht="18" hidden="1" customHeight="1" x14ac:dyDescent="0.35"/>
    <row r="1952" ht="18" hidden="1" customHeight="1" x14ac:dyDescent="0.35"/>
    <row r="1953" ht="18" hidden="1" customHeight="1" x14ac:dyDescent="0.35"/>
    <row r="1954" ht="18" hidden="1" customHeight="1" x14ac:dyDescent="0.35"/>
    <row r="1955" ht="18" hidden="1" customHeight="1" x14ac:dyDescent="0.35"/>
    <row r="1956" ht="18" hidden="1" customHeight="1" x14ac:dyDescent="0.35"/>
    <row r="1957" ht="18" hidden="1" customHeight="1" x14ac:dyDescent="0.35"/>
    <row r="1958" ht="18" hidden="1" customHeight="1" x14ac:dyDescent="0.35"/>
    <row r="1959" ht="18" hidden="1" customHeight="1" x14ac:dyDescent="0.35"/>
    <row r="1960" ht="18" hidden="1" customHeight="1" x14ac:dyDescent="0.35"/>
    <row r="1961" ht="18" hidden="1" customHeight="1" x14ac:dyDescent="0.35"/>
    <row r="1962" ht="18" hidden="1" customHeight="1" x14ac:dyDescent="0.35"/>
    <row r="1963" ht="18" hidden="1" customHeight="1" x14ac:dyDescent="0.35"/>
    <row r="1964" ht="18" hidden="1" customHeight="1" x14ac:dyDescent="0.35"/>
    <row r="1965" ht="18" hidden="1" customHeight="1" x14ac:dyDescent="0.35"/>
    <row r="1966" ht="18" hidden="1" customHeight="1" x14ac:dyDescent="0.35"/>
    <row r="1967" ht="18" hidden="1" customHeight="1" x14ac:dyDescent="0.35"/>
    <row r="1968" ht="18" hidden="1" customHeight="1" x14ac:dyDescent="0.35"/>
    <row r="1969" ht="18" hidden="1" customHeight="1" x14ac:dyDescent="0.35"/>
    <row r="1970" ht="18" hidden="1" customHeight="1" x14ac:dyDescent="0.35"/>
    <row r="1971" ht="18" hidden="1" customHeight="1" x14ac:dyDescent="0.35"/>
    <row r="1972" ht="18" hidden="1" customHeight="1" x14ac:dyDescent="0.35"/>
    <row r="1973" ht="18" hidden="1" customHeight="1" x14ac:dyDescent="0.35"/>
    <row r="1974" ht="18" hidden="1" customHeight="1" x14ac:dyDescent="0.35"/>
    <row r="1975" ht="18" hidden="1" customHeight="1" x14ac:dyDescent="0.35"/>
    <row r="1976" ht="18" hidden="1" customHeight="1" x14ac:dyDescent="0.35"/>
    <row r="1977" ht="18" hidden="1" customHeight="1" x14ac:dyDescent="0.35"/>
    <row r="1978" ht="18" hidden="1" customHeight="1" x14ac:dyDescent="0.35"/>
    <row r="1979" ht="18" hidden="1" customHeight="1" x14ac:dyDescent="0.35"/>
    <row r="1980" ht="18" hidden="1" customHeight="1" x14ac:dyDescent="0.35"/>
    <row r="1981" ht="18" hidden="1" customHeight="1" x14ac:dyDescent="0.35"/>
    <row r="1982" ht="18" hidden="1" customHeight="1" x14ac:dyDescent="0.35"/>
    <row r="1983" ht="18" hidden="1" customHeight="1" x14ac:dyDescent="0.35"/>
    <row r="1984" ht="18" hidden="1" customHeight="1" x14ac:dyDescent="0.35"/>
    <row r="1985" ht="18" hidden="1" customHeight="1" x14ac:dyDescent="0.35"/>
    <row r="1986" ht="18" hidden="1" customHeight="1" x14ac:dyDescent="0.35"/>
    <row r="1987" ht="18" hidden="1" customHeight="1" x14ac:dyDescent="0.35"/>
    <row r="1988" ht="18" hidden="1" customHeight="1" x14ac:dyDescent="0.35"/>
    <row r="1989" ht="18" hidden="1" customHeight="1" x14ac:dyDescent="0.35"/>
    <row r="1990" ht="18" hidden="1" customHeight="1" x14ac:dyDescent="0.35"/>
    <row r="1991" ht="18" hidden="1" customHeight="1" x14ac:dyDescent="0.35"/>
    <row r="1992" ht="18" hidden="1" customHeight="1" x14ac:dyDescent="0.35"/>
    <row r="1993" ht="18" hidden="1" customHeight="1" x14ac:dyDescent="0.35"/>
    <row r="1994" ht="18" hidden="1" customHeight="1" x14ac:dyDescent="0.35"/>
    <row r="1995" ht="18" hidden="1" customHeight="1" x14ac:dyDescent="0.35"/>
    <row r="1996" ht="18" hidden="1" customHeight="1" x14ac:dyDescent="0.35"/>
    <row r="1997" ht="18" hidden="1" customHeight="1" x14ac:dyDescent="0.35"/>
    <row r="1998" ht="18" hidden="1" customHeight="1" x14ac:dyDescent="0.35"/>
    <row r="1999" ht="18" hidden="1" customHeight="1" x14ac:dyDescent="0.35"/>
    <row r="2000" ht="18" hidden="1" customHeight="1" x14ac:dyDescent="0.35"/>
    <row r="2001" ht="18" hidden="1" customHeight="1" x14ac:dyDescent="0.35"/>
    <row r="2002" ht="18" hidden="1" customHeight="1" x14ac:dyDescent="0.35"/>
    <row r="2003" ht="18" hidden="1" customHeight="1" x14ac:dyDescent="0.35"/>
    <row r="2004" ht="18" hidden="1" customHeight="1" x14ac:dyDescent="0.35"/>
    <row r="2005" ht="18" hidden="1" customHeight="1" x14ac:dyDescent="0.35"/>
    <row r="2006" ht="18" hidden="1" customHeight="1" x14ac:dyDescent="0.35"/>
    <row r="2007" ht="18" hidden="1" customHeight="1" x14ac:dyDescent="0.35"/>
    <row r="2008" ht="18" hidden="1" customHeight="1" x14ac:dyDescent="0.35"/>
    <row r="2009" ht="18" hidden="1" customHeight="1" x14ac:dyDescent="0.35"/>
    <row r="2010" ht="18" hidden="1" customHeight="1" x14ac:dyDescent="0.35"/>
    <row r="2011" ht="18" hidden="1" customHeight="1" x14ac:dyDescent="0.35"/>
    <row r="2012" ht="18" hidden="1" customHeight="1" x14ac:dyDescent="0.35"/>
    <row r="2013" ht="18" hidden="1" customHeight="1" x14ac:dyDescent="0.35"/>
    <row r="2014" ht="18" hidden="1" customHeight="1" x14ac:dyDescent="0.35"/>
    <row r="2015" ht="18" hidden="1" customHeight="1" x14ac:dyDescent="0.35"/>
    <row r="2016" ht="18" hidden="1" customHeight="1" x14ac:dyDescent="0.35"/>
    <row r="2017" ht="18" hidden="1" customHeight="1" x14ac:dyDescent="0.35"/>
    <row r="2018" ht="18" hidden="1" customHeight="1" x14ac:dyDescent="0.35"/>
    <row r="2019" ht="18" hidden="1" customHeight="1" x14ac:dyDescent="0.35"/>
    <row r="2020" ht="18" hidden="1" customHeight="1" x14ac:dyDescent="0.35"/>
    <row r="2021" ht="18" hidden="1" customHeight="1" x14ac:dyDescent="0.35"/>
    <row r="2022" ht="18" hidden="1" customHeight="1" x14ac:dyDescent="0.35"/>
    <row r="2023" ht="18" hidden="1" customHeight="1" x14ac:dyDescent="0.35"/>
    <row r="2024" ht="18" hidden="1" customHeight="1" x14ac:dyDescent="0.35"/>
    <row r="2025" ht="18" hidden="1" customHeight="1" x14ac:dyDescent="0.35"/>
    <row r="2026" ht="18" hidden="1" customHeight="1" x14ac:dyDescent="0.35"/>
    <row r="2027" ht="18" hidden="1" customHeight="1" x14ac:dyDescent="0.35"/>
    <row r="2028" ht="18" hidden="1" customHeight="1" x14ac:dyDescent="0.35"/>
    <row r="2029" ht="18" hidden="1" customHeight="1" x14ac:dyDescent="0.35"/>
    <row r="2030" ht="18" hidden="1" customHeight="1" x14ac:dyDescent="0.35"/>
    <row r="2031" ht="18" hidden="1" customHeight="1" x14ac:dyDescent="0.35"/>
    <row r="2032" ht="18" hidden="1" customHeight="1" x14ac:dyDescent="0.35"/>
    <row r="2033" ht="18" hidden="1" customHeight="1" x14ac:dyDescent="0.35"/>
    <row r="2034" ht="18" hidden="1" customHeight="1" x14ac:dyDescent="0.35"/>
    <row r="2035" ht="18" hidden="1" customHeight="1" x14ac:dyDescent="0.35"/>
    <row r="2036" ht="18" hidden="1" customHeight="1" x14ac:dyDescent="0.35"/>
    <row r="2037" ht="18" hidden="1" customHeight="1" x14ac:dyDescent="0.35"/>
    <row r="2038" ht="18" hidden="1" customHeight="1" x14ac:dyDescent="0.35"/>
    <row r="2039" ht="18" hidden="1" customHeight="1" x14ac:dyDescent="0.35"/>
    <row r="2040" ht="18" hidden="1" customHeight="1" x14ac:dyDescent="0.35"/>
    <row r="2041" ht="18" hidden="1" customHeight="1" x14ac:dyDescent="0.35"/>
    <row r="2042" ht="18" hidden="1" customHeight="1" x14ac:dyDescent="0.35"/>
    <row r="2043" ht="18" hidden="1" customHeight="1" x14ac:dyDescent="0.35"/>
    <row r="2044" ht="18" hidden="1" customHeight="1" x14ac:dyDescent="0.35"/>
    <row r="2045" ht="18" hidden="1" customHeight="1" x14ac:dyDescent="0.35"/>
    <row r="2046" ht="18" hidden="1" customHeight="1" x14ac:dyDescent="0.35"/>
    <row r="2047" ht="18" hidden="1" customHeight="1" x14ac:dyDescent="0.35"/>
    <row r="2048" ht="18" hidden="1" customHeight="1" x14ac:dyDescent="0.35"/>
    <row r="2049" ht="18" hidden="1" customHeight="1" x14ac:dyDescent="0.35"/>
    <row r="2050" ht="18" hidden="1" customHeight="1" x14ac:dyDescent="0.35"/>
    <row r="2051" ht="18" hidden="1" customHeight="1" x14ac:dyDescent="0.35"/>
    <row r="2052" ht="18" hidden="1" customHeight="1" x14ac:dyDescent="0.35"/>
    <row r="2053" ht="18" hidden="1" customHeight="1" x14ac:dyDescent="0.35"/>
    <row r="2054" ht="18" hidden="1" customHeight="1" x14ac:dyDescent="0.35"/>
    <row r="2055" ht="18" hidden="1" customHeight="1" x14ac:dyDescent="0.35"/>
    <row r="2056" ht="18" hidden="1" customHeight="1" x14ac:dyDescent="0.35"/>
    <row r="2057" ht="18" hidden="1" customHeight="1" x14ac:dyDescent="0.35"/>
    <row r="2058" ht="18" hidden="1" customHeight="1" x14ac:dyDescent="0.35"/>
    <row r="2059" ht="18" hidden="1" customHeight="1" x14ac:dyDescent="0.35"/>
    <row r="2060" ht="18" hidden="1" customHeight="1" x14ac:dyDescent="0.35"/>
    <row r="2061" ht="18" hidden="1" customHeight="1" x14ac:dyDescent="0.35"/>
    <row r="2062" ht="18" hidden="1" customHeight="1" x14ac:dyDescent="0.35"/>
    <row r="2063" ht="18" hidden="1" customHeight="1" x14ac:dyDescent="0.35"/>
    <row r="2064" ht="18" hidden="1" customHeight="1" x14ac:dyDescent="0.35"/>
    <row r="2065" ht="18" hidden="1" customHeight="1" x14ac:dyDescent="0.35"/>
    <row r="2066" ht="18" hidden="1" customHeight="1" x14ac:dyDescent="0.35"/>
    <row r="2067" ht="18" hidden="1" customHeight="1" x14ac:dyDescent="0.35"/>
    <row r="2068" ht="18" hidden="1" customHeight="1" x14ac:dyDescent="0.35"/>
    <row r="2069" ht="18" hidden="1" customHeight="1" x14ac:dyDescent="0.35"/>
    <row r="2070" ht="18" hidden="1" customHeight="1" x14ac:dyDescent="0.35"/>
    <row r="2071" ht="18" hidden="1" customHeight="1" x14ac:dyDescent="0.35"/>
    <row r="2072" ht="18" hidden="1" customHeight="1" x14ac:dyDescent="0.35"/>
    <row r="2073" ht="18" hidden="1" customHeight="1" x14ac:dyDescent="0.35"/>
    <row r="2074" ht="18" hidden="1" customHeight="1" x14ac:dyDescent="0.35"/>
    <row r="2075" ht="18" hidden="1" customHeight="1" x14ac:dyDescent="0.35"/>
    <row r="2076" ht="18" hidden="1" customHeight="1" x14ac:dyDescent="0.35"/>
    <row r="2077" ht="18" hidden="1" customHeight="1" x14ac:dyDescent="0.35"/>
    <row r="2078" ht="18" hidden="1" customHeight="1" x14ac:dyDescent="0.35"/>
    <row r="2079" ht="18" hidden="1" customHeight="1" x14ac:dyDescent="0.35"/>
    <row r="2080" ht="18" hidden="1" customHeight="1" x14ac:dyDescent="0.35"/>
    <row r="2081" ht="18" hidden="1" customHeight="1" x14ac:dyDescent="0.35"/>
    <row r="2082" ht="18" hidden="1" customHeight="1" x14ac:dyDescent="0.35"/>
    <row r="2083" ht="18" hidden="1" customHeight="1" x14ac:dyDescent="0.35"/>
    <row r="2084" ht="18" hidden="1" customHeight="1" x14ac:dyDescent="0.35"/>
    <row r="2085" ht="18" hidden="1" customHeight="1" x14ac:dyDescent="0.35"/>
    <row r="2086" ht="18" hidden="1" customHeight="1" x14ac:dyDescent="0.35"/>
    <row r="2087" ht="18" hidden="1" customHeight="1" x14ac:dyDescent="0.35"/>
    <row r="2088" ht="18" hidden="1" customHeight="1" x14ac:dyDescent="0.35"/>
    <row r="2089" ht="18" hidden="1" customHeight="1" x14ac:dyDescent="0.35"/>
    <row r="2090" ht="18" hidden="1" customHeight="1" x14ac:dyDescent="0.35"/>
    <row r="2091" ht="18" hidden="1" customHeight="1" x14ac:dyDescent="0.35"/>
    <row r="2092" ht="18" hidden="1" customHeight="1" x14ac:dyDescent="0.35"/>
    <row r="2093" ht="18" hidden="1" customHeight="1" x14ac:dyDescent="0.35"/>
    <row r="2094" ht="18" hidden="1" customHeight="1" x14ac:dyDescent="0.35"/>
    <row r="2095" ht="18" hidden="1" customHeight="1" x14ac:dyDescent="0.35"/>
    <row r="2096" ht="18" hidden="1" customHeight="1" x14ac:dyDescent="0.35"/>
    <row r="2097" ht="18" hidden="1" customHeight="1" x14ac:dyDescent="0.35"/>
    <row r="2098" ht="18" hidden="1" customHeight="1" x14ac:dyDescent="0.35"/>
    <row r="2099" ht="18" hidden="1" customHeight="1" x14ac:dyDescent="0.35"/>
    <row r="2100" ht="18" hidden="1" customHeight="1" x14ac:dyDescent="0.35"/>
    <row r="2101" ht="18" hidden="1" customHeight="1" x14ac:dyDescent="0.35"/>
    <row r="2102" ht="18" hidden="1" customHeight="1" x14ac:dyDescent="0.35"/>
    <row r="2103" ht="18" hidden="1" customHeight="1" x14ac:dyDescent="0.35"/>
    <row r="2104" ht="18" hidden="1" customHeight="1" x14ac:dyDescent="0.35"/>
    <row r="2105" ht="18" hidden="1" customHeight="1" x14ac:dyDescent="0.35"/>
    <row r="2106" ht="18" hidden="1" customHeight="1" x14ac:dyDescent="0.35"/>
    <row r="2107" ht="18" hidden="1" customHeight="1" x14ac:dyDescent="0.35"/>
    <row r="2108" ht="18" hidden="1" customHeight="1" x14ac:dyDescent="0.35"/>
    <row r="2109" ht="18" hidden="1" customHeight="1" x14ac:dyDescent="0.35"/>
    <row r="2110" ht="18" hidden="1" customHeight="1" x14ac:dyDescent="0.35"/>
    <row r="2111" ht="18" hidden="1" customHeight="1" x14ac:dyDescent="0.35"/>
    <row r="2112" ht="18" hidden="1" customHeight="1" x14ac:dyDescent="0.35"/>
    <row r="2113" ht="18" hidden="1" customHeight="1" x14ac:dyDescent="0.35"/>
    <row r="2114" ht="18" hidden="1" customHeight="1" x14ac:dyDescent="0.35"/>
    <row r="2115" ht="18" hidden="1" customHeight="1" x14ac:dyDescent="0.35"/>
    <row r="2116" ht="18" hidden="1" customHeight="1" x14ac:dyDescent="0.35"/>
    <row r="2117" ht="18" hidden="1" customHeight="1" x14ac:dyDescent="0.35"/>
    <row r="2118" ht="18" hidden="1" customHeight="1" x14ac:dyDescent="0.35"/>
    <row r="2119" ht="18" hidden="1" customHeight="1" x14ac:dyDescent="0.35"/>
    <row r="2120" ht="18" hidden="1" customHeight="1" x14ac:dyDescent="0.35"/>
    <row r="2121" ht="18" hidden="1" customHeight="1" x14ac:dyDescent="0.35"/>
    <row r="2122" ht="18" hidden="1" customHeight="1" x14ac:dyDescent="0.35"/>
    <row r="2123" ht="18" hidden="1" customHeight="1" x14ac:dyDescent="0.35"/>
    <row r="2124" ht="18" hidden="1" customHeight="1" x14ac:dyDescent="0.35"/>
    <row r="2125" ht="18" hidden="1" customHeight="1" x14ac:dyDescent="0.35"/>
    <row r="2126" ht="18" hidden="1" customHeight="1" x14ac:dyDescent="0.35"/>
    <row r="2127" ht="18" hidden="1" customHeight="1" x14ac:dyDescent="0.35"/>
    <row r="2128" ht="18" hidden="1" customHeight="1" x14ac:dyDescent="0.35"/>
    <row r="2129" ht="18" hidden="1" customHeight="1" x14ac:dyDescent="0.35"/>
    <row r="2130" ht="18" hidden="1" customHeight="1" x14ac:dyDescent="0.35"/>
    <row r="2131" ht="18" hidden="1" customHeight="1" x14ac:dyDescent="0.35"/>
    <row r="2132" ht="18" hidden="1" customHeight="1" x14ac:dyDescent="0.35"/>
    <row r="2133" ht="18" hidden="1" customHeight="1" x14ac:dyDescent="0.35"/>
    <row r="2134" ht="18" hidden="1" customHeight="1" x14ac:dyDescent="0.35"/>
    <row r="2135" ht="18" hidden="1" customHeight="1" x14ac:dyDescent="0.35"/>
    <row r="2136" ht="18" hidden="1" customHeight="1" x14ac:dyDescent="0.35"/>
    <row r="2137" ht="18" hidden="1" customHeight="1" x14ac:dyDescent="0.35"/>
    <row r="2138" ht="18" hidden="1" customHeight="1" x14ac:dyDescent="0.35"/>
    <row r="2139" ht="18" hidden="1" customHeight="1" x14ac:dyDescent="0.35"/>
    <row r="2140" ht="18" hidden="1" customHeight="1" x14ac:dyDescent="0.35"/>
    <row r="2141" ht="18" hidden="1" customHeight="1" x14ac:dyDescent="0.35"/>
    <row r="2142" ht="18" hidden="1" customHeight="1" x14ac:dyDescent="0.35"/>
    <row r="2143" ht="18" hidden="1" customHeight="1" x14ac:dyDescent="0.35"/>
    <row r="2144" ht="18" hidden="1" customHeight="1" x14ac:dyDescent="0.35"/>
    <row r="2145" ht="18" hidden="1" customHeight="1" x14ac:dyDescent="0.35"/>
    <row r="2146" ht="18" hidden="1" customHeight="1" x14ac:dyDescent="0.35"/>
    <row r="2147" ht="18" hidden="1" customHeight="1" x14ac:dyDescent="0.35"/>
    <row r="2148" ht="18" hidden="1" customHeight="1" x14ac:dyDescent="0.35"/>
    <row r="2149" ht="18" hidden="1" customHeight="1" x14ac:dyDescent="0.35"/>
    <row r="2150" ht="18" hidden="1" customHeight="1" x14ac:dyDescent="0.35"/>
    <row r="2151" ht="18" hidden="1" customHeight="1" x14ac:dyDescent="0.35"/>
    <row r="2152" ht="18" hidden="1" customHeight="1" x14ac:dyDescent="0.35"/>
    <row r="2153" ht="18" hidden="1" customHeight="1" x14ac:dyDescent="0.35"/>
    <row r="2154" ht="18" hidden="1" customHeight="1" x14ac:dyDescent="0.35"/>
    <row r="2155" ht="18" hidden="1" customHeight="1" x14ac:dyDescent="0.35"/>
    <row r="2156" ht="18" hidden="1" customHeight="1" x14ac:dyDescent="0.35"/>
    <row r="2157" ht="18" hidden="1" customHeight="1" x14ac:dyDescent="0.35"/>
    <row r="2158" ht="18" hidden="1" customHeight="1" x14ac:dyDescent="0.35"/>
    <row r="2159" ht="18" hidden="1" customHeight="1" x14ac:dyDescent="0.35"/>
    <row r="2160" ht="18" hidden="1" customHeight="1" x14ac:dyDescent="0.35"/>
    <row r="2161" ht="18" hidden="1" customHeight="1" x14ac:dyDescent="0.35"/>
    <row r="2162" ht="18" hidden="1" customHeight="1" x14ac:dyDescent="0.35"/>
    <row r="2163" ht="18" hidden="1" customHeight="1" x14ac:dyDescent="0.35"/>
    <row r="2164" ht="18" hidden="1" customHeight="1" x14ac:dyDescent="0.35"/>
    <row r="2165" ht="18" hidden="1" customHeight="1" x14ac:dyDescent="0.35"/>
    <row r="2166" ht="18" hidden="1" customHeight="1" x14ac:dyDescent="0.35"/>
    <row r="2167" ht="18" hidden="1" customHeight="1" x14ac:dyDescent="0.35"/>
    <row r="2168" ht="18" hidden="1" customHeight="1" x14ac:dyDescent="0.35"/>
    <row r="2169" ht="18" hidden="1" customHeight="1" x14ac:dyDescent="0.35"/>
    <row r="2170" ht="18" hidden="1" customHeight="1" x14ac:dyDescent="0.35"/>
    <row r="2171" ht="18" hidden="1" customHeight="1" x14ac:dyDescent="0.35"/>
    <row r="2172" ht="18" hidden="1" customHeight="1" x14ac:dyDescent="0.35"/>
    <row r="2173" ht="18" hidden="1" customHeight="1" x14ac:dyDescent="0.35"/>
    <row r="2174" ht="18" hidden="1" customHeight="1" x14ac:dyDescent="0.35"/>
    <row r="2175" ht="18" hidden="1" customHeight="1" x14ac:dyDescent="0.35"/>
    <row r="2176" ht="18" hidden="1" customHeight="1" x14ac:dyDescent="0.35"/>
    <row r="2177" ht="18" hidden="1" customHeight="1" x14ac:dyDescent="0.35"/>
    <row r="2178" ht="18" hidden="1" customHeight="1" x14ac:dyDescent="0.35"/>
    <row r="2179" ht="18" hidden="1" customHeight="1" x14ac:dyDescent="0.35"/>
    <row r="2180" ht="18" hidden="1" customHeight="1" x14ac:dyDescent="0.35"/>
    <row r="2181" ht="18" hidden="1" customHeight="1" x14ac:dyDescent="0.35"/>
    <row r="2182" ht="18" hidden="1" customHeight="1" x14ac:dyDescent="0.35"/>
    <row r="2183" ht="18" hidden="1" customHeight="1" x14ac:dyDescent="0.35"/>
    <row r="2184" ht="18" hidden="1" customHeight="1" x14ac:dyDescent="0.35"/>
    <row r="2185" ht="18" hidden="1" customHeight="1" x14ac:dyDescent="0.35"/>
    <row r="2186" ht="18" hidden="1" customHeight="1" x14ac:dyDescent="0.35"/>
    <row r="2187" ht="18" hidden="1" customHeight="1" x14ac:dyDescent="0.35"/>
    <row r="2188" ht="18" hidden="1" customHeight="1" x14ac:dyDescent="0.35"/>
    <row r="2189" ht="18" hidden="1" customHeight="1" x14ac:dyDescent="0.35"/>
    <row r="2190" ht="18" hidden="1" customHeight="1" x14ac:dyDescent="0.35"/>
    <row r="2191" ht="18" hidden="1" customHeight="1" x14ac:dyDescent="0.35"/>
    <row r="2192" ht="18" hidden="1" customHeight="1" x14ac:dyDescent="0.35"/>
    <row r="2193" ht="18" hidden="1" customHeight="1" x14ac:dyDescent="0.35"/>
    <row r="2194" ht="18" hidden="1" customHeight="1" x14ac:dyDescent="0.35"/>
    <row r="2195" ht="18" hidden="1" customHeight="1" x14ac:dyDescent="0.35"/>
    <row r="2196" ht="18" hidden="1" customHeight="1" x14ac:dyDescent="0.35"/>
    <row r="2197" ht="18" hidden="1" customHeight="1" x14ac:dyDescent="0.35"/>
    <row r="2198" ht="18" hidden="1" customHeight="1" x14ac:dyDescent="0.35"/>
    <row r="2199" ht="18" hidden="1" customHeight="1" x14ac:dyDescent="0.35"/>
    <row r="2200" ht="18" hidden="1" customHeight="1" x14ac:dyDescent="0.35"/>
    <row r="2201" ht="18" hidden="1" customHeight="1" x14ac:dyDescent="0.35"/>
    <row r="2202" ht="18" hidden="1" customHeight="1" x14ac:dyDescent="0.35"/>
    <row r="2203" ht="18" hidden="1" customHeight="1" x14ac:dyDescent="0.35"/>
    <row r="2204" ht="18" hidden="1" customHeight="1" x14ac:dyDescent="0.35"/>
    <row r="2205" ht="18" hidden="1" customHeight="1" x14ac:dyDescent="0.35"/>
    <row r="2206" ht="18" hidden="1" customHeight="1" x14ac:dyDescent="0.35"/>
    <row r="2207" ht="18" hidden="1" customHeight="1" x14ac:dyDescent="0.35"/>
    <row r="2208" ht="18" hidden="1" customHeight="1" x14ac:dyDescent="0.35"/>
    <row r="2209" ht="18" hidden="1" customHeight="1" x14ac:dyDescent="0.35"/>
    <row r="2210" ht="18" hidden="1" customHeight="1" x14ac:dyDescent="0.35"/>
    <row r="2211" ht="18" hidden="1" customHeight="1" x14ac:dyDescent="0.35"/>
    <row r="2212" ht="18" hidden="1" customHeight="1" x14ac:dyDescent="0.35"/>
    <row r="2213" ht="18" hidden="1" customHeight="1" x14ac:dyDescent="0.35"/>
    <row r="2214" ht="18" hidden="1" customHeight="1" x14ac:dyDescent="0.35"/>
    <row r="2215" ht="18" hidden="1" customHeight="1" x14ac:dyDescent="0.35"/>
    <row r="2216" ht="18" hidden="1" customHeight="1" x14ac:dyDescent="0.35"/>
    <row r="2217" ht="18" hidden="1" customHeight="1" x14ac:dyDescent="0.35"/>
    <row r="2218" ht="18" hidden="1" customHeight="1" x14ac:dyDescent="0.35"/>
    <row r="2219" ht="18" hidden="1" customHeight="1" x14ac:dyDescent="0.35"/>
    <row r="2220" ht="18" hidden="1" customHeight="1" x14ac:dyDescent="0.35"/>
    <row r="2221" ht="18" hidden="1" customHeight="1" x14ac:dyDescent="0.35"/>
    <row r="2222" ht="18" hidden="1" customHeight="1" x14ac:dyDescent="0.35"/>
    <row r="2223" ht="18" hidden="1" customHeight="1" x14ac:dyDescent="0.35"/>
    <row r="2224" ht="18" hidden="1" customHeight="1" x14ac:dyDescent="0.35"/>
    <row r="2225" ht="18" hidden="1" customHeight="1" x14ac:dyDescent="0.35"/>
    <row r="2226" ht="18" hidden="1" customHeight="1" x14ac:dyDescent="0.35"/>
    <row r="2227" ht="18" hidden="1" customHeight="1" x14ac:dyDescent="0.35"/>
    <row r="2228" ht="18" hidden="1" customHeight="1" x14ac:dyDescent="0.35"/>
    <row r="2229" ht="18" hidden="1" customHeight="1" x14ac:dyDescent="0.35"/>
    <row r="2230" ht="18" hidden="1" customHeight="1" x14ac:dyDescent="0.35"/>
    <row r="2231" ht="18" hidden="1" customHeight="1" x14ac:dyDescent="0.35"/>
    <row r="2232" ht="18" hidden="1" customHeight="1" x14ac:dyDescent="0.35"/>
    <row r="2233" ht="18" hidden="1" customHeight="1" x14ac:dyDescent="0.35"/>
    <row r="2234" ht="18" hidden="1" customHeight="1" x14ac:dyDescent="0.35"/>
    <row r="2235" ht="18" hidden="1" customHeight="1" x14ac:dyDescent="0.35"/>
    <row r="2236" ht="18" hidden="1" customHeight="1" x14ac:dyDescent="0.35"/>
    <row r="2237" ht="18" hidden="1" customHeight="1" x14ac:dyDescent="0.35"/>
    <row r="2238" ht="18" hidden="1" customHeight="1" x14ac:dyDescent="0.35"/>
    <row r="2239" ht="18" hidden="1" customHeight="1" x14ac:dyDescent="0.35"/>
    <row r="2240" ht="18" hidden="1" customHeight="1" x14ac:dyDescent="0.35"/>
    <row r="2241" ht="18" hidden="1" customHeight="1" x14ac:dyDescent="0.35"/>
    <row r="2242" ht="18" hidden="1" customHeight="1" x14ac:dyDescent="0.35"/>
    <row r="2243" ht="18" hidden="1" customHeight="1" x14ac:dyDescent="0.35"/>
    <row r="2244" ht="18" hidden="1" customHeight="1" x14ac:dyDescent="0.35"/>
    <row r="2245" ht="18" hidden="1" customHeight="1" x14ac:dyDescent="0.35"/>
    <row r="2246" ht="18" hidden="1" customHeight="1" x14ac:dyDescent="0.35"/>
    <row r="2247" ht="18" hidden="1" customHeight="1" x14ac:dyDescent="0.35"/>
    <row r="2248" ht="18" hidden="1" customHeight="1" x14ac:dyDescent="0.35"/>
    <row r="2249" ht="18" hidden="1" customHeight="1" x14ac:dyDescent="0.35"/>
    <row r="2250" ht="18" hidden="1" customHeight="1" x14ac:dyDescent="0.35"/>
    <row r="2251" ht="18" hidden="1" customHeight="1" x14ac:dyDescent="0.35"/>
    <row r="2252" ht="18" hidden="1" customHeight="1" x14ac:dyDescent="0.35"/>
    <row r="2253" ht="18" hidden="1" customHeight="1" x14ac:dyDescent="0.35"/>
    <row r="2254" ht="18" hidden="1" customHeight="1" x14ac:dyDescent="0.35"/>
    <row r="2255" ht="18" hidden="1" customHeight="1" x14ac:dyDescent="0.35"/>
    <row r="2256" ht="18" hidden="1" customHeight="1" x14ac:dyDescent="0.35"/>
    <row r="2257" ht="18" hidden="1" customHeight="1" x14ac:dyDescent="0.35"/>
    <row r="2258" ht="18" hidden="1" customHeight="1" x14ac:dyDescent="0.35"/>
    <row r="2259" ht="18" hidden="1" customHeight="1" x14ac:dyDescent="0.35"/>
    <row r="2260" ht="18" hidden="1" customHeight="1" x14ac:dyDescent="0.35"/>
    <row r="2261" ht="18" hidden="1" customHeight="1" x14ac:dyDescent="0.35"/>
    <row r="2262" ht="18" hidden="1" customHeight="1" x14ac:dyDescent="0.35"/>
    <row r="2263" ht="18" hidden="1" customHeight="1" x14ac:dyDescent="0.35"/>
    <row r="2264" ht="18" hidden="1" customHeight="1" x14ac:dyDescent="0.35"/>
    <row r="2265" ht="18" hidden="1" customHeight="1" x14ac:dyDescent="0.35"/>
    <row r="2266" ht="18" hidden="1" customHeight="1" x14ac:dyDescent="0.35"/>
    <row r="2267" ht="18" hidden="1" customHeight="1" x14ac:dyDescent="0.35"/>
    <row r="2268" ht="18" hidden="1" customHeight="1" x14ac:dyDescent="0.35"/>
    <row r="2269" ht="18" hidden="1" customHeight="1" x14ac:dyDescent="0.35"/>
    <row r="2270" ht="18" hidden="1" customHeight="1" x14ac:dyDescent="0.35"/>
    <row r="2271" ht="18" hidden="1" customHeight="1" x14ac:dyDescent="0.35"/>
    <row r="2272" ht="18" hidden="1" customHeight="1" x14ac:dyDescent="0.35"/>
    <row r="2273" ht="18" hidden="1" customHeight="1" x14ac:dyDescent="0.35"/>
    <row r="2274" ht="18" hidden="1" customHeight="1" x14ac:dyDescent="0.35"/>
    <row r="2275" ht="18" hidden="1" customHeight="1" x14ac:dyDescent="0.35"/>
    <row r="2276" ht="18" hidden="1" customHeight="1" x14ac:dyDescent="0.35"/>
    <row r="2277" ht="18" hidden="1" customHeight="1" x14ac:dyDescent="0.35"/>
    <row r="2278" ht="18" hidden="1" customHeight="1" x14ac:dyDescent="0.35"/>
    <row r="2279" ht="18" hidden="1" customHeight="1" x14ac:dyDescent="0.35"/>
    <row r="2280" ht="18" hidden="1" customHeight="1" x14ac:dyDescent="0.35"/>
    <row r="2281" ht="18" hidden="1" customHeight="1" x14ac:dyDescent="0.35"/>
    <row r="2282" ht="18" hidden="1" customHeight="1" x14ac:dyDescent="0.35"/>
    <row r="2283" ht="18" hidden="1" customHeight="1" x14ac:dyDescent="0.35"/>
    <row r="2284" ht="18" hidden="1" customHeight="1" x14ac:dyDescent="0.35"/>
    <row r="2285" ht="18" hidden="1" customHeight="1" x14ac:dyDescent="0.35"/>
    <row r="2286" ht="18" hidden="1" customHeight="1" x14ac:dyDescent="0.35"/>
    <row r="2287" ht="18" hidden="1" customHeight="1" x14ac:dyDescent="0.35"/>
    <row r="2288" ht="18" hidden="1" customHeight="1" x14ac:dyDescent="0.35"/>
    <row r="2289" ht="18" hidden="1" customHeight="1" x14ac:dyDescent="0.35"/>
    <row r="2290" ht="18" hidden="1" customHeight="1" x14ac:dyDescent="0.35"/>
    <row r="2291" ht="18" hidden="1" customHeight="1" x14ac:dyDescent="0.35"/>
    <row r="2292" ht="18" hidden="1" customHeight="1" x14ac:dyDescent="0.35"/>
    <row r="2293" ht="18" hidden="1" customHeight="1" x14ac:dyDescent="0.35"/>
    <row r="2294" ht="18" hidden="1" customHeight="1" x14ac:dyDescent="0.35"/>
    <row r="2295" ht="18" hidden="1" customHeight="1" x14ac:dyDescent="0.35"/>
    <row r="2296" ht="18" hidden="1" customHeight="1" x14ac:dyDescent="0.35"/>
    <row r="2297" ht="18" hidden="1" customHeight="1" x14ac:dyDescent="0.35"/>
    <row r="2298" ht="18" hidden="1" customHeight="1" x14ac:dyDescent="0.35"/>
    <row r="2299" ht="18" hidden="1" customHeight="1" x14ac:dyDescent="0.35"/>
    <row r="2300" ht="18" hidden="1" customHeight="1" x14ac:dyDescent="0.35"/>
    <row r="2301" ht="18" hidden="1" customHeight="1" x14ac:dyDescent="0.35"/>
    <row r="2302" ht="18" hidden="1" customHeight="1" x14ac:dyDescent="0.35"/>
    <row r="2303" ht="18" hidden="1" customHeight="1" x14ac:dyDescent="0.35"/>
    <row r="2304" ht="18" hidden="1" customHeight="1" x14ac:dyDescent="0.35"/>
    <row r="2305" ht="18" hidden="1" customHeight="1" x14ac:dyDescent="0.35"/>
    <row r="2306" ht="18" hidden="1" customHeight="1" x14ac:dyDescent="0.35"/>
    <row r="2307" ht="18" hidden="1" customHeight="1" x14ac:dyDescent="0.35"/>
    <row r="2308" ht="18" hidden="1" customHeight="1" x14ac:dyDescent="0.35"/>
    <row r="2309" ht="18" hidden="1" customHeight="1" x14ac:dyDescent="0.35"/>
    <row r="2310" ht="18" hidden="1" customHeight="1" x14ac:dyDescent="0.35"/>
    <row r="2311" ht="18" hidden="1" customHeight="1" x14ac:dyDescent="0.35"/>
    <row r="2312" ht="18" hidden="1" customHeight="1" x14ac:dyDescent="0.35"/>
    <row r="2313" ht="18" hidden="1" customHeight="1" x14ac:dyDescent="0.35"/>
    <row r="2314" ht="18" hidden="1" customHeight="1" x14ac:dyDescent="0.35"/>
    <row r="2315" ht="18" hidden="1" customHeight="1" x14ac:dyDescent="0.35"/>
    <row r="2316" ht="18" hidden="1" customHeight="1" x14ac:dyDescent="0.35"/>
    <row r="2317" ht="18" hidden="1" customHeight="1" x14ac:dyDescent="0.35"/>
    <row r="2318" ht="18" hidden="1" customHeight="1" x14ac:dyDescent="0.35"/>
    <row r="2319" ht="18" hidden="1" customHeight="1" x14ac:dyDescent="0.35"/>
    <row r="2320" ht="18" hidden="1" customHeight="1" x14ac:dyDescent="0.35"/>
    <row r="2321" ht="18" hidden="1" customHeight="1" x14ac:dyDescent="0.35"/>
    <row r="2322" ht="18" hidden="1" customHeight="1" x14ac:dyDescent="0.35"/>
    <row r="2323" ht="18" hidden="1" customHeight="1" x14ac:dyDescent="0.35"/>
    <row r="2324" ht="18" hidden="1" customHeight="1" x14ac:dyDescent="0.35"/>
    <row r="2325" ht="18" hidden="1" customHeight="1" x14ac:dyDescent="0.35"/>
    <row r="2326" ht="18" hidden="1" customHeight="1" x14ac:dyDescent="0.35"/>
    <row r="2327" ht="18" hidden="1" customHeight="1" x14ac:dyDescent="0.35"/>
    <row r="2328" ht="18" hidden="1" customHeight="1" x14ac:dyDescent="0.35"/>
    <row r="2329" ht="18" hidden="1" customHeight="1" x14ac:dyDescent="0.35"/>
    <row r="2330" ht="18" hidden="1" customHeight="1" x14ac:dyDescent="0.35"/>
    <row r="2331" ht="18" hidden="1" customHeight="1" x14ac:dyDescent="0.35"/>
    <row r="2332" ht="18" hidden="1" customHeight="1" x14ac:dyDescent="0.35"/>
    <row r="2333" ht="18" hidden="1" customHeight="1" x14ac:dyDescent="0.35"/>
    <row r="2334" ht="18" hidden="1" customHeight="1" x14ac:dyDescent="0.35"/>
    <row r="2335" ht="18" hidden="1" customHeight="1" x14ac:dyDescent="0.35"/>
    <row r="2336" ht="18" hidden="1" customHeight="1" x14ac:dyDescent="0.35"/>
    <row r="2337" ht="18" hidden="1" customHeight="1" x14ac:dyDescent="0.35"/>
    <row r="2338" ht="18" hidden="1" customHeight="1" x14ac:dyDescent="0.35"/>
    <row r="2339" ht="18" hidden="1" customHeight="1" x14ac:dyDescent="0.35"/>
    <row r="2340" ht="18" hidden="1" customHeight="1" x14ac:dyDescent="0.35"/>
    <row r="2341" ht="18" hidden="1" customHeight="1" x14ac:dyDescent="0.35"/>
    <row r="2342" ht="18" hidden="1" customHeight="1" x14ac:dyDescent="0.35"/>
    <row r="2343" ht="18" hidden="1" customHeight="1" x14ac:dyDescent="0.35"/>
    <row r="2344" ht="18" hidden="1" customHeight="1" x14ac:dyDescent="0.35"/>
    <row r="2345" ht="18" hidden="1" customHeight="1" x14ac:dyDescent="0.35"/>
    <row r="2346" ht="18" hidden="1" customHeight="1" x14ac:dyDescent="0.35"/>
    <row r="2347" ht="18" hidden="1" customHeight="1" x14ac:dyDescent="0.35"/>
    <row r="2348" ht="18" hidden="1" customHeight="1" x14ac:dyDescent="0.35"/>
    <row r="2349" ht="18" hidden="1" customHeight="1" x14ac:dyDescent="0.35"/>
    <row r="2350" ht="18" hidden="1" customHeight="1" x14ac:dyDescent="0.35"/>
    <row r="2351" ht="18" hidden="1" customHeight="1" x14ac:dyDescent="0.35"/>
    <row r="2352" ht="18" hidden="1" customHeight="1" x14ac:dyDescent="0.35"/>
    <row r="2353" ht="18" hidden="1" customHeight="1" x14ac:dyDescent="0.35"/>
    <row r="2354" ht="18" hidden="1" customHeight="1" x14ac:dyDescent="0.35"/>
    <row r="2355" ht="18" hidden="1" customHeight="1" x14ac:dyDescent="0.35"/>
    <row r="2356" ht="18" hidden="1" customHeight="1" x14ac:dyDescent="0.35"/>
    <row r="2357" ht="18" hidden="1" customHeight="1" x14ac:dyDescent="0.35"/>
    <row r="2358" ht="18" hidden="1" customHeight="1" x14ac:dyDescent="0.35"/>
    <row r="2359" ht="18" hidden="1" customHeight="1" x14ac:dyDescent="0.35"/>
    <row r="2360" ht="18" hidden="1" customHeight="1" x14ac:dyDescent="0.35"/>
    <row r="2361" ht="18" hidden="1" customHeight="1" x14ac:dyDescent="0.35"/>
    <row r="2362" ht="18" hidden="1" customHeight="1" x14ac:dyDescent="0.35"/>
    <row r="2363" ht="18" hidden="1" customHeight="1" x14ac:dyDescent="0.35"/>
    <row r="2364" ht="18" hidden="1" customHeight="1" x14ac:dyDescent="0.35"/>
    <row r="2365" ht="18" hidden="1" customHeight="1" x14ac:dyDescent="0.35"/>
    <row r="2366" ht="18" hidden="1" customHeight="1" x14ac:dyDescent="0.35"/>
    <row r="2367" ht="18" hidden="1" customHeight="1" x14ac:dyDescent="0.35"/>
    <row r="2368" ht="18" hidden="1" customHeight="1" x14ac:dyDescent="0.35"/>
    <row r="2369" ht="18" hidden="1" customHeight="1" x14ac:dyDescent="0.35"/>
    <row r="2370" ht="18" hidden="1" customHeight="1" x14ac:dyDescent="0.35"/>
    <row r="2371" ht="18" hidden="1" customHeight="1" x14ac:dyDescent="0.35"/>
    <row r="2372" ht="18" hidden="1" customHeight="1" x14ac:dyDescent="0.35"/>
    <row r="2373" ht="18" hidden="1" customHeight="1" x14ac:dyDescent="0.35"/>
    <row r="2374" ht="18" hidden="1" customHeight="1" x14ac:dyDescent="0.35"/>
    <row r="2375" ht="18" hidden="1" customHeight="1" x14ac:dyDescent="0.35"/>
    <row r="2376" ht="18" hidden="1" customHeight="1" x14ac:dyDescent="0.35"/>
    <row r="2377" ht="18" hidden="1" customHeight="1" x14ac:dyDescent="0.35"/>
    <row r="2378" ht="18" hidden="1" customHeight="1" x14ac:dyDescent="0.35"/>
    <row r="2379" ht="18" hidden="1" customHeight="1" x14ac:dyDescent="0.35"/>
    <row r="2380" ht="18" hidden="1" customHeight="1" x14ac:dyDescent="0.35"/>
    <row r="2381" ht="18" hidden="1" customHeight="1" x14ac:dyDescent="0.35"/>
    <row r="2382" ht="18" hidden="1" customHeight="1" x14ac:dyDescent="0.35"/>
    <row r="2383" ht="18" hidden="1" customHeight="1" x14ac:dyDescent="0.35"/>
    <row r="2384" ht="18" hidden="1" customHeight="1" x14ac:dyDescent="0.35"/>
    <row r="2385" ht="18" hidden="1" customHeight="1" x14ac:dyDescent="0.35"/>
    <row r="2386" ht="18" hidden="1" customHeight="1" x14ac:dyDescent="0.35"/>
    <row r="2387" ht="18" hidden="1" customHeight="1" x14ac:dyDescent="0.35"/>
    <row r="2388" ht="18" hidden="1" customHeight="1" x14ac:dyDescent="0.35"/>
    <row r="2389" ht="18" hidden="1" customHeight="1" x14ac:dyDescent="0.35"/>
    <row r="2390" ht="18" hidden="1" customHeight="1" x14ac:dyDescent="0.35"/>
    <row r="2391" ht="18" hidden="1" customHeight="1" x14ac:dyDescent="0.35"/>
    <row r="2392" ht="18" hidden="1" customHeight="1" x14ac:dyDescent="0.35"/>
    <row r="2393" ht="18" hidden="1" customHeight="1" x14ac:dyDescent="0.35"/>
    <row r="2394" ht="18" hidden="1" customHeight="1" x14ac:dyDescent="0.35"/>
    <row r="2395" ht="18" hidden="1" customHeight="1" x14ac:dyDescent="0.35"/>
    <row r="2396" ht="18" hidden="1" customHeight="1" x14ac:dyDescent="0.35"/>
    <row r="2397" ht="18" hidden="1" customHeight="1" x14ac:dyDescent="0.35"/>
    <row r="2398" ht="18" hidden="1" customHeight="1" x14ac:dyDescent="0.35"/>
    <row r="2399" ht="18" hidden="1" customHeight="1" x14ac:dyDescent="0.35"/>
    <row r="2400" ht="18" hidden="1" customHeight="1" x14ac:dyDescent="0.35"/>
    <row r="2401" ht="18" hidden="1" customHeight="1" x14ac:dyDescent="0.35"/>
    <row r="2402" ht="18" hidden="1" customHeight="1" x14ac:dyDescent="0.35"/>
    <row r="2403" ht="18" hidden="1" customHeight="1" x14ac:dyDescent="0.35"/>
    <row r="2404" ht="18" hidden="1" customHeight="1" x14ac:dyDescent="0.35"/>
    <row r="2405" ht="18" hidden="1" customHeight="1" x14ac:dyDescent="0.35"/>
    <row r="2406" ht="18" hidden="1" customHeight="1" x14ac:dyDescent="0.35"/>
    <row r="2407" ht="18" hidden="1" customHeight="1" x14ac:dyDescent="0.35"/>
    <row r="2408" ht="18" hidden="1" customHeight="1" x14ac:dyDescent="0.35"/>
    <row r="2409" ht="18" hidden="1" customHeight="1" x14ac:dyDescent="0.35"/>
    <row r="2410" ht="18" hidden="1" customHeight="1" x14ac:dyDescent="0.35"/>
    <row r="2411" ht="18" hidden="1" customHeight="1" x14ac:dyDescent="0.35"/>
    <row r="2412" ht="18" hidden="1" customHeight="1" x14ac:dyDescent="0.35"/>
    <row r="2413" ht="18" hidden="1" customHeight="1" x14ac:dyDescent="0.35"/>
    <row r="2414" ht="18" hidden="1" customHeight="1" x14ac:dyDescent="0.35"/>
    <row r="2415" ht="18" hidden="1" customHeight="1" x14ac:dyDescent="0.35"/>
    <row r="2416" ht="18" hidden="1" customHeight="1" x14ac:dyDescent="0.35"/>
    <row r="2417" ht="18" hidden="1" customHeight="1" x14ac:dyDescent="0.35"/>
    <row r="2418" ht="18" hidden="1" customHeight="1" x14ac:dyDescent="0.35"/>
    <row r="2419" ht="18" hidden="1" customHeight="1" x14ac:dyDescent="0.35"/>
    <row r="2420" ht="18" hidden="1" customHeight="1" x14ac:dyDescent="0.35"/>
    <row r="2421" ht="18" hidden="1" customHeight="1" x14ac:dyDescent="0.35"/>
    <row r="2422" ht="18" hidden="1" customHeight="1" x14ac:dyDescent="0.35"/>
    <row r="2423" ht="18" hidden="1" customHeight="1" x14ac:dyDescent="0.35"/>
    <row r="2424" ht="18" hidden="1" customHeight="1" x14ac:dyDescent="0.35"/>
    <row r="2425" ht="18" hidden="1" customHeight="1" x14ac:dyDescent="0.35"/>
    <row r="2426" ht="18" hidden="1" customHeight="1" x14ac:dyDescent="0.35"/>
    <row r="2427" ht="18" hidden="1" customHeight="1" x14ac:dyDescent="0.35"/>
    <row r="2428" ht="18" hidden="1" customHeight="1" x14ac:dyDescent="0.35"/>
    <row r="2429" ht="18" hidden="1" customHeight="1" x14ac:dyDescent="0.35"/>
    <row r="2430" ht="18" hidden="1" customHeight="1" x14ac:dyDescent="0.35"/>
    <row r="2431" ht="18" hidden="1" customHeight="1" x14ac:dyDescent="0.35"/>
    <row r="2432" ht="18" hidden="1" customHeight="1" x14ac:dyDescent="0.35"/>
    <row r="2433" ht="18" hidden="1" customHeight="1" x14ac:dyDescent="0.35"/>
    <row r="2434" ht="18" hidden="1" customHeight="1" x14ac:dyDescent="0.35"/>
    <row r="2435" ht="18" hidden="1" customHeight="1" x14ac:dyDescent="0.35"/>
    <row r="2436" ht="18" hidden="1" customHeight="1" x14ac:dyDescent="0.35"/>
    <row r="2437" ht="18" hidden="1" customHeight="1" x14ac:dyDescent="0.35"/>
    <row r="2438" ht="18" hidden="1" customHeight="1" x14ac:dyDescent="0.35"/>
    <row r="2439" ht="18" hidden="1" customHeight="1" x14ac:dyDescent="0.35"/>
    <row r="2440" ht="18" hidden="1" customHeight="1" x14ac:dyDescent="0.35"/>
    <row r="2441" ht="18" hidden="1" customHeight="1" x14ac:dyDescent="0.35"/>
    <row r="2442" ht="18" hidden="1" customHeight="1" x14ac:dyDescent="0.35"/>
    <row r="2443" ht="18" hidden="1" customHeight="1" x14ac:dyDescent="0.35"/>
    <row r="2444" ht="18" hidden="1" customHeight="1" x14ac:dyDescent="0.35"/>
    <row r="2445" ht="18" hidden="1" customHeight="1" x14ac:dyDescent="0.35"/>
    <row r="2446" ht="18" hidden="1" customHeight="1" x14ac:dyDescent="0.35"/>
    <row r="2447" ht="18" hidden="1" customHeight="1" x14ac:dyDescent="0.35"/>
    <row r="2448" ht="18" hidden="1" customHeight="1" x14ac:dyDescent="0.35"/>
    <row r="2449" ht="18" hidden="1" customHeight="1" x14ac:dyDescent="0.35"/>
    <row r="2450" ht="18" hidden="1" customHeight="1" x14ac:dyDescent="0.35"/>
    <row r="2451" ht="18" hidden="1" customHeight="1" x14ac:dyDescent="0.35"/>
    <row r="2452" ht="18" hidden="1" customHeight="1" x14ac:dyDescent="0.35"/>
    <row r="2453" ht="18" hidden="1" customHeight="1" x14ac:dyDescent="0.35"/>
    <row r="2454" ht="18" hidden="1" customHeight="1" x14ac:dyDescent="0.35"/>
    <row r="2455" ht="18" hidden="1" customHeight="1" x14ac:dyDescent="0.35"/>
    <row r="2456" ht="18" hidden="1" customHeight="1" x14ac:dyDescent="0.35"/>
    <row r="2457" ht="18" hidden="1" customHeight="1" x14ac:dyDescent="0.35"/>
    <row r="2458" ht="18" hidden="1" customHeight="1" x14ac:dyDescent="0.35"/>
    <row r="2459" ht="18" hidden="1" customHeight="1" x14ac:dyDescent="0.35"/>
    <row r="2460" ht="18" hidden="1" customHeight="1" x14ac:dyDescent="0.35"/>
    <row r="2461" ht="18" hidden="1" customHeight="1" x14ac:dyDescent="0.35"/>
    <row r="2462" ht="18" hidden="1" customHeight="1" x14ac:dyDescent="0.35"/>
    <row r="2463" ht="18" hidden="1" customHeight="1" x14ac:dyDescent="0.35"/>
    <row r="2464" ht="18" hidden="1" customHeight="1" x14ac:dyDescent="0.35"/>
    <row r="2465" ht="18" hidden="1" customHeight="1" x14ac:dyDescent="0.35"/>
    <row r="2466" ht="18" hidden="1" customHeight="1" x14ac:dyDescent="0.35"/>
    <row r="2467" ht="18" hidden="1" customHeight="1" x14ac:dyDescent="0.35"/>
    <row r="2468" ht="18" hidden="1" customHeight="1" x14ac:dyDescent="0.35"/>
    <row r="2469" ht="18" hidden="1" customHeight="1" x14ac:dyDescent="0.35"/>
    <row r="2470" ht="18" hidden="1" customHeight="1" x14ac:dyDescent="0.35"/>
    <row r="2471" ht="18" hidden="1" customHeight="1" x14ac:dyDescent="0.35"/>
    <row r="2472" ht="18" hidden="1" customHeight="1" x14ac:dyDescent="0.35"/>
    <row r="2473" ht="18" hidden="1" customHeight="1" x14ac:dyDescent="0.35"/>
    <row r="2474" ht="18" hidden="1" customHeight="1" x14ac:dyDescent="0.35"/>
    <row r="2475" ht="18" hidden="1" customHeight="1" x14ac:dyDescent="0.35"/>
    <row r="2476" ht="18" hidden="1" customHeight="1" x14ac:dyDescent="0.35"/>
    <row r="2477" ht="18" hidden="1" customHeight="1" x14ac:dyDescent="0.35"/>
    <row r="2478" ht="18" hidden="1" customHeight="1" x14ac:dyDescent="0.35"/>
    <row r="2479" ht="18" hidden="1" customHeight="1" x14ac:dyDescent="0.35"/>
    <row r="2480" ht="18" hidden="1" customHeight="1" x14ac:dyDescent="0.35"/>
    <row r="2481" ht="18" hidden="1" customHeight="1" x14ac:dyDescent="0.35"/>
    <row r="2482" ht="18" hidden="1" customHeight="1" x14ac:dyDescent="0.35"/>
    <row r="2483" ht="18" hidden="1" customHeight="1" x14ac:dyDescent="0.35"/>
    <row r="2484" ht="18" hidden="1" customHeight="1" x14ac:dyDescent="0.35"/>
    <row r="2485" ht="18" hidden="1" customHeight="1" x14ac:dyDescent="0.35"/>
    <row r="2486" ht="18" hidden="1" customHeight="1" x14ac:dyDescent="0.35"/>
    <row r="2487" ht="18" hidden="1" customHeight="1" x14ac:dyDescent="0.35"/>
    <row r="2488" ht="18" hidden="1" customHeight="1" x14ac:dyDescent="0.35"/>
    <row r="2489" ht="18" hidden="1" customHeight="1" x14ac:dyDescent="0.35"/>
    <row r="2490" ht="18" hidden="1" customHeight="1" x14ac:dyDescent="0.35"/>
    <row r="2491" ht="18" hidden="1" customHeight="1" x14ac:dyDescent="0.35"/>
    <row r="2492" ht="18" hidden="1" customHeight="1" x14ac:dyDescent="0.35"/>
    <row r="2493" ht="18" hidden="1" customHeight="1" x14ac:dyDescent="0.35"/>
    <row r="2494" ht="18" hidden="1" customHeight="1" x14ac:dyDescent="0.35"/>
    <row r="2495" ht="18" hidden="1" customHeight="1" x14ac:dyDescent="0.35"/>
    <row r="2496" ht="18" hidden="1" customHeight="1" x14ac:dyDescent="0.35"/>
    <row r="2497" ht="18" hidden="1" customHeight="1" x14ac:dyDescent="0.35"/>
    <row r="2498" ht="18" hidden="1" customHeight="1" x14ac:dyDescent="0.35"/>
    <row r="2499" ht="18" hidden="1" customHeight="1" x14ac:dyDescent="0.35"/>
    <row r="2500" ht="18" hidden="1" customHeight="1" x14ac:dyDescent="0.35"/>
    <row r="2501" ht="18" hidden="1" customHeight="1" x14ac:dyDescent="0.35"/>
    <row r="2502" ht="18" hidden="1" customHeight="1" x14ac:dyDescent="0.35"/>
    <row r="2503" ht="18" hidden="1" customHeight="1" x14ac:dyDescent="0.35"/>
    <row r="2504" ht="18" hidden="1" customHeight="1" x14ac:dyDescent="0.35"/>
    <row r="2505" ht="18" hidden="1" customHeight="1" x14ac:dyDescent="0.35"/>
    <row r="2506" ht="18" hidden="1" customHeight="1" x14ac:dyDescent="0.35"/>
    <row r="2507" ht="18" hidden="1" customHeight="1" x14ac:dyDescent="0.35"/>
    <row r="2508" ht="18" hidden="1" customHeight="1" x14ac:dyDescent="0.35"/>
    <row r="2509" ht="18" hidden="1" customHeight="1" x14ac:dyDescent="0.35"/>
    <row r="2510" ht="18" hidden="1" customHeight="1" x14ac:dyDescent="0.35"/>
    <row r="2511" ht="18" hidden="1" customHeight="1" x14ac:dyDescent="0.35"/>
    <row r="2512" ht="18" hidden="1" customHeight="1" x14ac:dyDescent="0.35"/>
    <row r="2513" ht="18" hidden="1" customHeight="1" x14ac:dyDescent="0.35"/>
    <row r="2514" ht="18" hidden="1" customHeight="1" x14ac:dyDescent="0.35"/>
    <row r="2515" ht="18" hidden="1" customHeight="1" x14ac:dyDescent="0.35"/>
    <row r="2516" ht="18" hidden="1" customHeight="1" x14ac:dyDescent="0.35"/>
    <row r="2517" ht="18" hidden="1" customHeight="1" x14ac:dyDescent="0.35"/>
    <row r="2518" ht="18" hidden="1" customHeight="1" x14ac:dyDescent="0.35"/>
    <row r="2519" ht="18" hidden="1" customHeight="1" x14ac:dyDescent="0.35"/>
    <row r="2520" ht="18" hidden="1" customHeight="1" x14ac:dyDescent="0.35"/>
    <row r="2521" ht="18" hidden="1" customHeight="1" x14ac:dyDescent="0.35"/>
    <row r="2522" ht="18" hidden="1" customHeight="1" x14ac:dyDescent="0.35"/>
    <row r="2523" ht="18" hidden="1" customHeight="1" x14ac:dyDescent="0.35"/>
    <row r="2524" ht="18" hidden="1" customHeight="1" x14ac:dyDescent="0.35"/>
    <row r="2525" ht="18" hidden="1" customHeight="1" x14ac:dyDescent="0.35"/>
    <row r="2526" ht="18" hidden="1" customHeight="1" x14ac:dyDescent="0.35"/>
    <row r="2527" ht="18" hidden="1" customHeight="1" x14ac:dyDescent="0.35"/>
    <row r="2528" ht="18" hidden="1" customHeight="1" x14ac:dyDescent="0.35"/>
    <row r="2529" ht="18" hidden="1" customHeight="1" x14ac:dyDescent="0.35"/>
    <row r="2530" ht="18" hidden="1" customHeight="1" x14ac:dyDescent="0.35"/>
    <row r="2531" ht="18" hidden="1" customHeight="1" x14ac:dyDescent="0.35"/>
    <row r="2532" ht="18" hidden="1" customHeight="1" x14ac:dyDescent="0.35"/>
    <row r="2533" ht="18" hidden="1" customHeight="1" x14ac:dyDescent="0.35"/>
    <row r="2534" ht="18" hidden="1" customHeight="1" x14ac:dyDescent="0.35"/>
    <row r="2535" ht="18" hidden="1" customHeight="1" x14ac:dyDescent="0.35"/>
    <row r="2536" ht="18" hidden="1" customHeight="1" x14ac:dyDescent="0.35"/>
    <row r="2537" ht="18" hidden="1" customHeight="1" x14ac:dyDescent="0.35"/>
    <row r="2538" ht="18" hidden="1" customHeight="1" x14ac:dyDescent="0.35"/>
    <row r="2539" ht="18" hidden="1" customHeight="1" x14ac:dyDescent="0.35"/>
    <row r="2540" ht="18" hidden="1" customHeight="1" x14ac:dyDescent="0.35"/>
    <row r="2541" ht="18" hidden="1" customHeight="1" x14ac:dyDescent="0.35"/>
    <row r="2542" ht="18" hidden="1" customHeight="1" x14ac:dyDescent="0.35"/>
    <row r="2543" ht="18" hidden="1" customHeight="1" x14ac:dyDescent="0.35"/>
    <row r="2544" ht="18" hidden="1" customHeight="1" x14ac:dyDescent="0.35"/>
    <row r="2545" ht="18" hidden="1" customHeight="1" x14ac:dyDescent="0.35"/>
    <row r="2546" ht="18" hidden="1" customHeight="1" x14ac:dyDescent="0.35"/>
    <row r="2547" ht="18" hidden="1" customHeight="1" x14ac:dyDescent="0.35"/>
    <row r="2548" ht="18" hidden="1" customHeight="1" x14ac:dyDescent="0.35"/>
    <row r="2549" ht="18" hidden="1" customHeight="1" x14ac:dyDescent="0.35"/>
    <row r="2550" ht="18" hidden="1" customHeight="1" x14ac:dyDescent="0.35"/>
    <row r="2551" ht="18" hidden="1" customHeight="1" x14ac:dyDescent="0.35"/>
    <row r="2552" ht="18" hidden="1" customHeight="1" x14ac:dyDescent="0.35"/>
    <row r="2553" ht="18" hidden="1" customHeight="1" x14ac:dyDescent="0.35"/>
    <row r="2554" ht="18" hidden="1" customHeight="1" x14ac:dyDescent="0.35"/>
    <row r="2555" ht="18" hidden="1" customHeight="1" x14ac:dyDescent="0.35"/>
    <row r="2556" ht="18" hidden="1" customHeight="1" x14ac:dyDescent="0.35"/>
    <row r="2557" ht="18" hidden="1" customHeight="1" x14ac:dyDescent="0.35"/>
    <row r="2558" ht="18" hidden="1" customHeight="1" x14ac:dyDescent="0.35"/>
    <row r="2559" ht="18" hidden="1" customHeight="1" x14ac:dyDescent="0.35"/>
    <row r="2560" ht="18" hidden="1" customHeight="1" x14ac:dyDescent="0.35"/>
    <row r="2561" ht="18" hidden="1" customHeight="1" x14ac:dyDescent="0.35"/>
    <row r="2562" ht="18" hidden="1" customHeight="1" x14ac:dyDescent="0.35"/>
    <row r="2563" ht="18" hidden="1" customHeight="1" x14ac:dyDescent="0.35"/>
    <row r="2564" ht="18" hidden="1" customHeight="1" x14ac:dyDescent="0.35"/>
    <row r="2565" ht="18" hidden="1" customHeight="1" x14ac:dyDescent="0.35"/>
    <row r="2566" ht="18" hidden="1" customHeight="1" x14ac:dyDescent="0.35"/>
    <row r="2567" ht="18" hidden="1" customHeight="1" x14ac:dyDescent="0.35"/>
    <row r="2568" ht="18" hidden="1" customHeight="1" x14ac:dyDescent="0.35"/>
    <row r="2569" ht="18" hidden="1" customHeight="1" x14ac:dyDescent="0.35"/>
    <row r="2570" ht="18" hidden="1" customHeight="1" x14ac:dyDescent="0.35"/>
    <row r="2571" ht="18" hidden="1" customHeight="1" x14ac:dyDescent="0.35"/>
    <row r="2572" ht="18" hidden="1" customHeight="1" x14ac:dyDescent="0.35"/>
    <row r="2573" ht="18" hidden="1" customHeight="1" x14ac:dyDescent="0.35"/>
    <row r="2574" ht="18" hidden="1" customHeight="1" x14ac:dyDescent="0.35"/>
    <row r="2575" ht="18" hidden="1" customHeight="1" x14ac:dyDescent="0.35"/>
    <row r="2576" ht="18" hidden="1" customHeight="1" x14ac:dyDescent="0.35"/>
    <row r="2577" ht="18" hidden="1" customHeight="1" x14ac:dyDescent="0.35"/>
    <row r="2578" ht="18" hidden="1" customHeight="1" x14ac:dyDescent="0.35"/>
    <row r="2579" ht="18" hidden="1" customHeight="1" x14ac:dyDescent="0.35"/>
    <row r="2580" ht="18" hidden="1" customHeight="1" x14ac:dyDescent="0.35"/>
    <row r="2581" ht="18" hidden="1" customHeight="1" x14ac:dyDescent="0.35"/>
    <row r="2582" ht="18" hidden="1" customHeight="1" x14ac:dyDescent="0.35"/>
    <row r="2583" ht="18" hidden="1" customHeight="1" x14ac:dyDescent="0.35"/>
    <row r="2584" ht="18" hidden="1" customHeight="1" x14ac:dyDescent="0.35"/>
    <row r="2585" ht="18" hidden="1" customHeight="1" x14ac:dyDescent="0.35"/>
    <row r="2586" ht="18" hidden="1" customHeight="1" x14ac:dyDescent="0.35"/>
    <row r="2587" ht="18" hidden="1" customHeight="1" x14ac:dyDescent="0.35"/>
    <row r="2588" ht="18" hidden="1" customHeight="1" x14ac:dyDescent="0.35"/>
    <row r="2589" ht="18" hidden="1" customHeight="1" x14ac:dyDescent="0.35"/>
    <row r="2590" ht="18" hidden="1" customHeight="1" x14ac:dyDescent="0.35"/>
    <row r="2591" ht="18" hidden="1" customHeight="1" x14ac:dyDescent="0.35"/>
    <row r="2592" ht="18" hidden="1" customHeight="1" x14ac:dyDescent="0.35"/>
    <row r="2593" ht="18" hidden="1" customHeight="1" x14ac:dyDescent="0.35"/>
    <row r="2594" ht="18" hidden="1" customHeight="1" x14ac:dyDescent="0.35"/>
    <row r="2595" ht="18" hidden="1" customHeight="1" x14ac:dyDescent="0.35"/>
    <row r="2596" ht="18" hidden="1" customHeight="1" x14ac:dyDescent="0.35"/>
    <row r="2597" ht="18" hidden="1" customHeight="1" x14ac:dyDescent="0.35"/>
    <row r="2598" ht="18" hidden="1" customHeight="1" x14ac:dyDescent="0.35"/>
    <row r="2599" ht="18" hidden="1" customHeight="1" x14ac:dyDescent="0.35"/>
    <row r="2600" ht="18" hidden="1" customHeight="1" x14ac:dyDescent="0.35"/>
    <row r="2601" ht="18" hidden="1" customHeight="1" x14ac:dyDescent="0.35"/>
    <row r="2602" ht="18" hidden="1" customHeight="1" x14ac:dyDescent="0.35"/>
    <row r="2603" ht="18" hidden="1" customHeight="1" x14ac:dyDescent="0.35"/>
    <row r="2604" ht="18" hidden="1" customHeight="1" x14ac:dyDescent="0.35"/>
    <row r="2605" ht="18" hidden="1" customHeight="1" x14ac:dyDescent="0.35"/>
    <row r="2606" ht="18" hidden="1" customHeight="1" x14ac:dyDescent="0.35"/>
    <row r="2607" ht="18" hidden="1" customHeight="1" x14ac:dyDescent="0.35"/>
    <row r="2608" ht="18" hidden="1" customHeight="1" x14ac:dyDescent="0.35"/>
    <row r="2609" ht="18" hidden="1" customHeight="1" x14ac:dyDescent="0.35"/>
    <row r="2610" ht="18" hidden="1" customHeight="1" x14ac:dyDescent="0.35"/>
    <row r="2611" ht="18" hidden="1" customHeight="1" x14ac:dyDescent="0.35"/>
    <row r="2612" ht="18" hidden="1" customHeight="1" x14ac:dyDescent="0.35"/>
    <row r="2613" ht="18" hidden="1" customHeight="1" x14ac:dyDescent="0.35"/>
    <row r="2614" ht="18" hidden="1" customHeight="1" x14ac:dyDescent="0.35"/>
    <row r="2615" ht="18" hidden="1" customHeight="1" x14ac:dyDescent="0.35"/>
    <row r="2616" ht="18" hidden="1" customHeight="1" x14ac:dyDescent="0.35"/>
    <row r="2617" ht="18" hidden="1" customHeight="1" x14ac:dyDescent="0.35"/>
    <row r="2618" ht="18" hidden="1" customHeight="1" x14ac:dyDescent="0.35"/>
    <row r="2619" ht="18" hidden="1" customHeight="1" x14ac:dyDescent="0.35"/>
    <row r="2620" ht="18" hidden="1" customHeight="1" x14ac:dyDescent="0.35"/>
    <row r="2621" ht="18" hidden="1" customHeight="1" x14ac:dyDescent="0.35"/>
    <row r="2622" ht="18" hidden="1" customHeight="1" x14ac:dyDescent="0.35"/>
    <row r="2623" ht="18" hidden="1" customHeight="1" x14ac:dyDescent="0.35"/>
    <row r="2624" ht="18" hidden="1" customHeight="1" x14ac:dyDescent="0.35"/>
    <row r="2625" ht="18" hidden="1" customHeight="1" x14ac:dyDescent="0.35"/>
    <row r="2626" ht="18" hidden="1" customHeight="1" x14ac:dyDescent="0.35"/>
    <row r="2627" ht="18" hidden="1" customHeight="1" x14ac:dyDescent="0.35"/>
    <row r="2628" ht="18" hidden="1" customHeight="1" x14ac:dyDescent="0.35"/>
    <row r="2629" ht="18" hidden="1" customHeight="1" x14ac:dyDescent="0.35"/>
    <row r="2630" ht="18" hidden="1" customHeight="1" x14ac:dyDescent="0.35"/>
    <row r="2631" ht="18" hidden="1" customHeight="1" x14ac:dyDescent="0.35"/>
    <row r="2632" ht="18" hidden="1" customHeight="1" x14ac:dyDescent="0.35"/>
    <row r="2633" ht="18" hidden="1" customHeight="1" x14ac:dyDescent="0.35"/>
    <row r="2634" ht="18" hidden="1" customHeight="1" x14ac:dyDescent="0.35"/>
    <row r="2635" ht="18" hidden="1" customHeight="1" x14ac:dyDescent="0.35"/>
    <row r="2636" ht="18" hidden="1" customHeight="1" x14ac:dyDescent="0.35"/>
    <row r="2637" ht="18" hidden="1" customHeight="1" x14ac:dyDescent="0.35"/>
    <row r="2638" ht="18" hidden="1" customHeight="1" x14ac:dyDescent="0.35"/>
    <row r="2639" ht="18" hidden="1" customHeight="1" x14ac:dyDescent="0.35"/>
    <row r="2640" ht="18" hidden="1" customHeight="1" x14ac:dyDescent="0.35"/>
    <row r="2641" ht="18" hidden="1" customHeight="1" x14ac:dyDescent="0.35"/>
    <row r="2642" ht="18" hidden="1" customHeight="1" x14ac:dyDescent="0.35"/>
    <row r="2643" ht="18" hidden="1" customHeight="1" x14ac:dyDescent="0.35"/>
    <row r="2644" ht="18" hidden="1" customHeight="1" x14ac:dyDescent="0.35"/>
    <row r="2645" ht="18" hidden="1" customHeight="1" x14ac:dyDescent="0.35"/>
    <row r="2646" ht="18" hidden="1" customHeight="1" x14ac:dyDescent="0.35"/>
    <row r="2647" ht="18" hidden="1" customHeight="1" x14ac:dyDescent="0.35"/>
    <row r="2648" ht="18" hidden="1" customHeight="1" x14ac:dyDescent="0.35"/>
    <row r="2649" ht="18" hidden="1" customHeight="1" x14ac:dyDescent="0.35"/>
    <row r="2650" ht="18" hidden="1" customHeight="1" x14ac:dyDescent="0.35"/>
    <row r="2651" ht="18" hidden="1" customHeight="1" x14ac:dyDescent="0.35"/>
    <row r="2652" ht="18" hidden="1" customHeight="1" x14ac:dyDescent="0.35"/>
    <row r="2653" ht="18" hidden="1" customHeight="1" x14ac:dyDescent="0.35"/>
    <row r="2654" ht="18" hidden="1" customHeight="1" x14ac:dyDescent="0.35"/>
    <row r="2655" ht="18" hidden="1" customHeight="1" x14ac:dyDescent="0.35"/>
    <row r="2656" ht="18" hidden="1" customHeight="1" x14ac:dyDescent="0.35"/>
    <row r="2657" ht="18" hidden="1" customHeight="1" x14ac:dyDescent="0.35"/>
    <row r="2658" ht="18" hidden="1" customHeight="1" x14ac:dyDescent="0.35"/>
    <row r="2659" ht="18" hidden="1" customHeight="1" x14ac:dyDescent="0.35"/>
    <row r="2660" ht="18" hidden="1" customHeight="1" x14ac:dyDescent="0.35"/>
    <row r="2661" ht="18" hidden="1" customHeight="1" x14ac:dyDescent="0.35"/>
    <row r="2662" ht="18" hidden="1" customHeight="1" x14ac:dyDescent="0.35"/>
    <row r="2663" ht="18" hidden="1" customHeight="1" x14ac:dyDescent="0.35"/>
    <row r="2664" ht="18" hidden="1" customHeight="1" x14ac:dyDescent="0.35"/>
    <row r="2665" ht="18" hidden="1" customHeight="1" x14ac:dyDescent="0.35"/>
    <row r="2666" ht="18" hidden="1" customHeight="1" x14ac:dyDescent="0.35"/>
    <row r="2667" ht="18" hidden="1" customHeight="1" x14ac:dyDescent="0.35"/>
    <row r="2668" ht="18" hidden="1" customHeight="1" x14ac:dyDescent="0.35"/>
    <row r="2669" ht="18" hidden="1" customHeight="1" x14ac:dyDescent="0.35"/>
    <row r="2670" ht="18" hidden="1" customHeight="1" x14ac:dyDescent="0.35"/>
    <row r="2671" ht="18" hidden="1" customHeight="1" x14ac:dyDescent="0.35"/>
    <row r="2672" ht="18" hidden="1" customHeight="1" x14ac:dyDescent="0.35"/>
    <row r="2673" ht="18" hidden="1" customHeight="1" x14ac:dyDescent="0.35"/>
    <row r="2674" ht="18" hidden="1" customHeight="1" x14ac:dyDescent="0.35"/>
    <row r="2675" ht="18" hidden="1" customHeight="1" x14ac:dyDescent="0.35"/>
    <row r="2676" ht="18" hidden="1" customHeight="1" x14ac:dyDescent="0.35"/>
    <row r="2677" ht="18" hidden="1" customHeight="1" x14ac:dyDescent="0.35"/>
    <row r="2678" ht="18" hidden="1" customHeight="1" x14ac:dyDescent="0.35"/>
    <row r="2679" ht="18" hidden="1" customHeight="1" x14ac:dyDescent="0.35"/>
    <row r="2680" ht="18" hidden="1" customHeight="1" x14ac:dyDescent="0.35"/>
    <row r="2681" ht="18" hidden="1" customHeight="1" x14ac:dyDescent="0.35"/>
    <row r="2682" ht="18" hidden="1" customHeight="1" x14ac:dyDescent="0.35"/>
    <row r="2683" ht="18" hidden="1" customHeight="1" x14ac:dyDescent="0.35"/>
    <row r="2684" ht="18" hidden="1" customHeight="1" x14ac:dyDescent="0.35"/>
    <row r="2685" ht="18" hidden="1" customHeight="1" x14ac:dyDescent="0.35"/>
    <row r="2686" ht="18" hidden="1" customHeight="1" x14ac:dyDescent="0.35"/>
    <row r="2687" ht="18" hidden="1" customHeight="1" x14ac:dyDescent="0.35"/>
    <row r="2688" ht="18" hidden="1" customHeight="1" x14ac:dyDescent="0.35"/>
    <row r="2689" ht="18" hidden="1" customHeight="1" x14ac:dyDescent="0.35"/>
    <row r="2690" ht="18" hidden="1" customHeight="1" x14ac:dyDescent="0.35"/>
    <row r="2691" ht="18" hidden="1" customHeight="1" x14ac:dyDescent="0.35"/>
    <row r="2692" ht="18" hidden="1" customHeight="1" x14ac:dyDescent="0.35"/>
    <row r="2693" ht="18" hidden="1" customHeight="1" x14ac:dyDescent="0.35"/>
    <row r="2694" ht="18" hidden="1" customHeight="1" x14ac:dyDescent="0.35"/>
    <row r="2695" ht="18" hidden="1" customHeight="1" x14ac:dyDescent="0.35"/>
    <row r="2696" ht="18" hidden="1" customHeight="1" x14ac:dyDescent="0.35"/>
    <row r="2697" ht="18" hidden="1" customHeight="1" x14ac:dyDescent="0.35"/>
    <row r="2698" ht="18" hidden="1" customHeight="1" x14ac:dyDescent="0.35"/>
    <row r="2699" ht="18" hidden="1" customHeight="1" x14ac:dyDescent="0.35"/>
    <row r="2700" ht="18" hidden="1" customHeight="1" x14ac:dyDescent="0.35"/>
    <row r="2701" ht="18" hidden="1" customHeight="1" x14ac:dyDescent="0.35"/>
    <row r="2702" ht="18" hidden="1" customHeight="1" x14ac:dyDescent="0.35"/>
    <row r="2703" ht="18" hidden="1" customHeight="1" x14ac:dyDescent="0.35"/>
    <row r="2704" ht="18" hidden="1" customHeight="1" x14ac:dyDescent="0.35"/>
    <row r="2705" ht="18" hidden="1" customHeight="1" x14ac:dyDescent="0.35"/>
    <row r="2706" ht="18" hidden="1" customHeight="1" x14ac:dyDescent="0.35"/>
    <row r="2707" ht="18" hidden="1" customHeight="1" x14ac:dyDescent="0.35"/>
    <row r="2708" ht="18" hidden="1" customHeight="1" x14ac:dyDescent="0.35"/>
    <row r="2709" ht="18" hidden="1" customHeight="1" x14ac:dyDescent="0.35"/>
    <row r="2710" ht="18" hidden="1" customHeight="1" x14ac:dyDescent="0.35"/>
    <row r="2711" ht="18" hidden="1" customHeight="1" x14ac:dyDescent="0.35"/>
    <row r="2712" ht="18" hidden="1" customHeight="1" x14ac:dyDescent="0.35"/>
    <row r="2713" ht="18" hidden="1" customHeight="1" x14ac:dyDescent="0.35"/>
    <row r="2714" ht="18" hidden="1" customHeight="1" x14ac:dyDescent="0.35"/>
    <row r="2715" ht="18" hidden="1" customHeight="1" x14ac:dyDescent="0.35"/>
    <row r="2716" ht="18" hidden="1" customHeight="1" x14ac:dyDescent="0.35"/>
    <row r="2717" ht="18" hidden="1" customHeight="1" x14ac:dyDescent="0.35"/>
    <row r="2718" ht="18" hidden="1" customHeight="1" x14ac:dyDescent="0.35"/>
    <row r="2719" ht="18" hidden="1" customHeight="1" x14ac:dyDescent="0.35"/>
    <row r="2720" ht="18" hidden="1" customHeight="1" x14ac:dyDescent="0.35"/>
    <row r="2721" ht="18" hidden="1" customHeight="1" x14ac:dyDescent="0.35"/>
    <row r="2722" ht="18" hidden="1" customHeight="1" x14ac:dyDescent="0.35"/>
    <row r="2723" ht="18" hidden="1" customHeight="1" x14ac:dyDescent="0.35"/>
    <row r="2724" ht="18" hidden="1" customHeight="1" x14ac:dyDescent="0.35"/>
    <row r="2725" ht="18" hidden="1" customHeight="1" x14ac:dyDescent="0.35"/>
    <row r="2726" ht="18" hidden="1" customHeight="1" x14ac:dyDescent="0.35"/>
    <row r="2727" ht="18" hidden="1" customHeight="1" x14ac:dyDescent="0.35"/>
    <row r="2728" ht="18" hidden="1" customHeight="1" x14ac:dyDescent="0.35"/>
    <row r="2729" ht="18" hidden="1" customHeight="1" x14ac:dyDescent="0.35"/>
    <row r="2730" ht="18" hidden="1" customHeight="1" x14ac:dyDescent="0.35"/>
    <row r="2731" ht="18" hidden="1" customHeight="1" x14ac:dyDescent="0.35"/>
    <row r="2732" ht="18" hidden="1" customHeight="1" x14ac:dyDescent="0.35"/>
    <row r="2733" ht="18" hidden="1" customHeight="1" x14ac:dyDescent="0.35"/>
    <row r="2734" ht="18" hidden="1" customHeight="1" x14ac:dyDescent="0.35"/>
    <row r="2735" ht="18" hidden="1" customHeight="1" x14ac:dyDescent="0.35"/>
    <row r="2736" ht="18" hidden="1" customHeight="1" x14ac:dyDescent="0.35"/>
    <row r="2737" ht="18" hidden="1" customHeight="1" x14ac:dyDescent="0.35"/>
    <row r="2738" ht="18" hidden="1" customHeight="1" x14ac:dyDescent="0.35"/>
    <row r="2739" ht="18" hidden="1" customHeight="1" x14ac:dyDescent="0.35"/>
    <row r="2740" ht="18" hidden="1" customHeight="1" x14ac:dyDescent="0.35"/>
    <row r="2741" ht="18" hidden="1" customHeight="1" x14ac:dyDescent="0.35"/>
    <row r="2742" ht="18" hidden="1" customHeight="1" x14ac:dyDescent="0.35"/>
    <row r="2743" ht="18" hidden="1" customHeight="1" x14ac:dyDescent="0.35"/>
    <row r="2744" ht="18" hidden="1" customHeight="1" x14ac:dyDescent="0.35"/>
    <row r="2745" ht="18" hidden="1" customHeight="1" x14ac:dyDescent="0.35"/>
    <row r="2746" ht="18" hidden="1" customHeight="1" x14ac:dyDescent="0.35"/>
    <row r="2747" ht="18" hidden="1" customHeight="1" x14ac:dyDescent="0.35"/>
    <row r="2748" ht="18" hidden="1" customHeight="1" x14ac:dyDescent="0.35"/>
    <row r="2749" ht="18" hidden="1" customHeight="1" x14ac:dyDescent="0.35"/>
    <row r="2750" ht="18" hidden="1" customHeight="1" x14ac:dyDescent="0.35"/>
    <row r="2751" ht="18" hidden="1" customHeight="1" x14ac:dyDescent="0.35"/>
    <row r="2752" ht="18" hidden="1" customHeight="1" x14ac:dyDescent="0.35"/>
    <row r="2753" ht="18" hidden="1" customHeight="1" x14ac:dyDescent="0.35"/>
    <row r="2754" ht="18" hidden="1" customHeight="1" x14ac:dyDescent="0.35"/>
    <row r="2755" ht="18" hidden="1" customHeight="1" x14ac:dyDescent="0.35"/>
    <row r="2756" ht="18" hidden="1" customHeight="1" x14ac:dyDescent="0.35"/>
    <row r="2757" ht="18" hidden="1" customHeight="1" x14ac:dyDescent="0.35"/>
    <row r="2758" ht="18" hidden="1" customHeight="1" x14ac:dyDescent="0.35"/>
    <row r="2759" ht="18" hidden="1" customHeight="1" x14ac:dyDescent="0.35"/>
    <row r="2760" ht="18" hidden="1" customHeight="1" x14ac:dyDescent="0.35"/>
    <row r="2761" ht="18" hidden="1" customHeight="1" x14ac:dyDescent="0.35"/>
    <row r="2762" ht="18" hidden="1" customHeight="1" x14ac:dyDescent="0.35"/>
    <row r="2763" ht="18" hidden="1" customHeight="1" x14ac:dyDescent="0.35"/>
    <row r="2764" ht="18" hidden="1" customHeight="1" x14ac:dyDescent="0.35"/>
    <row r="2765" ht="18" hidden="1" customHeight="1" x14ac:dyDescent="0.35"/>
    <row r="2766" ht="18" hidden="1" customHeight="1" x14ac:dyDescent="0.35"/>
    <row r="2767" ht="18" hidden="1" customHeight="1" x14ac:dyDescent="0.35"/>
    <row r="2768" ht="18" hidden="1" customHeight="1" x14ac:dyDescent="0.35"/>
    <row r="2769" ht="18" hidden="1" customHeight="1" x14ac:dyDescent="0.35"/>
    <row r="2770" ht="18" hidden="1" customHeight="1" x14ac:dyDescent="0.35"/>
    <row r="2771" ht="18" hidden="1" customHeight="1" x14ac:dyDescent="0.35"/>
    <row r="2772" ht="18" hidden="1" customHeight="1" x14ac:dyDescent="0.35"/>
    <row r="2773" ht="18" hidden="1" customHeight="1" x14ac:dyDescent="0.35"/>
    <row r="2774" ht="18" hidden="1" customHeight="1" x14ac:dyDescent="0.35"/>
    <row r="2775" ht="18" hidden="1" customHeight="1" x14ac:dyDescent="0.35"/>
    <row r="2776" ht="18" hidden="1" customHeight="1" x14ac:dyDescent="0.35"/>
    <row r="2777" ht="18" hidden="1" customHeight="1" x14ac:dyDescent="0.35"/>
    <row r="2778" ht="18" hidden="1" customHeight="1" x14ac:dyDescent="0.35"/>
    <row r="2779" ht="18" hidden="1" customHeight="1" x14ac:dyDescent="0.35"/>
    <row r="2780" ht="18" hidden="1" customHeight="1" x14ac:dyDescent="0.35"/>
    <row r="2781" ht="18" hidden="1" customHeight="1" x14ac:dyDescent="0.35"/>
    <row r="2782" ht="18" hidden="1" customHeight="1" x14ac:dyDescent="0.35"/>
    <row r="2783" ht="18" hidden="1" customHeight="1" x14ac:dyDescent="0.35"/>
    <row r="2784" ht="18" hidden="1" customHeight="1" x14ac:dyDescent="0.35"/>
    <row r="2785" ht="18" hidden="1" customHeight="1" x14ac:dyDescent="0.35"/>
    <row r="2786" ht="18" hidden="1" customHeight="1" x14ac:dyDescent="0.35"/>
    <row r="2787" ht="18" hidden="1" customHeight="1" x14ac:dyDescent="0.35"/>
    <row r="2788" ht="18" hidden="1" customHeight="1" x14ac:dyDescent="0.35"/>
    <row r="2789" ht="18" hidden="1" customHeight="1" x14ac:dyDescent="0.35"/>
    <row r="2790" ht="18" hidden="1" customHeight="1" x14ac:dyDescent="0.35"/>
    <row r="2791" ht="18" hidden="1" customHeight="1" x14ac:dyDescent="0.35"/>
    <row r="2792" ht="18" hidden="1" customHeight="1" x14ac:dyDescent="0.35"/>
    <row r="2793" ht="18" hidden="1" customHeight="1" x14ac:dyDescent="0.35"/>
    <row r="2794" ht="18" hidden="1" customHeight="1" x14ac:dyDescent="0.35"/>
    <row r="2795" ht="18" hidden="1" customHeight="1" x14ac:dyDescent="0.35"/>
    <row r="2796" ht="18" hidden="1" customHeight="1" x14ac:dyDescent="0.35"/>
    <row r="2797" ht="18" hidden="1" customHeight="1" x14ac:dyDescent="0.35"/>
    <row r="2798" ht="18" hidden="1" customHeight="1" x14ac:dyDescent="0.35"/>
    <row r="2799" ht="18" hidden="1" customHeight="1" x14ac:dyDescent="0.35"/>
    <row r="2800" ht="18" hidden="1" customHeight="1" x14ac:dyDescent="0.35"/>
    <row r="2801" ht="18" hidden="1" customHeight="1" x14ac:dyDescent="0.35"/>
    <row r="2802" ht="18" hidden="1" customHeight="1" x14ac:dyDescent="0.35"/>
    <row r="2803" ht="18" hidden="1" customHeight="1" x14ac:dyDescent="0.35"/>
    <row r="2804" ht="18" hidden="1" customHeight="1" x14ac:dyDescent="0.35"/>
    <row r="2805" ht="18" hidden="1" customHeight="1" x14ac:dyDescent="0.35"/>
    <row r="2806" ht="18" hidden="1" customHeight="1" x14ac:dyDescent="0.35"/>
    <row r="2807" ht="18" hidden="1" customHeight="1" x14ac:dyDescent="0.35"/>
    <row r="2808" ht="18" hidden="1" customHeight="1" x14ac:dyDescent="0.35"/>
    <row r="2809" ht="18" hidden="1" customHeight="1" x14ac:dyDescent="0.35"/>
    <row r="2810" ht="18" hidden="1" customHeight="1" x14ac:dyDescent="0.35"/>
    <row r="2811" ht="18" hidden="1" customHeight="1" x14ac:dyDescent="0.35"/>
    <row r="2812" ht="18" hidden="1" customHeight="1" x14ac:dyDescent="0.35"/>
    <row r="2813" ht="18" hidden="1" customHeight="1" x14ac:dyDescent="0.35"/>
    <row r="2814" ht="18" hidden="1" customHeight="1" x14ac:dyDescent="0.35"/>
    <row r="2815" ht="18" hidden="1" customHeight="1" x14ac:dyDescent="0.35"/>
    <row r="2816" ht="18" hidden="1" customHeight="1" x14ac:dyDescent="0.35"/>
    <row r="2817" ht="18" hidden="1" customHeight="1" x14ac:dyDescent="0.35"/>
    <row r="2818" ht="18" hidden="1" customHeight="1" x14ac:dyDescent="0.35"/>
    <row r="2819" ht="18" hidden="1" customHeight="1" x14ac:dyDescent="0.35"/>
    <row r="2820" ht="18" hidden="1" customHeight="1" x14ac:dyDescent="0.35"/>
    <row r="2821" ht="18" hidden="1" customHeight="1" x14ac:dyDescent="0.35"/>
    <row r="2822" ht="18" hidden="1" customHeight="1" x14ac:dyDescent="0.35"/>
    <row r="2823" ht="18" hidden="1" customHeight="1" x14ac:dyDescent="0.35"/>
    <row r="2824" ht="18" hidden="1" customHeight="1" x14ac:dyDescent="0.35"/>
    <row r="2825" ht="18" hidden="1" customHeight="1" x14ac:dyDescent="0.35"/>
    <row r="2826" ht="18" hidden="1" customHeight="1" x14ac:dyDescent="0.35"/>
    <row r="2827" ht="18" hidden="1" customHeight="1" x14ac:dyDescent="0.35"/>
    <row r="2828" ht="18" hidden="1" customHeight="1" x14ac:dyDescent="0.35"/>
    <row r="2829" ht="18" hidden="1" customHeight="1" x14ac:dyDescent="0.35"/>
    <row r="2830" ht="18" hidden="1" customHeight="1" x14ac:dyDescent="0.35"/>
    <row r="2831" ht="18" hidden="1" customHeight="1" x14ac:dyDescent="0.35"/>
    <row r="2832" ht="18" hidden="1" customHeight="1" x14ac:dyDescent="0.35"/>
    <row r="2833" ht="18" hidden="1" customHeight="1" x14ac:dyDescent="0.35"/>
    <row r="2834" ht="18" hidden="1" customHeight="1" x14ac:dyDescent="0.35"/>
    <row r="2835" ht="18" hidden="1" customHeight="1" x14ac:dyDescent="0.35"/>
    <row r="2836" ht="18" hidden="1" customHeight="1" x14ac:dyDescent="0.35"/>
    <row r="2837" ht="18" hidden="1" customHeight="1" x14ac:dyDescent="0.35"/>
    <row r="2838" ht="18" hidden="1" customHeight="1" x14ac:dyDescent="0.35"/>
    <row r="2839" ht="18" hidden="1" customHeight="1" x14ac:dyDescent="0.35"/>
    <row r="2840" ht="18" hidden="1" customHeight="1" x14ac:dyDescent="0.35"/>
    <row r="2841" ht="18" hidden="1" customHeight="1" x14ac:dyDescent="0.35"/>
    <row r="2842" ht="18" hidden="1" customHeight="1" x14ac:dyDescent="0.35"/>
    <row r="2843" ht="18" hidden="1" customHeight="1" x14ac:dyDescent="0.35"/>
    <row r="2844" ht="18" hidden="1" customHeight="1" x14ac:dyDescent="0.35"/>
    <row r="2845" ht="18" hidden="1" customHeight="1" x14ac:dyDescent="0.35"/>
    <row r="2846" ht="18" hidden="1" customHeight="1" x14ac:dyDescent="0.35"/>
    <row r="2847" ht="18" hidden="1" customHeight="1" x14ac:dyDescent="0.35"/>
    <row r="2848" ht="18" hidden="1" customHeight="1" x14ac:dyDescent="0.35"/>
    <row r="2849" ht="18" hidden="1" customHeight="1" x14ac:dyDescent="0.35"/>
    <row r="2850" ht="18" hidden="1" customHeight="1" x14ac:dyDescent="0.35"/>
    <row r="2851" ht="18" hidden="1" customHeight="1" x14ac:dyDescent="0.35"/>
    <row r="2852" ht="18" hidden="1" customHeight="1" x14ac:dyDescent="0.35"/>
    <row r="2853" ht="18" hidden="1" customHeight="1" x14ac:dyDescent="0.35"/>
    <row r="2854" ht="18" hidden="1" customHeight="1" x14ac:dyDescent="0.35"/>
    <row r="2855" ht="18" hidden="1" customHeight="1" x14ac:dyDescent="0.35"/>
    <row r="2856" ht="18" hidden="1" customHeight="1" x14ac:dyDescent="0.35"/>
    <row r="2857" ht="18" hidden="1" customHeight="1" x14ac:dyDescent="0.35"/>
    <row r="2858" ht="18" hidden="1" customHeight="1" x14ac:dyDescent="0.35"/>
    <row r="2859" ht="18" hidden="1" customHeight="1" x14ac:dyDescent="0.35"/>
    <row r="2860" ht="18" hidden="1" customHeight="1" x14ac:dyDescent="0.35"/>
    <row r="2861" ht="18" hidden="1" customHeight="1" x14ac:dyDescent="0.35"/>
    <row r="2862" ht="18" hidden="1" customHeight="1" x14ac:dyDescent="0.35"/>
    <row r="2863" ht="18" hidden="1" customHeight="1" x14ac:dyDescent="0.35"/>
    <row r="2864" ht="18" hidden="1" customHeight="1" x14ac:dyDescent="0.35"/>
    <row r="2865" ht="18" hidden="1" customHeight="1" x14ac:dyDescent="0.35"/>
    <row r="2866" ht="18" hidden="1" customHeight="1" x14ac:dyDescent="0.35"/>
    <row r="2867" ht="18" hidden="1" customHeight="1" x14ac:dyDescent="0.35"/>
    <row r="2868" ht="18" hidden="1" customHeight="1" x14ac:dyDescent="0.35"/>
    <row r="2869" ht="18" hidden="1" customHeight="1" x14ac:dyDescent="0.35"/>
    <row r="2870" ht="18" hidden="1" customHeight="1" x14ac:dyDescent="0.35"/>
    <row r="2871" ht="18" hidden="1" customHeight="1" x14ac:dyDescent="0.35"/>
    <row r="2872" ht="18" hidden="1" customHeight="1" x14ac:dyDescent="0.35"/>
    <row r="2873" ht="18" hidden="1" customHeight="1" x14ac:dyDescent="0.35"/>
    <row r="2874" ht="18" hidden="1" customHeight="1" x14ac:dyDescent="0.35"/>
    <row r="2875" ht="18" hidden="1" customHeight="1" x14ac:dyDescent="0.35"/>
    <row r="2876" ht="18" hidden="1" customHeight="1" x14ac:dyDescent="0.35"/>
    <row r="2877" ht="18" hidden="1" customHeight="1" x14ac:dyDescent="0.35"/>
    <row r="2878" ht="18" hidden="1" customHeight="1" x14ac:dyDescent="0.35"/>
    <row r="2879" ht="18" hidden="1" customHeight="1" x14ac:dyDescent="0.35"/>
    <row r="2880" ht="18" hidden="1" customHeight="1" x14ac:dyDescent="0.35"/>
    <row r="2881" ht="18" hidden="1" customHeight="1" x14ac:dyDescent="0.35"/>
    <row r="2882" ht="18" hidden="1" customHeight="1" x14ac:dyDescent="0.35"/>
    <row r="2883" ht="18" hidden="1" customHeight="1" x14ac:dyDescent="0.35"/>
    <row r="2884" ht="18" hidden="1" customHeight="1" x14ac:dyDescent="0.35"/>
    <row r="2885" ht="18" hidden="1" customHeight="1" x14ac:dyDescent="0.35"/>
    <row r="2886" ht="18" hidden="1" customHeight="1" x14ac:dyDescent="0.35"/>
    <row r="2887" ht="18" hidden="1" customHeight="1" x14ac:dyDescent="0.35"/>
    <row r="2888" ht="18" hidden="1" customHeight="1" x14ac:dyDescent="0.35"/>
    <row r="2889" ht="18" hidden="1" customHeight="1" x14ac:dyDescent="0.35"/>
    <row r="2890" ht="18" hidden="1" customHeight="1" x14ac:dyDescent="0.35"/>
    <row r="2891" ht="18" hidden="1" customHeight="1" x14ac:dyDescent="0.35"/>
    <row r="2892" ht="18" hidden="1" customHeight="1" x14ac:dyDescent="0.35"/>
    <row r="2893" ht="18" hidden="1" customHeight="1" x14ac:dyDescent="0.35"/>
    <row r="2894" ht="18" hidden="1" customHeight="1" x14ac:dyDescent="0.35"/>
    <row r="2895" ht="18" hidden="1" customHeight="1" x14ac:dyDescent="0.35"/>
    <row r="2896" ht="18" hidden="1" customHeight="1" x14ac:dyDescent="0.35"/>
    <row r="2897" ht="18" hidden="1" customHeight="1" x14ac:dyDescent="0.35"/>
    <row r="2898" ht="18" hidden="1" customHeight="1" x14ac:dyDescent="0.35"/>
    <row r="2899" ht="18" hidden="1" customHeight="1" x14ac:dyDescent="0.35"/>
    <row r="2900" ht="18" hidden="1" customHeight="1" x14ac:dyDescent="0.35"/>
    <row r="2901" ht="18" hidden="1" customHeight="1" x14ac:dyDescent="0.35"/>
    <row r="2902" ht="18" hidden="1" customHeight="1" x14ac:dyDescent="0.35"/>
    <row r="2903" ht="18" hidden="1" customHeight="1" x14ac:dyDescent="0.35"/>
    <row r="2904" ht="18" hidden="1" customHeight="1" x14ac:dyDescent="0.35"/>
    <row r="2905" ht="18" hidden="1" customHeight="1" x14ac:dyDescent="0.35"/>
    <row r="2906" ht="18" hidden="1" customHeight="1" x14ac:dyDescent="0.35"/>
    <row r="2907" ht="18" hidden="1" customHeight="1" x14ac:dyDescent="0.35"/>
    <row r="2908" ht="18" hidden="1" customHeight="1" x14ac:dyDescent="0.35"/>
    <row r="2909" ht="18" hidden="1" customHeight="1" x14ac:dyDescent="0.35"/>
    <row r="2910" ht="18" hidden="1" customHeight="1" x14ac:dyDescent="0.35"/>
    <row r="2911" ht="18" hidden="1" customHeight="1" x14ac:dyDescent="0.35"/>
    <row r="2912" ht="18" hidden="1" customHeight="1" x14ac:dyDescent="0.35"/>
    <row r="2913" ht="18" hidden="1" customHeight="1" x14ac:dyDescent="0.35"/>
    <row r="2914" ht="18" hidden="1" customHeight="1" x14ac:dyDescent="0.35"/>
    <row r="2915" ht="18" hidden="1" customHeight="1" x14ac:dyDescent="0.35"/>
    <row r="2916" ht="18" hidden="1" customHeight="1" x14ac:dyDescent="0.35"/>
    <row r="2917" ht="18" hidden="1" customHeight="1" x14ac:dyDescent="0.35"/>
    <row r="2918" ht="18" hidden="1" customHeight="1" x14ac:dyDescent="0.35"/>
    <row r="2919" ht="18" hidden="1" customHeight="1" x14ac:dyDescent="0.35"/>
    <row r="2920" ht="18" hidden="1" customHeight="1" x14ac:dyDescent="0.35"/>
    <row r="2921" ht="18" hidden="1" customHeight="1" x14ac:dyDescent="0.35"/>
    <row r="2922" ht="18" hidden="1" customHeight="1" x14ac:dyDescent="0.35"/>
    <row r="2923" ht="18" hidden="1" customHeight="1" x14ac:dyDescent="0.35"/>
    <row r="2924" ht="18" hidden="1" customHeight="1" x14ac:dyDescent="0.35"/>
    <row r="2925" ht="18" hidden="1" customHeight="1" x14ac:dyDescent="0.35"/>
    <row r="2926" ht="18" hidden="1" customHeight="1" x14ac:dyDescent="0.35"/>
    <row r="2927" ht="18" hidden="1" customHeight="1" x14ac:dyDescent="0.35"/>
    <row r="2928" ht="18" hidden="1" customHeight="1" x14ac:dyDescent="0.35"/>
    <row r="2929" ht="18" hidden="1" customHeight="1" x14ac:dyDescent="0.35"/>
    <row r="2930" ht="18" hidden="1" customHeight="1" x14ac:dyDescent="0.35"/>
    <row r="2931" ht="18" hidden="1" customHeight="1" x14ac:dyDescent="0.35"/>
    <row r="2932" ht="18" hidden="1" customHeight="1" x14ac:dyDescent="0.35"/>
    <row r="2933" ht="18" hidden="1" customHeight="1" x14ac:dyDescent="0.35"/>
    <row r="2934" ht="18" hidden="1" customHeight="1" x14ac:dyDescent="0.35"/>
    <row r="2935" ht="18" hidden="1" customHeight="1" x14ac:dyDescent="0.35"/>
    <row r="2936" ht="18" hidden="1" customHeight="1" x14ac:dyDescent="0.35"/>
    <row r="2937" ht="18" hidden="1" customHeight="1" x14ac:dyDescent="0.35"/>
    <row r="2938" ht="18" hidden="1" customHeight="1" x14ac:dyDescent="0.35"/>
    <row r="2939" ht="18" hidden="1" customHeight="1" x14ac:dyDescent="0.35"/>
    <row r="2940" ht="18" hidden="1" customHeight="1" x14ac:dyDescent="0.35"/>
    <row r="2941" ht="18" hidden="1" customHeight="1" x14ac:dyDescent="0.35"/>
    <row r="2942" ht="18" hidden="1" customHeight="1" x14ac:dyDescent="0.35"/>
    <row r="2943" ht="18" hidden="1" customHeight="1" x14ac:dyDescent="0.35"/>
    <row r="2944" ht="18" hidden="1" customHeight="1" x14ac:dyDescent="0.35"/>
    <row r="2945" ht="18" hidden="1" customHeight="1" x14ac:dyDescent="0.35"/>
    <row r="2946" ht="18" hidden="1" customHeight="1" x14ac:dyDescent="0.35"/>
    <row r="2947" ht="18" hidden="1" customHeight="1" x14ac:dyDescent="0.35"/>
    <row r="2948" ht="18" hidden="1" customHeight="1" x14ac:dyDescent="0.35"/>
    <row r="2949" ht="18" hidden="1" customHeight="1" x14ac:dyDescent="0.35"/>
    <row r="2950" ht="18" hidden="1" customHeight="1" x14ac:dyDescent="0.35"/>
    <row r="2951" ht="18" hidden="1" customHeight="1" x14ac:dyDescent="0.35"/>
    <row r="2952" ht="18" hidden="1" customHeight="1" x14ac:dyDescent="0.35"/>
    <row r="2953" ht="18" hidden="1" customHeight="1" x14ac:dyDescent="0.35"/>
    <row r="2954" ht="18" hidden="1" customHeight="1" x14ac:dyDescent="0.35"/>
    <row r="2955" ht="18" hidden="1" customHeight="1" x14ac:dyDescent="0.35"/>
    <row r="2956" ht="18" hidden="1" customHeight="1" x14ac:dyDescent="0.35"/>
    <row r="2957" ht="18" hidden="1" customHeight="1" x14ac:dyDescent="0.35"/>
    <row r="2958" ht="18" hidden="1" customHeight="1" x14ac:dyDescent="0.35"/>
    <row r="2959" ht="18" hidden="1" customHeight="1" x14ac:dyDescent="0.35"/>
    <row r="2960" ht="18" hidden="1" customHeight="1" x14ac:dyDescent="0.35"/>
    <row r="2961" ht="18" hidden="1" customHeight="1" x14ac:dyDescent="0.35"/>
    <row r="2962" ht="18" hidden="1" customHeight="1" x14ac:dyDescent="0.35"/>
    <row r="2963" ht="18" hidden="1" customHeight="1" x14ac:dyDescent="0.35"/>
    <row r="2964" ht="18" hidden="1" customHeight="1" x14ac:dyDescent="0.35"/>
    <row r="2965" ht="18" hidden="1" customHeight="1" x14ac:dyDescent="0.35"/>
    <row r="2966" ht="18" hidden="1" customHeight="1" x14ac:dyDescent="0.35"/>
    <row r="2967" ht="18" hidden="1" customHeight="1" x14ac:dyDescent="0.35"/>
    <row r="2968" ht="18" hidden="1" customHeight="1" x14ac:dyDescent="0.35"/>
    <row r="2969" ht="18" hidden="1" customHeight="1" x14ac:dyDescent="0.35"/>
    <row r="2970" ht="18" hidden="1" customHeight="1" x14ac:dyDescent="0.35"/>
    <row r="2971" ht="18" hidden="1" customHeight="1" x14ac:dyDescent="0.35"/>
    <row r="2972" ht="18" hidden="1" customHeight="1" x14ac:dyDescent="0.35"/>
    <row r="2973" ht="18" hidden="1" customHeight="1" x14ac:dyDescent="0.35"/>
    <row r="2974" ht="18" hidden="1" customHeight="1" x14ac:dyDescent="0.35"/>
    <row r="2975" ht="18" hidden="1" customHeight="1" x14ac:dyDescent="0.35"/>
    <row r="2976" ht="18" hidden="1" customHeight="1" x14ac:dyDescent="0.35"/>
    <row r="2977" ht="18" hidden="1" customHeight="1" x14ac:dyDescent="0.35"/>
    <row r="2978" ht="18" hidden="1" customHeight="1" x14ac:dyDescent="0.35"/>
    <row r="2979" ht="18" hidden="1" customHeight="1" x14ac:dyDescent="0.35"/>
    <row r="2980" ht="18" hidden="1" customHeight="1" x14ac:dyDescent="0.35"/>
    <row r="2981" ht="18" hidden="1" customHeight="1" x14ac:dyDescent="0.35"/>
    <row r="2982" ht="18" hidden="1" customHeight="1" x14ac:dyDescent="0.35"/>
    <row r="2983" ht="18" hidden="1" customHeight="1" x14ac:dyDescent="0.35"/>
    <row r="2984" ht="18" hidden="1" customHeight="1" x14ac:dyDescent="0.35"/>
    <row r="2985" ht="18" hidden="1" customHeight="1" x14ac:dyDescent="0.35"/>
    <row r="2986" ht="18" hidden="1" customHeight="1" x14ac:dyDescent="0.35"/>
    <row r="2987" ht="18" hidden="1" customHeight="1" x14ac:dyDescent="0.35"/>
    <row r="2988" ht="18" hidden="1" customHeight="1" x14ac:dyDescent="0.35"/>
    <row r="2989" ht="18" hidden="1" customHeight="1" x14ac:dyDescent="0.35"/>
    <row r="2990" ht="18" hidden="1" customHeight="1" x14ac:dyDescent="0.35"/>
    <row r="2991" ht="18" hidden="1" customHeight="1" x14ac:dyDescent="0.35"/>
    <row r="2992" ht="18" hidden="1" customHeight="1" x14ac:dyDescent="0.35"/>
    <row r="2993" ht="18" hidden="1" customHeight="1" x14ac:dyDescent="0.35"/>
    <row r="2994" ht="18" hidden="1" customHeight="1" x14ac:dyDescent="0.35"/>
    <row r="2995" ht="18" hidden="1" customHeight="1" x14ac:dyDescent="0.35"/>
    <row r="2996" ht="18" hidden="1" customHeight="1" x14ac:dyDescent="0.35"/>
    <row r="2997" ht="18" hidden="1" customHeight="1" x14ac:dyDescent="0.35"/>
    <row r="2998" ht="18" hidden="1" customHeight="1" x14ac:dyDescent="0.35"/>
    <row r="2999" ht="18" hidden="1" customHeight="1" x14ac:dyDescent="0.35"/>
    <row r="3000" ht="18" hidden="1" customHeight="1" x14ac:dyDescent="0.35"/>
    <row r="3001" ht="18" hidden="1" customHeight="1" x14ac:dyDescent="0.35"/>
    <row r="3002" ht="18" hidden="1" customHeight="1" x14ac:dyDescent="0.35"/>
    <row r="3003" ht="18" hidden="1" customHeight="1" x14ac:dyDescent="0.35"/>
    <row r="3004" ht="18" hidden="1" customHeight="1" x14ac:dyDescent="0.35"/>
    <row r="3005" ht="18" hidden="1" customHeight="1" x14ac:dyDescent="0.35"/>
    <row r="3006" ht="18" hidden="1" customHeight="1" x14ac:dyDescent="0.35"/>
    <row r="3007" ht="18" hidden="1" customHeight="1" x14ac:dyDescent="0.35"/>
    <row r="3008" ht="18" hidden="1" customHeight="1" x14ac:dyDescent="0.35"/>
    <row r="3009" ht="18" hidden="1" customHeight="1" x14ac:dyDescent="0.35"/>
    <row r="3010" ht="18" hidden="1" customHeight="1" x14ac:dyDescent="0.35"/>
    <row r="3011" ht="18" hidden="1" customHeight="1" x14ac:dyDescent="0.35"/>
    <row r="3012" ht="18" hidden="1" customHeight="1" x14ac:dyDescent="0.35"/>
    <row r="3013" ht="18" hidden="1" customHeight="1" x14ac:dyDescent="0.35"/>
    <row r="3014" ht="18" hidden="1" customHeight="1" x14ac:dyDescent="0.35"/>
    <row r="3015" ht="18" hidden="1" customHeight="1" x14ac:dyDescent="0.35"/>
    <row r="3016" ht="18" hidden="1" customHeight="1" x14ac:dyDescent="0.35"/>
    <row r="3017" ht="18" hidden="1" customHeight="1" x14ac:dyDescent="0.35"/>
    <row r="3018" ht="18" hidden="1" customHeight="1" x14ac:dyDescent="0.35"/>
    <row r="3019" ht="18" hidden="1" customHeight="1" x14ac:dyDescent="0.35"/>
    <row r="3020" ht="18" hidden="1" customHeight="1" x14ac:dyDescent="0.35"/>
    <row r="3021" ht="18" hidden="1" customHeight="1" x14ac:dyDescent="0.35"/>
    <row r="3022" ht="18" hidden="1" customHeight="1" x14ac:dyDescent="0.35"/>
    <row r="3023" ht="18" hidden="1" customHeight="1" x14ac:dyDescent="0.35"/>
    <row r="3024" ht="18" hidden="1" customHeight="1" x14ac:dyDescent="0.35"/>
    <row r="3025" ht="18" hidden="1" customHeight="1" x14ac:dyDescent="0.35"/>
    <row r="3026" ht="18" hidden="1" customHeight="1" x14ac:dyDescent="0.35"/>
    <row r="3027" ht="18" hidden="1" customHeight="1" x14ac:dyDescent="0.35"/>
    <row r="3028" ht="18" hidden="1" customHeight="1" x14ac:dyDescent="0.35"/>
    <row r="3029" ht="18" hidden="1" customHeight="1" x14ac:dyDescent="0.35"/>
    <row r="3030" ht="18" hidden="1" customHeight="1" x14ac:dyDescent="0.35"/>
    <row r="3031" ht="18" hidden="1" customHeight="1" x14ac:dyDescent="0.35"/>
    <row r="3032" ht="18" hidden="1" customHeight="1" x14ac:dyDescent="0.35"/>
    <row r="3033" ht="18" hidden="1" customHeight="1" x14ac:dyDescent="0.35"/>
    <row r="3034" ht="18" hidden="1" customHeight="1" x14ac:dyDescent="0.35"/>
    <row r="3035" ht="18" hidden="1" customHeight="1" x14ac:dyDescent="0.35"/>
    <row r="3036" ht="18" hidden="1" customHeight="1" x14ac:dyDescent="0.35"/>
    <row r="3037" ht="18" hidden="1" customHeight="1" x14ac:dyDescent="0.35"/>
    <row r="3038" ht="18" hidden="1" customHeight="1" x14ac:dyDescent="0.35"/>
    <row r="3039" ht="18" hidden="1" customHeight="1" x14ac:dyDescent="0.35"/>
    <row r="3040" ht="18" hidden="1" customHeight="1" x14ac:dyDescent="0.35"/>
    <row r="3041" ht="18" hidden="1" customHeight="1" x14ac:dyDescent="0.35"/>
    <row r="3042" ht="18" hidden="1" customHeight="1" x14ac:dyDescent="0.35"/>
    <row r="3043" ht="18" hidden="1" customHeight="1" x14ac:dyDescent="0.35"/>
    <row r="3044" ht="18" hidden="1" customHeight="1" x14ac:dyDescent="0.35"/>
    <row r="3045" ht="18" hidden="1" customHeight="1" x14ac:dyDescent="0.35"/>
    <row r="3046" ht="18" hidden="1" customHeight="1" x14ac:dyDescent="0.35"/>
    <row r="3047" ht="18" hidden="1" customHeight="1" x14ac:dyDescent="0.35"/>
    <row r="3048" ht="18" hidden="1" customHeight="1" x14ac:dyDescent="0.35"/>
    <row r="3049" ht="18" hidden="1" customHeight="1" x14ac:dyDescent="0.35"/>
    <row r="3050" ht="18" hidden="1" customHeight="1" x14ac:dyDescent="0.35"/>
    <row r="3051" ht="18" hidden="1" customHeight="1" x14ac:dyDescent="0.35"/>
    <row r="3052" ht="18" hidden="1" customHeight="1" x14ac:dyDescent="0.35"/>
    <row r="3053" ht="18" hidden="1" customHeight="1" x14ac:dyDescent="0.35"/>
    <row r="3054" ht="18" hidden="1" customHeight="1" x14ac:dyDescent="0.35"/>
    <row r="3055" ht="18" hidden="1" customHeight="1" x14ac:dyDescent="0.35"/>
    <row r="3056" ht="18" hidden="1" customHeight="1" x14ac:dyDescent="0.35"/>
    <row r="3057" ht="18" hidden="1" customHeight="1" x14ac:dyDescent="0.35"/>
    <row r="3058" ht="18" hidden="1" customHeight="1" x14ac:dyDescent="0.35"/>
    <row r="3059" ht="18" hidden="1" customHeight="1" x14ac:dyDescent="0.35"/>
    <row r="3060" ht="18" hidden="1" customHeight="1" x14ac:dyDescent="0.35"/>
    <row r="3061" ht="18" hidden="1" customHeight="1" x14ac:dyDescent="0.35"/>
    <row r="3062" ht="18" hidden="1" customHeight="1" x14ac:dyDescent="0.35"/>
    <row r="3063" ht="18" hidden="1" customHeight="1" x14ac:dyDescent="0.35"/>
    <row r="3064" ht="18" hidden="1" customHeight="1" x14ac:dyDescent="0.35"/>
    <row r="3065" ht="18" hidden="1" customHeight="1" x14ac:dyDescent="0.35"/>
    <row r="3066" ht="18" hidden="1" customHeight="1" x14ac:dyDescent="0.35"/>
    <row r="3067" ht="18" hidden="1" customHeight="1" x14ac:dyDescent="0.35"/>
    <row r="3068" ht="18" hidden="1" customHeight="1" x14ac:dyDescent="0.35"/>
    <row r="3069" ht="18" hidden="1" customHeight="1" x14ac:dyDescent="0.35"/>
    <row r="3070" ht="18" hidden="1" customHeight="1" x14ac:dyDescent="0.35"/>
    <row r="3071" ht="18" hidden="1" customHeight="1" x14ac:dyDescent="0.35"/>
    <row r="3072" ht="18" hidden="1" customHeight="1" x14ac:dyDescent="0.35"/>
    <row r="3073" ht="18" hidden="1" customHeight="1" x14ac:dyDescent="0.35"/>
    <row r="3074" ht="18" hidden="1" customHeight="1" x14ac:dyDescent="0.35"/>
    <row r="3075" ht="18" hidden="1" customHeight="1" x14ac:dyDescent="0.35"/>
    <row r="3076" ht="18" hidden="1" customHeight="1" x14ac:dyDescent="0.35"/>
    <row r="3077" ht="18" hidden="1" customHeight="1" x14ac:dyDescent="0.35"/>
    <row r="3078" ht="18" hidden="1" customHeight="1" x14ac:dyDescent="0.35"/>
    <row r="3079" ht="18" hidden="1" customHeight="1" x14ac:dyDescent="0.35"/>
    <row r="3080" ht="18" hidden="1" customHeight="1" x14ac:dyDescent="0.35"/>
    <row r="3081" ht="18" hidden="1" customHeight="1" x14ac:dyDescent="0.35"/>
    <row r="3082" ht="18" hidden="1" customHeight="1" x14ac:dyDescent="0.35"/>
    <row r="3083" ht="18" hidden="1" customHeight="1" x14ac:dyDescent="0.35"/>
    <row r="3084" ht="18" hidden="1" customHeight="1" x14ac:dyDescent="0.35"/>
    <row r="3085" ht="18" hidden="1" customHeight="1" x14ac:dyDescent="0.35"/>
    <row r="3086" ht="18" hidden="1" customHeight="1" x14ac:dyDescent="0.35"/>
    <row r="3087" ht="18" hidden="1" customHeight="1" x14ac:dyDescent="0.35"/>
    <row r="3088" ht="18" hidden="1" customHeight="1" x14ac:dyDescent="0.35"/>
    <row r="3089" ht="18" hidden="1" customHeight="1" x14ac:dyDescent="0.35"/>
    <row r="3090" ht="18" hidden="1" customHeight="1" x14ac:dyDescent="0.35"/>
    <row r="3091" ht="18" hidden="1" customHeight="1" x14ac:dyDescent="0.35"/>
    <row r="3092" ht="18" hidden="1" customHeight="1" x14ac:dyDescent="0.35"/>
    <row r="3093" ht="18" hidden="1" customHeight="1" x14ac:dyDescent="0.35"/>
    <row r="3094" ht="18" hidden="1" customHeight="1" x14ac:dyDescent="0.35"/>
    <row r="3095" ht="18" hidden="1" customHeight="1" x14ac:dyDescent="0.35"/>
    <row r="3096" ht="18" hidden="1" customHeight="1" x14ac:dyDescent="0.35"/>
    <row r="3097" ht="18" hidden="1" customHeight="1" x14ac:dyDescent="0.35"/>
    <row r="3098" ht="18" hidden="1" customHeight="1" x14ac:dyDescent="0.35"/>
    <row r="3099" ht="18" hidden="1" customHeight="1" x14ac:dyDescent="0.35"/>
    <row r="3100" ht="18" hidden="1" customHeight="1" x14ac:dyDescent="0.35"/>
    <row r="3101" ht="18" hidden="1" customHeight="1" x14ac:dyDescent="0.35"/>
    <row r="3102" ht="18" hidden="1" customHeight="1" x14ac:dyDescent="0.35"/>
    <row r="3103" ht="18" hidden="1" customHeight="1" x14ac:dyDescent="0.35"/>
    <row r="3104" ht="18" hidden="1" customHeight="1" x14ac:dyDescent="0.35"/>
    <row r="3105" ht="18" hidden="1" customHeight="1" x14ac:dyDescent="0.35"/>
    <row r="3106" ht="18" hidden="1" customHeight="1" x14ac:dyDescent="0.35"/>
    <row r="3107" ht="18" hidden="1" customHeight="1" x14ac:dyDescent="0.35"/>
    <row r="3108" ht="18" hidden="1" customHeight="1" x14ac:dyDescent="0.35"/>
    <row r="3109" ht="18" hidden="1" customHeight="1" x14ac:dyDescent="0.35"/>
    <row r="3110" ht="18" hidden="1" customHeight="1" x14ac:dyDescent="0.35"/>
    <row r="3111" ht="18" hidden="1" customHeight="1" x14ac:dyDescent="0.35"/>
    <row r="3112" ht="18" hidden="1" customHeight="1" x14ac:dyDescent="0.35"/>
    <row r="3113" ht="18" hidden="1" customHeight="1" x14ac:dyDescent="0.35"/>
    <row r="3114" ht="18" hidden="1" customHeight="1" x14ac:dyDescent="0.35"/>
    <row r="3115" ht="18" hidden="1" customHeight="1" x14ac:dyDescent="0.35"/>
    <row r="3116" ht="18" hidden="1" customHeight="1" x14ac:dyDescent="0.35"/>
    <row r="3117" ht="18" hidden="1" customHeight="1" x14ac:dyDescent="0.35"/>
    <row r="3118" ht="18" hidden="1" customHeight="1" x14ac:dyDescent="0.35"/>
    <row r="3119" ht="18" hidden="1" customHeight="1" x14ac:dyDescent="0.35"/>
    <row r="3120" ht="18" hidden="1" customHeight="1" x14ac:dyDescent="0.35"/>
    <row r="3121" ht="18" hidden="1" customHeight="1" x14ac:dyDescent="0.35"/>
    <row r="3122" ht="18" hidden="1" customHeight="1" x14ac:dyDescent="0.35"/>
    <row r="3123" ht="18" hidden="1" customHeight="1" x14ac:dyDescent="0.35"/>
    <row r="3124" ht="18" hidden="1" customHeight="1" x14ac:dyDescent="0.35"/>
    <row r="3125" ht="18" hidden="1" customHeight="1" x14ac:dyDescent="0.35"/>
    <row r="3126" ht="18" hidden="1" customHeight="1" x14ac:dyDescent="0.35"/>
    <row r="3127" ht="18" hidden="1" customHeight="1" x14ac:dyDescent="0.35"/>
    <row r="3128" ht="18" hidden="1" customHeight="1" x14ac:dyDescent="0.35"/>
    <row r="3129" ht="18" hidden="1" customHeight="1" x14ac:dyDescent="0.35"/>
    <row r="3130" ht="18" hidden="1" customHeight="1" x14ac:dyDescent="0.35"/>
    <row r="3131" ht="18" hidden="1" customHeight="1" x14ac:dyDescent="0.35"/>
    <row r="3132" ht="18" hidden="1" customHeight="1" x14ac:dyDescent="0.35"/>
    <row r="3133" ht="18" hidden="1" customHeight="1" x14ac:dyDescent="0.35"/>
    <row r="3134" ht="18" hidden="1" customHeight="1" x14ac:dyDescent="0.35"/>
    <row r="3135" ht="18" hidden="1" customHeight="1" x14ac:dyDescent="0.35"/>
    <row r="3136" ht="18" hidden="1" customHeight="1" x14ac:dyDescent="0.35"/>
    <row r="3137" ht="18" hidden="1" customHeight="1" x14ac:dyDescent="0.35"/>
    <row r="3138" ht="18" hidden="1" customHeight="1" x14ac:dyDescent="0.35"/>
    <row r="3139" ht="18" hidden="1" customHeight="1" x14ac:dyDescent="0.35"/>
    <row r="3140" ht="18" hidden="1" customHeight="1" x14ac:dyDescent="0.35"/>
    <row r="3141" ht="18" hidden="1" customHeight="1" x14ac:dyDescent="0.35"/>
    <row r="3142" ht="18" hidden="1" customHeight="1" x14ac:dyDescent="0.35"/>
    <row r="3143" ht="18" hidden="1" customHeight="1" x14ac:dyDescent="0.35"/>
    <row r="3144" ht="18" hidden="1" customHeight="1" x14ac:dyDescent="0.35"/>
    <row r="3145" ht="18" hidden="1" customHeight="1" x14ac:dyDescent="0.35"/>
    <row r="3146" ht="18" hidden="1" customHeight="1" x14ac:dyDescent="0.35"/>
    <row r="3147" ht="18" hidden="1" customHeight="1" x14ac:dyDescent="0.35"/>
    <row r="3148" ht="18" hidden="1" customHeight="1" x14ac:dyDescent="0.35"/>
    <row r="3149" ht="18" hidden="1" customHeight="1" x14ac:dyDescent="0.35"/>
    <row r="3150" ht="18" hidden="1" customHeight="1" x14ac:dyDescent="0.35"/>
    <row r="3151" ht="18" hidden="1" customHeight="1" x14ac:dyDescent="0.35"/>
    <row r="3152" ht="18" hidden="1" customHeight="1" x14ac:dyDescent="0.35"/>
    <row r="3153" ht="18" hidden="1" customHeight="1" x14ac:dyDescent="0.35"/>
    <row r="3154" ht="18" hidden="1" customHeight="1" x14ac:dyDescent="0.35"/>
    <row r="3155" ht="18" hidden="1" customHeight="1" x14ac:dyDescent="0.35"/>
    <row r="3156" ht="18" hidden="1" customHeight="1" x14ac:dyDescent="0.35"/>
    <row r="3157" ht="18" hidden="1" customHeight="1" x14ac:dyDescent="0.35"/>
    <row r="3158" ht="18" hidden="1" customHeight="1" x14ac:dyDescent="0.35"/>
    <row r="3159" ht="18" hidden="1" customHeight="1" x14ac:dyDescent="0.35"/>
    <row r="3160" ht="18" hidden="1" customHeight="1" x14ac:dyDescent="0.35"/>
    <row r="3161" ht="18" hidden="1" customHeight="1" x14ac:dyDescent="0.35"/>
    <row r="3162" ht="18" hidden="1" customHeight="1" x14ac:dyDescent="0.35"/>
    <row r="3163" ht="18" hidden="1" customHeight="1" x14ac:dyDescent="0.35"/>
    <row r="3164" ht="18" hidden="1" customHeight="1" x14ac:dyDescent="0.35"/>
    <row r="3165" ht="18" hidden="1" customHeight="1" x14ac:dyDescent="0.35"/>
    <row r="3166" ht="18" hidden="1" customHeight="1" x14ac:dyDescent="0.35"/>
    <row r="3167" ht="18" hidden="1" customHeight="1" x14ac:dyDescent="0.35"/>
    <row r="3168" ht="18" hidden="1" customHeight="1" x14ac:dyDescent="0.35"/>
    <row r="3169" ht="18" hidden="1" customHeight="1" x14ac:dyDescent="0.35"/>
    <row r="3170" ht="18" hidden="1" customHeight="1" x14ac:dyDescent="0.35"/>
    <row r="3171" ht="18" hidden="1" customHeight="1" x14ac:dyDescent="0.35"/>
    <row r="3172" ht="18" hidden="1" customHeight="1" x14ac:dyDescent="0.35"/>
    <row r="3173" ht="18" hidden="1" customHeight="1" x14ac:dyDescent="0.35"/>
    <row r="3174" ht="18" hidden="1" customHeight="1" x14ac:dyDescent="0.35"/>
    <row r="3175" ht="18" hidden="1" customHeight="1" x14ac:dyDescent="0.35"/>
    <row r="3176" ht="18" hidden="1" customHeight="1" x14ac:dyDescent="0.35"/>
    <row r="3177" ht="18" hidden="1" customHeight="1" x14ac:dyDescent="0.35"/>
    <row r="3178" ht="18" hidden="1" customHeight="1" x14ac:dyDescent="0.35"/>
    <row r="3179" ht="18" hidden="1" customHeight="1" x14ac:dyDescent="0.35"/>
    <row r="3180" ht="18" hidden="1" customHeight="1" x14ac:dyDescent="0.35"/>
    <row r="3181" ht="18" hidden="1" customHeight="1" x14ac:dyDescent="0.35"/>
    <row r="3182" ht="18" hidden="1" customHeight="1" x14ac:dyDescent="0.35"/>
    <row r="3183" ht="18" hidden="1" customHeight="1" x14ac:dyDescent="0.35"/>
    <row r="3184" ht="18" hidden="1" customHeight="1" x14ac:dyDescent="0.35"/>
    <row r="3185" ht="18" hidden="1" customHeight="1" x14ac:dyDescent="0.35"/>
    <row r="3186" ht="18" hidden="1" customHeight="1" x14ac:dyDescent="0.35"/>
    <row r="3187" ht="18" hidden="1" customHeight="1" x14ac:dyDescent="0.35"/>
    <row r="3188" ht="18" hidden="1" customHeight="1" x14ac:dyDescent="0.35"/>
    <row r="3189" ht="18" hidden="1" customHeight="1" x14ac:dyDescent="0.35"/>
    <row r="3190" ht="18" hidden="1" customHeight="1" x14ac:dyDescent="0.35"/>
    <row r="3191" ht="18" hidden="1" customHeight="1" x14ac:dyDescent="0.35"/>
    <row r="3192" ht="18" hidden="1" customHeight="1" x14ac:dyDescent="0.35"/>
    <row r="3193" ht="18" hidden="1" customHeight="1" x14ac:dyDescent="0.35"/>
    <row r="3194" ht="18" hidden="1" customHeight="1" x14ac:dyDescent="0.35"/>
    <row r="3195" ht="18" hidden="1" customHeight="1" x14ac:dyDescent="0.35"/>
    <row r="3196" ht="18" hidden="1" customHeight="1" x14ac:dyDescent="0.35"/>
    <row r="3197" ht="18" hidden="1" customHeight="1" x14ac:dyDescent="0.35"/>
    <row r="3198" ht="18" hidden="1" customHeight="1" x14ac:dyDescent="0.35"/>
    <row r="3199" ht="18" hidden="1" customHeight="1" x14ac:dyDescent="0.35"/>
    <row r="3200" ht="18" hidden="1" customHeight="1" x14ac:dyDescent="0.35"/>
    <row r="3201" ht="18" hidden="1" customHeight="1" x14ac:dyDescent="0.35"/>
    <row r="3202" ht="18" hidden="1" customHeight="1" x14ac:dyDescent="0.35"/>
    <row r="3203" ht="18" hidden="1" customHeight="1" x14ac:dyDescent="0.35"/>
    <row r="3204" ht="18" hidden="1" customHeight="1" x14ac:dyDescent="0.35"/>
    <row r="3205" ht="18" hidden="1" customHeight="1" x14ac:dyDescent="0.35"/>
    <row r="3206" ht="18" hidden="1" customHeight="1" x14ac:dyDescent="0.35"/>
    <row r="3207" ht="18" hidden="1" customHeight="1" x14ac:dyDescent="0.35"/>
    <row r="3208" ht="18" hidden="1" customHeight="1" x14ac:dyDescent="0.35"/>
    <row r="3209" ht="18" hidden="1" customHeight="1" x14ac:dyDescent="0.35"/>
    <row r="3210" ht="18" hidden="1" customHeight="1" x14ac:dyDescent="0.35"/>
    <row r="3211" ht="18" hidden="1" customHeight="1" x14ac:dyDescent="0.35"/>
    <row r="3212" ht="18" hidden="1" customHeight="1" x14ac:dyDescent="0.35"/>
    <row r="3213" ht="18" hidden="1" customHeight="1" x14ac:dyDescent="0.35"/>
    <row r="3214" ht="18" hidden="1" customHeight="1" x14ac:dyDescent="0.35"/>
    <row r="3215" ht="18" hidden="1" customHeight="1" x14ac:dyDescent="0.35"/>
    <row r="3216" ht="18" hidden="1" customHeight="1" x14ac:dyDescent="0.35"/>
    <row r="3217" ht="18" hidden="1" customHeight="1" x14ac:dyDescent="0.35"/>
    <row r="3218" ht="18" hidden="1" customHeight="1" x14ac:dyDescent="0.35"/>
    <row r="3219" ht="18" hidden="1" customHeight="1" x14ac:dyDescent="0.35"/>
    <row r="3220" ht="18" hidden="1" customHeight="1" x14ac:dyDescent="0.35"/>
    <row r="3221" ht="18" hidden="1" customHeight="1" x14ac:dyDescent="0.35"/>
    <row r="3222" ht="18" hidden="1" customHeight="1" x14ac:dyDescent="0.35"/>
    <row r="3223" ht="18" hidden="1" customHeight="1" x14ac:dyDescent="0.35"/>
    <row r="3224" ht="18" hidden="1" customHeight="1" x14ac:dyDescent="0.35"/>
    <row r="3225" ht="18" hidden="1" customHeight="1" x14ac:dyDescent="0.35"/>
    <row r="3226" ht="18" hidden="1" customHeight="1" x14ac:dyDescent="0.35"/>
    <row r="3227" ht="18" hidden="1" customHeight="1" x14ac:dyDescent="0.35"/>
    <row r="3228" ht="18" hidden="1" customHeight="1" x14ac:dyDescent="0.35"/>
    <row r="3229" ht="18" hidden="1" customHeight="1" x14ac:dyDescent="0.35"/>
    <row r="3230" ht="18" hidden="1" customHeight="1" x14ac:dyDescent="0.35"/>
    <row r="3231" ht="18" hidden="1" customHeight="1" x14ac:dyDescent="0.35"/>
    <row r="3232" ht="18" hidden="1" customHeight="1" x14ac:dyDescent="0.35"/>
    <row r="3233" ht="18" hidden="1" customHeight="1" x14ac:dyDescent="0.35"/>
    <row r="3234" ht="18" hidden="1" customHeight="1" x14ac:dyDescent="0.35"/>
    <row r="3235" ht="18" hidden="1" customHeight="1" x14ac:dyDescent="0.35"/>
    <row r="3236" ht="18" hidden="1" customHeight="1" x14ac:dyDescent="0.35"/>
    <row r="3237" ht="18" hidden="1" customHeight="1" x14ac:dyDescent="0.35"/>
    <row r="3238" ht="18" hidden="1" customHeight="1" x14ac:dyDescent="0.35"/>
    <row r="3239" ht="18" hidden="1" customHeight="1" x14ac:dyDescent="0.35"/>
    <row r="3240" ht="18" hidden="1" customHeight="1" x14ac:dyDescent="0.35"/>
    <row r="3241" ht="18" hidden="1" customHeight="1" x14ac:dyDescent="0.35"/>
    <row r="3242" ht="18" hidden="1" customHeight="1" x14ac:dyDescent="0.35"/>
    <row r="3243" ht="18" hidden="1" customHeight="1" x14ac:dyDescent="0.35"/>
    <row r="3244" ht="18" hidden="1" customHeight="1" x14ac:dyDescent="0.35"/>
    <row r="3245" ht="18" hidden="1" customHeight="1" x14ac:dyDescent="0.35"/>
    <row r="3246" ht="18" hidden="1" customHeight="1" x14ac:dyDescent="0.35"/>
    <row r="3247" ht="18" hidden="1" customHeight="1" x14ac:dyDescent="0.35"/>
    <row r="3248" ht="18" hidden="1" customHeight="1" x14ac:dyDescent="0.35"/>
    <row r="3249" ht="18" hidden="1" customHeight="1" x14ac:dyDescent="0.35"/>
    <row r="3250" ht="18" hidden="1" customHeight="1" x14ac:dyDescent="0.35"/>
    <row r="3251" ht="18" hidden="1" customHeight="1" x14ac:dyDescent="0.35"/>
    <row r="3252" ht="18" hidden="1" customHeight="1" x14ac:dyDescent="0.35"/>
    <row r="3253" ht="18" hidden="1" customHeight="1" x14ac:dyDescent="0.35"/>
    <row r="3254" ht="18" hidden="1" customHeight="1" x14ac:dyDescent="0.35"/>
    <row r="3255" ht="18" hidden="1" customHeight="1" x14ac:dyDescent="0.35"/>
    <row r="3256" ht="18" hidden="1" customHeight="1" x14ac:dyDescent="0.35"/>
    <row r="3257" ht="18" hidden="1" customHeight="1" x14ac:dyDescent="0.35"/>
    <row r="3258" ht="18" hidden="1" customHeight="1" x14ac:dyDescent="0.35"/>
    <row r="3259" ht="18" hidden="1" customHeight="1" x14ac:dyDescent="0.35"/>
    <row r="3260" ht="18" hidden="1" customHeight="1" x14ac:dyDescent="0.35"/>
    <row r="3261" ht="18" hidden="1" customHeight="1" x14ac:dyDescent="0.35"/>
    <row r="3262" ht="18" hidden="1" customHeight="1" x14ac:dyDescent="0.35"/>
    <row r="3263" ht="18" hidden="1" customHeight="1" x14ac:dyDescent="0.35"/>
    <row r="3264" ht="18" hidden="1" customHeight="1" x14ac:dyDescent="0.35"/>
    <row r="3265" ht="18" hidden="1" customHeight="1" x14ac:dyDescent="0.35"/>
    <row r="3266" ht="18" hidden="1" customHeight="1" x14ac:dyDescent="0.35"/>
    <row r="3267" ht="18" hidden="1" customHeight="1" x14ac:dyDescent="0.35"/>
    <row r="3268" ht="18" hidden="1" customHeight="1" x14ac:dyDescent="0.35"/>
    <row r="3269" ht="18" hidden="1" customHeight="1" x14ac:dyDescent="0.35"/>
    <row r="3270" ht="18" hidden="1" customHeight="1" x14ac:dyDescent="0.35"/>
    <row r="3271" ht="18" hidden="1" customHeight="1" x14ac:dyDescent="0.35"/>
    <row r="3272" ht="18" hidden="1" customHeight="1" x14ac:dyDescent="0.35"/>
    <row r="3273" ht="18" hidden="1" customHeight="1" x14ac:dyDescent="0.35"/>
    <row r="3274" ht="18" hidden="1" customHeight="1" x14ac:dyDescent="0.35"/>
    <row r="3275" ht="18" hidden="1" customHeight="1" x14ac:dyDescent="0.35"/>
    <row r="3276" ht="18" hidden="1" customHeight="1" x14ac:dyDescent="0.35"/>
    <row r="3277" ht="18" hidden="1" customHeight="1" x14ac:dyDescent="0.35"/>
    <row r="3278" ht="18" hidden="1" customHeight="1" x14ac:dyDescent="0.35"/>
    <row r="3279" ht="18" hidden="1" customHeight="1" x14ac:dyDescent="0.35"/>
    <row r="3280" ht="18" hidden="1" customHeight="1" x14ac:dyDescent="0.35"/>
    <row r="3281" ht="18" hidden="1" customHeight="1" x14ac:dyDescent="0.35"/>
    <row r="3282" ht="18" hidden="1" customHeight="1" x14ac:dyDescent="0.35"/>
    <row r="3283" ht="18" hidden="1" customHeight="1" x14ac:dyDescent="0.35"/>
    <row r="3284" ht="18" hidden="1" customHeight="1" x14ac:dyDescent="0.35"/>
    <row r="3285" ht="18" hidden="1" customHeight="1" x14ac:dyDescent="0.35"/>
    <row r="3286" ht="18" hidden="1" customHeight="1" x14ac:dyDescent="0.35"/>
    <row r="3287" ht="18" hidden="1" customHeight="1" x14ac:dyDescent="0.35"/>
    <row r="3288" ht="18" hidden="1" customHeight="1" x14ac:dyDescent="0.35"/>
    <row r="3289" ht="18" hidden="1" customHeight="1" x14ac:dyDescent="0.35"/>
    <row r="3290" ht="18" hidden="1" customHeight="1" x14ac:dyDescent="0.35"/>
    <row r="3291" ht="18" hidden="1" customHeight="1" x14ac:dyDescent="0.35"/>
    <row r="3292" ht="18" hidden="1" customHeight="1" x14ac:dyDescent="0.35"/>
    <row r="3293" ht="18" hidden="1" customHeight="1" x14ac:dyDescent="0.35"/>
    <row r="3294" ht="18" hidden="1" customHeight="1" x14ac:dyDescent="0.35"/>
    <row r="3295" ht="18" hidden="1" customHeight="1" x14ac:dyDescent="0.35"/>
    <row r="3296" ht="18" hidden="1" customHeight="1" x14ac:dyDescent="0.35"/>
    <row r="3297" ht="18" hidden="1" customHeight="1" x14ac:dyDescent="0.35"/>
    <row r="3298" ht="18" hidden="1" customHeight="1" x14ac:dyDescent="0.35"/>
    <row r="3299" ht="18" hidden="1" customHeight="1" x14ac:dyDescent="0.35"/>
    <row r="3300" ht="18" hidden="1" customHeight="1" x14ac:dyDescent="0.35"/>
    <row r="3301" ht="18" hidden="1" customHeight="1" x14ac:dyDescent="0.35"/>
    <row r="3302" ht="18" hidden="1" customHeight="1" x14ac:dyDescent="0.35"/>
    <row r="3303" ht="18" hidden="1" customHeight="1" x14ac:dyDescent="0.35"/>
    <row r="3304" ht="18" hidden="1" customHeight="1" x14ac:dyDescent="0.35"/>
    <row r="3305" ht="18" hidden="1" customHeight="1" x14ac:dyDescent="0.35"/>
    <row r="3306" ht="18" hidden="1" customHeight="1" x14ac:dyDescent="0.35"/>
    <row r="3307" ht="18" hidden="1" customHeight="1" x14ac:dyDescent="0.35"/>
    <row r="3308" ht="18" hidden="1" customHeight="1" x14ac:dyDescent="0.35"/>
    <row r="3309" ht="18" hidden="1" customHeight="1" x14ac:dyDescent="0.35"/>
    <row r="3310" ht="18" hidden="1" customHeight="1" x14ac:dyDescent="0.35"/>
    <row r="3311" ht="18" hidden="1" customHeight="1" x14ac:dyDescent="0.35"/>
    <row r="3312" ht="18" hidden="1" customHeight="1" x14ac:dyDescent="0.35"/>
    <row r="3313" ht="18" hidden="1" customHeight="1" x14ac:dyDescent="0.35"/>
    <row r="3314" ht="18" hidden="1" customHeight="1" x14ac:dyDescent="0.35"/>
    <row r="3315" ht="18" hidden="1" customHeight="1" x14ac:dyDescent="0.35"/>
    <row r="3316" ht="18" hidden="1" customHeight="1" x14ac:dyDescent="0.35"/>
    <row r="3317" ht="18" hidden="1" customHeight="1" x14ac:dyDescent="0.35"/>
    <row r="3318" ht="18" hidden="1" customHeight="1" x14ac:dyDescent="0.35"/>
    <row r="3319" ht="18" hidden="1" customHeight="1" x14ac:dyDescent="0.35"/>
    <row r="3320" ht="18" hidden="1" customHeight="1" x14ac:dyDescent="0.35"/>
    <row r="3321" ht="18" hidden="1" customHeight="1" x14ac:dyDescent="0.35"/>
    <row r="3322" ht="18" hidden="1" customHeight="1" x14ac:dyDescent="0.35"/>
    <row r="3323" ht="18" hidden="1" customHeight="1" x14ac:dyDescent="0.35"/>
    <row r="3324" ht="18" hidden="1" customHeight="1" x14ac:dyDescent="0.35"/>
    <row r="3325" ht="18" hidden="1" customHeight="1" x14ac:dyDescent="0.35"/>
    <row r="3326" ht="18" hidden="1" customHeight="1" x14ac:dyDescent="0.35"/>
    <row r="3327" ht="18" hidden="1" customHeight="1" x14ac:dyDescent="0.35"/>
    <row r="3328" ht="18" hidden="1" customHeight="1" x14ac:dyDescent="0.35"/>
    <row r="3329" ht="18" hidden="1" customHeight="1" x14ac:dyDescent="0.35"/>
    <row r="3330" ht="18" hidden="1" customHeight="1" x14ac:dyDescent="0.35"/>
    <row r="3331" ht="18" hidden="1" customHeight="1" x14ac:dyDescent="0.35"/>
    <row r="3332" ht="18" hidden="1" customHeight="1" x14ac:dyDescent="0.35"/>
    <row r="3333" ht="18" hidden="1" customHeight="1" x14ac:dyDescent="0.35"/>
    <row r="3334" ht="18" hidden="1" customHeight="1" x14ac:dyDescent="0.35"/>
    <row r="3335" ht="18" hidden="1" customHeight="1" x14ac:dyDescent="0.35"/>
    <row r="3336" ht="18" hidden="1" customHeight="1" x14ac:dyDescent="0.35"/>
    <row r="3337" ht="18" hidden="1" customHeight="1" x14ac:dyDescent="0.35"/>
    <row r="3338" ht="18" hidden="1" customHeight="1" x14ac:dyDescent="0.35"/>
    <row r="3339" ht="18" hidden="1" customHeight="1" x14ac:dyDescent="0.35"/>
    <row r="3340" ht="18" hidden="1" customHeight="1" x14ac:dyDescent="0.35"/>
    <row r="3341" ht="18" hidden="1" customHeight="1" x14ac:dyDescent="0.35"/>
    <row r="3342" ht="18" hidden="1" customHeight="1" x14ac:dyDescent="0.35"/>
    <row r="3343" ht="18" hidden="1" customHeight="1" x14ac:dyDescent="0.35"/>
    <row r="3344" ht="18" hidden="1" customHeight="1" x14ac:dyDescent="0.35"/>
    <row r="3345" ht="18" hidden="1" customHeight="1" x14ac:dyDescent="0.35"/>
    <row r="3346" ht="18" hidden="1" customHeight="1" x14ac:dyDescent="0.35"/>
    <row r="3347" ht="18" hidden="1" customHeight="1" x14ac:dyDescent="0.35"/>
    <row r="3348" ht="18" hidden="1" customHeight="1" x14ac:dyDescent="0.35"/>
    <row r="3349" ht="18" hidden="1" customHeight="1" x14ac:dyDescent="0.35"/>
    <row r="3350" ht="18" hidden="1" customHeight="1" x14ac:dyDescent="0.35"/>
    <row r="3351" ht="18" hidden="1" customHeight="1" x14ac:dyDescent="0.35"/>
    <row r="3352" ht="18" hidden="1" customHeight="1" x14ac:dyDescent="0.35"/>
    <row r="3353" ht="18" hidden="1" customHeight="1" x14ac:dyDescent="0.35"/>
    <row r="3354" ht="18" hidden="1" customHeight="1" x14ac:dyDescent="0.35"/>
    <row r="3355" ht="18" hidden="1" customHeight="1" x14ac:dyDescent="0.35"/>
    <row r="3356" ht="18" hidden="1" customHeight="1" x14ac:dyDescent="0.35"/>
    <row r="3357" ht="18" hidden="1" customHeight="1" x14ac:dyDescent="0.35"/>
    <row r="3358" ht="18" hidden="1" customHeight="1" x14ac:dyDescent="0.35"/>
    <row r="3359" ht="18" hidden="1" customHeight="1" x14ac:dyDescent="0.35"/>
    <row r="3360" ht="18" hidden="1" customHeight="1" x14ac:dyDescent="0.35"/>
    <row r="3361" ht="18" hidden="1" customHeight="1" x14ac:dyDescent="0.35"/>
    <row r="3362" ht="18" hidden="1" customHeight="1" x14ac:dyDescent="0.35"/>
    <row r="3363" ht="18" hidden="1" customHeight="1" x14ac:dyDescent="0.35"/>
    <row r="3364" ht="18" hidden="1" customHeight="1" x14ac:dyDescent="0.35"/>
    <row r="3365" ht="18" hidden="1" customHeight="1" x14ac:dyDescent="0.35"/>
    <row r="3366" ht="18" hidden="1" customHeight="1" x14ac:dyDescent="0.35"/>
    <row r="3367" ht="18" hidden="1" customHeight="1" x14ac:dyDescent="0.35"/>
    <row r="3368" ht="18" hidden="1" customHeight="1" x14ac:dyDescent="0.35"/>
    <row r="3369" ht="18" hidden="1" customHeight="1" x14ac:dyDescent="0.35"/>
    <row r="3370" ht="18" hidden="1" customHeight="1" x14ac:dyDescent="0.35"/>
    <row r="3371" ht="18" hidden="1" customHeight="1" x14ac:dyDescent="0.35"/>
    <row r="3372" ht="18" hidden="1" customHeight="1" x14ac:dyDescent="0.35"/>
    <row r="3373" ht="18" hidden="1" customHeight="1" x14ac:dyDescent="0.35"/>
    <row r="3374" ht="18" hidden="1" customHeight="1" x14ac:dyDescent="0.35"/>
    <row r="3375" ht="18" hidden="1" customHeight="1" x14ac:dyDescent="0.35"/>
    <row r="3376" ht="18" hidden="1" customHeight="1" x14ac:dyDescent="0.35"/>
    <row r="3377" ht="18" hidden="1" customHeight="1" x14ac:dyDescent="0.35"/>
    <row r="3378" ht="18" hidden="1" customHeight="1" x14ac:dyDescent="0.35"/>
    <row r="3379" ht="18" hidden="1" customHeight="1" x14ac:dyDescent="0.35"/>
    <row r="3380" ht="18" hidden="1" customHeight="1" x14ac:dyDescent="0.35"/>
    <row r="3381" ht="18" hidden="1" customHeight="1" x14ac:dyDescent="0.35"/>
    <row r="3382" ht="18" hidden="1" customHeight="1" x14ac:dyDescent="0.35"/>
    <row r="3383" ht="18" hidden="1" customHeight="1" x14ac:dyDescent="0.35"/>
    <row r="3384" ht="18" hidden="1" customHeight="1" x14ac:dyDescent="0.35"/>
    <row r="3385" ht="18" hidden="1" customHeight="1" x14ac:dyDescent="0.35"/>
    <row r="3386" ht="18" hidden="1" customHeight="1" x14ac:dyDescent="0.35"/>
    <row r="3387" ht="18" hidden="1" customHeight="1" x14ac:dyDescent="0.35"/>
    <row r="3388" ht="18" hidden="1" customHeight="1" x14ac:dyDescent="0.35"/>
    <row r="3389" ht="18" hidden="1" customHeight="1" x14ac:dyDescent="0.35"/>
    <row r="3390" ht="18" hidden="1" customHeight="1" x14ac:dyDescent="0.35"/>
    <row r="3391" ht="18" hidden="1" customHeight="1" x14ac:dyDescent="0.35"/>
    <row r="3392" ht="18" hidden="1" customHeight="1" x14ac:dyDescent="0.35"/>
    <row r="3393" ht="18" hidden="1" customHeight="1" x14ac:dyDescent="0.35"/>
    <row r="3394" ht="18" hidden="1" customHeight="1" x14ac:dyDescent="0.35"/>
    <row r="3395" ht="18" hidden="1" customHeight="1" x14ac:dyDescent="0.35"/>
    <row r="3396" ht="18" hidden="1" customHeight="1" x14ac:dyDescent="0.35"/>
    <row r="3397" ht="18" hidden="1" customHeight="1" x14ac:dyDescent="0.35"/>
    <row r="3398" ht="18" hidden="1" customHeight="1" x14ac:dyDescent="0.35"/>
    <row r="3399" ht="18" hidden="1" customHeight="1" x14ac:dyDescent="0.35"/>
    <row r="3400" ht="18" hidden="1" customHeight="1" x14ac:dyDescent="0.35"/>
    <row r="3401" ht="18" hidden="1" customHeight="1" x14ac:dyDescent="0.35"/>
    <row r="3402" ht="18" hidden="1" customHeight="1" x14ac:dyDescent="0.35"/>
    <row r="3403" ht="18" hidden="1" customHeight="1" x14ac:dyDescent="0.35"/>
    <row r="3404" ht="18" hidden="1" customHeight="1" x14ac:dyDescent="0.35"/>
    <row r="3405" ht="18" hidden="1" customHeight="1" x14ac:dyDescent="0.35"/>
    <row r="3406" ht="18" hidden="1" customHeight="1" x14ac:dyDescent="0.35"/>
    <row r="3407" ht="18" hidden="1" customHeight="1" x14ac:dyDescent="0.35"/>
    <row r="3408" ht="18" hidden="1" customHeight="1" x14ac:dyDescent="0.35"/>
    <row r="3409" ht="18" hidden="1" customHeight="1" x14ac:dyDescent="0.35"/>
    <row r="3410" ht="18" hidden="1" customHeight="1" x14ac:dyDescent="0.35"/>
    <row r="3411" ht="18" hidden="1" customHeight="1" x14ac:dyDescent="0.35"/>
    <row r="3412" ht="18" hidden="1" customHeight="1" x14ac:dyDescent="0.35"/>
    <row r="3413" ht="18" hidden="1" customHeight="1" x14ac:dyDescent="0.35"/>
    <row r="3414" ht="18" hidden="1" customHeight="1" x14ac:dyDescent="0.35"/>
    <row r="3415" ht="18" hidden="1" customHeight="1" x14ac:dyDescent="0.35"/>
    <row r="3416" ht="18" hidden="1" customHeight="1" x14ac:dyDescent="0.35"/>
    <row r="3417" ht="18" hidden="1" customHeight="1" x14ac:dyDescent="0.35"/>
    <row r="3418" ht="18" hidden="1" customHeight="1" x14ac:dyDescent="0.35"/>
    <row r="3419" ht="18" hidden="1" customHeight="1" x14ac:dyDescent="0.35"/>
    <row r="3420" ht="18" hidden="1" customHeight="1" x14ac:dyDescent="0.35"/>
    <row r="3421" ht="18" hidden="1" customHeight="1" x14ac:dyDescent="0.35"/>
    <row r="3422" ht="18" hidden="1" customHeight="1" x14ac:dyDescent="0.35"/>
    <row r="3423" ht="18" hidden="1" customHeight="1" x14ac:dyDescent="0.35"/>
    <row r="3424" ht="18" hidden="1" customHeight="1" x14ac:dyDescent="0.35"/>
    <row r="3425" ht="18" hidden="1" customHeight="1" x14ac:dyDescent="0.35"/>
    <row r="3426" ht="18" hidden="1" customHeight="1" x14ac:dyDescent="0.35"/>
    <row r="3427" ht="18" hidden="1" customHeight="1" x14ac:dyDescent="0.35"/>
    <row r="3428" ht="18" hidden="1" customHeight="1" x14ac:dyDescent="0.35"/>
    <row r="3429" ht="18" hidden="1" customHeight="1" x14ac:dyDescent="0.35"/>
    <row r="3430" ht="18" hidden="1" customHeight="1" x14ac:dyDescent="0.35"/>
    <row r="3431" ht="18" hidden="1" customHeight="1" x14ac:dyDescent="0.35"/>
    <row r="3432" ht="18" hidden="1" customHeight="1" x14ac:dyDescent="0.35"/>
    <row r="3433" ht="18" hidden="1" customHeight="1" x14ac:dyDescent="0.35"/>
    <row r="3434" ht="18" hidden="1" customHeight="1" x14ac:dyDescent="0.35"/>
    <row r="3435" ht="18" hidden="1" customHeight="1" x14ac:dyDescent="0.35"/>
    <row r="3436" ht="18" hidden="1" customHeight="1" x14ac:dyDescent="0.35"/>
    <row r="3437" ht="18" hidden="1" customHeight="1" x14ac:dyDescent="0.35"/>
    <row r="3438" ht="18" hidden="1" customHeight="1" x14ac:dyDescent="0.35"/>
    <row r="3439" ht="18" hidden="1" customHeight="1" x14ac:dyDescent="0.35"/>
    <row r="3440" ht="18" hidden="1" customHeight="1" x14ac:dyDescent="0.35"/>
    <row r="3441" ht="18" hidden="1" customHeight="1" x14ac:dyDescent="0.35"/>
    <row r="3442" ht="18" hidden="1" customHeight="1" x14ac:dyDescent="0.35"/>
    <row r="3443" ht="18" hidden="1" customHeight="1" x14ac:dyDescent="0.35"/>
    <row r="3444" ht="18" hidden="1" customHeight="1" x14ac:dyDescent="0.35"/>
    <row r="3445" ht="18" hidden="1" customHeight="1" x14ac:dyDescent="0.35"/>
    <row r="3446" ht="18" hidden="1" customHeight="1" x14ac:dyDescent="0.35"/>
    <row r="3447" ht="18" hidden="1" customHeight="1" x14ac:dyDescent="0.35"/>
    <row r="3448" ht="18" hidden="1" customHeight="1" x14ac:dyDescent="0.35"/>
    <row r="3449" ht="18" hidden="1" customHeight="1" x14ac:dyDescent="0.35"/>
    <row r="3450" ht="18" hidden="1" customHeight="1" x14ac:dyDescent="0.35"/>
    <row r="3451" ht="18" hidden="1" customHeight="1" x14ac:dyDescent="0.35"/>
    <row r="3452" ht="18" hidden="1" customHeight="1" x14ac:dyDescent="0.35"/>
    <row r="3453" ht="18" hidden="1" customHeight="1" x14ac:dyDescent="0.35"/>
    <row r="3454" ht="18" hidden="1" customHeight="1" x14ac:dyDescent="0.35"/>
    <row r="3455" ht="18" hidden="1" customHeight="1" x14ac:dyDescent="0.35"/>
    <row r="3456" ht="18" hidden="1" customHeight="1" x14ac:dyDescent="0.35"/>
    <row r="3457" ht="18" hidden="1" customHeight="1" x14ac:dyDescent="0.35"/>
    <row r="3458" ht="18" hidden="1" customHeight="1" x14ac:dyDescent="0.35"/>
    <row r="3459" ht="18" hidden="1" customHeight="1" x14ac:dyDescent="0.35"/>
    <row r="3460" ht="18" hidden="1" customHeight="1" x14ac:dyDescent="0.35"/>
    <row r="3461" ht="18" hidden="1" customHeight="1" x14ac:dyDescent="0.35"/>
    <row r="3462" ht="18" hidden="1" customHeight="1" x14ac:dyDescent="0.35"/>
    <row r="3463" ht="18" hidden="1" customHeight="1" x14ac:dyDescent="0.35"/>
    <row r="3464" ht="18" hidden="1" customHeight="1" x14ac:dyDescent="0.35"/>
    <row r="3465" ht="18" hidden="1" customHeight="1" x14ac:dyDescent="0.35"/>
    <row r="3466" ht="18" hidden="1" customHeight="1" x14ac:dyDescent="0.35"/>
    <row r="3467" ht="18" hidden="1" customHeight="1" x14ac:dyDescent="0.35"/>
    <row r="3468" ht="18" hidden="1" customHeight="1" x14ac:dyDescent="0.35"/>
    <row r="3469" ht="18" hidden="1" customHeight="1" x14ac:dyDescent="0.35"/>
    <row r="3470" ht="18" hidden="1" customHeight="1" x14ac:dyDescent="0.35"/>
    <row r="3471" ht="18" hidden="1" customHeight="1" x14ac:dyDescent="0.35"/>
    <row r="3472" ht="18" hidden="1" customHeight="1" x14ac:dyDescent="0.35"/>
    <row r="3473" ht="18" hidden="1" customHeight="1" x14ac:dyDescent="0.35"/>
    <row r="3474" ht="18" hidden="1" customHeight="1" x14ac:dyDescent="0.35"/>
    <row r="3475" ht="18" hidden="1" customHeight="1" x14ac:dyDescent="0.35"/>
    <row r="3476" ht="18" hidden="1" customHeight="1" x14ac:dyDescent="0.35"/>
    <row r="3477" ht="18" hidden="1" customHeight="1" x14ac:dyDescent="0.35"/>
    <row r="3478" ht="18" hidden="1" customHeight="1" x14ac:dyDescent="0.35"/>
    <row r="3479" ht="18" hidden="1" customHeight="1" x14ac:dyDescent="0.35"/>
    <row r="3480" ht="18" hidden="1" customHeight="1" x14ac:dyDescent="0.35"/>
    <row r="3481" ht="18" hidden="1" customHeight="1" x14ac:dyDescent="0.35"/>
    <row r="3482" ht="18" hidden="1" customHeight="1" x14ac:dyDescent="0.35"/>
    <row r="3483" ht="18" hidden="1" customHeight="1" x14ac:dyDescent="0.35"/>
    <row r="3484" ht="18" hidden="1" customHeight="1" x14ac:dyDescent="0.35"/>
    <row r="3485" ht="18" hidden="1" customHeight="1" x14ac:dyDescent="0.35"/>
    <row r="3486" ht="18" hidden="1" customHeight="1" x14ac:dyDescent="0.35"/>
    <row r="3487" ht="18" hidden="1" customHeight="1" x14ac:dyDescent="0.35"/>
    <row r="3488" ht="18" hidden="1" customHeight="1" x14ac:dyDescent="0.35"/>
    <row r="3489" ht="18" hidden="1" customHeight="1" x14ac:dyDescent="0.35"/>
    <row r="3490" ht="18" hidden="1" customHeight="1" x14ac:dyDescent="0.35"/>
    <row r="3491" ht="18" hidden="1" customHeight="1" x14ac:dyDescent="0.35"/>
    <row r="3492" ht="18" hidden="1" customHeight="1" x14ac:dyDescent="0.35"/>
    <row r="3493" ht="18" hidden="1" customHeight="1" x14ac:dyDescent="0.35"/>
    <row r="3494" ht="18" hidden="1" customHeight="1" x14ac:dyDescent="0.35"/>
    <row r="3495" ht="18" hidden="1" customHeight="1" x14ac:dyDescent="0.35"/>
    <row r="3496" ht="18" hidden="1" customHeight="1" x14ac:dyDescent="0.35"/>
    <row r="3497" ht="18" hidden="1" customHeight="1" x14ac:dyDescent="0.35"/>
    <row r="3498" ht="18" hidden="1" customHeight="1" x14ac:dyDescent="0.35"/>
    <row r="3499" ht="18" hidden="1" customHeight="1" x14ac:dyDescent="0.35"/>
    <row r="3500" ht="18" hidden="1" customHeight="1" x14ac:dyDescent="0.35"/>
    <row r="3501" ht="18" hidden="1" customHeight="1" x14ac:dyDescent="0.35"/>
    <row r="3502" ht="18" hidden="1" customHeight="1" x14ac:dyDescent="0.35"/>
    <row r="3503" ht="18" hidden="1" customHeight="1" x14ac:dyDescent="0.35"/>
    <row r="3504" ht="18" hidden="1" customHeight="1" x14ac:dyDescent="0.35"/>
    <row r="3505" ht="18" hidden="1" customHeight="1" x14ac:dyDescent="0.35"/>
    <row r="3506" ht="18" hidden="1" customHeight="1" x14ac:dyDescent="0.35"/>
    <row r="3507" ht="18" hidden="1" customHeight="1" x14ac:dyDescent="0.35"/>
    <row r="3508" ht="18" hidden="1" customHeight="1" x14ac:dyDescent="0.35"/>
    <row r="3509" ht="18" hidden="1" customHeight="1" x14ac:dyDescent="0.35"/>
    <row r="3510" ht="18" hidden="1" customHeight="1" x14ac:dyDescent="0.35"/>
    <row r="3511" ht="18" hidden="1" customHeight="1" x14ac:dyDescent="0.35"/>
    <row r="3512" ht="18" hidden="1" customHeight="1" x14ac:dyDescent="0.35"/>
    <row r="3513" ht="18" hidden="1" customHeight="1" x14ac:dyDescent="0.35"/>
    <row r="3514" ht="18" hidden="1" customHeight="1" x14ac:dyDescent="0.35"/>
    <row r="3515" ht="18" hidden="1" customHeight="1" x14ac:dyDescent="0.35"/>
    <row r="3516" ht="18" hidden="1" customHeight="1" x14ac:dyDescent="0.35"/>
    <row r="3517" ht="18" hidden="1" customHeight="1" x14ac:dyDescent="0.35"/>
    <row r="3518" ht="18" hidden="1" customHeight="1" x14ac:dyDescent="0.35"/>
    <row r="3519" ht="18" hidden="1" customHeight="1" x14ac:dyDescent="0.35"/>
    <row r="3520" ht="18" hidden="1" customHeight="1" x14ac:dyDescent="0.35"/>
    <row r="3521" ht="18" hidden="1" customHeight="1" x14ac:dyDescent="0.35"/>
    <row r="3522" ht="18" hidden="1" customHeight="1" x14ac:dyDescent="0.35"/>
    <row r="3523" ht="18" hidden="1" customHeight="1" x14ac:dyDescent="0.35"/>
    <row r="3524" ht="18" hidden="1" customHeight="1" x14ac:dyDescent="0.35"/>
    <row r="3525" ht="18" hidden="1" customHeight="1" x14ac:dyDescent="0.35"/>
    <row r="3526" ht="18" hidden="1" customHeight="1" x14ac:dyDescent="0.35"/>
    <row r="3527" ht="18" hidden="1" customHeight="1" x14ac:dyDescent="0.35"/>
    <row r="3528" ht="18" hidden="1" customHeight="1" x14ac:dyDescent="0.35"/>
    <row r="3529" ht="18" hidden="1" customHeight="1" x14ac:dyDescent="0.35"/>
    <row r="3530" ht="18" hidden="1" customHeight="1" x14ac:dyDescent="0.35"/>
    <row r="3531" ht="18" hidden="1" customHeight="1" x14ac:dyDescent="0.35"/>
    <row r="3532" ht="18" hidden="1" customHeight="1" x14ac:dyDescent="0.35"/>
    <row r="3533" ht="18" hidden="1" customHeight="1" x14ac:dyDescent="0.35"/>
    <row r="3534" ht="18" hidden="1" customHeight="1" x14ac:dyDescent="0.35"/>
    <row r="3535" ht="18" hidden="1" customHeight="1" x14ac:dyDescent="0.35"/>
    <row r="3536" ht="18" hidden="1" customHeight="1" x14ac:dyDescent="0.35"/>
    <row r="3537" ht="18" hidden="1" customHeight="1" x14ac:dyDescent="0.35"/>
    <row r="3538" ht="18" hidden="1" customHeight="1" x14ac:dyDescent="0.35"/>
    <row r="3539" ht="18" hidden="1" customHeight="1" x14ac:dyDescent="0.35"/>
    <row r="3540" ht="18" hidden="1" customHeight="1" x14ac:dyDescent="0.35"/>
    <row r="3541" ht="18" hidden="1" customHeight="1" x14ac:dyDescent="0.35"/>
    <row r="3542" ht="18" hidden="1" customHeight="1" x14ac:dyDescent="0.35"/>
    <row r="3543" ht="18" hidden="1" customHeight="1" x14ac:dyDescent="0.35"/>
    <row r="3544" ht="18" hidden="1" customHeight="1" x14ac:dyDescent="0.35"/>
    <row r="3545" ht="18" hidden="1" customHeight="1" x14ac:dyDescent="0.35"/>
    <row r="3546" ht="18" hidden="1" customHeight="1" x14ac:dyDescent="0.35"/>
    <row r="3547" ht="18" hidden="1" customHeight="1" x14ac:dyDescent="0.35"/>
    <row r="3548" ht="18" hidden="1" customHeight="1" x14ac:dyDescent="0.35"/>
    <row r="3549" ht="18" hidden="1" customHeight="1" x14ac:dyDescent="0.35"/>
    <row r="3550" ht="18" hidden="1" customHeight="1" x14ac:dyDescent="0.35"/>
    <row r="3551" ht="18" hidden="1" customHeight="1" x14ac:dyDescent="0.35"/>
    <row r="3552" ht="18" hidden="1" customHeight="1" x14ac:dyDescent="0.35"/>
    <row r="3553" ht="18" hidden="1" customHeight="1" x14ac:dyDescent="0.35"/>
    <row r="3554" ht="18" hidden="1" customHeight="1" x14ac:dyDescent="0.35"/>
    <row r="3555" ht="18" hidden="1" customHeight="1" x14ac:dyDescent="0.35"/>
    <row r="3556" ht="18" hidden="1" customHeight="1" x14ac:dyDescent="0.35"/>
    <row r="3557" ht="18" hidden="1" customHeight="1" x14ac:dyDescent="0.35"/>
    <row r="3558" ht="18" hidden="1" customHeight="1" x14ac:dyDescent="0.35"/>
    <row r="3559" ht="18" hidden="1" customHeight="1" x14ac:dyDescent="0.35"/>
    <row r="3560" ht="18" hidden="1" customHeight="1" x14ac:dyDescent="0.35"/>
    <row r="3561" ht="18" hidden="1" customHeight="1" x14ac:dyDescent="0.35"/>
    <row r="3562" ht="18" hidden="1" customHeight="1" x14ac:dyDescent="0.35"/>
    <row r="3563" ht="18" hidden="1" customHeight="1" x14ac:dyDescent="0.35"/>
    <row r="3564" ht="18" hidden="1" customHeight="1" x14ac:dyDescent="0.35"/>
    <row r="3565" ht="18" hidden="1" customHeight="1" x14ac:dyDescent="0.35"/>
    <row r="3566" ht="18" hidden="1" customHeight="1" x14ac:dyDescent="0.35"/>
    <row r="3567" ht="18" hidden="1" customHeight="1" x14ac:dyDescent="0.35"/>
    <row r="3568" ht="18" hidden="1" customHeight="1" x14ac:dyDescent="0.35"/>
    <row r="3569" ht="18" hidden="1" customHeight="1" x14ac:dyDescent="0.35"/>
    <row r="3570" ht="18" hidden="1" customHeight="1" x14ac:dyDescent="0.35"/>
    <row r="3571" ht="18" hidden="1" customHeight="1" x14ac:dyDescent="0.35"/>
    <row r="3572" ht="18" hidden="1" customHeight="1" x14ac:dyDescent="0.35"/>
    <row r="3573" ht="18" hidden="1" customHeight="1" x14ac:dyDescent="0.35"/>
    <row r="3574" ht="18" hidden="1" customHeight="1" x14ac:dyDescent="0.35"/>
    <row r="3575" ht="18" hidden="1" customHeight="1" x14ac:dyDescent="0.35"/>
    <row r="3576" ht="18" hidden="1" customHeight="1" x14ac:dyDescent="0.35"/>
    <row r="3577" ht="18" hidden="1" customHeight="1" x14ac:dyDescent="0.35"/>
    <row r="3578" ht="18" hidden="1" customHeight="1" x14ac:dyDescent="0.35"/>
    <row r="3579" ht="18" hidden="1" customHeight="1" x14ac:dyDescent="0.35"/>
    <row r="3580" ht="18" hidden="1" customHeight="1" x14ac:dyDescent="0.35"/>
    <row r="3581" ht="18" hidden="1" customHeight="1" x14ac:dyDescent="0.35"/>
    <row r="3582" ht="18" hidden="1" customHeight="1" x14ac:dyDescent="0.35"/>
    <row r="3583" ht="18" hidden="1" customHeight="1" x14ac:dyDescent="0.35"/>
    <row r="3584" ht="18" hidden="1" customHeight="1" x14ac:dyDescent="0.35"/>
    <row r="3585" ht="18" hidden="1" customHeight="1" x14ac:dyDescent="0.35"/>
    <row r="3586" ht="18" hidden="1" customHeight="1" x14ac:dyDescent="0.35"/>
    <row r="3587" ht="18" hidden="1" customHeight="1" x14ac:dyDescent="0.35"/>
    <row r="3588" ht="18" hidden="1" customHeight="1" x14ac:dyDescent="0.35"/>
    <row r="3589" ht="18" hidden="1" customHeight="1" x14ac:dyDescent="0.35"/>
    <row r="3590" ht="18" hidden="1" customHeight="1" x14ac:dyDescent="0.35"/>
    <row r="3591" ht="18" hidden="1" customHeight="1" x14ac:dyDescent="0.35"/>
    <row r="3592" ht="18" hidden="1" customHeight="1" x14ac:dyDescent="0.35"/>
    <row r="3593" ht="18" hidden="1" customHeight="1" x14ac:dyDescent="0.35"/>
    <row r="3594" ht="18" hidden="1" customHeight="1" x14ac:dyDescent="0.35"/>
    <row r="3595" ht="18" hidden="1" customHeight="1" x14ac:dyDescent="0.35"/>
    <row r="3596" ht="18" hidden="1" customHeight="1" x14ac:dyDescent="0.35"/>
    <row r="3597" ht="18" hidden="1" customHeight="1" x14ac:dyDescent="0.35"/>
    <row r="3598" ht="18" hidden="1" customHeight="1" x14ac:dyDescent="0.35"/>
    <row r="3599" ht="18" hidden="1" customHeight="1" x14ac:dyDescent="0.35"/>
    <row r="3600" ht="18" hidden="1" customHeight="1" x14ac:dyDescent="0.35"/>
    <row r="3601" ht="18" hidden="1" customHeight="1" x14ac:dyDescent="0.35"/>
    <row r="3602" ht="18" hidden="1" customHeight="1" x14ac:dyDescent="0.35"/>
    <row r="3603" ht="18" hidden="1" customHeight="1" x14ac:dyDescent="0.35"/>
    <row r="3604" ht="18" hidden="1" customHeight="1" x14ac:dyDescent="0.35"/>
    <row r="3605" ht="18" hidden="1" customHeight="1" x14ac:dyDescent="0.35"/>
    <row r="3606" ht="18" hidden="1" customHeight="1" x14ac:dyDescent="0.35"/>
    <row r="3607" ht="18" hidden="1" customHeight="1" x14ac:dyDescent="0.35"/>
    <row r="3608" ht="18" hidden="1" customHeight="1" x14ac:dyDescent="0.35"/>
    <row r="3609" ht="18" hidden="1" customHeight="1" x14ac:dyDescent="0.35"/>
    <row r="3610" ht="18" hidden="1" customHeight="1" x14ac:dyDescent="0.35"/>
    <row r="3611" ht="18" hidden="1" customHeight="1" x14ac:dyDescent="0.35"/>
    <row r="3612" ht="18" hidden="1" customHeight="1" x14ac:dyDescent="0.35"/>
    <row r="3613" ht="18" hidden="1" customHeight="1" x14ac:dyDescent="0.35"/>
    <row r="3614" ht="18" hidden="1" customHeight="1" x14ac:dyDescent="0.35"/>
    <row r="3615" ht="18" hidden="1" customHeight="1" x14ac:dyDescent="0.35"/>
    <row r="3616" ht="18" hidden="1" customHeight="1" x14ac:dyDescent="0.35"/>
    <row r="3617" ht="18" hidden="1" customHeight="1" x14ac:dyDescent="0.35"/>
    <row r="3618" ht="18" hidden="1" customHeight="1" x14ac:dyDescent="0.35"/>
    <row r="3619" ht="18" hidden="1" customHeight="1" x14ac:dyDescent="0.35"/>
    <row r="3620" ht="18" hidden="1" customHeight="1" x14ac:dyDescent="0.35"/>
    <row r="3621" ht="18" hidden="1" customHeight="1" x14ac:dyDescent="0.35"/>
    <row r="3622" ht="18" hidden="1" customHeight="1" x14ac:dyDescent="0.35"/>
    <row r="3623" ht="18" hidden="1" customHeight="1" x14ac:dyDescent="0.35"/>
    <row r="3624" ht="18" hidden="1" customHeight="1" x14ac:dyDescent="0.35"/>
    <row r="3625" ht="18" hidden="1" customHeight="1" x14ac:dyDescent="0.35"/>
    <row r="3626" ht="18" hidden="1" customHeight="1" x14ac:dyDescent="0.35"/>
    <row r="3627" ht="18" hidden="1" customHeight="1" x14ac:dyDescent="0.35"/>
    <row r="3628" ht="18" hidden="1" customHeight="1" x14ac:dyDescent="0.35"/>
    <row r="3629" ht="18" hidden="1" customHeight="1" x14ac:dyDescent="0.35"/>
    <row r="3630" ht="18" hidden="1" customHeight="1" x14ac:dyDescent="0.35"/>
    <row r="3631" ht="18" hidden="1" customHeight="1" x14ac:dyDescent="0.35"/>
    <row r="3632" ht="18" hidden="1" customHeight="1" x14ac:dyDescent="0.35"/>
    <row r="3633" ht="18" hidden="1" customHeight="1" x14ac:dyDescent="0.35"/>
    <row r="3634" ht="18" hidden="1" customHeight="1" x14ac:dyDescent="0.35"/>
    <row r="3635" ht="18" hidden="1" customHeight="1" x14ac:dyDescent="0.35"/>
    <row r="3636" ht="18" hidden="1" customHeight="1" x14ac:dyDescent="0.35"/>
    <row r="3637" ht="18" hidden="1" customHeight="1" x14ac:dyDescent="0.35"/>
    <row r="3638" ht="18" hidden="1" customHeight="1" x14ac:dyDescent="0.35"/>
    <row r="3639" ht="18" hidden="1" customHeight="1" x14ac:dyDescent="0.35"/>
    <row r="3640" ht="18" hidden="1" customHeight="1" x14ac:dyDescent="0.35"/>
    <row r="3641" ht="18" hidden="1" customHeight="1" x14ac:dyDescent="0.35"/>
    <row r="3642" ht="18" hidden="1" customHeight="1" x14ac:dyDescent="0.35"/>
    <row r="3643" ht="18" hidden="1" customHeight="1" x14ac:dyDescent="0.35"/>
    <row r="3644" ht="18" hidden="1" customHeight="1" x14ac:dyDescent="0.35"/>
    <row r="3645" ht="18" hidden="1" customHeight="1" x14ac:dyDescent="0.35"/>
    <row r="3646" ht="18" hidden="1" customHeight="1" x14ac:dyDescent="0.35"/>
    <row r="3647" ht="18" hidden="1" customHeight="1" x14ac:dyDescent="0.35"/>
    <row r="3648" ht="18" hidden="1" customHeight="1" x14ac:dyDescent="0.35"/>
    <row r="3649" ht="18" hidden="1" customHeight="1" x14ac:dyDescent="0.35"/>
    <row r="3650" ht="18" hidden="1" customHeight="1" x14ac:dyDescent="0.35"/>
    <row r="3651" ht="18" hidden="1" customHeight="1" x14ac:dyDescent="0.35"/>
    <row r="3652" ht="18" hidden="1" customHeight="1" x14ac:dyDescent="0.35"/>
    <row r="3653" ht="18" hidden="1" customHeight="1" x14ac:dyDescent="0.35"/>
    <row r="3654" ht="18" hidden="1" customHeight="1" x14ac:dyDescent="0.35"/>
    <row r="3655" ht="18" hidden="1" customHeight="1" x14ac:dyDescent="0.35"/>
    <row r="3656" ht="18" hidden="1" customHeight="1" x14ac:dyDescent="0.35"/>
    <row r="3657" ht="18" hidden="1" customHeight="1" x14ac:dyDescent="0.35"/>
    <row r="3658" ht="18" hidden="1" customHeight="1" x14ac:dyDescent="0.35"/>
    <row r="3659" ht="18" hidden="1" customHeight="1" x14ac:dyDescent="0.35"/>
    <row r="3660" ht="18" hidden="1" customHeight="1" x14ac:dyDescent="0.35"/>
    <row r="3661" ht="18" hidden="1" customHeight="1" x14ac:dyDescent="0.35"/>
    <row r="3662" ht="18" hidden="1" customHeight="1" x14ac:dyDescent="0.35"/>
    <row r="3663" ht="18" hidden="1" customHeight="1" x14ac:dyDescent="0.35"/>
    <row r="3664" ht="18" hidden="1" customHeight="1" x14ac:dyDescent="0.35"/>
    <row r="3665" ht="18" hidden="1" customHeight="1" x14ac:dyDescent="0.35"/>
    <row r="3666" ht="18" hidden="1" customHeight="1" x14ac:dyDescent="0.35"/>
    <row r="3667" ht="18" hidden="1" customHeight="1" x14ac:dyDescent="0.35"/>
    <row r="3668" ht="18" hidden="1" customHeight="1" x14ac:dyDescent="0.35"/>
    <row r="3669" ht="18" hidden="1" customHeight="1" x14ac:dyDescent="0.35"/>
    <row r="3670" ht="18" hidden="1" customHeight="1" x14ac:dyDescent="0.35"/>
    <row r="3671" ht="18" hidden="1" customHeight="1" x14ac:dyDescent="0.35"/>
    <row r="3672" ht="18" hidden="1" customHeight="1" x14ac:dyDescent="0.35"/>
    <row r="3673" ht="18" hidden="1" customHeight="1" x14ac:dyDescent="0.35"/>
    <row r="3674" ht="18" hidden="1" customHeight="1" x14ac:dyDescent="0.35"/>
    <row r="3675" ht="18" hidden="1" customHeight="1" x14ac:dyDescent="0.35"/>
    <row r="3676" ht="18" hidden="1" customHeight="1" x14ac:dyDescent="0.35"/>
    <row r="3677" ht="18" hidden="1" customHeight="1" x14ac:dyDescent="0.35"/>
    <row r="3678" ht="18" hidden="1" customHeight="1" x14ac:dyDescent="0.35"/>
    <row r="3679" ht="18" hidden="1" customHeight="1" x14ac:dyDescent="0.35"/>
    <row r="3680" ht="18" hidden="1" customHeight="1" x14ac:dyDescent="0.35"/>
    <row r="3681" ht="18" hidden="1" customHeight="1" x14ac:dyDescent="0.35"/>
    <row r="3682" ht="18" hidden="1" customHeight="1" x14ac:dyDescent="0.35"/>
    <row r="3683" ht="18" hidden="1" customHeight="1" x14ac:dyDescent="0.35"/>
    <row r="3684" ht="18" hidden="1" customHeight="1" x14ac:dyDescent="0.35"/>
    <row r="3685" ht="18" hidden="1" customHeight="1" x14ac:dyDescent="0.35"/>
    <row r="3686" ht="18" hidden="1" customHeight="1" x14ac:dyDescent="0.35"/>
    <row r="3687" ht="18" hidden="1" customHeight="1" x14ac:dyDescent="0.35"/>
    <row r="3688" ht="18" hidden="1" customHeight="1" x14ac:dyDescent="0.35"/>
    <row r="3689" ht="18" hidden="1" customHeight="1" x14ac:dyDescent="0.35"/>
    <row r="3690" ht="18" hidden="1" customHeight="1" x14ac:dyDescent="0.35"/>
    <row r="3691" ht="18" hidden="1" customHeight="1" x14ac:dyDescent="0.35"/>
    <row r="3692" ht="18" hidden="1" customHeight="1" x14ac:dyDescent="0.35"/>
    <row r="3693" ht="18" hidden="1" customHeight="1" x14ac:dyDescent="0.35"/>
    <row r="3694" ht="18" hidden="1" customHeight="1" x14ac:dyDescent="0.35"/>
    <row r="3695" ht="18" hidden="1" customHeight="1" x14ac:dyDescent="0.35"/>
    <row r="3696" ht="18" hidden="1" customHeight="1" x14ac:dyDescent="0.35"/>
    <row r="3697" ht="18" hidden="1" customHeight="1" x14ac:dyDescent="0.35"/>
    <row r="3698" ht="18" hidden="1" customHeight="1" x14ac:dyDescent="0.35"/>
    <row r="3699" ht="18" hidden="1" customHeight="1" x14ac:dyDescent="0.35"/>
    <row r="3700" ht="18" hidden="1" customHeight="1" x14ac:dyDescent="0.35"/>
    <row r="3701" ht="18" hidden="1" customHeight="1" x14ac:dyDescent="0.35"/>
    <row r="3702" ht="18" hidden="1" customHeight="1" x14ac:dyDescent="0.35"/>
    <row r="3703" ht="18" hidden="1" customHeight="1" x14ac:dyDescent="0.35"/>
    <row r="3704" ht="18" hidden="1" customHeight="1" x14ac:dyDescent="0.35"/>
    <row r="3705" ht="18" hidden="1" customHeight="1" x14ac:dyDescent="0.35"/>
    <row r="3706" ht="18" hidden="1" customHeight="1" x14ac:dyDescent="0.35"/>
    <row r="3707" ht="18" hidden="1" customHeight="1" x14ac:dyDescent="0.35"/>
    <row r="3708" ht="18" hidden="1" customHeight="1" x14ac:dyDescent="0.35"/>
    <row r="3709" ht="18" hidden="1" customHeight="1" x14ac:dyDescent="0.35"/>
    <row r="3710" ht="18" hidden="1" customHeight="1" x14ac:dyDescent="0.35"/>
    <row r="3711" ht="18" hidden="1" customHeight="1" x14ac:dyDescent="0.35"/>
    <row r="3712" ht="18" hidden="1" customHeight="1" x14ac:dyDescent="0.35"/>
    <row r="3713" ht="18" hidden="1" customHeight="1" x14ac:dyDescent="0.35"/>
    <row r="3714" ht="18" hidden="1" customHeight="1" x14ac:dyDescent="0.35"/>
    <row r="3715" ht="18" hidden="1" customHeight="1" x14ac:dyDescent="0.35"/>
    <row r="3716" ht="18" hidden="1" customHeight="1" x14ac:dyDescent="0.35"/>
    <row r="3717" ht="18" hidden="1" customHeight="1" x14ac:dyDescent="0.35"/>
    <row r="3718" ht="18" hidden="1" customHeight="1" x14ac:dyDescent="0.35"/>
    <row r="3719" ht="18" hidden="1" customHeight="1" x14ac:dyDescent="0.35"/>
    <row r="3720" ht="18" hidden="1" customHeight="1" x14ac:dyDescent="0.35"/>
    <row r="3721" ht="18" hidden="1" customHeight="1" x14ac:dyDescent="0.35"/>
    <row r="3722" ht="18" hidden="1" customHeight="1" x14ac:dyDescent="0.35"/>
    <row r="3723" ht="18" hidden="1" customHeight="1" x14ac:dyDescent="0.35"/>
    <row r="3724" ht="18" hidden="1" customHeight="1" x14ac:dyDescent="0.35"/>
    <row r="3725" ht="18" hidden="1" customHeight="1" x14ac:dyDescent="0.35"/>
    <row r="3726" ht="18" hidden="1" customHeight="1" x14ac:dyDescent="0.35"/>
    <row r="3727" ht="18" hidden="1" customHeight="1" x14ac:dyDescent="0.35"/>
    <row r="3728" ht="18" hidden="1" customHeight="1" x14ac:dyDescent="0.35"/>
    <row r="3729" ht="18" hidden="1" customHeight="1" x14ac:dyDescent="0.35"/>
    <row r="3730" ht="18" hidden="1" customHeight="1" x14ac:dyDescent="0.35"/>
    <row r="3731" ht="18" hidden="1" customHeight="1" x14ac:dyDescent="0.35"/>
    <row r="3732" ht="18" hidden="1" customHeight="1" x14ac:dyDescent="0.35"/>
    <row r="3733" ht="18" hidden="1" customHeight="1" x14ac:dyDescent="0.35"/>
    <row r="3734" ht="18" hidden="1" customHeight="1" x14ac:dyDescent="0.35"/>
    <row r="3735" ht="18" hidden="1" customHeight="1" x14ac:dyDescent="0.35"/>
    <row r="3736" ht="18" hidden="1" customHeight="1" x14ac:dyDescent="0.35"/>
    <row r="3737" ht="18" hidden="1" customHeight="1" x14ac:dyDescent="0.35"/>
    <row r="3738" ht="18" hidden="1" customHeight="1" x14ac:dyDescent="0.35"/>
    <row r="3739" ht="18" hidden="1" customHeight="1" x14ac:dyDescent="0.35"/>
    <row r="3740" ht="18" hidden="1" customHeight="1" x14ac:dyDescent="0.35"/>
    <row r="3741" ht="18" hidden="1" customHeight="1" x14ac:dyDescent="0.35"/>
    <row r="3742" ht="18" hidden="1" customHeight="1" x14ac:dyDescent="0.35"/>
    <row r="3743" ht="18" hidden="1" customHeight="1" x14ac:dyDescent="0.35"/>
    <row r="3744" ht="18" hidden="1" customHeight="1" x14ac:dyDescent="0.35"/>
    <row r="3745" ht="18" hidden="1" customHeight="1" x14ac:dyDescent="0.35"/>
    <row r="3746" ht="18" hidden="1" customHeight="1" x14ac:dyDescent="0.35"/>
    <row r="3747" ht="18" hidden="1" customHeight="1" x14ac:dyDescent="0.35"/>
    <row r="3748" ht="18" hidden="1" customHeight="1" x14ac:dyDescent="0.35"/>
    <row r="3749" ht="18" hidden="1" customHeight="1" x14ac:dyDescent="0.35"/>
    <row r="3750" ht="18" hidden="1" customHeight="1" x14ac:dyDescent="0.35"/>
    <row r="3751" ht="18" hidden="1" customHeight="1" x14ac:dyDescent="0.35"/>
    <row r="3752" ht="18" hidden="1" customHeight="1" x14ac:dyDescent="0.35"/>
    <row r="3753" ht="18" hidden="1" customHeight="1" x14ac:dyDescent="0.35"/>
    <row r="3754" ht="18" hidden="1" customHeight="1" x14ac:dyDescent="0.35"/>
    <row r="3755" ht="18" hidden="1" customHeight="1" x14ac:dyDescent="0.35"/>
    <row r="3756" ht="18" hidden="1" customHeight="1" x14ac:dyDescent="0.35"/>
    <row r="3757" ht="18" hidden="1" customHeight="1" x14ac:dyDescent="0.35"/>
    <row r="3758" ht="18" hidden="1" customHeight="1" x14ac:dyDescent="0.35"/>
    <row r="3759" ht="18" hidden="1" customHeight="1" x14ac:dyDescent="0.35"/>
    <row r="3760" ht="18" hidden="1" customHeight="1" x14ac:dyDescent="0.35"/>
    <row r="3761" ht="18" hidden="1" customHeight="1" x14ac:dyDescent="0.35"/>
    <row r="3762" ht="18" hidden="1" customHeight="1" x14ac:dyDescent="0.35"/>
    <row r="3763" ht="18" hidden="1" customHeight="1" x14ac:dyDescent="0.35"/>
    <row r="3764" ht="18" hidden="1" customHeight="1" x14ac:dyDescent="0.35"/>
    <row r="3765" ht="18" hidden="1" customHeight="1" x14ac:dyDescent="0.35"/>
    <row r="3766" ht="18" hidden="1" customHeight="1" x14ac:dyDescent="0.35"/>
    <row r="3767" ht="18" hidden="1" customHeight="1" x14ac:dyDescent="0.35"/>
    <row r="3768" ht="18" hidden="1" customHeight="1" x14ac:dyDescent="0.35"/>
    <row r="3769" ht="18" hidden="1" customHeight="1" x14ac:dyDescent="0.35"/>
    <row r="3770" ht="18" hidden="1" customHeight="1" x14ac:dyDescent="0.35"/>
    <row r="3771" ht="18" hidden="1" customHeight="1" x14ac:dyDescent="0.35"/>
    <row r="3772" ht="18" hidden="1" customHeight="1" x14ac:dyDescent="0.35"/>
    <row r="3773" ht="18" hidden="1" customHeight="1" x14ac:dyDescent="0.35"/>
    <row r="3774" ht="18" hidden="1" customHeight="1" x14ac:dyDescent="0.35"/>
    <row r="3775" ht="18" hidden="1" customHeight="1" x14ac:dyDescent="0.35"/>
    <row r="3776" ht="18" hidden="1" customHeight="1" x14ac:dyDescent="0.35"/>
    <row r="3777" ht="18" hidden="1" customHeight="1" x14ac:dyDescent="0.35"/>
    <row r="3778" ht="18" hidden="1" customHeight="1" x14ac:dyDescent="0.35"/>
    <row r="3779" ht="18" hidden="1" customHeight="1" x14ac:dyDescent="0.35"/>
    <row r="3780" ht="18" hidden="1" customHeight="1" x14ac:dyDescent="0.35"/>
    <row r="3781" ht="18" hidden="1" customHeight="1" x14ac:dyDescent="0.35"/>
    <row r="3782" ht="18" hidden="1" customHeight="1" x14ac:dyDescent="0.35"/>
    <row r="3783" ht="18" hidden="1" customHeight="1" x14ac:dyDescent="0.35"/>
    <row r="3784" ht="18" hidden="1" customHeight="1" x14ac:dyDescent="0.35"/>
    <row r="3785" ht="18" hidden="1" customHeight="1" x14ac:dyDescent="0.35"/>
    <row r="3786" ht="18" hidden="1" customHeight="1" x14ac:dyDescent="0.35"/>
    <row r="3787" ht="18" hidden="1" customHeight="1" x14ac:dyDescent="0.35"/>
    <row r="3788" ht="18" hidden="1" customHeight="1" x14ac:dyDescent="0.35"/>
    <row r="3789" ht="18" hidden="1" customHeight="1" x14ac:dyDescent="0.35"/>
    <row r="3790" ht="18" hidden="1" customHeight="1" x14ac:dyDescent="0.35"/>
    <row r="3791" ht="18" hidden="1" customHeight="1" x14ac:dyDescent="0.35"/>
    <row r="3792" ht="18" hidden="1" customHeight="1" x14ac:dyDescent="0.35"/>
    <row r="3793" ht="18" hidden="1" customHeight="1" x14ac:dyDescent="0.35"/>
    <row r="3794" ht="18" hidden="1" customHeight="1" x14ac:dyDescent="0.35"/>
    <row r="3795" ht="18" hidden="1" customHeight="1" x14ac:dyDescent="0.35"/>
    <row r="3796" ht="18" hidden="1" customHeight="1" x14ac:dyDescent="0.35"/>
    <row r="3797" ht="18" hidden="1" customHeight="1" x14ac:dyDescent="0.35"/>
    <row r="3798" ht="18" hidden="1" customHeight="1" x14ac:dyDescent="0.35"/>
    <row r="3799" ht="18" hidden="1" customHeight="1" x14ac:dyDescent="0.35"/>
    <row r="3800" ht="18" hidden="1" customHeight="1" x14ac:dyDescent="0.35"/>
    <row r="3801" ht="18" hidden="1" customHeight="1" x14ac:dyDescent="0.35"/>
    <row r="3802" ht="18" hidden="1" customHeight="1" x14ac:dyDescent="0.35"/>
    <row r="3803" ht="18" hidden="1" customHeight="1" x14ac:dyDescent="0.35"/>
    <row r="3804" ht="18" hidden="1" customHeight="1" x14ac:dyDescent="0.35"/>
    <row r="3805" ht="18" hidden="1" customHeight="1" x14ac:dyDescent="0.35"/>
    <row r="3806" ht="18" hidden="1" customHeight="1" x14ac:dyDescent="0.35"/>
    <row r="3807" ht="18" hidden="1" customHeight="1" x14ac:dyDescent="0.35"/>
    <row r="3808" ht="18" hidden="1" customHeight="1" x14ac:dyDescent="0.35"/>
    <row r="3809" ht="18" hidden="1" customHeight="1" x14ac:dyDescent="0.35"/>
    <row r="3810" ht="18" hidden="1" customHeight="1" x14ac:dyDescent="0.35"/>
    <row r="3811" ht="18" hidden="1" customHeight="1" x14ac:dyDescent="0.35"/>
    <row r="3812" ht="18" hidden="1" customHeight="1" x14ac:dyDescent="0.35"/>
    <row r="3813" ht="18" hidden="1" customHeight="1" x14ac:dyDescent="0.35"/>
    <row r="3814" ht="18" hidden="1" customHeight="1" x14ac:dyDescent="0.35"/>
    <row r="3815" ht="18" hidden="1" customHeight="1" x14ac:dyDescent="0.35"/>
    <row r="3816" ht="18" hidden="1" customHeight="1" x14ac:dyDescent="0.35"/>
    <row r="3817" ht="18" hidden="1" customHeight="1" x14ac:dyDescent="0.35"/>
    <row r="3818" ht="18" hidden="1" customHeight="1" x14ac:dyDescent="0.35"/>
    <row r="3819" ht="18" hidden="1" customHeight="1" x14ac:dyDescent="0.35"/>
    <row r="3820" ht="18" hidden="1" customHeight="1" x14ac:dyDescent="0.35"/>
    <row r="3821" ht="18" hidden="1" customHeight="1" x14ac:dyDescent="0.35"/>
    <row r="3822" ht="18" hidden="1" customHeight="1" x14ac:dyDescent="0.35"/>
    <row r="3823" ht="18" hidden="1" customHeight="1" x14ac:dyDescent="0.35"/>
    <row r="3824" ht="18" hidden="1" customHeight="1" x14ac:dyDescent="0.35"/>
    <row r="3825" ht="18" hidden="1" customHeight="1" x14ac:dyDescent="0.35"/>
    <row r="3826" ht="18" hidden="1" customHeight="1" x14ac:dyDescent="0.35"/>
    <row r="3827" ht="18" hidden="1" customHeight="1" x14ac:dyDescent="0.35"/>
    <row r="3828" ht="18" hidden="1" customHeight="1" x14ac:dyDescent="0.35"/>
    <row r="3829" ht="18" hidden="1" customHeight="1" x14ac:dyDescent="0.35"/>
    <row r="3830" ht="18" hidden="1" customHeight="1" x14ac:dyDescent="0.35"/>
    <row r="3831" ht="18" hidden="1" customHeight="1" x14ac:dyDescent="0.35"/>
    <row r="3832" ht="18" hidden="1" customHeight="1" x14ac:dyDescent="0.35"/>
    <row r="3833" ht="18" hidden="1" customHeight="1" x14ac:dyDescent="0.35"/>
    <row r="3834" ht="18" hidden="1" customHeight="1" x14ac:dyDescent="0.35"/>
    <row r="3835" ht="18" hidden="1" customHeight="1" x14ac:dyDescent="0.35"/>
    <row r="3836" ht="18" hidden="1" customHeight="1" x14ac:dyDescent="0.35"/>
    <row r="3837" ht="18" hidden="1" customHeight="1" x14ac:dyDescent="0.35"/>
    <row r="3838" ht="18" hidden="1" customHeight="1" x14ac:dyDescent="0.35"/>
    <row r="3839" ht="18" hidden="1" customHeight="1" x14ac:dyDescent="0.35"/>
    <row r="3840" ht="18" hidden="1" customHeight="1" x14ac:dyDescent="0.35"/>
    <row r="3841" ht="18" hidden="1" customHeight="1" x14ac:dyDescent="0.35"/>
    <row r="3842" ht="18" hidden="1" customHeight="1" x14ac:dyDescent="0.35"/>
    <row r="3843" ht="18" hidden="1" customHeight="1" x14ac:dyDescent="0.35"/>
    <row r="3844" ht="18" hidden="1" customHeight="1" x14ac:dyDescent="0.35"/>
    <row r="3845" ht="18" hidden="1" customHeight="1" x14ac:dyDescent="0.35"/>
    <row r="3846" ht="18" hidden="1" customHeight="1" x14ac:dyDescent="0.35"/>
    <row r="3847" ht="18" hidden="1" customHeight="1" x14ac:dyDescent="0.35"/>
    <row r="3848" ht="18" hidden="1" customHeight="1" x14ac:dyDescent="0.35"/>
    <row r="3849" ht="18" hidden="1" customHeight="1" x14ac:dyDescent="0.35"/>
    <row r="3850" ht="18" hidden="1" customHeight="1" x14ac:dyDescent="0.35"/>
    <row r="3851" ht="18" hidden="1" customHeight="1" x14ac:dyDescent="0.35"/>
    <row r="3852" ht="18" hidden="1" customHeight="1" x14ac:dyDescent="0.35"/>
    <row r="3853" ht="18" hidden="1" customHeight="1" x14ac:dyDescent="0.35"/>
    <row r="3854" ht="18" hidden="1" customHeight="1" x14ac:dyDescent="0.35"/>
    <row r="3855" ht="18" hidden="1" customHeight="1" x14ac:dyDescent="0.35"/>
    <row r="3856" ht="18" hidden="1" customHeight="1" x14ac:dyDescent="0.35"/>
    <row r="3857" ht="18" hidden="1" customHeight="1" x14ac:dyDescent="0.35"/>
    <row r="3858" ht="18" hidden="1" customHeight="1" x14ac:dyDescent="0.35"/>
    <row r="3859" ht="18" hidden="1" customHeight="1" x14ac:dyDescent="0.35"/>
    <row r="3860" ht="18" hidden="1" customHeight="1" x14ac:dyDescent="0.35"/>
    <row r="3861" ht="18" hidden="1" customHeight="1" x14ac:dyDescent="0.35"/>
    <row r="3862" ht="18" hidden="1" customHeight="1" x14ac:dyDescent="0.35"/>
    <row r="3863" ht="18" hidden="1" customHeight="1" x14ac:dyDescent="0.35"/>
    <row r="3864" ht="18" hidden="1" customHeight="1" x14ac:dyDescent="0.35"/>
    <row r="3865" ht="18" hidden="1" customHeight="1" x14ac:dyDescent="0.35"/>
    <row r="3866" ht="18" hidden="1" customHeight="1" x14ac:dyDescent="0.35"/>
    <row r="3867" ht="18" hidden="1" customHeight="1" x14ac:dyDescent="0.35"/>
    <row r="3868" ht="18" hidden="1" customHeight="1" x14ac:dyDescent="0.35"/>
    <row r="3869" ht="18" hidden="1" customHeight="1" x14ac:dyDescent="0.35"/>
    <row r="3870" ht="18" hidden="1" customHeight="1" x14ac:dyDescent="0.35"/>
    <row r="3871" ht="18" hidden="1" customHeight="1" x14ac:dyDescent="0.35"/>
    <row r="3872" ht="18" hidden="1" customHeight="1" x14ac:dyDescent="0.35"/>
    <row r="3873" ht="18" hidden="1" customHeight="1" x14ac:dyDescent="0.35"/>
    <row r="3874" ht="18" hidden="1" customHeight="1" x14ac:dyDescent="0.35"/>
    <row r="3875" ht="18" hidden="1" customHeight="1" x14ac:dyDescent="0.35"/>
    <row r="3876" ht="18" hidden="1" customHeight="1" x14ac:dyDescent="0.35"/>
    <row r="3877" ht="18" hidden="1" customHeight="1" x14ac:dyDescent="0.35"/>
    <row r="3878" ht="18" hidden="1" customHeight="1" x14ac:dyDescent="0.35"/>
    <row r="3879" ht="18" hidden="1" customHeight="1" x14ac:dyDescent="0.35"/>
    <row r="3880" ht="18" hidden="1" customHeight="1" x14ac:dyDescent="0.35"/>
    <row r="3881" ht="18" hidden="1" customHeight="1" x14ac:dyDescent="0.35"/>
    <row r="3882" ht="18" hidden="1" customHeight="1" x14ac:dyDescent="0.35"/>
    <row r="3883" ht="18" hidden="1" customHeight="1" x14ac:dyDescent="0.35"/>
    <row r="3884" ht="18" hidden="1" customHeight="1" x14ac:dyDescent="0.35"/>
    <row r="3885" ht="18" hidden="1" customHeight="1" x14ac:dyDescent="0.35"/>
    <row r="3886" ht="18" hidden="1" customHeight="1" x14ac:dyDescent="0.35"/>
    <row r="3887" ht="18" hidden="1" customHeight="1" x14ac:dyDescent="0.35"/>
    <row r="3888" ht="18" hidden="1" customHeight="1" x14ac:dyDescent="0.35"/>
    <row r="3889" ht="18" hidden="1" customHeight="1" x14ac:dyDescent="0.35"/>
    <row r="3890" ht="18" hidden="1" customHeight="1" x14ac:dyDescent="0.35"/>
    <row r="3891" ht="18" hidden="1" customHeight="1" x14ac:dyDescent="0.35"/>
    <row r="3892" ht="18" hidden="1" customHeight="1" x14ac:dyDescent="0.35"/>
    <row r="3893" ht="18" hidden="1" customHeight="1" x14ac:dyDescent="0.35"/>
    <row r="3894" ht="18" hidden="1" customHeight="1" x14ac:dyDescent="0.35"/>
    <row r="3895" ht="18" hidden="1" customHeight="1" x14ac:dyDescent="0.35"/>
    <row r="3896" ht="18" hidden="1" customHeight="1" x14ac:dyDescent="0.35"/>
    <row r="3897" ht="18" hidden="1" customHeight="1" x14ac:dyDescent="0.35"/>
    <row r="3898" ht="18" hidden="1" customHeight="1" x14ac:dyDescent="0.35"/>
    <row r="3899" ht="18" hidden="1" customHeight="1" x14ac:dyDescent="0.35"/>
    <row r="3900" ht="18" hidden="1" customHeight="1" x14ac:dyDescent="0.35"/>
    <row r="3901" ht="18" hidden="1" customHeight="1" x14ac:dyDescent="0.35"/>
    <row r="3902" ht="18" hidden="1" customHeight="1" x14ac:dyDescent="0.35"/>
    <row r="3903" ht="18" hidden="1" customHeight="1" x14ac:dyDescent="0.35"/>
    <row r="3904" ht="18" hidden="1" customHeight="1" x14ac:dyDescent="0.35"/>
    <row r="3905" ht="18" hidden="1" customHeight="1" x14ac:dyDescent="0.35"/>
    <row r="3906" ht="18" hidden="1" customHeight="1" x14ac:dyDescent="0.35"/>
    <row r="3907" ht="18" hidden="1" customHeight="1" x14ac:dyDescent="0.35"/>
    <row r="3908" ht="18" hidden="1" customHeight="1" x14ac:dyDescent="0.35"/>
    <row r="3909" ht="18" hidden="1" customHeight="1" x14ac:dyDescent="0.35"/>
    <row r="3910" ht="18" hidden="1" customHeight="1" x14ac:dyDescent="0.35"/>
    <row r="3911" ht="18" hidden="1" customHeight="1" x14ac:dyDescent="0.35"/>
    <row r="3912" ht="18" hidden="1" customHeight="1" x14ac:dyDescent="0.35"/>
    <row r="3913" ht="18" hidden="1" customHeight="1" x14ac:dyDescent="0.35"/>
    <row r="3914" ht="18" hidden="1" customHeight="1" x14ac:dyDescent="0.35"/>
    <row r="3915" ht="18" hidden="1" customHeight="1" x14ac:dyDescent="0.35"/>
    <row r="3916" ht="18" hidden="1" customHeight="1" x14ac:dyDescent="0.35"/>
    <row r="3917" ht="18" hidden="1" customHeight="1" x14ac:dyDescent="0.35"/>
    <row r="3918" ht="18" hidden="1" customHeight="1" x14ac:dyDescent="0.35"/>
    <row r="3919" ht="18" hidden="1" customHeight="1" x14ac:dyDescent="0.35"/>
    <row r="3920" ht="18" hidden="1" customHeight="1" x14ac:dyDescent="0.35"/>
    <row r="3921" ht="18" hidden="1" customHeight="1" x14ac:dyDescent="0.35"/>
    <row r="3922" ht="18" hidden="1" customHeight="1" x14ac:dyDescent="0.35"/>
    <row r="3923" ht="18" hidden="1" customHeight="1" x14ac:dyDescent="0.35"/>
    <row r="3924" ht="18" hidden="1" customHeight="1" x14ac:dyDescent="0.35"/>
    <row r="3925" ht="18" hidden="1" customHeight="1" x14ac:dyDescent="0.35"/>
    <row r="3926" ht="18" hidden="1" customHeight="1" x14ac:dyDescent="0.35"/>
    <row r="3927" ht="18" hidden="1" customHeight="1" x14ac:dyDescent="0.35"/>
    <row r="3928" ht="18" hidden="1" customHeight="1" x14ac:dyDescent="0.35"/>
    <row r="3929" ht="18" hidden="1" customHeight="1" x14ac:dyDescent="0.35"/>
    <row r="3930" ht="18" hidden="1" customHeight="1" x14ac:dyDescent="0.35"/>
    <row r="3931" ht="18" hidden="1" customHeight="1" x14ac:dyDescent="0.35"/>
    <row r="3932" ht="18" hidden="1" customHeight="1" x14ac:dyDescent="0.35"/>
    <row r="3933" ht="18" hidden="1" customHeight="1" x14ac:dyDescent="0.35"/>
    <row r="3934" ht="18" hidden="1" customHeight="1" x14ac:dyDescent="0.35"/>
    <row r="3935" ht="18" hidden="1" customHeight="1" x14ac:dyDescent="0.35"/>
    <row r="3936" ht="18" hidden="1" customHeight="1" x14ac:dyDescent="0.35"/>
    <row r="3937" ht="18" hidden="1" customHeight="1" x14ac:dyDescent="0.35"/>
    <row r="3938" ht="18" hidden="1" customHeight="1" x14ac:dyDescent="0.35"/>
    <row r="3939" ht="18" hidden="1" customHeight="1" x14ac:dyDescent="0.35"/>
    <row r="3940" ht="18" hidden="1" customHeight="1" x14ac:dyDescent="0.35"/>
    <row r="3941" ht="18" hidden="1" customHeight="1" x14ac:dyDescent="0.35"/>
    <row r="3942" ht="18" hidden="1" customHeight="1" x14ac:dyDescent="0.35"/>
    <row r="3943" ht="18" hidden="1" customHeight="1" x14ac:dyDescent="0.35"/>
    <row r="3944" ht="18" hidden="1" customHeight="1" x14ac:dyDescent="0.35"/>
    <row r="3945" ht="18" hidden="1" customHeight="1" x14ac:dyDescent="0.35"/>
    <row r="3946" ht="18" hidden="1" customHeight="1" x14ac:dyDescent="0.35"/>
    <row r="3947" ht="18" hidden="1" customHeight="1" x14ac:dyDescent="0.35"/>
    <row r="3948" ht="18" hidden="1" customHeight="1" x14ac:dyDescent="0.35"/>
    <row r="3949" ht="18" hidden="1" customHeight="1" x14ac:dyDescent="0.35"/>
    <row r="3950" ht="18" hidden="1" customHeight="1" x14ac:dyDescent="0.35"/>
    <row r="3951" ht="18" hidden="1" customHeight="1" x14ac:dyDescent="0.35"/>
    <row r="3952" ht="18" hidden="1" customHeight="1" x14ac:dyDescent="0.35"/>
    <row r="3953" ht="18" hidden="1" customHeight="1" x14ac:dyDescent="0.35"/>
    <row r="3954" ht="18" hidden="1" customHeight="1" x14ac:dyDescent="0.35"/>
    <row r="3955" ht="18" hidden="1" customHeight="1" x14ac:dyDescent="0.35"/>
    <row r="3956" ht="18" hidden="1" customHeight="1" x14ac:dyDescent="0.35"/>
    <row r="3957" ht="18" hidden="1" customHeight="1" x14ac:dyDescent="0.35"/>
    <row r="3958" ht="18" hidden="1" customHeight="1" x14ac:dyDescent="0.35"/>
    <row r="3959" ht="18" hidden="1" customHeight="1" x14ac:dyDescent="0.35"/>
    <row r="3960" ht="18" hidden="1" customHeight="1" x14ac:dyDescent="0.35"/>
    <row r="3961" ht="18" hidden="1" customHeight="1" x14ac:dyDescent="0.35"/>
    <row r="3962" ht="18" hidden="1" customHeight="1" x14ac:dyDescent="0.35"/>
    <row r="3963" ht="18" hidden="1" customHeight="1" x14ac:dyDescent="0.35"/>
    <row r="3964" ht="18" hidden="1" customHeight="1" x14ac:dyDescent="0.35"/>
    <row r="3965" ht="18" hidden="1" customHeight="1" x14ac:dyDescent="0.35"/>
    <row r="3966" ht="18" hidden="1" customHeight="1" x14ac:dyDescent="0.35"/>
    <row r="3967" ht="18" hidden="1" customHeight="1" x14ac:dyDescent="0.35"/>
    <row r="3968" ht="18" hidden="1" customHeight="1" x14ac:dyDescent="0.35"/>
    <row r="3969" ht="18" hidden="1" customHeight="1" x14ac:dyDescent="0.35"/>
    <row r="3970" ht="18" hidden="1" customHeight="1" x14ac:dyDescent="0.35"/>
    <row r="3971" ht="18" hidden="1" customHeight="1" x14ac:dyDescent="0.35"/>
    <row r="3972" ht="18" hidden="1" customHeight="1" x14ac:dyDescent="0.35"/>
    <row r="3973" ht="18" hidden="1" customHeight="1" x14ac:dyDescent="0.35"/>
    <row r="3974" ht="18" hidden="1" customHeight="1" x14ac:dyDescent="0.35"/>
    <row r="3975" ht="18" hidden="1" customHeight="1" x14ac:dyDescent="0.35"/>
    <row r="3976" ht="18" hidden="1" customHeight="1" x14ac:dyDescent="0.35"/>
    <row r="3977" ht="18" hidden="1" customHeight="1" x14ac:dyDescent="0.35"/>
    <row r="3978" ht="18" hidden="1" customHeight="1" x14ac:dyDescent="0.35"/>
    <row r="3979" ht="18" hidden="1" customHeight="1" x14ac:dyDescent="0.35"/>
    <row r="3980" ht="18" hidden="1" customHeight="1" x14ac:dyDescent="0.35"/>
    <row r="3981" ht="18" hidden="1" customHeight="1" x14ac:dyDescent="0.35"/>
    <row r="3982" ht="18" hidden="1" customHeight="1" x14ac:dyDescent="0.35"/>
    <row r="3983" ht="18" hidden="1" customHeight="1" x14ac:dyDescent="0.35"/>
    <row r="3984" ht="18" hidden="1" customHeight="1" x14ac:dyDescent="0.35"/>
    <row r="3985" ht="18" hidden="1" customHeight="1" x14ac:dyDescent="0.35"/>
    <row r="3986" ht="18" hidden="1" customHeight="1" x14ac:dyDescent="0.35"/>
    <row r="3987" ht="18" hidden="1" customHeight="1" x14ac:dyDescent="0.35"/>
    <row r="3988" ht="18" hidden="1" customHeight="1" x14ac:dyDescent="0.35"/>
    <row r="3989" ht="18" hidden="1" customHeight="1" x14ac:dyDescent="0.35"/>
    <row r="3990" ht="18" hidden="1" customHeight="1" x14ac:dyDescent="0.35"/>
    <row r="3991" ht="18" hidden="1" customHeight="1" x14ac:dyDescent="0.35"/>
    <row r="3992" ht="18" hidden="1" customHeight="1" x14ac:dyDescent="0.35"/>
    <row r="3993" ht="18" hidden="1" customHeight="1" x14ac:dyDescent="0.35"/>
    <row r="3994" ht="18" hidden="1" customHeight="1" x14ac:dyDescent="0.35"/>
    <row r="3995" ht="18" hidden="1" customHeight="1" x14ac:dyDescent="0.35"/>
    <row r="3996" ht="18" hidden="1" customHeight="1" x14ac:dyDescent="0.35"/>
    <row r="3997" ht="18" hidden="1" customHeight="1" x14ac:dyDescent="0.35"/>
    <row r="3998" ht="18" hidden="1" customHeight="1" x14ac:dyDescent="0.35"/>
    <row r="3999" ht="18" hidden="1" customHeight="1" x14ac:dyDescent="0.35"/>
    <row r="4000" ht="18" hidden="1" customHeight="1" x14ac:dyDescent="0.35"/>
    <row r="4001" ht="18" hidden="1" customHeight="1" x14ac:dyDescent="0.35"/>
    <row r="4002" ht="18" hidden="1" customHeight="1" x14ac:dyDescent="0.35"/>
    <row r="4003" ht="18" hidden="1" customHeight="1" x14ac:dyDescent="0.35"/>
    <row r="4004" ht="18" hidden="1" customHeight="1" x14ac:dyDescent="0.35"/>
    <row r="4005" ht="18" hidden="1" customHeight="1" x14ac:dyDescent="0.35"/>
    <row r="4006" ht="18" hidden="1" customHeight="1" x14ac:dyDescent="0.35"/>
    <row r="4007" ht="18" hidden="1" customHeight="1" x14ac:dyDescent="0.35"/>
    <row r="4008" ht="18" hidden="1" customHeight="1" x14ac:dyDescent="0.35"/>
    <row r="4009" ht="18" hidden="1" customHeight="1" x14ac:dyDescent="0.35"/>
    <row r="4010" ht="18" hidden="1" customHeight="1" x14ac:dyDescent="0.35"/>
    <row r="4011" ht="18" hidden="1" customHeight="1" x14ac:dyDescent="0.35"/>
    <row r="4012" ht="18" hidden="1" customHeight="1" x14ac:dyDescent="0.35"/>
    <row r="4013" ht="18" hidden="1" customHeight="1" x14ac:dyDescent="0.35"/>
    <row r="4014" ht="18" hidden="1" customHeight="1" x14ac:dyDescent="0.35"/>
    <row r="4015" ht="18" hidden="1" customHeight="1" x14ac:dyDescent="0.35"/>
    <row r="4016" ht="18" hidden="1" customHeight="1" x14ac:dyDescent="0.35"/>
    <row r="4017" ht="18" hidden="1" customHeight="1" x14ac:dyDescent="0.35"/>
    <row r="4018" ht="18" hidden="1" customHeight="1" x14ac:dyDescent="0.35"/>
    <row r="4019" ht="18" hidden="1" customHeight="1" x14ac:dyDescent="0.35"/>
    <row r="4020" ht="18" hidden="1" customHeight="1" x14ac:dyDescent="0.35"/>
    <row r="4021" ht="18" hidden="1" customHeight="1" x14ac:dyDescent="0.35"/>
    <row r="4022" ht="18" hidden="1" customHeight="1" x14ac:dyDescent="0.35"/>
    <row r="4023" ht="18" hidden="1" customHeight="1" x14ac:dyDescent="0.35"/>
    <row r="4024" ht="18" hidden="1" customHeight="1" x14ac:dyDescent="0.35"/>
    <row r="4025" ht="18" hidden="1" customHeight="1" x14ac:dyDescent="0.35"/>
    <row r="4026" ht="18" hidden="1" customHeight="1" x14ac:dyDescent="0.35"/>
    <row r="4027" ht="18" hidden="1" customHeight="1" x14ac:dyDescent="0.35"/>
    <row r="4028" ht="18" hidden="1" customHeight="1" x14ac:dyDescent="0.35"/>
    <row r="4029" ht="18" hidden="1" customHeight="1" x14ac:dyDescent="0.35"/>
    <row r="4030" ht="18" hidden="1" customHeight="1" x14ac:dyDescent="0.35"/>
    <row r="4031" ht="18" hidden="1" customHeight="1" x14ac:dyDescent="0.35"/>
    <row r="4032" ht="18" hidden="1" customHeight="1" x14ac:dyDescent="0.35"/>
    <row r="4033" ht="18" hidden="1" customHeight="1" x14ac:dyDescent="0.35"/>
    <row r="4034" ht="18" hidden="1" customHeight="1" x14ac:dyDescent="0.35"/>
    <row r="4035" ht="18" hidden="1" customHeight="1" x14ac:dyDescent="0.35"/>
    <row r="4036" ht="18" hidden="1" customHeight="1" x14ac:dyDescent="0.35"/>
    <row r="4037" ht="18" hidden="1" customHeight="1" x14ac:dyDescent="0.35"/>
    <row r="4038" ht="18" hidden="1" customHeight="1" x14ac:dyDescent="0.35"/>
    <row r="4039" ht="18" hidden="1" customHeight="1" x14ac:dyDescent="0.35"/>
    <row r="4040" ht="18" hidden="1" customHeight="1" x14ac:dyDescent="0.35"/>
    <row r="4041" ht="18" hidden="1" customHeight="1" x14ac:dyDescent="0.35"/>
    <row r="4042" ht="18" hidden="1" customHeight="1" x14ac:dyDescent="0.35"/>
    <row r="4043" ht="18" hidden="1" customHeight="1" x14ac:dyDescent="0.35"/>
    <row r="4044" ht="18" hidden="1" customHeight="1" x14ac:dyDescent="0.35"/>
    <row r="4045" ht="18" hidden="1" customHeight="1" x14ac:dyDescent="0.35"/>
    <row r="4046" ht="18" hidden="1" customHeight="1" x14ac:dyDescent="0.35"/>
    <row r="4047" ht="18" hidden="1" customHeight="1" x14ac:dyDescent="0.35"/>
    <row r="4048" ht="18" hidden="1" customHeight="1" x14ac:dyDescent="0.35"/>
    <row r="4049" ht="18" hidden="1" customHeight="1" x14ac:dyDescent="0.35"/>
    <row r="4050" ht="18" hidden="1" customHeight="1" x14ac:dyDescent="0.35"/>
    <row r="4051" ht="18" hidden="1" customHeight="1" x14ac:dyDescent="0.35"/>
    <row r="4052" ht="18" hidden="1" customHeight="1" x14ac:dyDescent="0.35"/>
    <row r="4053" ht="18" hidden="1" customHeight="1" x14ac:dyDescent="0.35"/>
    <row r="4054" ht="18" hidden="1" customHeight="1" x14ac:dyDescent="0.35"/>
    <row r="4055" ht="18" hidden="1" customHeight="1" x14ac:dyDescent="0.35"/>
    <row r="4056" ht="18" hidden="1" customHeight="1" x14ac:dyDescent="0.35"/>
    <row r="4057" ht="18" hidden="1" customHeight="1" x14ac:dyDescent="0.35"/>
    <row r="4058" ht="18" hidden="1" customHeight="1" x14ac:dyDescent="0.35"/>
    <row r="4059" ht="18" hidden="1" customHeight="1" x14ac:dyDescent="0.35"/>
    <row r="4060" ht="18" hidden="1" customHeight="1" x14ac:dyDescent="0.35"/>
    <row r="4061" ht="18" hidden="1" customHeight="1" x14ac:dyDescent="0.35"/>
    <row r="4062" ht="18" hidden="1" customHeight="1" x14ac:dyDescent="0.35"/>
    <row r="4063" ht="18" hidden="1" customHeight="1" x14ac:dyDescent="0.35"/>
    <row r="4064" ht="18" hidden="1" customHeight="1" x14ac:dyDescent="0.35"/>
    <row r="4065" ht="18" hidden="1" customHeight="1" x14ac:dyDescent="0.35"/>
    <row r="4066" ht="18" hidden="1" customHeight="1" x14ac:dyDescent="0.35"/>
    <row r="4067" ht="18" hidden="1" customHeight="1" x14ac:dyDescent="0.35"/>
    <row r="4068" ht="18" hidden="1" customHeight="1" x14ac:dyDescent="0.35"/>
    <row r="4069" ht="18" hidden="1" customHeight="1" x14ac:dyDescent="0.35"/>
    <row r="4070" ht="18" hidden="1" customHeight="1" x14ac:dyDescent="0.35"/>
    <row r="4071" ht="18" hidden="1" customHeight="1" x14ac:dyDescent="0.35"/>
    <row r="4072" ht="18" hidden="1" customHeight="1" x14ac:dyDescent="0.35"/>
    <row r="4073" ht="18" hidden="1" customHeight="1" x14ac:dyDescent="0.35"/>
    <row r="4074" ht="18" hidden="1" customHeight="1" x14ac:dyDescent="0.35"/>
    <row r="4075" ht="18" hidden="1" customHeight="1" x14ac:dyDescent="0.35"/>
    <row r="4076" ht="18" hidden="1" customHeight="1" x14ac:dyDescent="0.35"/>
    <row r="4077" ht="18" hidden="1" customHeight="1" x14ac:dyDescent="0.35"/>
    <row r="4078" ht="18" hidden="1" customHeight="1" x14ac:dyDescent="0.35"/>
    <row r="4079" ht="18" hidden="1" customHeight="1" x14ac:dyDescent="0.35"/>
    <row r="4080" ht="18" hidden="1" customHeight="1" x14ac:dyDescent="0.35"/>
    <row r="4081" ht="18" hidden="1" customHeight="1" x14ac:dyDescent="0.35"/>
    <row r="4082" ht="18" hidden="1" customHeight="1" x14ac:dyDescent="0.35"/>
    <row r="4083" ht="18" hidden="1" customHeight="1" x14ac:dyDescent="0.35"/>
    <row r="4084" ht="18" hidden="1" customHeight="1" x14ac:dyDescent="0.35"/>
    <row r="4085" ht="18" hidden="1" customHeight="1" x14ac:dyDescent="0.35"/>
    <row r="4086" ht="18" hidden="1" customHeight="1" x14ac:dyDescent="0.35"/>
    <row r="4087" ht="18" hidden="1" customHeight="1" x14ac:dyDescent="0.35"/>
    <row r="4088" ht="18" hidden="1" customHeight="1" x14ac:dyDescent="0.35"/>
    <row r="4089" ht="18" hidden="1" customHeight="1" x14ac:dyDescent="0.35"/>
    <row r="4090" ht="18" hidden="1" customHeight="1" x14ac:dyDescent="0.35"/>
    <row r="4091" ht="18" hidden="1" customHeight="1" x14ac:dyDescent="0.35"/>
    <row r="4092" ht="18" hidden="1" customHeight="1" x14ac:dyDescent="0.35"/>
    <row r="4093" ht="18" hidden="1" customHeight="1" x14ac:dyDescent="0.35"/>
    <row r="4094" ht="18" hidden="1" customHeight="1" x14ac:dyDescent="0.35"/>
    <row r="4095" ht="18" hidden="1" customHeight="1" x14ac:dyDescent="0.35"/>
    <row r="4096" ht="18" hidden="1" customHeight="1" x14ac:dyDescent="0.35"/>
    <row r="4097" ht="18" hidden="1" customHeight="1" x14ac:dyDescent="0.35"/>
    <row r="4098" ht="18" hidden="1" customHeight="1" x14ac:dyDescent="0.35"/>
    <row r="4099" ht="18" hidden="1" customHeight="1" x14ac:dyDescent="0.35"/>
    <row r="4100" ht="18" hidden="1" customHeight="1" x14ac:dyDescent="0.35"/>
    <row r="4101" ht="18" hidden="1" customHeight="1" x14ac:dyDescent="0.35"/>
    <row r="4102" ht="18" hidden="1" customHeight="1" x14ac:dyDescent="0.35"/>
    <row r="4103" ht="18" hidden="1" customHeight="1" x14ac:dyDescent="0.35"/>
    <row r="4104" ht="18" hidden="1" customHeight="1" x14ac:dyDescent="0.35"/>
    <row r="4105" ht="18" hidden="1" customHeight="1" x14ac:dyDescent="0.35"/>
    <row r="4106" ht="18" hidden="1" customHeight="1" x14ac:dyDescent="0.35"/>
    <row r="4107" ht="18" hidden="1" customHeight="1" x14ac:dyDescent="0.35"/>
    <row r="4108" ht="18" hidden="1" customHeight="1" x14ac:dyDescent="0.35"/>
    <row r="4109" ht="18" hidden="1" customHeight="1" x14ac:dyDescent="0.35"/>
    <row r="4110" ht="18" hidden="1" customHeight="1" x14ac:dyDescent="0.35"/>
    <row r="4111" ht="18" hidden="1" customHeight="1" x14ac:dyDescent="0.35"/>
    <row r="4112" ht="18" hidden="1" customHeight="1" x14ac:dyDescent="0.35"/>
    <row r="4113" ht="18" hidden="1" customHeight="1" x14ac:dyDescent="0.35"/>
    <row r="4114" ht="18" hidden="1" customHeight="1" x14ac:dyDescent="0.35"/>
    <row r="4115" ht="18" hidden="1" customHeight="1" x14ac:dyDescent="0.35"/>
    <row r="4116" ht="18" hidden="1" customHeight="1" x14ac:dyDescent="0.35"/>
    <row r="4117" ht="18" hidden="1" customHeight="1" x14ac:dyDescent="0.35"/>
    <row r="4118" ht="18" hidden="1" customHeight="1" x14ac:dyDescent="0.35"/>
    <row r="4119" ht="18" hidden="1" customHeight="1" x14ac:dyDescent="0.35"/>
    <row r="4120" ht="18" hidden="1" customHeight="1" x14ac:dyDescent="0.35"/>
    <row r="4121" ht="18" hidden="1" customHeight="1" x14ac:dyDescent="0.35"/>
    <row r="4122" ht="18" hidden="1" customHeight="1" x14ac:dyDescent="0.35"/>
    <row r="4123" ht="18" hidden="1" customHeight="1" x14ac:dyDescent="0.35"/>
    <row r="4124" ht="18" hidden="1" customHeight="1" x14ac:dyDescent="0.35"/>
    <row r="4125" ht="18" hidden="1" customHeight="1" x14ac:dyDescent="0.35"/>
    <row r="4126" ht="18" hidden="1" customHeight="1" x14ac:dyDescent="0.35"/>
    <row r="4127" ht="18" hidden="1" customHeight="1" x14ac:dyDescent="0.35"/>
    <row r="4128" ht="18" hidden="1" customHeight="1" x14ac:dyDescent="0.35"/>
    <row r="4129" ht="18" hidden="1" customHeight="1" x14ac:dyDescent="0.35"/>
    <row r="4130" ht="18" hidden="1" customHeight="1" x14ac:dyDescent="0.35"/>
    <row r="4131" ht="18" hidden="1" customHeight="1" x14ac:dyDescent="0.35"/>
    <row r="4132" ht="18" hidden="1" customHeight="1" x14ac:dyDescent="0.35"/>
    <row r="4133" ht="18" hidden="1" customHeight="1" x14ac:dyDescent="0.35"/>
    <row r="4134" ht="18" hidden="1" customHeight="1" x14ac:dyDescent="0.35"/>
    <row r="4135" ht="18" hidden="1" customHeight="1" x14ac:dyDescent="0.35"/>
    <row r="4136" ht="18" hidden="1" customHeight="1" x14ac:dyDescent="0.35"/>
    <row r="4137" ht="18" hidden="1" customHeight="1" x14ac:dyDescent="0.35"/>
    <row r="4138" ht="18" hidden="1" customHeight="1" x14ac:dyDescent="0.35"/>
    <row r="4139" ht="18" hidden="1" customHeight="1" x14ac:dyDescent="0.35"/>
    <row r="4140" ht="18" hidden="1" customHeight="1" x14ac:dyDescent="0.35"/>
    <row r="4141" ht="18" hidden="1" customHeight="1" x14ac:dyDescent="0.35"/>
    <row r="4142" ht="18" hidden="1" customHeight="1" x14ac:dyDescent="0.35"/>
    <row r="4143" ht="18" hidden="1" customHeight="1" x14ac:dyDescent="0.35"/>
    <row r="4144" ht="18" hidden="1" customHeight="1" x14ac:dyDescent="0.35"/>
    <row r="4145" ht="18" hidden="1" customHeight="1" x14ac:dyDescent="0.35"/>
    <row r="4146" ht="18" hidden="1" customHeight="1" x14ac:dyDescent="0.35"/>
    <row r="4147" ht="18" hidden="1" customHeight="1" x14ac:dyDescent="0.35"/>
    <row r="4148" ht="18" hidden="1" customHeight="1" x14ac:dyDescent="0.35"/>
    <row r="4149" ht="18" hidden="1" customHeight="1" x14ac:dyDescent="0.35"/>
    <row r="4150" ht="18" hidden="1" customHeight="1" x14ac:dyDescent="0.35"/>
    <row r="4151" ht="18" hidden="1" customHeight="1" x14ac:dyDescent="0.35"/>
    <row r="4152" ht="18" hidden="1" customHeight="1" x14ac:dyDescent="0.35"/>
    <row r="4153" ht="18" hidden="1" customHeight="1" x14ac:dyDescent="0.35"/>
    <row r="4154" ht="18" hidden="1" customHeight="1" x14ac:dyDescent="0.35"/>
    <row r="4155" ht="18" hidden="1" customHeight="1" x14ac:dyDescent="0.35"/>
    <row r="4156" ht="18" hidden="1" customHeight="1" x14ac:dyDescent="0.35"/>
    <row r="4157" ht="18" hidden="1" customHeight="1" x14ac:dyDescent="0.35"/>
    <row r="4158" ht="18" hidden="1" customHeight="1" x14ac:dyDescent="0.35"/>
    <row r="4159" ht="18" hidden="1" customHeight="1" x14ac:dyDescent="0.35"/>
    <row r="4160" ht="18" hidden="1" customHeight="1" x14ac:dyDescent="0.35"/>
    <row r="4161" ht="18" hidden="1" customHeight="1" x14ac:dyDescent="0.35"/>
    <row r="4162" ht="18" hidden="1" customHeight="1" x14ac:dyDescent="0.35"/>
    <row r="4163" ht="18" hidden="1" customHeight="1" x14ac:dyDescent="0.35"/>
    <row r="4164" ht="18" hidden="1" customHeight="1" x14ac:dyDescent="0.35"/>
    <row r="4165" ht="18" hidden="1" customHeight="1" x14ac:dyDescent="0.35"/>
    <row r="4166" ht="18" hidden="1" customHeight="1" x14ac:dyDescent="0.35"/>
    <row r="4167" ht="18" hidden="1" customHeight="1" x14ac:dyDescent="0.35"/>
    <row r="4168" ht="18" hidden="1" customHeight="1" x14ac:dyDescent="0.35"/>
    <row r="4169" ht="18" hidden="1" customHeight="1" x14ac:dyDescent="0.35"/>
    <row r="4170" ht="18" hidden="1" customHeight="1" x14ac:dyDescent="0.35"/>
    <row r="4171" ht="18" hidden="1" customHeight="1" x14ac:dyDescent="0.35"/>
    <row r="4172" ht="18" hidden="1" customHeight="1" x14ac:dyDescent="0.35"/>
    <row r="4173" ht="18" hidden="1" customHeight="1" x14ac:dyDescent="0.35"/>
    <row r="4174" ht="18" hidden="1" customHeight="1" x14ac:dyDescent="0.35"/>
    <row r="4175" ht="18" hidden="1" customHeight="1" x14ac:dyDescent="0.35"/>
    <row r="4176" ht="18" hidden="1" customHeight="1" x14ac:dyDescent="0.35"/>
    <row r="4177" ht="18" hidden="1" customHeight="1" x14ac:dyDescent="0.35"/>
    <row r="4178" ht="18" hidden="1" customHeight="1" x14ac:dyDescent="0.35"/>
    <row r="4179" ht="18" hidden="1" customHeight="1" x14ac:dyDescent="0.35"/>
    <row r="4180" ht="18" hidden="1" customHeight="1" x14ac:dyDescent="0.35"/>
    <row r="4181" ht="18" hidden="1" customHeight="1" x14ac:dyDescent="0.35"/>
    <row r="4182" ht="18" hidden="1" customHeight="1" x14ac:dyDescent="0.35"/>
    <row r="4183" ht="18" hidden="1" customHeight="1" x14ac:dyDescent="0.35"/>
    <row r="4184" ht="18" hidden="1" customHeight="1" x14ac:dyDescent="0.35"/>
    <row r="4185" ht="18" hidden="1" customHeight="1" x14ac:dyDescent="0.35"/>
    <row r="4186" ht="18" hidden="1" customHeight="1" x14ac:dyDescent="0.35"/>
    <row r="4187" ht="18" hidden="1" customHeight="1" x14ac:dyDescent="0.35"/>
    <row r="4188" ht="18" hidden="1" customHeight="1" x14ac:dyDescent="0.35"/>
    <row r="4189" ht="18" hidden="1" customHeight="1" x14ac:dyDescent="0.35"/>
    <row r="4190" ht="18" hidden="1" customHeight="1" x14ac:dyDescent="0.35"/>
    <row r="4191" ht="18" hidden="1" customHeight="1" x14ac:dyDescent="0.35"/>
    <row r="4192" ht="18" hidden="1" customHeight="1" x14ac:dyDescent="0.35"/>
    <row r="4193" ht="18" hidden="1" customHeight="1" x14ac:dyDescent="0.35"/>
    <row r="4194" ht="18" hidden="1" customHeight="1" x14ac:dyDescent="0.35"/>
    <row r="4195" ht="18" hidden="1" customHeight="1" x14ac:dyDescent="0.35"/>
    <row r="4196" ht="18" hidden="1" customHeight="1" x14ac:dyDescent="0.35"/>
    <row r="4197" ht="18" hidden="1" customHeight="1" x14ac:dyDescent="0.35"/>
    <row r="4198" ht="18" hidden="1" customHeight="1" x14ac:dyDescent="0.35"/>
    <row r="4199" ht="18" hidden="1" customHeight="1" x14ac:dyDescent="0.35"/>
    <row r="4200" ht="18" hidden="1" customHeight="1" x14ac:dyDescent="0.35"/>
    <row r="4201" ht="18" hidden="1" customHeight="1" x14ac:dyDescent="0.35"/>
    <row r="4202" ht="18" hidden="1" customHeight="1" x14ac:dyDescent="0.35"/>
    <row r="4203" ht="18" hidden="1" customHeight="1" x14ac:dyDescent="0.35"/>
    <row r="4204" ht="18" hidden="1" customHeight="1" x14ac:dyDescent="0.35"/>
    <row r="4205" ht="18" hidden="1" customHeight="1" x14ac:dyDescent="0.35"/>
    <row r="4206" ht="18" hidden="1" customHeight="1" x14ac:dyDescent="0.35"/>
    <row r="4207" ht="18" hidden="1" customHeight="1" x14ac:dyDescent="0.35"/>
    <row r="4208" ht="18" hidden="1" customHeight="1" x14ac:dyDescent="0.35"/>
    <row r="4209" ht="18" hidden="1" customHeight="1" x14ac:dyDescent="0.35"/>
    <row r="4210" ht="18" hidden="1" customHeight="1" x14ac:dyDescent="0.35"/>
    <row r="4211" ht="18" hidden="1" customHeight="1" x14ac:dyDescent="0.35"/>
    <row r="4212" ht="18" hidden="1" customHeight="1" x14ac:dyDescent="0.35"/>
    <row r="4213" ht="18" hidden="1" customHeight="1" x14ac:dyDescent="0.35"/>
    <row r="4214" ht="18" hidden="1" customHeight="1" x14ac:dyDescent="0.35"/>
    <row r="4215" ht="18" hidden="1" customHeight="1" x14ac:dyDescent="0.35"/>
    <row r="4216" ht="18" hidden="1" customHeight="1" x14ac:dyDescent="0.35"/>
    <row r="4217" ht="18" hidden="1" customHeight="1" x14ac:dyDescent="0.35"/>
    <row r="4218" ht="18" hidden="1" customHeight="1" x14ac:dyDescent="0.35"/>
    <row r="4219" ht="18" hidden="1" customHeight="1" x14ac:dyDescent="0.35"/>
    <row r="4220" ht="18" hidden="1" customHeight="1" x14ac:dyDescent="0.35"/>
    <row r="4221" ht="18" hidden="1" customHeight="1" x14ac:dyDescent="0.35"/>
    <row r="4222" ht="18" hidden="1" customHeight="1" x14ac:dyDescent="0.35"/>
    <row r="4223" ht="18" hidden="1" customHeight="1" x14ac:dyDescent="0.35"/>
    <row r="4224" ht="18" hidden="1" customHeight="1" x14ac:dyDescent="0.35"/>
    <row r="4225" ht="18" hidden="1" customHeight="1" x14ac:dyDescent="0.35"/>
    <row r="4226" ht="18" hidden="1" customHeight="1" x14ac:dyDescent="0.35"/>
    <row r="4227" ht="18" hidden="1" customHeight="1" x14ac:dyDescent="0.35"/>
    <row r="4228" ht="18" hidden="1" customHeight="1" x14ac:dyDescent="0.35"/>
    <row r="4229" ht="18" hidden="1" customHeight="1" x14ac:dyDescent="0.35"/>
    <row r="4230" ht="18" hidden="1" customHeight="1" x14ac:dyDescent="0.35"/>
    <row r="4231" ht="18" hidden="1" customHeight="1" x14ac:dyDescent="0.35"/>
    <row r="4232" ht="18" hidden="1" customHeight="1" x14ac:dyDescent="0.35"/>
    <row r="4233" ht="18" hidden="1" customHeight="1" x14ac:dyDescent="0.35"/>
    <row r="4234" ht="18" hidden="1" customHeight="1" x14ac:dyDescent="0.35"/>
    <row r="4235" ht="18" hidden="1" customHeight="1" x14ac:dyDescent="0.35"/>
    <row r="4236" ht="18" hidden="1" customHeight="1" x14ac:dyDescent="0.35"/>
    <row r="4237" ht="18" hidden="1" customHeight="1" x14ac:dyDescent="0.35"/>
    <row r="4238" ht="18" hidden="1" customHeight="1" x14ac:dyDescent="0.35"/>
    <row r="4239" ht="18" hidden="1" customHeight="1" x14ac:dyDescent="0.35"/>
    <row r="4240" ht="18" hidden="1" customHeight="1" x14ac:dyDescent="0.35"/>
    <row r="4241" ht="18" hidden="1" customHeight="1" x14ac:dyDescent="0.35"/>
    <row r="4242" ht="18" hidden="1" customHeight="1" x14ac:dyDescent="0.35"/>
    <row r="4243" ht="18" hidden="1" customHeight="1" x14ac:dyDescent="0.35"/>
    <row r="4244" ht="18" hidden="1" customHeight="1" x14ac:dyDescent="0.35"/>
    <row r="4245" ht="18" hidden="1" customHeight="1" x14ac:dyDescent="0.35"/>
    <row r="4246" ht="18" hidden="1" customHeight="1" x14ac:dyDescent="0.35"/>
    <row r="4247" ht="18" hidden="1" customHeight="1" x14ac:dyDescent="0.35"/>
    <row r="4248" ht="18" hidden="1" customHeight="1" x14ac:dyDescent="0.35"/>
    <row r="4249" ht="18" hidden="1" customHeight="1" x14ac:dyDescent="0.35"/>
    <row r="4250" ht="18" hidden="1" customHeight="1" x14ac:dyDescent="0.35"/>
    <row r="4251" ht="18" hidden="1" customHeight="1" x14ac:dyDescent="0.35"/>
    <row r="4252" ht="18" hidden="1" customHeight="1" x14ac:dyDescent="0.35"/>
    <row r="4253" ht="18" hidden="1" customHeight="1" x14ac:dyDescent="0.35"/>
    <row r="4254" ht="18" hidden="1" customHeight="1" x14ac:dyDescent="0.35"/>
    <row r="4255" ht="18" hidden="1" customHeight="1" x14ac:dyDescent="0.35"/>
    <row r="4256" ht="18" hidden="1" customHeight="1" x14ac:dyDescent="0.35"/>
    <row r="4257" ht="18" hidden="1" customHeight="1" x14ac:dyDescent="0.35"/>
    <row r="4258" ht="18" hidden="1" customHeight="1" x14ac:dyDescent="0.35"/>
    <row r="4259" ht="18" hidden="1" customHeight="1" x14ac:dyDescent="0.35"/>
    <row r="4260" ht="18" hidden="1" customHeight="1" x14ac:dyDescent="0.35"/>
    <row r="4261" ht="18" hidden="1" customHeight="1" x14ac:dyDescent="0.35"/>
    <row r="4262" ht="18" hidden="1" customHeight="1" x14ac:dyDescent="0.35"/>
    <row r="4263" ht="18" hidden="1" customHeight="1" x14ac:dyDescent="0.35"/>
    <row r="4264" ht="18" hidden="1" customHeight="1" x14ac:dyDescent="0.35"/>
    <row r="4265" ht="18" hidden="1" customHeight="1" x14ac:dyDescent="0.35"/>
    <row r="4266" ht="18" hidden="1" customHeight="1" x14ac:dyDescent="0.35"/>
    <row r="4267" ht="18" hidden="1" customHeight="1" x14ac:dyDescent="0.35"/>
    <row r="4268" ht="18" hidden="1" customHeight="1" x14ac:dyDescent="0.35"/>
    <row r="4269" ht="18" hidden="1" customHeight="1" x14ac:dyDescent="0.35"/>
    <row r="4270" ht="18" hidden="1" customHeight="1" x14ac:dyDescent="0.35"/>
    <row r="4271" ht="18" hidden="1" customHeight="1" x14ac:dyDescent="0.35"/>
    <row r="4272" ht="18" hidden="1" customHeight="1" x14ac:dyDescent="0.35"/>
    <row r="4273" ht="18" hidden="1" customHeight="1" x14ac:dyDescent="0.35"/>
    <row r="4274" ht="18" hidden="1" customHeight="1" x14ac:dyDescent="0.35"/>
    <row r="4275" ht="18" hidden="1" customHeight="1" x14ac:dyDescent="0.35"/>
    <row r="4276" ht="18" hidden="1" customHeight="1" x14ac:dyDescent="0.35"/>
    <row r="4277" ht="18" hidden="1" customHeight="1" x14ac:dyDescent="0.35"/>
    <row r="4278" ht="18" hidden="1" customHeight="1" x14ac:dyDescent="0.35"/>
    <row r="4279" ht="18" hidden="1" customHeight="1" x14ac:dyDescent="0.35"/>
    <row r="4280" ht="18" hidden="1" customHeight="1" x14ac:dyDescent="0.35"/>
    <row r="4281" ht="18" hidden="1" customHeight="1" x14ac:dyDescent="0.35"/>
    <row r="4282" ht="18" hidden="1" customHeight="1" x14ac:dyDescent="0.35"/>
    <row r="4283" ht="18" hidden="1" customHeight="1" x14ac:dyDescent="0.35"/>
    <row r="4284" ht="18" hidden="1" customHeight="1" x14ac:dyDescent="0.35"/>
    <row r="4285" ht="18" hidden="1" customHeight="1" x14ac:dyDescent="0.35"/>
    <row r="4286" ht="18" hidden="1" customHeight="1" x14ac:dyDescent="0.35"/>
    <row r="4287" ht="18" hidden="1" customHeight="1" x14ac:dyDescent="0.35"/>
    <row r="4288" ht="18" hidden="1" customHeight="1" x14ac:dyDescent="0.35"/>
    <row r="4289" ht="18" hidden="1" customHeight="1" x14ac:dyDescent="0.35"/>
    <row r="4290" ht="18" hidden="1" customHeight="1" x14ac:dyDescent="0.35"/>
    <row r="4291" ht="18" hidden="1" customHeight="1" x14ac:dyDescent="0.35"/>
    <row r="4292" ht="18" hidden="1" customHeight="1" x14ac:dyDescent="0.35"/>
    <row r="4293" ht="18" hidden="1" customHeight="1" x14ac:dyDescent="0.35"/>
    <row r="4294" ht="18" hidden="1" customHeight="1" x14ac:dyDescent="0.35"/>
    <row r="4295" ht="18" hidden="1" customHeight="1" x14ac:dyDescent="0.35"/>
    <row r="4296" ht="18" hidden="1" customHeight="1" x14ac:dyDescent="0.35"/>
    <row r="4297" ht="18" hidden="1" customHeight="1" x14ac:dyDescent="0.35"/>
    <row r="4298" ht="18" hidden="1" customHeight="1" x14ac:dyDescent="0.35"/>
    <row r="4299" ht="18" hidden="1" customHeight="1" x14ac:dyDescent="0.35"/>
    <row r="4300" ht="18" hidden="1" customHeight="1" x14ac:dyDescent="0.35"/>
    <row r="4301" ht="18" hidden="1" customHeight="1" x14ac:dyDescent="0.35"/>
    <row r="4302" ht="18" hidden="1" customHeight="1" x14ac:dyDescent="0.35"/>
    <row r="4303" ht="18" hidden="1" customHeight="1" x14ac:dyDescent="0.35"/>
    <row r="4304" ht="18" hidden="1" customHeight="1" x14ac:dyDescent="0.35"/>
    <row r="4305" ht="18" hidden="1" customHeight="1" x14ac:dyDescent="0.35"/>
    <row r="4306" ht="18" hidden="1" customHeight="1" x14ac:dyDescent="0.35"/>
    <row r="4307" ht="18" hidden="1" customHeight="1" x14ac:dyDescent="0.35"/>
    <row r="4308" ht="18" hidden="1" customHeight="1" x14ac:dyDescent="0.35"/>
    <row r="4309" ht="18" hidden="1" customHeight="1" x14ac:dyDescent="0.35"/>
    <row r="4310" ht="18" hidden="1" customHeight="1" x14ac:dyDescent="0.35"/>
    <row r="4311" ht="18" hidden="1" customHeight="1" x14ac:dyDescent="0.35"/>
    <row r="4312" ht="18" hidden="1" customHeight="1" x14ac:dyDescent="0.35"/>
    <row r="4313" ht="18" hidden="1" customHeight="1" x14ac:dyDescent="0.35"/>
    <row r="4314" ht="18" hidden="1" customHeight="1" x14ac:dyDescent="0.35"/>
    <row r="4315" ht="18" hidden="1" customHeight="1" x14ac:dyDescent="0.35"/>
    <row r="4316" ht="18" hidden="1" customHeight="1" x14ac:dyDescent="0.35"/>
    <row r="4317" ht="18" hidden="1" customHeight="1" x14ac:dyDescent="0.35"/>
    <row r="4318" ht="18" hidden="1" customHeight="1" x14ac:dyDescent="0.35"/>
    <row r="4319" ht="18" hidden="1" customHeight="1" x14ac:dyDescent="0.35"/>
    <row r="4320" ht="18" hidden="1" customHeight="1" x14ac:dyDescent="0.35"/>
    <row r="4321" ht="18" hidden="1" customHeight="1" x14ac:dyDescent="0.35"/>
    <row r="4322" ht="18" hidden="1" customHeight="1" x14ac:dyDescent="0.35"/>
    <row r="4323" ht="18" hidden="1" customHeight="1" x14ac:dyDescent="0.35"/>
    <row r="4324" ht="18" hidden="1" customHeight="1" x14ac:dyDescent="0.35"/>
    <row r="4325" ht="18" hidden="1" customHeight="1" x14ac:dyDescent="0.35"/>
    <row r="4326" ht="18" hidden="1" customHeight="1" x14ac:dyDescent="0.35"/>
    <row r="4327" ht="18" hidden="1" customHeight="1" x14ac:dyDescent="0.35"/>
    <row r="4328" ht="18" hidden="1" customHeight="1" x14ac:dyDescent="0.35"/>
    <row r="4329" ht="18" hidden="1" customHeight="1" x14ac:dyDescent="0.35"/>
    <row r="4330" ht="18" hidden="1" customHeight="1" x14ac:dyDescent="0.35"/>
    <row r="4331" ht="18" hidden="1" customHeight="1" x14ac:dyDescent="0.35"/>
    <row r="4332" ht="18" hidden="1" customHeight="1" x14ac:dyDescent="0.35"/>
    <row r="4333" ht="18" hidden="1" customHeight="1" x14ac:dyDescent="0.35"/>
    <row r="4334" ht="18" hidden="1" customHeight="1" x14ac:dyDescent="0.35"/>
    <row r="4335" ht="18" hidden="1" customHeight="1" x14ac:dyDescent="0.35"/>
    <row r="4336" ht="18" hidden="1" customHeight="1" x14ac:dyDescent="0.35"/>
    <row r="4337" ht="18" hidden="1" customHeight="1" x14ac:dyDescent="0.35"/>
    <row r="4338" ht="18" hidden="1" customHeight="1" x14ac:dyDescent="0.35"/>
    <row r="4339" ht="18" hidden="1" customHeight="1" x14ac:dyDescent="0.35"/>
    <row r="4340" ht="18" hidden="1" customHeight="1" x14ac:dyDescent="0.35"/>
    <row r="4341" ht="18" hidden="1" customHeight="1" x14ac:dyDescent="0.35"/>
    <row r="4342" ht="18" hidden="1" customHeight="1" x14ac:dyDescent="0.35"/>
    <row r="4343" ht="18" hidden="1" customHeight="1" x14ac:dyDescent="0.35"/>
    <row r="4344" ht="18" hidden="1" customHeight="1" x14ac:dyDescent="0.35"/>
    <row r="4345" ht="18" hidden="1" customHeight="1" x14ac:dyDescent="0.35"/>
    <row r="4346" ht="18" hidden="1" customHeight="1" x14ac:dyDescent="0.35"/>
    <row r="4347" ht="18" hidden="1" customHeight="1" x14ac:dyDescent="0.35"/>
    <row r="4348" ht="18" hidden="1" customHeight="1" x14ac:dyDescent="0.35"/>
    <row r="4349" ht="18" hidden="1" customHeight="1" x14ac:dyDescent="0.35"/>
    <row r="4350" ht="18" hidden="1" customHeight="1" x14ac:dyDescent="0.35"/>
    <row r="4351" ht="18" hidden="1" customHeight="1" x14ac:dyDescent="0.35"/>
    <row r="4352" ht="18" hidden="1" customHeight="1" x14ac:dyDescent="0.35"/>
    <row r="4353" ht="18" hidden="1" customHeight="1" x14ac:dyDescent="0.35"/>
    <row r="4354" ht="18" hidden="1" customHeight="1" x14ac:dyDescent="0.35"/>
    <row r="4355" ht="18" hidden="1" customHeight="1" x14ac:dyDescent="0.35"/>
    <row r="4356" ht="18" hidden="1" customHeight="1" x14ac:dyDescent="0.35"/>
    <row r="4357" ht="18" hidden="1" customHeight="1" x14ac:dyDescent="0.35"/>
    <row r="4358" ht="18" hidden="1" customHeight="1" x14ac:dyDescent="0.35"/>
    <row r="4359" ht="18" hidden="1" customHeight="1" x14ac:dyDescent="0.35"/>
    <row r="4360" ht="18" hidden="1" customHeight="1" x14ac:dyDescent="0.35"/>
    <row r="4361" ht="18" hidden="1" customHeight="1" x14ac:dyDescent="0.35"/>
    <row r="4362" ht="18" hidden="1" customHeight="1" x14ac:dyDescent="0.35"/>
    <row r="4363" ht="18" hidden="1" customHeight="1" x14ac:dyDescent="0.35"/>
    <row r="4364" ht="18" hidden="1" customHeight="1" x14ac:dyDescent="0.35"/>
    <row r="4365" ht="18" hidden="1" customHeight="1" x14ac:dyDescent="0.35"/>
    <row r="4366" ht="18" hidden="1" customHeight="1" x14ac:dyDescent="0.35"/>
    <row r="4367" ht="18" hidden="1" customHeight="1" x14ac:dyDescent="0.35"/>
    <row r="4368" ht="18" hidden="1" customHeight="1" x14ac:dyDescent="0.35"/>
    <row r="4369" ht="18" hidden="1" customHeight="1" x14ac:dyDescent="0.35"/>
    <row r="4370" ht="18" hidden="1" customHeight="1" x14ac:dyDescent="0.35"/>
    <row r="4371" ht="18" hidden="1" customHeight="1" x14ac:dyDescent="0.35"/>
    <row r="4372" ht="18" hidden="1" customHeight="1" x14ac:dyDescent="0.35"/>
    <row r="4373" ht="18" hidden="1" customHeight="1" x14ac:dyDescent="0.35"/>
    <row r="4374" ht="18" hidden="1" customHeight="1" x14ac:dyDescent="0.35"/>
    <row r="4375" ht="18" hidden="1" customHeight="1" x14ac:dyDescent="0.35"/>
    <row r="4376" ht="18" hidden="1" customHeight="1" x14ac:dyDescent="0.35"/>
    <row r="4377" ht="18" hidden="1" customHeight="1" x14ac:dyDescent="0.35"/>
    <row r="4378" ht="18" hidden="1" customHeight="1" x14ac:dyDescent="0.35"/>
    <row r="4379" ht="18" hidden="1" customHeight="1" x14ac:dyDescent="0.35"/>
    <row r="4380" ht="18" hidden="1" customHeight="1" x14ac:dyDescent="0.35"/>
    <row r="4381" ht="18" hidden="1" customHeight="1" x14ac:dyDescent="0.35"/>
    <row r="4382" ht="18" hidden="1" customHeight="1" x14ac:dyDescent="0.35"/>
    <row r="4383" ht="18" hidden="1" customHeight="1" x14ac:dyDescent="0.35"/>
    <row r="4384" ht="18" hidden="1" customHeight="1" x14ac:dyDescent="0.35"/>
    <row r="4385" ht="18" hidden="1" customHeight="1" x14ac:dyDescent="0.35"/>
    <row r="4386" ht="18" hidden="1" customHeight="1" x14ac:dyDescent="0.35"/>
    <row r="4387" ht="18" hidden="1" customHeight="1" x14ac:dyDescent="0.35"/>
    <row r="4388" ht="18" hidden="1" customHeight="1" x14ac:dyDescent="0.35"/>
    <row r="4389" ht="18" hidden="1" customHeight="1" x14ac:dyDescent="0.35"/>
    <row r="4390" ht="18" hidden="1" customHeight="1" x14ac:dyDescent="0.35"/>
    <row r="4391" ht="18" hidden="1" customHeight="1" x14ac:dyDescent="0.35"/>
    <row r="4392" ht="18" hidden="1" customHeight="1" x14ac:dyDescent="0.35"/>
    <row r="4393" ht="18" hidden="1" customHeight="1" x14ac:dyDescent="0.35"/>
    <row r="4394" ht="18" hidden="1" customHeight="1" x14ac:dyDescent="0.35"/>
    <row r="4395" ht="18" hidden="1" customHeight="1" x14ac:dyDescent="0.35"/>
    <row r="4396" ht="18" hidden="1" customHeight="1" x14ac:dyDescent="0.35"/>
    <row r="4397" ht="18" hidden="1" customHeight="1" x14ac:dyDescent="0.35"/>
    <row r="4398" ht="18" hidden="1" customHeight="1" x14ac:dyDescent="0.35"/>
    <row r="4399" ht="18" hidden="1" customHeight="1" x14ac:dyDescent="0.35"/>
    <row r="4400" ht="18" hidden="1" customHeight="1" x14ac:dyDescent="0.35"/>
    <row r="4401" ht="18" hidden="1" customHeight="1" x14ac:dyDescent="0.35"/>
    <row r="4402" ht="18" hidden="1" customHeight="1" x14ac:dyDescent="0.35"/>
    <row r="4403" ht="18" hidden="1" customHeight="1" x14ac:dyDescent="0.35"/>
    <row r="4404" ht="18" hidden="1" customHeight="1" x14ac:dyDescent="0.35"/>
    <row r="4405" ht="18" hidden="1" customHeight="1" x14ac:dyDescent="0.35"/>
    <row r="4406" ht="18" hidden="1" customHeight="1" x14ac:dyDescent="0.35"/>
    <row r="4407" ht="18" hidden="1" customHeight="1" x14ac:dyDescent="0.35"/>
    <row r="4408" ht="18" hidden="1" customHeight="1" x14ac:dyDescent="0.35"/>
    <row r="4409" ht="18" hidden="1" customHeight="1" x14ac:dyDescent="0.35"/>
    <row r="4410" ht="18" hidden="1" customHeight="1" x14ac:dyDescent="0.35"/>
    <row r="4411" ht="18" hidden="1" customHeight="1" x14ac:dyDescent="0.35"/>
    <row r="4412" ht="18" hidden="1" customHeight="1" x14ac:dyDescent="0.35"/>
    <row r="4413" ht="18" hidden="1" customHeight="1" x14ac:dyDescent="0.35"/>
    <row r="4414" ht="18" hidden="1" customHeight="1" x14ac:dyDescent="0.35"/>
    <row r="4415" ht="18" hidden="1" customHeight="1" x14ac:dyDescent="0.35"/>
    <row r="4416" ht="18" hidden="1" customHeight="1" x14ac:dyDescent="0.35"/>
    <row r="4417" ht="18" hidden="1" customHeight="1" x14ac:dyDescent="0.35"/>
    <row r="4418" ht="18" hidden="1" customHeight="1" x14ac:dyDescent="0.35"/>
    <row r="4419" ht="18" hidden="1" customHeight="1" x14ac:dyDescent="0.35"/>
    <row r="4420" ht="18" hidden="1" customHeight="1" x14ac:dyDescent="0.35"/>
    <row r="4421" ht="18" hidden="1" customHeight="1" x14ac:dyDescent="0.35"/>
    <row r="4422" ht="18" hidden="1" customHeight="1" x14ac:dyDescent="0.35"/>
    <row r="4423" ht="18" hidden="1" customHeight="1" x14ac:dyDescent="0.35"/>
    <row r="4424" ht="18" hidden="1" customHeight="1" x14ac:dyDescent="0.35"/>
    <row r="4425" ht="18" hidden="1" customHeight="1" x14ac:dyDescent="0.35"/>
    <row r="4426" ht="18" hidden="1" customHeight="1" x14ac:dyDescent="0.35"/>
    <row r="4427" ht="18" hidden="1" customHeight="1" x14ac:dyDescent="0.35"/>
    <row r="4428" ht="18" hidden="1" customHeight="1" x14ac:dyDescent="0.35"/>
    <row r="4429" ht="18" hidden="1" customHeight="1" x14ac:dyDescent="0.35"/>
    <row r="4430" ht="18" hidden="1" customHeight="1" x14ac:dyDescent="0.35"/>
    <row r="4431" ht="18" hidden="1" customHeight="1" x14ac:dyDescent="0.35"/>
    <row r="4432" ht="18" hidden="1" customHeight="1" x14ac:dyDescent="0.35"/>
    <row r="4433" ht="18" hidden="1" customHeight="1" x14ac:dyDescent="0.35"/>
    <row r="4434" ht="18" hidden="1" customHeight="1" x14ac:dyDescent="0.35"/>
    <row r="4435" ht="18" hidden="1" customHeight="1" x14ac:dyDescent="0.35"/>
    <row r="4436" ht="18" hidden="1" customHeight="1" x14ac:dyDescent="0.35"/>
    <row r="4437" ht="18" hidden="1" customHeight="1" x14ac:dyDescent="0.35"/>
    <row r="4438" ht="18" hidden="1" customHeight="1" x14ac:dyDescent="0.35"/>
    <row r="4439" ht="18" hidden="1" customHeight="1" x14ac:dyDescent="0.35"/>
    <row r="4440" ht="18" hidden="1" customHeight="1" x14ac:dyDescent="0.35"/>
    <row r="4441" ht="18" hidden="1" customHeight="1" x14ac:dyDescent="0.35"/>
    <row r="4442" ht="18" hidden="1" customHeight="1" x14ac:dyDescent="0.35"/>
    <row r="4443" ht="18" hidden="1" customHeight="1" x14ac:dyDescent="0.35"/>
    <row r="4444" ht="18" hidden="1" customHeight="1" x14ac:dyDescent="0.35"/>
    <row r="4445" ht="18" hidden="1" customHeight="1" x14ac:dyDescent="0.35"/>
    <row r="4446" ht="18" hidden="1" customHeight="1" x14ac:dyDescent="0.35"/>
    <row r="4447" ht="18" hidden="1" customHeight="1" x14ac:dyDescent="0.35"/>
    <row r="4448" ht="18" hidden="1" customHeight="1" x14ac:dyDescent="0.35"/>
    <row r="4449" ht="18" hidden="1" customHeight="1" x14ac:dyDescent="0.35"/>
    <row r="4450" ht="18" hidden="1" customHeight="1" x14ac:dyDescent="0.35"/>
    <row r="4451" ht="18" hidden="1" customHeight="1" x14ac:dyDescent="0.35"/>
    <row r="4452" ht="18" hidden="1" customHeight="1" x14ac:dyDescent="0.35"/>
    <row r="4453" ht="18" hidden="1" customHeight="1" x14ac:dyDescent="0.35"/>
    <row r="4454" ht="18" hidden="1" customHeight="1" x14ac:dyDescent="0.35"/>
    <row r="4455" ht="18" hidden="1" customHeight="1" x14ac:dyDescent="0.35"/>
    <row r="4456" ht="18" hidden="1" customHeight="1" x14ac:dyDescent="0.35"/>
    <row r="4457" ht="18" hidden="1" customHeight="1" x14ac:dyDescent="0.35"/>
    <row r="4458" ht="18" hidden="1" customHeight="1" x14ac:dyDescent="0.35"/>
    <row r="4459" ht="18" hidden="1" customHeight="1" x14ac:dyDescent="0.35"/>
    <row r="4460" ht="18" hidden="1" customHeight="1" x14ac:dyDescent="0.35"/>
    <row r="4461" ht="18" hidden="1" customHeight="1" x14ac:dyDescent="0.35"/>
    <row r="4462" ht="18" hidden="1" customHeight="1" x14ac:dyDescent="0.35"/>
    <row r="4463" ht="18" hidden="1" customHeight="1" x14ac:dyDescent="0.35"/>
    <row r="4464" ht="18" hidden="1" customHeight="1" x14ac:dyDescent="0.35"/>
    <row r="4465" ht="18" hidden="1" customHeight="1" x14ac:dyDescent="0.35"/>
    <row r="4466" ht="18" hidden="1" customHeight="1" x14ac:dyDescent="0.35"/>
    <row r="4467" ht="18" hidden="1" customHeight="1" x14ac:dyDescent="0.35"/>
    <row r="4468" ht="18" hidden="1" customHeight="1" x14ac:dyDescent="0.35"/>
    <row r="4469" ht="18" hidden="1" customHeight="1" x14ac:dyDescent="0.35"/>
    <row r="4470" ht="18" hidden="1" customHeight="1" x14ac:dyDescent="0.35"/>
    <row r="4471" ht="18" hidden="1" customHeight="1" x14ac:dyDescent="0.35"/>
    <row r="4472" ht="18" hidden="1" customHeight="1" x14ac:dyDescent="0.35"/>
    <row r="4473" ht="18" hidden="1" customHeight="1" x14ac:dyDescent="0.35"/>
    <row r="4474" ht="18" hidden="1" customHeight="1" x14ac:dyDescent="0.35"/>
    <row r="4475" ht="18" hidden="1" customHeight="1" x14ac:dyDescent="0.35"/>
    <row r="4476" ht="18" hidden="1" customHeight="1" x14ac:dyDescent="0.35"/>
    <row r="4477" ht="18" hidden="1" customHeight="1" x14ac:dyDescent="0.35"/>
    <row r="4478" ht="18" hidden="1" customHeight="1" x14ac:dyDescent="0.35"/>
    <row r="4479" ht="18" hidden="1" customHeight="1" x14ac:dyDescent="0.35"/>
    <row r="4480" ht="18" hidden="1" customHeight="1" x14ac:dyDescent="0.35"/>
    <row r="4481" ht="18" hidden="1" customHeight="1" x14ac:dyDescent="0.35"/>
    <row r="4482" ht="18" hidden="1" customHeight="1" x14ac:dyDescent="0.35"/>
    <row r="4483" ht="18" hidden="1" customHeight="1" x14ac:dyDescent="0.35"/>
    <row r="4484" ht="18" hidden="1" customHeight="1" x14ac:dyDescent="0.35"/>
    <row r="4485" ht="18" hidden="1" customHeight="1" x14ac:dyDescent="0.35"/>
    <row r="4486" ht="18" hidden="1" customHeight="1" x14ac:dyDescent="0.35"/>
    <row r="4487" ht="18" hidden="1" customHeight="1" x14ac:dyDescent="0.35"/>
    <row r="4488" ht="18" hidden="1" customHeight="1" x14ac:dyDescent="0.35"/>
    <row r="4489" ht="18" hidden="1" customHeight="1" x14ac:dyDescent="0.35"/>
    <row r="4490" ht="18" hidden="1" customHeight="1" x14ac:dyDescent="0.35"/>
    <row r="4491" ht="18" hidden="1" customHeight="1" x14ac:dyDescent="0.35"/>
    <row r="4492" ht="18" hidden="1" customHeight="1" x14ac:dyDescent="0.35"/>
    <row r="4493" ht="18" hidden="1" customHeight="1" x14ac:dyDescent="0.35"/>
    <row r="4494" ht="18" hidden="1" customHeight="1" x14ac:dyDescent="0.35"/>
    <row r="4495" ht="18" hidden="1" customHeight="1" x14ac:dyDescent="0.35"/>
    <row r="4496" ht="18" hidden="1" customHeight="1" x14ac:dyDescent="0.35"/>
    <row r="4497" ht="18" hidden="1" customHeight="1" x14ac:dyDescent="0.35"/>
    <row r="4498" ht="18" hidden="1" customHeight="1" x14ac:dyDescent="0.35"/>
    <row r="4499" ht="18" hidden="1" customHeight="1" x14ac:dyDescent="0.35"/>
    <row r="4500" ht="18" hidden="1" customHeight="1" x14ac:dyDescent="0.35"/>
    <row r="4501" ht="18" hidden="1" customHeight="1" x14ac:dyDescent="0.35"/>
    <row r="4502" ht="18" hidden="1" customHeight="1" x14ac:dyDescent="0.35"/>
    <row r="4503" ht="18" hidden="1" customHeight="1" x14ac:dyDescent="0.35"/>
    <row r="4504" ht="18" hidden="1" customHeight="1" x14ac:dyDescent="0.35"/>
    <row r="4505" ht="18" hidden="1" customHeight="1" x14ac:dyDescent="0.35"/>
    <row r="4506" ht="18" hidden="1" customHeight="1" x14ac:dyDescent="0.35"/>
    <row r="4507" ht="18" hidden="1" customHeight="1" x14ac:dyDescent="0.35"/>
    <row r="4508" ht="18" hidden="1" customHeight="1" x14ac:dyDescent="0.35"/>
    <row r="4509" ht="18" hidden="1" customHeight="1" x14ac:dyDescent="0.35"/>
    <row r="4510" ht="18" hidden="1" customHeight="1" x14ac:dyDescent="0.35"/>
    <row r="4511" ht="18" hidden="1" customHeight="1" x14ac:dyDescent="0.35"/>
    <row r="4512" ht="18" hidden="1" customHeight="1" x14ac:dyDescent="0.35"/>
    <row r="4513" ht="18" hidden="1" customHeight="1" x14ac:dyDescent="0.35"/>
    <row r="4514" ht="18" hidden="1" customHeight="1" x14ac:dyDescent="0.35"/>
    <row r="4515" ht="18" hidden="1" customHeight="1" x14ac:dyDescent="0.35"/>
    <row r="4516" ht="18" hidden="1" customHeight="1" x14ac:dyDescent="0.35"/>
    <row r="4517" ht="18" hidden="1" customHeight="1" x14ac:dyDescent="0.35"/>
    <row r="4518" ht="18" hidden="1" customHeight="1" x14ac:dyDescent="0.35"/>
    <row r="4519" ht="18" hidden="1" customHeight="1" x14ac:dyDescent="0.35"/>
    <row r="4520" ht="18" hidden="1" customHeight="1" x14ac:dyDescent="0.35"/>
    <row r="4521" ht="18" hidden="1" customHeight="1" x14ac:dyDescent="0.35"/>
    <row r="4522" ht="18" hidden="1" customHeight="1" x14ac:dyDescent="0.35"/>
    <row r="4523" ht="18" hidden="1" customHeight="1" x14ac:dyDescent="0.35"/>
    <row r="4524" ht="18" hidden="1" customHeight="1" x14ac:dyDescent="0.35"/>
    <row r="4525" ht="18" hidden="1" customHeight="1" x14ac:dyDescent="0.35"/>
    <row r="4526" ht="18" hidden="1" customHeight="1" x14ac:dyDescent="0.35"/>
    <row r="4527" ht="18" hidden="1" customHeight="1" x14ac:dyDescent="0.35"/>
    <row r="4528" ht="18" hidden="1" customHeight="1" x14ac:dyDescent="0.35"/>
    <row r="4529" ht="18" hidden="1" customHeight="1" x14ac:dyDescent="0.35"/>
    <row r="4530" ht="18" hidden="1" customHeight="1" x14ac:dyDescent="0.35"/>
    <row r="4531" ht="18" hidden="1" customHeight="1" x14ac:dyDescent="0.35"/>
    <row r="4532" ht="18" hidden="1" customHeight="1" x14ac:dyDescent="0.35"/>
    <row r="4533" ht="18" hidden="1" customHeight="1" x14ac:dyDescent="0.35"/>
    <row r="4534" ht="18" hidden="1" customHeight="1" x14ac:dyDescent="0.35"/>
    <row r="4535" ht="18" hidden="1" customHeight="1" x14ac:dyDescent="0.35"/>
    <row r="4536" ht="18" hidden="1" customHeight="1" x14ac:dyDescent="0.35"/>
    <row r="4537" ht="18" hidden="1" customHeight="1" x14ac:dyDescent="0.35"/>
    <row r="4538" ht="18" hidden="1" customHeight="1" x14ac:dyDescent="0.35"/>
    <row r="4539" ht="18" hidden="1" customHeight="1" x14ac:dyDescent="0.35"/>
    <row r="4540" ht="18" hidden="1" customHeight="1" x14ac:dyDescent="0.35"/>
    <row r="4541" ht="18" hidden="1" customHeight="1" x14ac:dyDescent="0.35"/>
    <row r="4542" ht="18" hidden="1" customHeight="1" x14ac:dyDescent="0.35"/>
    <row r="4543" ht="18" hidden="1" customHeight="1" x14ac:dyDescent="0.35"/>
    <row r="4544" ht="18" hidden="1" customHeight="1" x14ac:dyDescent="0.35"/>
    <row r="4545" ht="18" hidden="1" customHeight="1" x14ac:dyDescent="0.35"/>
    <row r="4546" ht="18" hidden="1" customHeight="1" x14ac:dyDescent="0.35"/>
    <row r="4547" ht="18" hidden="1" customHeight="1" x14ac:dyDescent="0.35"/>
    <row r="4548" ht="18" hidden="1" customHeight="1" x14ac:dyDescent="0.35"/>
    <row r="4549" ht="18" hidden="1" customHeight="1" x14ac:dyDescent="0.35"/>
    <row r="4550" ht="18" hidden="1" customHeight="1" x14ac:dyDescent="0.35"/>
    <row r="4551" ht="18" hidden="1" customHeight="1" x14ac:dyDescent="0.35"/>
    <row r="4552" ht="18" hidden="1" customHeight="1" x14ac:dyDescent="0.35"/>
    <row r="4553" ht="18" hidden="1" customHeight="1" x14ac:dyDescent="0.35"/>
    <row r="4554" ht="18" hidden="1" customHeight="1" x14ac:dyDescent="0.35"/>
    <row r="4555" ht="18" hidden="1" customHeight="1" x14ac:dyDescent="0.35"/>
    <row r="4556" ht="18" hidden="1" customHeight="1" x14ac:dyDescent="0.35"/>
    <row r="4557" ht="18" hidden="1" customHeight="1" x14ac:dyDescent="0.35"/>
    <row r="4558" ht="18" hidden="1" customHeight="1" x14ac:dyDescent="0.35"/>
    <row r="4559" ht="18" hidden="1" customHeight="1" x14ac:dyDescent="0.35"/>
    <row r="4560" ht="18" hidden="1" customHeight="1" x14ac:dyDescent="0.35"/>
    <row r="4561" ht="18" hidden="1" customHeight="1" x14ac:dyDescent="0.35"/>
    <row r="4562" ht="18" hidden="1" customHeight="1" x14ac:dyDescent="0.35"/>
    <row r="4563" ht="18" hidden="1" customHeight="1" x14ac:dyDescent="0.35"/>
    <row r="4564" ht="18" hidden="1" customHeight="1" x14ac:dyDescent="0.35"/>
    <row r="4565" ht="18" hidden="1" customHeight="1" x14ac:dyDescent="0.35"/>
    <row r="4566" ht="18" hidden="1" customHeight="1" x14ac:dyDescent="0.35"/>
    <row r="4567" ht="18" hidden="1" customHeight="1" x14ac:dyDescent="0.35"/>
    <row r="4568" ht="18" hidden="1" customHeight="1" x14ac:dyDescent="0.35"/>
    <row r="4569" ht="18" hidden="1" customHeight="1" x14ac:dyDescent="0.35"/>
    <row r="4570" ht="18" hidden="1" customHeight="1" x14ac:dyDescent="0.35"/>
    <row r="4571" ht="18" hidden="1" customHeight="1" x14ac:dyDescent="0.35"/>
    <row r="4572" ht="18" hidden="1" customHeight="1" x14ac:dyDescent="0.35"/>
    <row r="4573" ht="18" hidden="1" customHeight="1" x14ac:dyDescent="0.35"/>
    <row r="4574" ht="18" hidden="1" customHeight="1" x14ac:dyDescent="0.35"/>
    <row r="4575" ht="18" hidden="1" customHeight="1" x14ac:dyDescent="0.35"/>
    <row r="4576" ht="18" hidden="1" customHeight="1" x14ac:dyDescent="0.35"/>
    <row r="4577" ht="18" hidden="1" customHeight="1" x14ac:dyDescent="0.35"/>
    <row r="4578" ht="18" hidden="1" customHeight="1" x14ac:dyDescent="0.35"/>
    <row r="4579" ht="18" hidden="1" customHeight="1" x14ac:dyDescent="0.35"/>
    <row r="4580" ht="18" hidden="1" customHeight="1" x14ac:dyDescent="0.35"/>
    <row r="4581" ht="18" hidden="1" customHeight="1" x14ac:dyDescent="0.35"/>
    <row r="4582" ht="18" hidden="1" customHeight="1" x14ac:dyDescent="0.35"/>
    <row r="4583" ht="18" hidden="1" customHeight="1" x14ac:dyDescent="0.35"/>
    <row r="4584" ht="18" hidden="1" customHeight="1" x14ac:dyDescent="0.35"/>
    <row r="4585" ht="18" hidden="1" customHeight="1" x14ac:dyDescent="0.35"/>
    <row r="4586" ht="18" hidden="1" customHeight="1" x14ac:dyDescent="0.35"/>
    <row r="4587" ht="18" hidden="1" customHeight="1" x14ac:dyDescent="0.35"/>
    <row r="4588" ht="18" hidden="1" customHeight="1" x14ac:dyDescent="0.35"/>
    <row r="4589" ht="18" hidden="1" customHeight="1" x14ac:dyDescent="0.35"/>
    <row r="4590" ht="18" hidden="1" customHeight="1" x14ac:dyDescent="0.35"/>
    <row r="4591" ht="18" hidden="1" customHeight="1" x14ac:dyDescent="0.35"/>
    <row r="4592" ht="18" hidden="1" customHeight="1" x14ac:dyDescent="0.35"/>
    <row r="4593" ht="18" hidden="1" customHeight="1" x14ac:dyDescent="0.35"/>
    <row r="4594" ht="18" hidden="1" customHeight="1" x14ac:dyDescent="0.35"/>
    <row r="4595" ht="18" hidden="1" customHeight="1" x14ac:dyDescent="0.35"/>
    <row r="4596" ht="18" hidden="1" customHeight="1" x14ac:dyDescent="0.35"/>
    <row r="4597" ht="18" hidden="1" customHeight="1" x14ac:dyDescent="0.35"/>
    <row r="4598" ht="18" hidden="1" customHeight="1" x14ac:dyDescent="0.35"/>
    <row r="4599" ht="18" hidden="1" customHeight="1" x14ac:dyDescent="0.35"/>
    <row r="4600" ht="18" hidden="1" customHeight="1" x14ac:dyDescent="0.35"/>
    <row r="4601" ht="18" hidden="1" customHeight="1" x14ac:dyDescent="0.35"/>
    <row r="4602" ht="18" hidden="1" customHeight="1" x14ac:dyDescent="0.35"/>
    <row r="4603" ht="18" hidden="1" customHeight="1" x14ac:dyDescent="0.35"/>
    <row r="4604" ht="18" hidden="1" customHeight="1" x14ac:dyDescent="0.35"/>
    <row r="4605" ht="18" hidden="1" customHeight="1" x14ac:dyDescent="0.35"/>
    <row r="4606" ht="18" hidden="1" customHeight="1" x14ac:dyDescent="0.35"/>
    <row r="4607" ht="18" hidden="1" customHeight="1" x14ac:dyDescent="0.35"/>
    <row r="4608" ht="18" hidden="1" customHeight="1" x14ac:dyDescent="0.35"/>
    <row r="4609" ht="18" hidden="1" customHeight="1" x14ac:dyDescent="0.35"/>
    <row r="4610" ht="18" hidden="1" customHeight="1" x14ac:dyDescent="0.35"/>
    <row r="4611" ht="18" hidden="1" customHeight="1" x14ac:dyDescent="0.35"/>
    <row r="4612" ht="18" hidden="1" customHeight="1" x14ac:dyDescent="0.35"/>
    <row r="4613" ht="18" hidden="1" customHeight="1" x14ac:dyDescent="0.35"/>
    <row r="4614" ht="18" hidden="1" customHeight="1" x14ac:dyDescent="0.35"/>
    <row r="4615" ht="18" hidden="1" customHeight="1" x14ac:dyDescent="0.35"/>
    <row r="4616" ht="18" hidden="1" customHeight="1" x14ac:dyDescent="0.35"/>
    <row r="4617" ht="18" hidden="1" customHeight="1" x14ac:dyDescent="0.35"/>
    <row r="4618" ht="18" hidden="1" customHeight="1" x14ac:dyDescent="0.35"/>
    <row r="4619" ht="18" hidden="1" customHeight="1" x14ac:dyDescent="0.35"/>
    <row r="4620" ht="18" hidden="1" customHeight="1" x14ac:dyDescent="0.35"/>
    <row r="4621" ht="18" hidden="1" customHeight="1" x14ac:dyDescent="0.35"/>
    <row r="4622" ht="18" hidden="1" customHeight="1" x14ac:dyDescent="0.35"/>
    <row r="4623" ht="18" hidden="1" customHeight="1" x14ac:dyDescent="0.35"/>
    <row r="4624" ht="18" hidden="1" customHeight="1" x14ac:dyDescent="0.35"/>
    <row r="4625" ht="18" hidden="1" customHeight="1" x14ac:dyDescent="0.35"/>
    <row r="4626" ht="18" hidden="1" customHeight="1" x14ac:dyDescent="0.35"/>
    <row r="4627" ht="18" hidden="1" customHeight="1" x14ac:dyDescent="0.35"/>
    <row r="4628" ht="18" hidden="1" customHeight="1" x14ac:dyDescent="0.35"/>
    <row r="4629" ht="18" hidden="1" customHeight="1" x14ac:dyDescent="0.35"/>
    <row r="4630" ht="18" hidden="1" customHeight="1" x14ac:dyDescent="0.35"/>
    <row r="4631" ht="18" hidden="1" customHeight="1" x14ac:dyDescent="0.35"/>
    <row r="4632" ht="18" hidden="1" customHeight="1" x14ac:dyDescent="0.35"/>
    <row r="4633" ht="18" hidden="1" customHeight="1" x14ac:dyDescent="0.35"/>
    <row r="4634" ht="18" hidden="1" customHeight="1" x14ac:dyDescent="0.35"/>
    <row r="4635" ht="18" hidden="1" customHeight="1" x14ac:dyDescent="0.35"/>
    <row r="4636" ht="18" hidden="1" customHeight="1" x14ac:dyDescent="0.35"/>
    <row r="4637" ht="18" hidden="1" customHeight="1" x14ac:dyDescent="0.35"/>
    <row r="4638" ht="18" hidden="1" customHeight="1" x14ac:dyDescent="0.35"/>
    <row r="4639" ht="18" hidden="1" customHeight="1" x14ac:dyDescent="0.35"/>
    <row r="4640" ht="18" hidden="1" customHeight="1" x14ac:dyDescent="0.35"/>
    <row r="4641" ht="18" hidden="1" customHeight="1" x14ac:dyDescent="0.35"/>
    <row r="4642" ht="18" hidden="1" customHeight="1" x14ac:dyDescent="0.35"/>
    <row r="4643" ht="18" hidden="1" customHeight="1" x14ac:dyDescent="0.35"/>
    <row r="4644" ht="18" hidden="1" customHeight="1" x14ac:dyDescent="0.35"/>
    <row r="4645" ht="18" hidden="1" customHeight="1" x14ac:dyDescent="0.35"/>
    <row r="4646" ht="18" hidden="1" customHeight="1" x14ac:dyDescent="0.35"/>
    <row r="4647" ht="18" hidden="1" customHeight="1" x14ac:dyDescent="0.35"/>
    <row r="4648" ht="18" hidden="1" customHeight="1" x14ac:dyDescent="0.35"/>
    <row r="4649" ht="18" hidden="1" customHeight="1" x14ac:dyDescent="0.35"/>
    <row r="4650" ht="18" hidden="1" customHeight="1" x14ac:dyDescent="0.35"/>
    <row r="4651" ht="18" hidden="1" customHeight="1" x14ac:dyDescent="0.35"/>
    <row r="4652" ht="18" hidden="1" customHeight="1" x14ac:dyDescent="0.35"/>
    <row r="4653" ht="18" hidden="1" customHeight="1" x14ac:dyDescent="0.35"/>
    <row r="4654" ht="18" hidden="1" customHeight="1" x14ac:dyDescent="0.35"/>
    <row r="4655" ht="18" hidden="1" customHeight="1" x14ac:dyDescent="0.35"/>
    <row r="4656" ht="18" hidden="1" customHeight="1" x14ac:dyDescent="0.35"/>
    <row r="4657" ht="18" hidden="1" customHeight="1" x14ac:dyDescent="0.35"/>
    <row r="4658" ht="18" hidden="1" customHeight="1" x14ac:dyDescent="0.35"/>
    <row r="4659" ht="18" hidden="1" customHeight="1" x14ac:dyDescent="0.35"/>
    <row r="4660" ht="18" hidden="1" customHeight="1" x14ac:dyDescent="0.35"/>
    <row r="4661" ht="18" hidden="1" customHeight="1" x14ac:dyDescent="0.35"/>
    <row r="4662" ht="18" hidden="1" customHeight="1" x14ac:dyDescent="0.35"/>
    <row r="4663" ht="18" hidden="1" customHeight="1" x14ac:dyDescent="0.35"/>
    <row r="4664" ht="18" hidden="1" customHeight="1" x14ac:dyDescent="0.35"/>
    <row r="4665" ht="18" hidden="1" customHeight="1" x14ac:dyDescent="0.35"/>
    <row r="4666" ht="18" hidden="1" customHeight="1" x14ac:dyDescent="0.35"/>
    <row r="4667" ht="18" hidden="1" customHeight="1" x14ac:dyDescent="0.35"/>
    <row r="4668" ht="18" hidden="1" customHeight="1" x14ac:dyDescent="0.35"/>
    <row r="4669" ht="18" hidden="1" customHeight="1" x14ac:dyDescent="0.35"/>
    <row r="4670" ht="18" hidden="1" customHeight="1" x14ac:dyDescent="0.35"/>
    <row r="4671" ht="18" hidden="1" customHeight="1" x14ac:dyDescent="0.35"/>
    <row r="4672" ht="18" hidden="1" customHeight="1" x14ac:dyDescent="0.35"/>
    <row r="4673" ht="18" hidden="1" customHeight="1" x14ac:dyDescent="0.35"/>
    <row r="4674" ht="18" hidden="1" customHeight="1" x14ac:dyDescent="0.35"/>
    <row r="4675" ht="18" hidden="1" customHeight="1" x14ac:dyDescent="0.35"/>
    <row r="4676" ht="18" hidden="1" customHeight="1" x14ac:dyDescent="0.35"/>
    <row r="4677" ht="18" hidden="1" customHeight="1" x14ac:dyDescent="0.35"/>
    <row r="4678" ht="18" hidden="1" customHeight="1" x14ac:dyDescent="0.35"/>
    <row r="4679" ht="18" hidden="1" customHeight="1" x14ac:dyDescent="0.35"/>
    <row r="4680" ht="18" hidden="1" customHeight="1" x14ac:dyDescent="0.35"/>
    <row r="4681" ht="18" hidden="1" customHeight="1" x14ac:dyDescent="0.35"/>
    <row r="4682" ht="18" hidden="1" customHeight="1" x14ac:dyDescent="0.35"/>
    <row r="4683" ht="18" hidden="1" customHeight="1" x14ac:dyDescent="0.35"/>
    <row r="4684" ht="18" hidden="1" customHeight="1" x14ac:dyDescent="0.35"/>
    <row r="4685" ht="18" hidden="1" customHeight="1" x14ac:dyDescent="0.35"/>
    <row r="4686" ht="18" hidden="1" customHeight="1" x14ac:dyDescent="0.35"/>
    <row r="4687" ht="18" hidden="1" customHeight="1" x14ac:dyDescent="0.35"/>
    <row r="4688" ht="18" hidden="1" customHeight="1" x14ac:dyDescent="0.35"/>
    <row r="4689" ht="18" hidden="1" customHeight="1" x14ac:dyDescent="0.35"/>
    <row r="4690" ht="18" hidden="1" customHeight="1" x14ac:dyDescent="0.35"/>
    <row r="4691" ht="18" hidden="1" customHeight="1" x14ac:dyDescent="0.35"/>
    <row r="4692" ht="18" hidden="1" customHeight="1" x14ac:dyDescent="0.35"/>
    <row r="4693" ht="18" hidden="1" customHeight="1" x14ac:dyDescent="0.35"/>
    <row r="4694" ht="18" hidden="1" customHeight="1" x14ac:dyDescent="0.35"/>
    <row r="4695" ht="18" hidden="1" customHeight="1" x14ac:dyDescent="0.35"/>
    <row r="4696" ht="18" hidden="1" customHeight="1" x14ac:dyDescent="0.35"/>
    <row r="4697" ht="18" hidden="1" customHeight="1" x14ac:dyDescent="0.35"/>
    <row r="4698" ht="18" hidden="1" customHeight="1" x14ac:dyDescent="0.35"/>
    <row r="4699" ht="18" hidden="1" customHeight="1" x14ac:dyDescent="0.35"/>
    <row r="4700" ht="18" hidden="1" customHeight="1" x14ac:dyDescent="0.35"/>
    <row r="4701" ht="18" hidden="1" customHeight="1" x14ac:dyDescent="0.35"/>
    <row r="4702" ht="18" hidden="1" customHeight="1" x14ac:dyDescent="0.35"/>
    <row r="4703" ht="18" hidden="1" customHeight="1" x14ac:dyDescent="0.35"/>
    <row r="4704" ht="18" hidden="1" customHeight="1" x14ac:dyDescent="0.35"/>
    <row r="4705" ht="18" hidden="1" customHeight="1" x14ac:dyDescent="0.35"/>
    <row r="4706" ht="18" hidden="1" customHeight="1" x14ac:dyDescent="0.35"/>
    <row r="4707" ht="18" hidden="1" customHeight="1" x14ac:dyDescent="0.35"/>
    <row r="4708" ht="18" hidden="1" customHeight="1" x14ac:dyDescent="0.35"/>
    <row r="4709" ht="18" hidden="1" customHeight="1" x14ac:dyDescent="0.35"/>
    <row r="4710" ht="18" hidden="1" customHeight="1" x14ac:dyDescent="0.35"/>
    <row r="4711" ht="18" hidden="1" customHeight="1" x14ac:dyDescent="0.35"/>
    <row r="4712" ht="18" hidden="1" customHeight="1" x14ac:dyDescent="0.35"/>
    <row r="4713" ht="18" hidden="1" customHeight="1" x14ac:dyDescent="0.35"/>
    <row r="4714" ht="18" hidden="1" customHeight="1" x14ac:dyDescent="0.35"/>
    <row r="4715" ht="18" hidden="1" customHeight="1" x14ac:dyDescent="0.35"/>
    <row r="4716" ht="18" hidden="1" customHeight="1" x14ac:dyDescent="0.35"/>
    <row r="4717" ht="18" hidden="1" customHeight="1" x14ac:dyDescent="0.35"/>
    <row r="4718" ht="18" hidden="1" customHeight="1" x14ac:dyDescent="0.35"/>
    <row r="4719" ht="18" hidden="1" customHeight="1" x14ac:dyDescent="0.35"/>
    <row r="4720" ht="18" hidden="1" customHeight="1" x14ac:dyDescent="0.35"/>
    <row r="4721" ht="18" hidden="1" customHeight="1" x14ac:dyDescent="0.35"/>
    <row r="4722" ht="18" hidden="1" customHeight="1" x14ac:dyDescent="0.35"/>
    <row r="4723" ht="18" hidden="1" customHeight="1" x14ac:dyDescent="0.35"/>
    <row r="4724" ht="18" hidden="1" customHeight="1" x14ac:dyDescent="0.35"/>
    <row r="4725" ht="18" hidden="1" customHeight="1" x14ac:dyDescent="0.35"/>
    <row r="4726" ht="18" hidden="1" customHeight="1" x14ac:dyDescent="0.35"/>
    <row r="4727" ht="18" hidden="1" customHeight="1" x14ac:dyDescent="0.35"/>
    <row r="4728" ht="18" hidden="1" customHeight="1" x14ac:dyDescent="0.35"/>
    <row r="4729" ht="18" hidden="1" customHeight="1" x14ac:dyDescent="0.35"/>
    <row r="4730" ht="18" hidden="1" customHeight="1" x14ac:dyDescent="0.35"/>
    <row r="4731" ht="18" hidden="1" customHeight="1" x14ac:dyDescent="0.35"/>
    <row r="4732" ht="18" hidden="1" customHeight="1" x14ac:dyDescent="0.35"/>
    <row r="4733" ht="18" hidden="1" customHeight="1" x14ac:dyDescent="0.35"/>
    <row r="4734" ht="18" hidden="1" customHeight="1" x14ac:dyDescent="0.35"/>
    <row r="4735" ht="18" hidden="1" customHeight="1" x14ac:dyDescent="0.35"/>
    <row r="4736" ht="18" hidden="1" customHeight="1" x14ac:dyDescent="0.35"/>
    <row r="4737" ht="18" hidden="1" customHeight="1" x14ac:dyDescent="0.35"/>
    <row r="4738" ht="18" hidden="1" customHeight="1" x14ac:dyDescent="0.35"/>
    <row r="4739" ht="18" hidden="1" customHeight="1" x14ac:dyDescent="0.35"/>
    <row r="4740" ht="18" hidden="1" customHeight="1" x14ac:dyDescent="0.35"/>
    <row r="4741" ht="18" hidden="1" customHeight="1" x14ac:dyDescent="0.35"/>
    <row r="4742" ht="18" hidden="1" customHeight="1" x14ac:dyDescent="0.35"/>
    <row r="4743" ht="18" hidden="1" customHeight="1" x14ac:dyDescent="0.35"/>
    <row r="4744" ht="18" hidden="1" customHeight="1" x14ac:dyDescent="0.35"/>
    <row r="4745" ht="18" hidden="1" customHeight="1" x14ac:dyDescent="0.35"/>
    <row r="4746" ht="18" hidden="1" customHeight="1" x14ac:dyDescent="0.35"/>
    <row r="4747" ht="18" hidden="1" customHeight="1" x14ac:dyDescent="0.35"/>
    <row r="4748" ht="18" hidden="1" customHeight="1" x14ac:dyDescent="0.35"/>
    <row r="4749" ht="18" hidden="1" customHeight="1" x14ac:dyDescent="0.35"/>
    <row r="4750" ht="18" hidden="1" customHeight="1" x14ac:dyDescent="0.35"/>
    <row r="4751" ht="18" hidden="1" customHeight="1" x14ac:dyDescent="0.35"/>
    <row r="4752" ht="18" hidden="1" customHeight="1" x14ac:dyDescent="0.35"/>
    <row r="4753" ht="18" hidden="1" customHeight="1" x14ac:dyDescent="0.35"/>
    <row r="4754" ht="18" hidden="1" customHeight="1" x14ac:dyDescent="0.35"/>
    <row r="4755" ht="18" hidden="1" customHeight="1" x14ac:dyDescent="0.35"/>
    <row r="4756" ht="18" hidden="1" customHeight="1" x14ac:dyDescent="0.35"/>
    <row r="4757" ht="18" hidden="1" customHeight="1" x14ac:dyDescent="0.35"/>
    <row r="4758" ht="18" hidden="1" customHeight="1" x14ac:dyDescent="0.35"/>
    <row r="4759" ht="18" hidden="1" customHeight="1" x14ac:dyDescent="0.35"/>
    <row r="4760" ht="18" hidden="1" customHeight="1" x14ac:dyDescent="0.35"/>
    <row r="4761" ht="18" hidden="1" customHeight="1" x14ac:dyDescent="0.35"/>
    <row r="4762" ht="18" hidden="1" customHeight="1" x14ac:dyDescent="0.35"/>
    <row r="4763" ht="18" hidden="1" customHeight="1" x14ac:dyDescent="0.35"/>
    <row r="4764" ht="18" hidden="1" customHeight="1" x14ac:dyDescent="0.35"/>
    <row r="4765" ht="18" hidden="1" customHeight="1" x14ac:dyDescent="0.35"/>
    <row r="4766" ht="18" hidden="1" customHeight="1" x14ac:dyDescent="0.35"/>
    <row r="4767" ht="18" hidden="1" customHeight="1" x14ac:dyDescent="0.35"/>
    <row r="4768" ht="18" hidden="1" customHeight="1" x14ac:dyDescent="0.35"/>
    <row r="4769" ht="18" hidden="1" customHeight="1" x14ac:dyDescent="0.35"/>
    <row r="4770" ht="18" hidden="1" customHeight="1" x14ac:dyDescent="0.35"/>
    <row r="4771" ht="18" hidden="1" customHeight="1" x14ac:dyDescent="0.35"/>
    <row r="4772" ht="18" hidden="1" customHeight="1" x14ac:dyDescent="0.35"/>
    <row r="4773" ht="18" hidden="1" customHeight="1" x14ac:dyDescent="0.35"/>
    <row r="4774" ht="18" hidden="1" customHeight="1" x14ac:dyDescent="0.35"/>
    <row r="4775" ht="18" hidden="1" customHeight="1" x14ac:dyDescent="0.35"/>
    <row r="4776" ht="18" hidden="1" customHeight="1" x14ac:dyDescent="0.35"/>
    <row r="4777" ht="18" hidden="1" customHeight="1" x14ac:dyDescent="0.35"/>
    <row r="4778" ht="18" hidden="1" customHeight="1" x14ac:dyDescent="0.35"/>
    <row r="4779" ht="18" hidden="1" customHeight="1" x14ac:dyDescent="0.35"/>
    <row r="4780" ht="18" hidden="1" customHeight="1" x14ac:dyDescent="0.35"/>
    <row r="4781" ht="18" hidden="1" customHeight="1" x14ac:dyDescent="0.35"/>
    <row r="4782" ht="18" hidden="1" customHeight="1" x14ac:dyDescent="0.35"/>
    <row r="4783" ht="18" hidden="1" customHeight="1" x14ac:dyDescent="0.35"/>
    <row r="4784" ht="18" hidden="1" customHeight="1" x14ac:dyDescent="0.35"/>
    <row r="4785" ht="18" hidden="1" customHeight="1" x14ac:dyDescent="0.35"/>
    <row r="4786" ht="18" hidden="1" customHeight="1" x14ac:dyDescent="0.35"/>
    <row r="4787" ht="18" hidden="1" customHeight="1" x14ac:dyDescent="0.35"/>
    <row r="4788" ht="18" hidden="1" customHeight="1" x14ac:dyDescent="0.35"/>
    <row r="4789" ht="18" hidden="1" customHeight="1" x14ac:dyDescent="0.35"/>
    <row r="4790" ht="18" hidden="1" customHeight="1" x14ac:dyDescent="0.35"/>
    <row r="4791" ht="18" hidden="1" customHeight="1" x14ac:dyDescent="0.35"/>
    <row r="4792" ht="18" hidden="1" customHeight="1" x14ac:dyDescent="0.35"/>
    <row r="4793" ht="18" hidden="1" customHeight="1" x14ac:dyDescent="0.35"/>
    <row r="4794" ht="18" hidden="1" customHeight="1" x14ac:dyDescent="0.35"/>
    <row r="4795" ht="18" hidden="1" customHeight="1" x14ac:dyDescent="0.35"/>
    <row r="4796" ht="18" hidden="1" customHeight="1" x14ac:dyDescent="0.35"/>
    <row r="4797" ht="18" hidden="1" customHeight="1" x14ac:dyDescent="0.35"/>
    <row r="4798" ht="18" hidden="1" customHeight="1" x14ac:dyDescent="0.35"/>
    <row r="4799" ht="18" hidden="1" customHeight="1" x14ac:dyDescent="0.35"/>
    <row r="4800" ht="18" hidden="1" customHeight="1" x14ac:dyDescent="0.35"/>
    <row r="4801" ht="18" hidden="1" customHeight="1" x14ac:dyDescent="0.35"/>
    <row r="4802" ht="18" hidden="1" customHeight="1" x14ac:dyDescent="0.35"/>
    <row r="4803" ht="18" hidden="1" customHeight="1" x14ac:dyDescent="0.35"/>
    <row r="4804" ht="18" hidden="1" customHeight="1" x14ac:dyDescent="0.35"/>
    <row r="4805" ht="18" hidden="1" customHeight="1" x14ac:dyDescent="0.35"/>
    <row r="4806" ht="18" hidden="1" customHeight="1" x14ac:dyDescent="0.35"/>
    <row r="4807" ht="18" hidden="1" customHeight="1" x14ac:dyDescent="0.35"/>
    <row r="4808" ht="18" hidden="1" customHeight="1" x14ac:dyDescent="0.35"/>
    <row r="4809" ht="18" hidden="1" customHeight="1" x14ac:dyDescent="0.35"/>
    <row r="4810" ht="18" hidden="1" customHeight="1" x14ac:dyDescent="0.35"/>
    <row r="4811" ht="18" hidden="1" customHeight="1" x14ac:dyDescent="0.35"/>
    <row r="4812" ht="18" hidden="1" customHeight="1" x14ac:dyDescent="0.35"/>
    <row r="4813" ht="18" hidden="1" customHeight="1" x14ac:dyDescent="0.35"/>
    <row r="4814" ht="18" hidden="1" customHeight="1" x14ac:dyDescent="0.35"/>
    <row r="4815" ht="18" hidden="1" customHeight="1" x14ac:dyDescent="0.35"/>
    <row r="4816" ht="18" hidden="1" customHeight="1" x14ac:dyDescent="0.35"/>
    <row r="4817" ht="18" hidden="1" customHeight="1" x14ac:dyDescent="0.35"/>
    <row r="4818" ht="18" hidden="1" customHeight="1" x14ac:dyDescent="0.35"/>
    <row r="4819" ht="18" hidden="1" customHeight="1" x14ac:dyDescent="0.35"/>
    <row r="4820" ht="18" hidden="1" customHeight="1" x14ac:dyDescent="0.35"/>
    <row r="4821" ht="18" hidden="1" customHeight="1" x14ac:dyDescent="0.35"/>
    <row r="4822" ht="18" hidden="1" customHeight="1" x14ac:dyDescent="0.35"/>
    <row r="4823" ht="18" hidden="1" customHeight="1" x14ac:dyDescent="0.35"/>
    <row r="4824" ht="18" hidden="1" customHeight="1" x14ac:dyDescent="0.35"/>
    <row r="4825" ht="18" hidden="1" customHeight="1" x14ac:dyDescent="0.35"/>
    <row r="4826" ht="18" hidden="1" customHeight="1" x14ac:dyDescent="0.35"/>
    <row r="4827" ht="18" hidden="1" customHeight="1" x14ac:dyDescent="0.35"/>
    <row r="4828" ht="18" hidden="1" customHeight="1" x14ac:dyDescent="0.35"/>
    <row r="4829" ht="18" hidden="1" customHeight="1" x14ac:dyDescent="0.35"/>
    <row r="4830" ht="18" hidden="1" customHeight="1" x14ac:dyDescent="0.35"/>
    <row r="4831" ht="18" hidden="1" customHeight="1" x14ac:dyDescent="0.35"/>
    <row r="4832" ht="18" hidden="1" customHeight="1" x14ac:dyDescent="0.35"/>
    <row r="4833" ht="18" hidden="1" customHeight="1" x14ac:dyDescent="0.35"/>
    <row r="4834" ht="18" hidden="1" customHeight="1" x14ac:dyDescent="0.35"/>
    <row r="4835" ht="18" hidden="1" customHeight="1" x14ac:dyDescent="0.35"/>
    <row r="4836" ht="18" hidden="1" customHeight="1" x14ac:dyDescent="0.35"/>
    <row r="4837" ht="18" hidden="1" customHeight="1" x14ac:dyDescent="0.35"/>
    <row r="4838" ht="18" hidden="1" customHeight="1" x14ac:dyDescent="0.35"/>
    <row r="4839" ht="18" hidden="1" customHeight="1" x14ac:dyDescent="0.35"/>
    <row r="4840" ht="18" hidden="1" customHeight="1" x14ac:dyDescent="0.35"/>
    <row r="4841" ht="18" hidden="1" customHeight="1" x14ac:dyDescent="0.35"/>
    <row r="4842" ht="18" hidden="1" customHeight="1" x14ac:dyDescent="0.35"/>
    <row r="4843" ht="18" hidden="1" customHeight="1" x14ac:dyDescent="0.35"/>
    <row r="4844" ht="18" hidden="1" customHeight="1" x14ac:dyDescent="0.35"/>
    <row r="4845" ht="18" hidden="1" customHeight="1" x14ac:dyDescent="0.35"/>
    <row r="4846" ht="18" hidden="1" customHeight="1" x14ac:dyDescent="0.35"/>
    <row r="4847" ht="18" hidden="1" customHeight="1" x14ac:dyDescent="0.35"/>
    <row r="4848" ht="18" hidden="1" customHeight="1" x14ac:dyDescent="0.35"/>
    <row r="4849" ht="18" hidden="1" customHeight="1" x14ac:dyDescent="0.35"/>
    <row r="4850" ht="18" hidden="1" customHeight="1" x14ac:dyDescent="0.35"/>
    <row r="4851" ht="18" hidden="1" customHeight="1" x14ac:dyDescent="0.35"/>
    <row r="4852" ht="18" hidden="1" customHeight="1" x14ac:dyDescent="0.35"/>
    <row r="4853" ht="18" hidden="1" customHeight="1" x14ac:dyDescent="0.35"/>
    <row r="4854" ht="18" hidden="1" customHeight="1" x14ac:dyDescent="0.35"/>
    <row r="4855" ht="18" hidden="1" customHeight="1" x14ac:dyDescent="0.35"/>
    <row r="4856" ht="18" hidden="1" customHeight="1" x14ac:dyDescent="0.35"/>
    <row r="4857" ht="18" hidden="1" customHeight="1" x14ac:dyDescent="0.35"/>
    <row r="4858" ht="18" hidden="1" customHeight="1" x14ac:dyDescent="0.35"/>
    <row r="4859" ht="18" hidden="1" customHeight="1" x14ac:dyDescent="0.35"/>
    <row r="4860" ht="18" hidden="1" customHeight="1" x14ac:dyDescent="0.35"/>
    <row r="4861" ht="18" hidden="1" customHeight="1" x14ac:dyDescent="0.35"/>
    <row r="4862" ht="18" hidden="1" customHeight="1" x14ac:dyDescent="0.35"/>
    <row r="4863" ht="18" hidden="1" customHeight="1" x14ac:dyDescent="0.35"/>
    <row r="4864" ht="18" hidden="1" customHeight="1" x14ac:dyDescent="0.35"/>
    <row r="4865" ht="18" hidden="1" customHeight="1" x14ac:dyDescent="0.35"/>
    <row r="4866" ht="18" hidden="1" customHeight="1" x14ac:dyDescent="0.35"/>
    <row r="4867" ht="18" hidden="1" customHeight="1" x14ac:dyDescent="0.35"/>
    <row r="4868" ht="18" hidden="1" customHeight="1" x14ac:dyDescent="0.35"/>
    <row r="4869" ht="18" hidden="1" customHeight="1" x14ac:dyDescent="0.35"/>
    <row r="4870" ht="18" hidden="1" customHeight="1" x14ac:dyDescent="0.35"/>
    <row r="4871" ht="18" hidden="1" customHeight="1" x14ac:dyDescent="0.35"/>
    <row r="4872" ht="18" hidden="1" customHeight="1" x14ac:dyDescent="0.35"/>
    <row r="4873" ht="18" hidden="1" customHeight="1" x14ac:dyDescent="0.35"/>
    <row r="4874" ht="18" hidden="1" customHeight="1" x14ac:dyDescent="0.35"/>
    <row r="4875" ht="18" hidden="1" customHeight="1" x14ac:dyDescent="0.35"/>
    <row r="4876" ht="18" hidden="1" customHeight="1" x14ac:dyDescent="0.35"/>
    <row r="4877" ht="18" hidden="1" customHeight="1" x14ac:dyDescent="0.35"/>
    <row r="4878" ht="18" hidden="1" customHeight="1" x14ac:dyDescent="0.35"/>
    <row r="4879" ht="18" hidden="1" customHeight="1" x14ac:dyDescent="0.35"/>
    <row r="4880" ht="18" hidden="1" customHeight="1" x14ac:dyDescent="0.35"/>
    <row r="4881" ht="18" hidden="1" customHeight="1" x14ac:dyDescent="0.35"/>
    <row r="4882" ht="18" hidden="1" customHeight="1" x14ac:dyDescent="0.35"/>
    <row r="4883" ht="18" hidden="1" customHeight="1" x14ac:dyDescent="0.35"/>
    <row r="4884" ht="18" hidden="1" customHeight="1" x14ac:dyDescent="0.35"/>
    <row r="4885" ht="18" hidden="1" customHeight="1" x14ac:dyDescent="0.35"/>
    <row r="4886" ht="18" hidden="1" customHeight="1" x14ac:dyDescent="0.35"/>
    <row r="4887" ht="18" hidden="1" customHeight="1" x14ac:dyDescent="0.35"/>
    <row r="4888" ht="18" hidden="1" customHeight="1" x14ac:dyDescent="0.35"/>
    <row r="4889" ht="18" hidden="1" customHeight="1" x14ac:dyDescent="0.35"/>
    <row r="4890" ht="18" hidden="1" customHeight="1" x14ac:dyDescent="0.35"/>
    <row r="4891" ht="18" hidden="1" customHeight="1" x14ac:dyDescent="0.35"/>
    <row r="4892" ht="18" hidden="1" customHeight="1" x14ac:dyDescent="0.35"/>
    <row r="4893" ht="18" hidden="1" customHeight="1" x14ac:dyDescent="0.35"/>
    <row r="4894" ht="18" hidden="1" customHeight="1" x14ac:dyDescent="0.35"/>
    <row r="4895" ht="18" hidden="1" customHeight="1" x14ac:dyDescent="0.35"/>
    <row r="4896" ht="18" hidden="1" customHeight="1" x14ac:dyDescent="0.35"/>
    <row r="4897" ht="18" hidden="1" customHeight="1" x14ac:dyDescent="0.35"/>
    <row r="4898" ht="18" hidden="1" customHeight="1" x14ac:dyDescent="0.35"/>
    <row r="4899" ht="18" hidden="1" customHeight="1" x14ac:dyDescent="0.35"/>
    <row r="4900" ht="18" hidden="1" customHeight="1" x14ac:dyDescent="0.35"/>
    <row r="4901" ht="18" hidden="1" customHeight="1" x14ac:dyDescent="0.35"/>
    <row r="4902" ht="18" hidden="1" customHeight="1" x14ac:dyDescent="0.35"/>
    <row r="4903" ht="18" hidden="1" customHeight="1" x14ac:dyDescent="0.35"/>
    <row r="4904" ht="18" hidden="1" customHeight="1" x14ac:dyDescent="0.35"/>
    <row r="4905" ht="18" hidden="1" customHeight="1" x14ac:dyDescent="0.35"/>
    <row r="4906" ht="18" hidden="1" customHeight="1" x14ac:dyDescent="0.35"/>
    <row r="4907" ht="18" hidden="1" customHeight="1" x14ac:dyDescent="0.35"/>
    <row r="4908" ht="18" hidden="1" customHeight="1" x14ac:dyDescent="0.35"/>
    <row r="4909" ht="18" hidden="1" customHeight="1" x14ac:dyDescent="0.35"/>
    <row r="4910" ht="18" hidden="1" customHeight="1" x14ac:dyDescent="0.35"/>
    <row r="4911" ht="18" hidden="1" customHeight="1" x14ac:dyDescent="0.35"/>
    <row r="4912" ht="18" hidden="1" customHeight="1" x14ac:dyDescent="0.35"/>
    <row r="4913" ht="18" hidden="1" customHeight="1" x14ac:dyDescent="0.35"/>
    <row r="4914" ht="18" hidden="1" customHeight="1" x14ac:dyDescent="0.35"/>
    <row r="4915" ht="18" hidden="1" customHeight="1" x14ac:dyDescent="0.35"/>
    <row r="4916" ht="18" hidden="1" customHeight="1" x14ac:dyDescent="0.35"/>
    <row r="4917" ht="18" hidden="1" customHeight="1" x14ac:dyDescent="0.35"/>
    <row r="4918" ht="18" hidden="1" customHeight="1" x14ac:dyDescent="0.35"/>
    <row r="4919" ht="18" hidden="1" customHeight="1" x14ac:dyDescent="0.35"/>
    <row r="4920" ht="18" hidden="1" customHeight="1" x14ac:dyDescent="0.35"/>
    <row r="4921" ht="18" hidden="1" customHeight="1" x14ac:dyDescent="0.35"/>
    <row r="4922" ht="18" hidden="1" customHeight="1" x14ac:dyDescent="0.35"/>
    <row r="4923" ht="18" hidden="1" customHeight="1" x14ac:dyDescent="0.35"/>
    <row r="4924" ht="18" hidden="1" customHeight="1" x14ac:dyDescent="0.35"/>
    <row r="4925" ht="18" hidden="1" customHeight="1" x14ac:dyDescent="0.35"/>
    <row r="4926" ht="18" hidden="1" customHeight="1" x14ac:dyDescent="0.35"/>
    <row r="4927" ht="18" hidden="1" customHeight="1" x14ac:dyDescent="0.35"/>
    <row r="4928" ht="18" hidden="1" customHeight="1" x14ac:dyDescent="0.35"/>
    <row r="4929" ht="18" hidden="1" customHeight="1" x14ac:dyDescent="0.35"/>
    <row r="4930" ht="18" hidden="1" customHeight="1" x14ac:dyDescent="0.35"/>
    <row r="4931" ht="18" hidden="1" customHeight="1" x14ac:dyDescent="0.35"/>
    <row r="4932" ht="18" hidden="1" customHeight="1" x14ac:dyDescent="0.35"/>
    <row r="4933" ht="18" hidden="1" customHeight="1" x14ac:dyDescent="0.35"/>
    <row r="4934" ht="18" hidden="1" customHeight="1" x14ac:dyDescent="0.35"/>
    <row r="4935" ht="18" hidden="1" customHeight="1" x14ac:dyDescent="0.35"/>
    <row r="4936" ht="18" hidden="1" customHeight="1" x14ac:dyDescent="0.35"/>
    <row r="4937" ht="18" hidden="1" customHeight="1" x14ac:dyDescent="0.35"/>
    <row r="4938" ht="18" hidden="1" customHeight="1" x14ac:dyDescent="0.35"/>
    <row r="4939" ht="18" hidden="1" customHeight="1" x14ac:dyDescent="0.35"/>
    <row r="4940" ht="18" hidden="1" customHeight="1" x14ac:dyDescent="0.35"/>
    <row r="4941" ht="18" hidden="1" customHeight="1" x14ac:dyDescent="0.35"/>
    <row r="4942" ht="18" hidden="1" customHeight="1" x14ac:dyDescent="0.35"/>
    <row r="4943" ht="18" hidden="1" customHeight="1" x14ac:dyDescent="0.35"/>
    <row r="4944" ht="18" hidden="1" customHeight="1" x14ac:dyDescent="0.35"/>
    <row r="4945" ht="18" hidden="1" customHeight="1" x14ac:dyDescent="0.35"/>
    <row r="4946" ht="18" hidden="1" customHeight="1" x14ac:dyDescent="0.35"/>
    <row r="4947" ht="18" hidden="1" customHeight="1" x14ac:dyDescent="0.35"/>
    <row r="4948" ht="18" hidden="1" customHeight="1" x14ac:dyDescent="0.35"/>
    <row r="4949" ht="18" hidden="1" customHeight="1" x14ac:dyDescent="0.35"/>
    <row r="4950" ht="18" hidden="1" customHeight="1" x14ac:dyDescent="0.35"/>
    <row r="4951" ht="18" hidden="1" customHeight="1" x14ac:dyDescent="0.35"/>
    <row r="4952" ht="18" hidden="1" customHeight="1" x14ac:dyDescent="0.35"/>
    <row r="4953" ht="18" hidden="1" customHeight="1" x14ac:dyDescent="0.35"/>
    <row r="4954" ht="18" hidden="1" customHeight="1" x14ac:dyDescent="0.35"/>
    <row r="4955" ht="18" hidden="1" customHeight="1" x14ac:dyDescent="0.35"/>
    <row r="4956" ht="18" hidden="1" customHeight="1" x14ac:dyDescent="0.35"/>
    <row r="4957" ht="18" hidden="1" customHeight="1" x14ac:dyDescent="0.35"/>
    <row r="4958" ht="18" hidden="1" customHeight="1" x14ac:dyDescent="0.35"/>
    <row r="4959" ht="18" hidden="1" customHeight="1" x14ac:dyDescent="0.35"/>
    <row r="4960" ht="18" hidden="1" customHeight="1" x14ac:dyDescent="0.35"/>
    <row r="4961" ht="18" hidden="1" customHeight="1" x14ac:dyDescent="0.35"/>
    <row r="4962" ht="18" hidden="1" customHeight="1" x14ac:dyDescent="0.35"/>
    <row r="4963" ht="18" hidden="1" customHeight="1" x14ac:dyDescent="0.35"/>
    <row r="4964" ht="18" hidden="1" customHeight="1" x14ac:dyDescent="0.35"/>
    <row r="4965" ht="18" hidden="1" customHeight="1" x14ac:dyDescent="0.35"/>
    <row r="4966" ht="18" hidden="1" customHeight="1" x14ac:dyDescent="0.35"/>
    <row r="4967" ht="18" hidden="1" customHeight="1" x14ac:dyDescent="0.35"/>
    <row r="4968" ht="18" hidden="1" customHeight="1" x14ac:dyDescent="0.35"/>
    <row r="4969" ht="18" hidden="1" customHeight="1" x14ac:dyDescent="0.35"/>
    <row r="4970" ht="18" hidden="1" customHeight="1" x14ac:dyDescent="0.35"/>
    <row r="4971" ht="18" hidden="1" customHeight="1" x14ac:dyDescent="0.35"/>
    <row r="4972" ht="18" hidden="1" customHeight="1" x14ac:dyDescent="0.35"/>
    <row r="4973" ht="18" hidden="1" customHeight="1" x14ac:dyDescent="0.35"/>
    <row r="4974" ht="18" hidden="1" customHeight="1" x14ac:dyDescent="0.35"/>
    <row r="4975" ht="18" hidden="1" customHeight="1" x14ac:dyDescent="0.35"/>
    <row r="4976" ht="18" hidden="1" customHeight="1" x14ac:dyDescent="0.35"/>
    <row r="4977" ht="18" hidden="1" customHeight="1" x14ac:dyDescent="0.35"/>
    <row r="4978" ht="18" hidden="1" customHeight="1" x14ac:dyDescent="0.35"/>
    <row r="4979" ht="18" hidden="1" customHeight="1" x14ac:dyDescent="0.35"/>
    <row r="4980" ht="18" hidden="1" customHeight="1" x14ac:dyDescent="0.35"/>
    <row r="4981" ht="18" hidden="1" customHeight="1" x14ac:dyDescent="0.35"/>
    <row r="4982" ht="18" hidden="1" customHeight="1" x14ac:dyDescent="0.35"/>
    <row r="4983" ht="18" hidden="1" customHeight="1" x14ac:dyDescent="0.35"/>
    <row r="4984" ht="18" hidden="1" customHeight="1" x14ac:dyDescent="0.35"/>
    <row r="4985" ht="18" hidden="1" customHeight="1" x14ac:dyDescent="0.35"/>
    <row r="4986" ht="18" hidden="1" customHeight="1" x14ac:dyDescent="0.35"/>
    <row r="4987" ht="18" hidden="1" customHeight="1" x14ac:dyDescent="0.35"/>
    <row r="4988" ht="18" hidden="1" customHeight="1" x14ac:dyDescent="0.35"/>
    <row r="4989" ht="18" hidden="1" customHeight="1" x14ac:dyDescent="0.35"/>
    <row r="4990" ht="18" hidden="1" customHeight="1" x14ac:dyDescent="0.35"/>
    <row r="4991" ht="18" hidden="1" customHeight="1" x14ac:dyDescent="0.35"/>
    <row r="4992" ht="18" hidden="1" customHeight="1" x14ac:dyDescent="0.35"/>
    <row r="4993" ht="18" hidden="1" customHeight="1" x14ac:dyDescent="0.35"/>
    <row r="4994" ht="18" hidden="1" customHeight="1" x14ac:dyDescent="0.35"/>
    <row r="4995" ht="18" hidden="1" customHeight="1" x14ac:dyDescent="0.35"/>
    <row r="4996" ht="18" hidden="1" customHeight="1" x14ac:dyDescent="0.35"/>
    <row r="4997" ht="18" hidden="1" customHeight="1" x14ac:dyDescent="0.35"/>
    <row r="4998" ht="18" hidden="1" customHeight="1" x14ac:dyDescent="0.35"/>
    <row r="4999" ht="18" hidden="1" customHeight="1" x14ac:dyDescent="0.35"/>
    <row r="5000" ht="18" hidden="1" customHeight="1" x14ac:dyDescent="0.35"/>
    <row r="5001" ht="18" hidden="1" customHeight="1" x14ac:dyDescent="0.35"/>
    <row r="5002" ht="18" hidden="1" customHeight="1" x14ac:dyDescent="0.35"/>
    <row r="5003" ht="18" hidden="1" customHeight="1" x14ac:dyDescent="0.35"/>
    <row r="5004" ht="18" hidden="1" customHeight="1" x14ac:dyDescent="0.35"/>
    <row r="5005" ht="18" hidden="1" customHeight="1" x14ac:dyDescent="0.35"/>
    <row r="5006" ht="18" hidden="1" customHeight="1" x14ac:dyDescent="0.35"/>
    <row r="5007" ht="18" hidden="1" customHeight="1" x14ac:dyDescent="0.35"/>
    <row r="5008" ht="18" hidden="1" customHeight="1" x14ac:dyDescent="0.35"/>
    <row r="5009" ht="18" hidden="1" customHeight="1" x14ac:dyDescent="0.35"/>
    <row r="5010" ht="18" hidden="1" customHeight="1" x14ac:dyDescent="0.35"/>
    <row r="5011" ht="18" hidden="1" customHeight="1" x14ac:dyDescent="0.35"/>
    <row r="5012" ht="18" hidden="1" customHeight="1" x14ac:dyDescent="0.35"/>
    <row r="5013" ht="18" hidden="1" customHeight="1" x14ac:dyDescent="0.35"/>
    <row r="5014" ht="18" hidden="1" customHeight="1" x14ac:dyDescent="0.35"/>
    <row r="5015" ht="18" hidden="1" customHeight="1" x14ac:dyDescent="0.35"/>
    <row r="5016" ht="18" hidden="1" customHeight="1" x14ac:dyDescent="0.35"/>
    <row r="5017" ht="18" hidden="1" customHeight="1" x14ac:dyDescent="0.35"/>
    <row r="5018" ht="18" hidden="1" customHeight="1" x14ac:dyDescent="0.35"/>
    <row r="5019" ht="18" hidden="1" customHeight="1" x14ac:dyDescent="0.35"/>
    <row r="5020" ht="18" hidden="1" customHeight="1" x14ac:dyDescent="0.35"/>
    <row r="5021" ht="18" hidden="1" customHeight="1" x14ac:dyDescent="0.35"/>
    <row r="5022" ht="18" hidden="1" customHeight="1" x14ac:dyDescent="0.35"/>
    <row r="5023" ht="18" hidden="1" customHeight="1" x14ac:dyDescent="0.35"/>
    <row r="5024" ht="18" hidden="1" customHeight="1" x14ac:dyDescent="0.35"/>
    <row r="5025" ht="18" hidden="1" customHeight="1" x14ac:dyDescent="0.35"/>
    <row r="5026" ht="18" hidden="1" customHeight="1" x14ac:dyDescent="0.35"/>
    <row r="5027" ht="18" hidden="1" customHeight="1" x14ac:dyDescent="0.35"/>
    <row r="5028" ht="18" hidden="1" customHeight="1" x14ac:dyDescent="0.35"/>
    <row r="5029" ht="18" hidden="1" customHeight="1" x14ac:dyDescent="0.35"/>
    <row r="5030" ht="18" hidden="1" customHeight="1" x14ac:dyDescent="0.35"/>
    <row r="5031" ht="18" hidden="1" customHeight="1" x14ac:dyDescent="0.35"/>
    <row r="5032" ht="18" hidden="1" customHeight="1" x14ac:dyDescent="0.35"/>
    <row r="5033" ht="18" hidden="1" customHeight="1" x14ac:dyDescent="0.35"/>
    <row r="5034" ht="18" hidden="1" customHeight="1" x14ac:dyDescent="0.35"/>
    <row r="5035" ht="18" hidden="1" customHeight="1" x14ac:dyDescent="0.35"/>
    <row r="5036" ht="18" hidden="1" customHeight="1" x14ac:dyDescent="0.35"/>
    <row r="5037" ht="18" hidden="1" customHeight="1" x14ac:dyDescent="0.35"/>
    <row r="5038" ht="18" hidden="1" customHeight="1" x14ac:dyDescent="0.35"/>
    <row r="5039" ht="18" hidden="1" customHeight="1" x14ac:dyDescent="0.35"/>
    <row r="5040" ht="18" hidden="1" customHeight="1" x14ac:dyDescent="0.35"/>
    <row r="5041" ht="18" hidden="1" customHeight="1" x14ac:dyDescent="0.35"/>
    <row r="5042" ht="18" hidden="1" customHeight="1" x14ac:dyDescent="0.35"/>
    <row r="5043" ht="18" hidden="1" customHeight="1" x14ac:dyDescent="0.35"/>
    <row r="5044" ht="18" hidden="1" customHeight="1" x14ac:dyDescent="0.35"/>
    <row r="5045" ht="18" hidden="1" customHeight="1" x14ac:dyDescent="0.35"/>
    <row r="5046" ht="18" hidden="1" customHeight="1" x14ac:dyDescent="0.35"/>
    <row r="5047" ht="18" hidden="1" customHeight="1" x14ac:dyDescent="0.35"/>
    <row r="5048" ht="18" hidden="1" customHeight="1" x14ac:dyDescent="0.35"/>
    <row r="5049" ht="18" hidden="1" customHeight="1" x14ac:dyDescent="0.35"/>
    <row r="5050" ht="18" hidden="1" customHeight="1" x14ac:dyDescent="0.35"/>
    <row r="5051" ht="18" hidden="1" customHeight="1" x14ac:dyDescent="0.35"/>
    <row r="5052" ht="18" hidden="1" customHeight="1" x14ac:dyDescent="0.35"/>
    <row r="5053" ht="18" hidden="1" customHeight="1" x14ac:dyDescent="0.35"/>
    <row r="5054" ht="18" hidden="1" customHeight="1" x14ac:dyDescent="0.35"/>
    <row r="5055" ht="18" hidden="1" customHeight="1" x14ac:dyDescent="0.35"/>
    <row r="5056" ht="18" hidden="1" customHeight="1" x14ac:dyDescent="0.35"/>
    <row r="5057" ht="18" hidden="1" customHeight="1" x14ac:dyDescent="0.35"/>
    <row r="5058" ht="18" hidden="1" customHeight="1" x14ac:dyDescent="0.35"/>
    <row r="5059" ht="18" hidden="1" customHeight="1" x14ac:dyDescent="0.35"/>
    <row r="5060" ht="18" hidden="1" customHeight="1" x14ac:dyDescent="0.35"/>
    <row r="5061" ht="18" hidden="1" customHeight="1" x14ac:dyDescent="0.35"/>
    <row r="5062" ht="18" hidden="1" customHeight="1" x14ac:dyDescent="0.35"/>
    <row r="5063" ht="18" hidden="1" customHeight="1" x14ac:dyDescent="0.35"/>
    <row r="5064" ht="18" hidden="1" customHeight="1" x14ac:dyDescent="0.35"/>
    <row r="5065" ht="18" hidden="1" customHeight="1" x14ac:dyDescent="0.35"/>
    <row r="5066" ht="18" hidden="1" customHeight="1" x14ac:dyDescent="0.35"/>
    <row r="5067" ht="18" hidden="1" customHeight="1" x14ac:dyDescent="0.35"/>
    <row r="5068" ht="18" hidden="1" customHeight="1" x14ac:dyDescent="0.35"/>
    <row r="5069" ht="18" hidden="1" customHeight="1" x14ac:dyDescent="0.35"/>
    <row r="5070" ht="18" hidden="1" customHeight="1" x14ac:dyDescent="0.35"/>
    <row r="5071" ht="18" hidden="1" customHeight="1" x14ac:dyDescent="0.35"/>
    <row r="5072" ht="18" hidden="1" customHeight="1" x14ac:dyDescent="0.35"/>
    <row r="5073" ht="18" hidden="1" customHeight="1" x14ac:dyDescent="0.35"/>
    <row r="5074" ht="18" hidden="1" customHeight="1" x14ac:dyDescent="0.35"/>
    <row r="5075" ht="18" hidden="1" customHeight="1" x14ac:dyDescent="0.35"/>
    <row r="5076" ht="18" hidden="1" customHeight="1" x14ac:dyDescent="0.35"/>
    <row r="5077" ht="18" hidden="1" customHeight="1" x14ac:dyDescent="0.35"/>
    <row r="5078" ht="18" hidden="1" customHeight="1" x14ac:dyDescent="0.35"/>
    <row r="5079" ht="18" hidden="1" customHeight="1" x14ac:dyDescent="0.35"/>
    <row r="5080" ht="18" hidden="1" customHeight="1" x14ac:dyDescent="0.35"/>
    <row r="5081" ht="18" hidden="1" customHeight="1" x14ac:dyDescent="0.35"/>
    <row r="5082" ht="18" hidden="1" customHeight="1" x14ac:dyDescent="0.35"/>
    <row r="5083" ht="18" hidden="1" customHeight="1" x14ac:dyDescent="0.35"/>
    <row r="5084" ht="18" hidden="1" customHeight="1" x14ac:dyDescent="0.35"/>
    <row r="5085" ht="18" hidden="1" customHeight="1" x14ac:dyDescent="0.35"/>
    <row r="5086" ht="18" hidden="1" customHeight="1" x14ac:dyDescent="0.35"/>
    <row r="5087" ht="18" hidden="1" customHeight="1" x14ac:dyDescent="0.35"/>
    <row r="5088" ht="18" hidden="1" customHeight="1" x14ac:dyDescent="0.35"/>
    <row r="5089" ht="18" hidden="1" customHeight="1" x14ac:dyDescent="0.35"/>
    <row r="5090" ht="18" hidden="1" customHeight="1" x14ac:dyDescent="0.35"/>
    <row r="5091" ht="18" hidden="1" customHeight="1" x14ac:dyDescent="0.35"/>
    <row r="5092" ht="18" hidden="1" customHeight="1" x14ac:dyDescent="0.35"/>
    <row r="5093" ht="18" hidden="1" customHeight="1" x14ac:dyDescent="0.35"/>
    <row r="5094" ht="18" hidden="1" customHeight="1" x14ac:dyDescent="0.35"/>
    <row r="5095" ht="18" hidden="1" customHeight="1" x14ac:dyDescent="0.35"/>
    <row r="5096" ht="18" hidden="1" customHeight="1" x14ac:dyDescent="0.35"/>
    <row r="5097" ht="18" hidden="1" customHeight="1" x14ac:dyDescent="0.35"/>
    <row r="5098" ht="18" hidden="1" customHeight="1" x14ac:dyDescent="0.35"/>
    <row r="5099" ht="18" hidden="1" customHeight="1" x14ac:dyDescent="0.35"/>
    <row r="5100" ht="18" hidden="1" customHeight="1" x14ac:dyDescent="0.35"/>
    <row r="5101" ht="18" hidden="1" customHeight="1" x14ac:dyDescent="0.35"/>
    <row r="5102" ht="18" hidden="1" customHeight="1" x14ac:dyDescent="0.35"/>
    <row r="5103" ht="18" hidden="1" customHeight="1" x14ac:dyDescent="0.35"/>
    <row r="5104" ht="18" hidden="1" customHeight="1" x14ac:dyDescent="0.35"/>
    <row r="5105" ht="18" hidden="1" customHeight="1" x14ac:dyDescent="0.35"/>
    <row r="5106" ht="18" hidden="1" customHeight="1" x14ac:dyDescent="0.35"/>
    <row r="5107" ht="18" hidden="1" customHeight="1" x14ac:dyDescent="0.35"/>
    <row r="5108" ht="18" hidden="1" customHeight="1" x14ac:dyDescent="0.35"/>
    <row r="5109" ht="18" hidden="1" customHeight="1" x14ac:dyDescent="0.35"/>
    <row r="5110" ht="18" hidden="1" customHeight="1" x14ac:dyDescent="0.35"/>
    <row r="5111" ht="18" hidden="1" customHeight="1" x14ac:dyDescent="0.35"/>
    <row r="5112" ht="18" hidden="1" customHeight="1" x14ac:dyDescent="0.35"/>
    <row r="5113" ht="18" hidden="1" customHeight="1" x14ac:dyDescent="0.35"/>
    <row r="5114" ht="18" hidden="1" customHeight="1" x14ac:dyDescent="0.35"/>
    <row r="5115" ht="18" hidden="1" customHeight="1" x14ac:dyDescent="0.35"/>
    <row r="5116" ht="18" hidden="1" customHeight="1" x14ac:dyDescent="0.35"/>
    <row r="5117" ht="18" hidden="1" customHeight="1" x14ac:dyDescent="0.35"/>
    <row r="5118" ht="18" hidden="1" customHeight="1" x14ac:dyDescent="0.35"/>
    <row r="5119" ht="18" hidden="1" customHeight="1" x14ac:dyDescent="0.35"/>
    <row r="5120" ht="18" hidden="1" customHeight="1" x14ac:dyDescent="0.35"/>
    <row r="5121" ht="18" hidden="1" customHeight="1" x14ac:dyDescent="0.35"/>
    <row r="5122" ht="18" hidden="1" customHeight="1" x14ac:dyDescent="0.35"/>
    <row r="5123" ht="18" hidden="1" customHeight="1" x14ac:dyDescent="0.35"/>
    <row r="5124" ht="18" hidden="1" customHeight="1" x14ac:dyDescent="0.35"/>
    <row r="5125" ht="18" hidden="1" customHeight="1" x14ac:dyDescent="0.35"/>
    <row r="5126" ht="18" hidden="1" customHeight="1" x14ac:dyDescent="0.35"/>
    <row r="5127" ht="18" hidden="1" customHeight="1" x14ac:dyDescent="0.35"/>
    <row r="5128" ht="18" hidden="1" customHeight="1" x14ac:dyDescent="0.35"/>
    <row r="5129" ht="18" hidden="1" customHeight="1" x14ac:dyDescent="0.35"/>
    <row r="5130" ht="18" hidden="1" customHeight="1" x14ac:dyDescent="0.35"/>
    <row r="5131" ht="18" hidden="1" customHeight="1" x14ac:dyDescent="0.35"/>
    <row r="5132" ht="18" hidden="1" customHeight="1" x14ac:dyDescent="0.35"/>
    <row r="5133" ht="18" hidden="1" customHeight="1" x14ac:dyDescent="0.35"/>
    <row r="5134" ht="18" hidden="1" customHeight="1" x14ac:dyDescent="0.35"/>
    <row r="5135" ht="18" hidden="1" customHeight="1" x14ac:dyDescent="0.35"/>
    <row r="5136" ht="18" hidden="1" customHeight="1" x14ac:dyDescent="0.35"/>
    <row r="5137" ht="18" hidden="1" customHeight="1" x14ac:dyDescent="0.35"/>
    <row r="5138" ht="18" hidden="1" customHeight="1" x14ac:dyDescent="0.35"/>
    <row r="5139" ht="18" hidden="1" customHeight="1" x14ac:dyDescent="0.35"/>
    <row r="5140" ht="18" hidden="1" customHeight="1" x14ac:dyDescent="0.35"/>
    <row r="5141" ht="18" hidden="1" customHeight="1" x14ac:dyDescent="0.35"/>
    <row r="5142" ht="18" hidden="1" customHeight="1" x14ac:dyDescent="0.35"/>
    <row r="5143" ht="18" hidden="1" customHeight="1" x14ac:dyDescent="0.35"/>
    <row r="5144" ht="18" hidden="1" customHeight="1" x14ac:dyDescent="0.35"/>
    <row r="5145" ht="18" hidden="1" customHeight="1" x14ac:dyDescent="0.35"/>
    <row r="5146" ht="18" hidden="1" customHeight="1" x14ac:dyDescent="0.35"/>
    <row r="5147" ht="18" hidden="1" customHeight="1" x14ac:dyDescent="0.35"/>
    <row r="5148" ht="18" hidden="1" customHeight="1" x14ac:dyDescent="0.35"/>
    <row r="5149" ht="18" hidden="1" customHeight="1" x14ac:dyDescent="0.35"/>
    <row r="5150" ht="18" hidden="1" customHeight="1" x14ac:dyDescent="0.35"/>
    <row r="5151" ht="18" hidden="1" customHeight="1" x14ac:dyDescent="0.35"/>
    <row r="5152" ht="18" hidden="1" customHeight="1" x14ac:dyDescent="0.35"/>
    <row r="5153" ht="18" hidden="1" customHeight="1" x14ac:dyDescent="0.35"/>
    <row r="5154" ht="18" hidden="1" customHeight="1" x14ac:dyDescent="0.35"/>
    <row r="5155" ht="18" hidden="1" customHeight="1" x14ac:dyDescent="0.35"/>
    <row r="5156" ht="18" hidden="1" customHeight="1" x14ac:dyDescent="0.35"/>
    <row r="5157" ht="18" hidden="1" customHeight="1" x14ac:dyDescent="0.35"/>
    <row r="5158" ht="18" hidden="1" customHeight="1" x14ac:dyDescent="0.35"/>
    <row r="5159" ht="18" hidden="1" customHeight="1" x14ac:dyDescent="0.35"/>
    <row r="5160" ht="18" hidden="1" customHeight="1" x14ac:dyDescent="0.35"/>
    <row r="5161" ht="18" hidden="1" customHeight="1" x14ac:dyDescent="0.35"/>
    <row r="5162" ht="18" hidden="1" customHeight="1" x14ac:dyDescent="0.35"/>
    <row r="5163" ht="18" hidden="1" customHeight="1" x14ac:dyDescent="0.35"/>
    <row r="5164" ht="18" hidden="1" customHeight="1" x14ac:dyDescent="0.35"/>
    <row r="5165" ht="18" hidden="1" customHeight="1" x14ac:dyDescent="0.35"/>
    <row r="5166" ht="18" hidden="1" customHeight="1" x14ac:dyDescent="0.35"/>
    <row r="5167" ht="18" hidden="1" customHeight="1" x14ac:dyDescent="0.35"/>
    <row r="5168" ht="18" hidden="1" customHeight="1" x14ac:dyDescent="0.35"/>
    <row r="5169" ht="18" hidden="1" customHeight="1" x14ac:dyDescent="0.35"/>
    <row r="5170" ht="18" hidden="1" customHeight="1" x14ac:dyDescent="0.35"/>
    <row r="5171" ht="18" hidden="1" customHeight="1" x14ac:dyDescent="0.35"/>
    <row r="5172" ht="18" hidden="1" customHeight="1" x14ac:dyDescent="0.35"/>
    <row r="5173" ht="18" hidden="1" customHeight="1" x14ac:dyDescent="0.35"/>
    <row r="5174" ht="18" hidden="1" customHeight="1" x14ac:dyDescent="0.35"/>
    <row r="5175" ht="18" hidden="1" customHeight="1" x14ac:dyDescent="0.35"/>
    <row r="5176" ht="18" hidden="1" customHeight="1" x14ac:dyDescent="0.35"/>
    <row r="5177" ht="18" hidden="1" customHeight="1" x14ac:dyDescent="0.35"/>
    <row r="5178" ht="18" hidden="1" customHeight="1" x14ac:dyDescent="0.35"/>
    <row r="5179" ht="18" hidden="1" customHeight="1" x14ac:dyDescent="0.35"/>
    <row r="5180" ht="18" hidden="1" customHeight="1" x14ac:dyDescent="0.35"/>
    <row r="5181" ht="18" hidden="1" customHeight="1" x14ac:dyDescent="0.35"/>
    <row r="5182" ht="18" hidden="1" customHeight="1" x14ac:dyDescent="0.35"/>
    <row r="5183" ht="18" hidden="1" customHeight="1" x14ac:dyDescent="0.35"/>
    <row r="5184" ht="18" hidden="1" customHeight="1" x14ac:dyDescent="0.35"/>
    <row r="5185" ht="18" hidden="1" customHeight="1" x14ac:dyDescent="0.35"/>
    <row r="5186" ht="18" hidden="1" customHeight="1" x14ac:dyDescent="0.35"/>
    <row r="5187" ht="18" hidden="1" customHeight="1" x14ac:dyDescent="0.35"/>
    <row r="5188" ht="18" hidden="1" customHeight="1" x14ac:dyDescent="0.35"/>
    <row r="5189" ht="18" hidden="1" customHeight="1" x14ac:dyDescent="0.35"/>
    <row r="5190" ht="18" hidden="1" customHeight="1" x14ac:dyDescent="0.35"/>
    <row r="5191" ht="18" hidden="1" customHeight="1" x14ac:dyDescent="0.35"/>
    <row r="5192" ht="18" hidden="1" customHeight="1" x14ac:dyDescent="0.35"/>
    <row r="5193" ht="18" hidden="1" customHeight="1" x14ac:dyDescent="0.35"/>
    <row r="5194" ht="18" hidden="1" customHeight="1" x14ac:dyDescent="0.35"/>
    <row r="5195" ht="18" hidden="1" customHeight="1" x14ac:dyDescent="0.35"/>
    <row r="5196" ht="18" hidden="1" customHeight="1" x14ac:dyDescent="0.35"/>
    <row r="5197" ht="18" hidden="1" customHeight="1" x14ac:dyDescent="0.35"/>
    <row r="5198" ht="18" hidden="1" customHeight="1" x14ac:dyDescent="0.35"/>
    <row r="5199" ht="18" hidden="1" customHeight="1" x14ac:dyDescent="0.35"/>
    <row r="5200" ht="18" hidden="1" customHeight="1" x14ac:dyDescent="0.35"/>
    <row r="5201" ht="18" hidden="1" customHeight="1" x14ac:dyDescent="0.35"/>
    <row r="5202" ht="18" hidden="1" customHeight="1" x14ac:dyDescent="0.35"/>
    <row r="5203" ht="18" hidden="1" customHeight="1" x14ac:dyDescent="0.35"/>
    <row r="5204" ht="18" hidden="1" customHeight="1" x14ac:dyDescent="0.35"/>
    <row r="5205" ht="18" hidden="1" customHeight="1" x14ac:dyDescent="0.35"/>
    <row r="5206" ht="18" hidden="1" customHeight="1" x14ac:dyDescent="0.35"/>
    <row r="5207" ht="18" hidden="1" customHeight="1" x14ac:dyDescent="0.35"/>
    <row r="5208" ht="18" hidden="1" customHeight="1" x14ac:dyDescent="0.35"/>
    <row r="5209" ht="18" hidden="1" customHeight="1" x14ac:dyDescent="0.35"/>
    <row r="5210" ht="18" hidden="1" customHeight="1" x14ac:dyDescent="0.35"/>
    <row r="5211" ht="18" hidden="1" customHeight="1" x14ac:dyDescent="0.35"/>
    <row r="5212" ht="18" hidden="1" customHeight="1" x14ac:dyDescent="0.35"/>
    <row r="5213" ht="18" hidden="1" customHeight="1" x14ac:dyDescent="0.35"/>
    <row r="5214" ht="18" hidden="1" customHeight="1" x14ac:dyDescent="0.35"/>
    <row r="5215" ht="18" hidden="1" customHeight="1" x14ac:dyDescent="0.35"/>
    <row r="5216" ht="18" hidden="1" customHeight="1" x14ac:dyDescent="0.35"/>
    <row r="5217" ht="18" hidden="1" customHeight="1" x14ac:dyDescent="0.35"/>
    <row r="5218" ht="18" hidden="1" customHeight="1" x14ac:dyDescent="0.35"/>
    <row r="5219" ht="18" hidden="1" customHeight="1" x14ac:dyDescent="0.35"/>
    <row r="5220" ht="18" hidden="1" customHeight="1" x14ac:dyDescent="0.35"/>
    <row r="5221" ht="18" hidden="1" customHeight="1" x14ac:dyDescent="0.35"/>
    <row r="5222" ht="18" hidden="1" customHeight="1" x14ac:dyDescent="0.35"/>
    <row r="5223" ht="18" hidden="1" customHeight="1" x14ac:dyDescent="0.35"/>
    <row r="5224" ht="18" hidden="1" customHeight="1" x14ac:dyDescent="0.35"/>
    <row r="5225" ht="18" hidden="1" customHeight="1" x14ac:dyDescent="0.35"/>
    <row r="5226" ht="18" hidden="1" customHeight="1" x14ac:dyDescent="0.35"/>
    <row r="5227" ht="18" hidden="1" customHeight="1" x14ac:dyDescent="0.35"/>
    <row r="5228" ht="18" hidden="1" customHeight="1" x14ac:dyDescent="0.35"/>
    <row r="5229" ht="18" hidden="1" customHeight="1" x14ac:dyDescent="0.35"/>
    <row r="5230" ht="18" hidden="1" customHeight="1" x14ac:dyDescent="0.35"/>
    <row r="5231" ht="18" hidden="1" customHeight="1" x14ac:dyDescent="0.35"/>
    <row r="5232" ht="18" hidden="1" customHeight="1" x14ac:dyDescent="0.35"/>
    <row r="5233" ht="18" hidden="1" customHeight="1" x14ac:dyDescent="0.35"/>
    <row r="5234" ht="18" hidden="1" customHeight="1" x14ac:dyDescent="0.35"/>
    <row r="5235" ht="18" hidden="1" customHeight="1" x14ac:dyDescent="0.35"/>
    <row r="5236" ht="18" hidden="1" customHeight="1" x14ac:dyDescent="0.35"/>
    <row r="5237" ht="18" hidden="1" customHeight="1" x14ac:dyDescent="0.35"/>
    <row r="5238" ht="18" hidden="1" customHeight="1" x14ac:dyDescent="0.35"/>
    <row r="5239" ht="18" hidden="1" customHeight="1" x14ac:dyDescent="0.35"/>
    <row r="5240" ht="18" hidden="1" customHeight="1" x14ac:dyDescent="0.35"/>
    <row r="5241" ht="18" hidden="1" customHeight="1" x14ac:dyDescent="0.35"/>
    <row r="5242" ht="18" hidden="1" customHeight="1" x14ac:dyDescent="0.35"/>
    <row r="5243" ht="18" hidden="1" customHeight="1" x14ac:dyDescent="0.35"/>
    <row r="5244" ht="18" hidden="1" customHeight="1" x14ac:dyDescent="0.35"/>
    <row r="5245" ht="18" hidden="1" customHeight="1" x14ac:dyDescent="0.35"/>
    <row r="5246" ht="18" hidden="1" customHeight="1" x14ac:dyDescent="0.35"/>
    <row r="5247" ht="18" hidden="1" customHeight="1" x14ac:dyDescent="0.35"/>
    <row r="5248" ht="18" hidden="1" customHeight="1" x14ac:dyDescent="0.35"/>
    <row r="5249" ht="18" hidden="1" customHeight="1" x14ac:dyDescent="0.35"/>
    <row r="5250" ht="18" hidden="1" customHeight="1" x14ac:dyDescent="0.35"/>
    <row r="5251" ht="18" hidden="1" customHeight="1" x14ac:dyDescent="0.35"/>
    <row r="5252" ht="18" hidden="1" customHeight="1" x14ac:dyDescent="0.35"/>
    <row r="5253" ht="18" hidden="1" customHeight="1" x14ac:dyDescent="0.35"/>
    <row r="5254" ht="18" hidden="1" customHeight="1" x14ac:dyDescent="0.35"/>
    <row r="5255" ht="18" hidden="1" customHeight="1" x14ac:dyDescent="0.35"/>
    <row r="5256" ht="18" hidden="1" customHeight="1" x14ac:dyDescent="0.35"/>
    <row r="5257" ht="18" hidden="1" customHeight="1" x14ac:dyDescent="0.35"/>
    <row r="5258" ht="18" hidden="1" customHeight="1" x14ac:dyDescent="0.35"/>
    <row r="5259" ht="18" hidden="1" customHeight="1" x14ac:dyDescent="0.35"/>
    <row r="5260" ht="18" hidden="1" customHeight="1" x14ac:dyDescent="0.35"/>
    <row r="5261" ht="18" hidden="1" customHeight="1" x14ac:dyDescent="0.35"/>
    <row r="5262" ht="18" hidden="1" customHeight="1" x14ac:dyDescent="0.35"/>
    <row r="5263" ht="18" hidden="1" customHeight="1" x14ac:dyDescent="0.35"/>
    <row r="5264" ht="18" hidden="1" customHeight="1" x14ac:dyDescent="0.35"/>
    <row r="5265" ht="18" hidden="1" customHeight="1" x14ac:dyDescent="0.35"/>
    <row r="5266" ht="18" hidden="1" customHeight="1" x14ac:dyDescent="0.35"/>
    <row r="5267" ht="18" hidden="1" customHeight="1" x14ac:dyDescent="0.35"/>
    <row r="5268" ht="18" hidden="1" customHeight="1" x14ac:dyDescent="0.35"/>
    <row r="5269" ht="18" hidden="1" customHeight="1" x14ac:dyDescent="0.35"/>
    <row r="5270" ht="18" hidden="1" customHeight="1" x14ac:dyDescent="0.35"/>
    <row r="5271" ht="18" hidden="1" customHeight="1" x14ac:dyDescent="0.35"/>
    <row r="5272" ht="18" hidden="1" customHeight="1" x14ac:dyDescent="0.35"/>
    <row r="5273" ht="18" hidden="1" customHeight="1" x14ac:dyDescent="0.35"/>
    <row r="5274" ht="18" hidden="1" customHeight="1" x14ac:dyDescent="0.35"/>
    <row r="5275" ht="18" hidden="1" customHeight="1" x14ac:dyDescent="0.35"/>
    <row r="5276" ht="18" hidden="1" customHeight="1" x14ac:dyDescent="0.35"/>
    <row r="5277" ht="18" hidden="1" customHeight="1" x14ac:dyDescent="0.35"/>
    <row r="5278" ht="18" hidden="1" customHeight="1" x14ac:dyDescent="0.35"/>
    <row r="5279" ht="18" hidden="1" customHeight="1" x14ac:dyDescent="0.35"/>
    <row r="5280" ht="18" hidden="1" customHeight="1" x14ac:dyDescent="0.35"/>
    <row r="5281" ht="18" hidden="1" customHeight="1" x14ac:dyDescent="0.35"/>
    <row r="5282" ht="18" hidden="1" customHeight="1" x14ac:dyDescent="0.35"/>
    <row r="5283" ht="18" hidden="1" customHeight="1" x14ac:dyDescent="0.35"/>
    <row r="5284" ht="18" hidden="1" customHeight="1" x14ac:dyDescent="0.35"/>
    <row r="5285" ht="18" hidden="1" customHeight="1" x14ac:dyDescent="0.35"/>
    <row r="5286" ht="18" hidden="1" customHeight="1" x14ac:dyDescent="0.35"/>
    <row r="5287" ht="18" hidden="1" customHeight="1" x14ac:dyDescent="0.35"/>
    <row r="5288" ht="18" hidden="1" customHeight="1" x14ac:dyDescent="0.35"/>
    <row r="5289" ht="18" hidden="1" customHeight="1" x14ac:dyDescent="0.35"/>
    <row r="5290" ht="18" hidden="1" customHeight="1" x14ac:dyDescent="0.35"/>
    <row r="5291" ht="18" hidden="1" customHeight="1" x14ac:dyDescent="0.35"/>
    <row r="5292" ht="18" hidden="1" customHeight="1" x14ac:dyDescent="0.35"/>
    <row r="5293" ht="18" hidden="1" customHeight="1" x14ac:dyDescent="0.35"/>
    <row r="5294" ht="18" hidden="1" customHeight="1" x14ac:dyDescent="0.35"/>
    <row r="5295" ht="18" hidden="1" customHeight="1" x14ac:dyDescent="0.35"/>
    <row r="5296" ht="18" hidden="1" customHeight="1" x14ac:dyDescent="0.35"/>
    <row r="5297" ht="18" hidden="1" customHeight="1" x14ac:dyDescent="0.35"/>
    <row r="5298" ht="18" hidden="1" customHeight="1" x14ac:dyDescent="0.35"/>
    <row r="5299" ht="18" hidden="1" customHeight="1" x14ac:dyDescent="0.35"/>
    <row r="5300" ht="18" hidden="1" customHeight="1" x14ac:dyDescent="0.35"/>
    <row r="5301" ht="18" hidden="1" customHeight="1" x14ac:dyDescent="0.35"/>
    <row r="5302" ht="18" hidden="1" customHeight="1" x14ac:dyDescent="0.35"/>
    <row r="5303" ht="18" hidden="1" customHeight="1" x14ac:dyDescent="0.35"/>
    <row r="5304" ht="18" hidden="1" customHeight="1" x14ac:dyDescent="0.35"/>
    <row r="5305" ht="18" hidden="1" customHeight="1" x14ac:dyDescent="0.35"/>
    <row r="5306" ht="18" hidden="1" customHeight="1" x14ac:dyDescent="0.35"/>
    <row r="5307" ht="18" hidden="1" customHeight="1" x14ac:dyDescent="0.35"/>
    <row r="5308" ht="18" hidden="1" customHeight="1" x14ac:dyDescent="0.35"/>
    <row r="5309" ht="18" hidden="1" customHeight="1" x14ac:dyDescent="0.35"/>
    <row r="5310" ht="18" hidden="1" customHeight="1" x14ac:dyDescent="0.35"/>
    <row r="5311" ht="18" hidden="1" customHeight="1" x14ac:dyDescent="0.35"/>
    <row r="5312" ht="18" hidden="1" customHeight="1" x14ac:dyDescent="0.35"/>
    <row r="5313" ht="18" hidden="1" customHeight="1" x14ac:dyDescent="0.35"/>
    <row r="5314" ht="18" hidden="1" customHeight="1" x14ac:dyDescent="0.35"/>
    <row r="5315" ht="18" hidden="1" customHeight="1" x14ac:dyDescent="0.35"/>
    <row r="5316" ht="18" hidden="1" customHeight="1" x14ac:dyDescent="0.35"/>
    <row r="5317" ht="18" hidden="1" customHeight="1" x14ac:dyDescent="0.35"/>
    <row r="5318" ht="18" hidden="1" customHeight="1" x14ac:dyDescent="0.35"/>
    <row r="5319" ht="18" hidden="1" customHeight="1" x14ac:dyDescent="0.35"/>
    <row r="5320" ht="18" hidden="1" customHeight="1" x14ac:dyDescent="0.35"/>
    <row r="5321" ht="18" hidden="1" customHeight="1" x14ac:dyDescent="0.35"/>
    <row r="5322" ht="18" hidden="1" customHeight="1" x14ac:dyDescent="0.35"/>
    <row r="5323" ht="18" hidden="1" customHeight="1" x14ac:dyDescent="0.35"/>
    <row r="5324" ht="18" hidden="1" customHeight="1" x14ac:dyDescent="0.35"/>
    <row r="5325" ht="18" hidden="1" customHeight="1" x14ac:dyDescent="0.35"/>
    <row r="5326" ht="18" hidden="1" customHeight="1" x14ac:dyDescent="0.35"/>
    <row r="5327" ht="18" hidden="1" customHeight="1" x14ac:dyDescent="0.35"/>
    <row r="5328" ht="18" hidden="1" customHeight="1" x14ac:dyDescent="0.35"/>
    <row r="5329" ht="18" hidden="1" customHeight="1" x14ac:dyDescent="0.35"/>
    <row r="5330" ht="18" hidden="1" customHeight="1" x14ac:dyDescent="0.35"/>
    <row r="5331" ht="18" hidden="1" customHeight="1" x14ac:dyDescent="0.35"/>
    <row r="5332" ht="18" hidden="1" customHeight="1" x14ac:dyDescent="0.35"/>
    <row r="5333" ht="18" hidden="1" customHeight="1" x14ac:dyDescent="0.35"/>
    <row r="5334" ht="18" hidden="1" customHeight="1" x14ac:dyDescent="0.35"/>
    <row r="5335" ht="18" hidden="1" customHeight="1" x14ac:dyDescent="0.35"/>
    <row r="5336" ht="18" hidden="1" customHeight="1" x14ac:dyDescent="0.35"/>
    <row r="5337" ht="18" hidden="1" customHeight="1" x14ac:dyDescent="0.35"/>
    <row r="5338" ht="18" hidden="1" customHeight="1" x14ac:dyDescent="0.35"/>
    <row r="5339" ht="18" hidden="1" customHeight="1" x14ac:dyDescent="0.35"/>
    <row r="5340" ht="18" hidden="1" customHeight="1" x14ac:dyDescent="0.35"/>
    <row r="5341" ht="18" hidden="1" customHeight="1" x14ac:dyDescent="0.35"/>
    <row r="5342" ht="18" hidden="1" customHeight="1" x14ac:dyDescent="0.35"/>
    <row r="5343" ht="18" hidden="1" customHeight="1" x14ac:dyDescent="0.35"/>
    <row r="5344" ht="18" hidden="1" customHeight="1" x14ac:dyDescent="0.35"/>
    <row r="5345" ht="18" hidden="1" customHeight="1" x14ac:dyDescent="0.35"/>
    <row r="5346" ht="18" hidden="1" customHeight="1" x14ac:dyDescent="0.35"/>
    <row r="5347" ht="18" hidden="1" customHeight="1" x14ac:dyDescent="0.35"/>
    <row r="5348" ht="18" hidden="1" customHeight="1" x14ac:dyDescent="0.35"/>
    <row r="5349" ht="18" hidden="1" customHeight="1" x14ac:dyDescent="0.35"/>
    <row r="5350" ht="18" hidden="1" customHeight="1" x14ac:dyDescent="0.35"/>
    <row r="5351" ht="18" hidden="1" customHeight="1" x14ac:dyDescent="0.35"/>
    <row r="5352" ht="18" hidden="1" customHeight="1" x14ac:dyDescent="0.35"/>
    <row r="5353" ht="18" hidden="1" customHeight="1" x14ac:dyDescent="0.35"/>
    <row r="5354" ht="18" hidden="1" customHeight="1" x14ac:dyDescent="0.35"/>
    <row r="5355" ht="18" hidden="1" customHeight="1" x14ac:dyDescent="0.35"/>
    <row r="5356" ht="18" hidden="1" customHeight="1" x14ac:dyDescent="0.35"/>
    <row r="5357" ht="18" hidden="1" customHeight="1" x14ac:dyDescent="0.35"/>
    <row r="5358" ht="18" hidden="1" customHeight="1" x14ac:dyDescent="0.35"/>
    <row r="5359" ht="18" hidden="1" customHeight="1" x14ac:dyDescent="0.35"/>
    <row r="5360" ht="18" hidden="1" customHeight="1" x14ac:dyDescent="0.35"/>
    <row r="5361" ht="18" hidden="1" customHeight="1" x14ac:dyDescent="0.35"/>
    <row r="5362" ht="18" hidden="1" customHeight="1" x14ac:dyDescent="0.35"/>
    <row r="5363" ht="18" hidden="1" customHeight="1" x14ac:dyDescent="0.35"/>
    <row r="5364" ht="18" hidden="1" customHeight="1" x14ac:dyDescent="0.35"/>
    <row r="5365" ht="18" hidden="1" customHeight="1" x14ac:dyDescent="0.35"/>
    <row r="5366" ht="18" hidden="1" customHeight="1" x14ac:dyDescent="0.35"/>
    <row r="5367" ht="18" hidden="1" customHeight="1" x14ac:dyDescent="0.35"/>
    <row r="5368" ht="18" hidden="1" customHeight="1" x14ac:dyDescent="0.35"/>
    <row r="5369" ht="18" hidden="1" customHeight="1" x14ac:dyDescent="0.35"/>
    <row r="5370" ht="18" hidden="1" customHeight="1" x14ac:dyDescent="0.35"/>
    <row r="5371" ht="18" hidden="1" customHeight="1" x14ac:dyDescent="0.35"/>
    <row r="5372" ht="18" hidden="1" customHeight="1" x14ac:dyDescent="0.35"/>
    <row r="5373" ht="18" hidden="1" customHeight="1" x14ac:dyDescent="0.35"/>
    <row r="5374" ht="18" hidden="1" customHeight="1" x14ac:dyDescent="0.35"/>
    <row r="5375" ht="18" hidden="1" customHeight="1" x14ac:dyDescent="0.35"/>
    <row r="5376" ht="18" hidden="1" customHeight="1" x14ac:dyDescent="0.35"/>
    <row r="5377" ht="18" hidden="1" customHeight="1" x14ac:dyDescent="0.35"/>
    <row r="5378" ht="18" hidden="1" customHeight="1" x14ac:dyDescent="0.35"/>
    <row r="5379" ht="18" hidden="1" customHeight="1" x14ac:dyDescent="0.35"/>
    <row r="5380" ht="18" hidden="1" customHeight="1" x14ac:dyDescent="0.35"/>
    <row r="5381" ht="18" hidden="1" customHeight="1" x14ac:dyDescent="0.35"/>
    <row r="5382" ht="18" hidden="1" customHeight="1" x14ac:dyDescent="0.35"/>
    <row r="5383" ht="18" hidden="1" customHeight="1" x14ac:dyDescent="0.35"/>
    <row r="5384" ht="18" hidden="1" customHeight="1" x14ac:dyDescent="0.35"/>
    <row r="5385" ht="18" hidden="1" customHeight="1" x14ac:dyDescent="0.35"/>
    <row r="5386" ht="18" hidden="1" customHeight="1" x14ac:dyDescent="0.35"/>
    <row r="5387" ht="18" hidden="1" customHeight="1" x14ac:dyDescent="0.35"/>
    <row r="5388" ht="18" hidden="1" customHeight="1" x14ac:dyDescent="0.35"/>
    <row r="5389" ht="18" hidden="1" customHeight="1" x14ac:dyDescent="0.35"/>
    <row r="5390" ht="18" hidden="1" customHeight="1" x14ac:dyDescent="0.35"/>
    <row r="5391" ht="18" hidden="1" customHeight="1" x14ac:dyDescent="0.35"/>
    <row r="5392" ht="18" hidden="1" customHeight="1" x14ac:dyDescent="0.35"/>
    <row r="5393" ht="18" hidden="1" customHeight="1" x14ac:dyDescent="0.35"/>
    <row r="5394" ht="18" hidden="1" customHeight="1" x14ac:dyDescent="0.35"/>
    <row r="5395" ht="18" hidden="1" customHeight="1" x14ac:dyDescent="0.35"/>
    <row r="5396" ht="18" hidden="1" customHeight="1" x14ac:dyDescent="0.35"/>
    <row r="5397" ht="18" hidden="1" customHeight="1" x14ac:dyDescent="0.35"/>
    <row r="5398" ht="18" hidden="1" customHeight="1" x14ac:dyDescent="0.35"/>
    <row r="5399" ht="18" hidden="1" customHeight="1" x14ac:dyDescent="0.35"/>
    <row r="5400" ht="18" hidden="1" customHeight="1" x14ac:dyDescent="0.35"/>
    <row r="5401" ht="18" hidden="1" customHeight="1" x14ac:dyDescent="0.35"/>
    <row r="5402" ht="18" hidden="1" customHeight="1" x14ac:dyDescent="0.35"/>
    <row r="5403" ht="18" hidden="1" customHeight="1" x14ac:dyDescent="0.35"/>
    <row r="5404" ht="18" hidden="1" customHeight="1" x14ac:dyDescent="0.35"/>
    <row r="5405" ht="18" hidden="1" customHeight="1" x14ac:dyDescent="0.35"/>
    <row r="5406" ht="18" hidden="1" customHeight="1" x14ac:dyDescent="0.35"/>
    <row r="5407" ht="18" hidden="1" customHeight="1" x14ac:dyDescent="0.35"/>
    <row r="5408" ht="18" hidden="1" customHeight="1" x14ac:dyDescent="0.35"/>
    <row r="5409" ht="18" hidden="1" customHeight="1" x14ac:dyDescent="0.35"/>
    <row r="5410" ht="18" hidden="1" customHeight="1" x14ac:dyDescent="0.35"/>
    <row r="5411" ht="18" hidden="1" customHeight="1" x14ac:dyDescent="0.35"/>
    <row r="5412" ht="18" hidden="1" customHeight="1" x14ac:dyDescent="0.35"/>
    <row r="5413" ht="18" hidden="1" customHeight="1" x14ac:dyDescent="0.35"/>
    <row r="5414" ht="18" hidden="1" customHeight="1" x14ac:dyDescent="0.35"/>
    <row r="5415" ht="18" hidden="1" customHeight="1" x14ac:dyDescent="0.35"/>
    <row r="5416" ht="18" hidden="1" customHeight="1" x14ac:dyDescent="0.35"/>
    <row r="5417" ht="18" hidden="1" customHeight="1" x14ac:dyDescent="0.35"/>
    <row r="5418" ht="18" hidden="1" customHeight="1" x14ac:dyDescent="0.35"/>
    <row r="5419" ht="18" hidden="1" customHeight="1" x14ac:dyDescent="0.35"/>
    <row r="5420" ht="18" hidden="1" customHeight="1" x14ac:dyDescent="0.35"/>
    <row r="5421" ht="18" hidden="1" customHeight="1" x14ac:dyDescent="0.35"/>
    <row r="5422" ht="18" hidden="1" customHeight="1" x14ac:dyDescent="0.35"/>
    <row r="5423" ht="18" hidden="1" customHeight="1" x14ac:dyDescent="0.35"/>
    <row r="5424" ht="18" hidden="1" customHeight="1" x14ac:dyDescent="0.35"/>
    <row r="5425" ht="18" hidden="1" customHeight="1" x14ac:dyDescent="0.35"/>
    <row r="5426" ht="18" hidden="1" customHeight="1" x14ac:dyDescent="0.35"/>
    <row r="5427" ht="18" hidden="1" customHeight="1" x14ac:dyDescent="0.35"/>
    <row r="5428" ht="18" hidden="1" customHeight="1" x14ac:dyDescent="0.35"/>
    <row r="5429" ht="18" hidden="1" customHeight="1" x14ac:dyDescent="0.35"/>
    <row r="5430" ht="18" hidden="1" customHeight="1" x14ac:dyDescent="0.35"/>
    <row r="5431" ht="18" hidden="1" customHeight="1" x14ac:dyDescent="0.35"/>
    <row r="5432" ht="18" hidden="1" customHeight="1" x14ac:dyDescent="0.35"/>
    <row r="5433" ht="18" hidden="1" customHeight="1" x14ac:dyDescent="0.35"/>
    <row r="5434" ht="18" hidden="1" customHeight="1" x14ac:dyDescent="0.35"/>
    <row r="5435" ht="18" hidden="1" customHeight="1" x14ac:dyDescent="0.35"/>
    <row r="5436" ht="18" hidden="1" customHeight="1" x14ac:dyDescent="0.35"/>
    <row r="5437" ht="18" hidden="1" customHeight="1" x14ac:dyDescent="0.35"/>
    <row r="5438" ht="18" hidden="1" customHeight="1" x14ac:dyDescent="0.35"/>
    <row r="5439" ht="18" hidden="1" customHeight="1" x14ac:dyDescent="0.35"/>
    <row r="5440" ht="18" hidden="1" customHeight="1" x14ac:dyDescent="0.35"/>
    <row r="5441" ht="18" hidden="1" customHeight="1" x14ac:dyDescent="0.35"/>
    <row r="5442" ht="18" hidden="1" customHeight="1" x14ac:dyDescent="0.35"/>
    <row r="5443" ht="18" hidden="1" customHeight="1" x14ac:dyDescent="0.35"/>
    <row r="5444" ht="18" hidden="1" customHeight="1" x14ac:dyDescent="0.35"/>
    <row r="5445" ht="18" hidden="1" customHeight="1" x14ac:dyDescent="0.35"/>
    <row r="5446" ht="18" hidden="1" customHeight="1" x14ac:dyDescent="0.35"/>
    <row r="5447" ht="18" hidden="1" customHeight="1" x14ac:dyDescent="0.35"/>
    <row r="5448" ht="18" hidden="1" customHeight="1" x14ac:dyDescent="0.35"/>
    <row r="5449" ht="18" hidden="1" customHeight="1" x14ac:dyDescent="0.35"/>
    <row r="5450" ht="18" hidden="1" customHeight="1" x14ac:dyDescent="0.35"/>
    <row r="5451" ht="18" hidden="1" customHeight="1" x14ac:dyDescent="0.35"/>
    <row r="5452" ht="18" hidden="1" customHeight="1" x14ac:dyDescent="0.35"/>
    <row r="5453" ht="18" hidden="1" customHeight="1" x14ac:dyDescent="0.35"/>
    <row r="5454" ht="18" hidden="1" customHeight="1" x14ac:dyDescent="0.35"/>
    <row r="5455" ht="18" hidden="1" customHeight="1" x14ac:dyDescent="0.35"/>
    <row r="5456" ht="18" hidden="1" customHeight="1" x14ac:dyDescent="0.35"/>
    <row r="5457" ht="18" hidden="1" customHeight="1" x14ac:dyDescent="0.35"/>
    <row r="5458" ht="18" hidden="1" customHeight="1" x14ac:dyDescent="0.35"/>
    <row r="5459" ht="18" hidden="1" customHeight="1" x14ac:dyDescent="0.35"/>
    <row r="5460" ht="18" hidden="1" customHeight="1" x14ac:dyDescent="0.35"/>
    <row r="5461" ht="18" hidden="1" customHeight="1" x14ac:dyDescent="0.35"/>
    <row r="5462" ht="18" hidden="1" customHeight="1" x14ac:dyDescent="0.35"/>
    <row r="5463" ht="18" hidden="1" customHeight="1" x14ac:dyDescent="0.35"/>
    <row r="5464" ht="18" hidden="1" customHeight="1" x14ac:dyDescent="0.35"/>
    <row r="5465" ht="18" hidden="1" customHeight="1" x14ac:dyDescent="0.35"/>
    <row r="5466" ht="18" hidden="1" customHeight="1" x14ac:dyDescent="0.35"/>
    <row r="5467" ht="18" hidden="1" customHeight="1" x14ac:dyDescent="0.35"/>
    <row r="5468" ht="18" hidden="1" customHeight="1" x14ac:dyDescent="0.35"/>
    <row r="5469" ht="18" hidden="1" customHeight="1" x14ac:dyDescent="0.35"/>
    <row r="5470" ht="18" hidden="1" customHeight="1" x14ac:dyDescent="0.35"/>
    <row r="5471" ht="18" hidden="1" customHeight="1" x14ac:dyDescent="0.35"/>
    <row r="5472" ht="18" hidden="1" customHeight="1" x14ac:dyDescent="0.35"/>
    <row r="5473" ht="18" hidden="1" customHeight="1" x14ac:dyDescent="0.35"/>
    <row r="5474" ht="18" hidden="1" customHeight="1" x14ac:dyDescent="0.35"/>
    <row r="5475" ht="18" hidden="1" customHeight="1" x14ac:dyDescent="0.35"/>
    <row r="5476" ht="18" hidden="1" customHeight="1" x14ac:dyDescent="0.35"/>
    <row r="5477" ht="18" hidden="1" customHeight="1" x14ac:dyDescent="0.35"/>
    <row r="5478" ht="18" hidden="1" customHeight="1" x14ac:dyDescent="0.35"/>
    <row r="5479" ht="18" hidden="1" customHeight="1" x14ac:dyDescent="0.35"/>
    <row r="5480" ht="18" hidden="1" customHeight="1" x14ac:dyDescent="0.35"/>
    <row r="5481" ht="18" hidden="1" customHeight="1" x14ac:dyDescent="0.35"/>
    <row r="5482" ht="18" hidden="1" customHeight="1" x14ac:dyDescent="0.35"/>
    <row r="5483" ht="18" hidden="1" customHeight="1" x14ac:dyDescent="0.35"/>
    <row r="5484" ht="18" hidden="1" customHeight="1" x14ac:dyDescent="0.35"/>
    <row r="5485" ht="18" hidden="1" customHeight="1" x14ac:dyDescent="0.35"/>
    <row r="5486" ht="18" hidden="1" customHeight="1" x14ac:dyDescent="0.35"/>
    <row r="5487" ht="18" hidden="1" customHeight="1" x14ac:dyDescent="0.35"/>
    <row r="5488" ht="18" hidden="1" customHeight="1" x14ac:dyDescent="0.35"/>
    <row r="5489" ht="18" hidden="1" customHeight="1" x14ac:dyDescent="0.35"/>
    <row r="5490" ht="18" hidden="1" customHeight="1" x14ac:dyDescent="0.35"/>
    <row r="5491" ht="18" hidden="1" customHeight="1" x14ac:dyDescent="0.35"/>
    <row r="5492" ht="18" hidden="1" customHeight="1" x14ac:dyDescent="0.35"/>
    <row r="5493" ht="18" hidden="1" customHeight="1" x14ac:dyDescent="0.35"/>
    <row r="5494" ht="18" hidden="1" customHeight="1" x14ac:dyDescent="0.35"/>
    <row r="5495" ht="18" hidden="1" customHeight="1" x14ac:dyDescent="0.35"/>
    <row r="5496" ht="18" hidden="1" customHeight="1" x14ac:dyDescent="0.35"/>
    <row r="5497" ht="18" hidden="1" customHeight="1" x14ac:dyDescent="0.35"/>
    <row r="5498" ht="18" hidden="1" customHeight="1" x14ac:dyDescent="0.35"/>
    <row r="5499" ht="18" hidden="1" customHeight="1" x14ac:dyDescent="0.35"/>
    <row r="5500" ht="18" hidden="1" customHeight="1" x14ac:dyDescent="0.35"/>
    <row r="5501" ht="18" hidden="1" customHeight="1" x14ac:dyDescent="0.35"/>
    <row r="5502" ht="18" hidden="1" customHeight="1" x14ac:dyDescent="0.35"/>
    <row r="5503" ht="18" hidden="1" customHeight="1" x14ac:dyDescent="0.35"/>
    <row r="5504" ht="18" hidden="1" customHeight="1" x14ac:dyDescent="0.35"/>
    <row r="5505" ht="18" hidden="1" customHeight="1" x14ac:dyDescent="0.35"/>
    <row r="5506" ht="18" hidden="1" customHeight="1" x14ac:dyDescent="0.35"/>
    <row r="5507" ht="18" hidden="1" customHeight="1" x14ac:dyDescent="0.35"/>
    <row r="5508" ht="18" hidden="1" customHeight="1" x14ac:dyDescent="0.35"/>
    <row r="5509" ht="18" hidden="1" customHeight="1" x14ac:dyDescent="0.35"/>
    <row r="5510" ht="18" hidden="1" customHeight="1" x14ac:dyDescent="0.35"/>
    <row r="5511" ht="18" hidden="1" customHeight="1" x14ac:dyDescent="0.35"/>
    <row r="5512" ht="18" hidden="1" customHeight="1" x14ac:dyDescent="0.35"/>
    <row r="5513" ht="18" hidden="1" customHeight="1" x14ac:dyDescent="0.35"/>
    <row r="5514" ht="18" hidden="1" customHeight="1" x14ac:dyDescent="0.35"/>
    <row r="5515" ht="18" hidden="1" customHeight="1" x14ac:dyDescent="0.35"/>
    <row r="5516" ht="18" hidden="1" customHeight="1" x14ac:dyDescent="0.35"/>
    <row r="5517" ht="18" hidden="1" customHeight="1" x14ac:dyDescent="0.35"/>
    <row r="5518" ht="18" hidden="1" customHeight="1" x14ac:dyDescent="0.35"/>
    <row r="5519" ht="18" hidden="1" customHeight="1" x14ac:dyDescent="0.35"/>
    <row r="5520" ht="18" hidden="1" customHeight="1" x14ac:dyDescent="0.35"/>
    <row r="5521" ht="18" hidden="1" customHeight="1" x14ac:dyDescent="0.35"/>
    <row r="5522" ht="18" hidden="1" customHeight="1" x14ac:dyDescent="0.35"/>
    <row r="5523" ht="18" hidden="1" customHeight="1" x14ac:dyDescent="0.35"/>
    <row r="5524" ht="18" hidden="1" customHeight="1" x14ac:dyDescent="0.35"/>
    <row r="5525" ht="18" hidden="1" customHeight="1" x14ac:dyDescent="0.35"/>
    <row r="5526" ht="18" hidden="1" customHeight="1" x14ac:dyDescent="0.35"/>
    <row r="5527" ht="18" hidden="1" customHeight="1" x14ac:dyDescent="0.35"/>
    <row r="5528" ht="18" hidden="1" customHeight="1" x14ac:dyDescent="0.35"/>
    <row r="5529" ht="18" hidden="1" customHeight="1" x14ac:dyDescent="0.35"/>
    <row r="5530" ht="18" hidden="1" customHeight="1" x14ac:dyDescent="0.35"/>
    <row r="5531" ht="18" hidden="1" customHeight="1" x14ac:dyDescent="0.35"/>
    <row r="5532" ht="18" hidden="1" customHeight="1" x14ac:dyDescent="0.35"/>
    <row r="5533" ht="18" hidden="1" customHeight="1" x14ac:dyDescent="0.35"/>
    <row r="5534" ht="18" hidden="1" customHeight="1" x14ac:dyDescent="0.35"/>
    <row r="5535" ht="18" hidden="1" customHeight="1" x14ac:dyDescent="0.35"/>
    <row r="5536" ht="18" hidden="1" customHeight="1" x14ac:dyDescent="0.35"/>
    <row r="5537" ht="18" hidden="1" customHeight="1" x14ac:dyDescent="0.35"/>
    <row r="5538" ht="18" hidden="1" customHeight="1" x14ac:dyDescent="0.35"/>
    <row r="5539" ht="18" hidden="1" customHeight="1" x14ac:dyDescent="0.35"/>
    <row r="5540" ht="18" hidden="1" customHeight="1" x14ac:dyDescent="0.35"/>
    <row r="5541" ht="18" hidden="1" customHeight="1" x14ac:dyDescent="0.35"/>
    <row r="5542" ht="18" hidden="1" customHeight="1" x14ac:dyDescent="0.35"/>
    <row r="5543" ht="18" hidden="1" customHeight="1" x14ac:dyDescent="0.35"/>
    <row r="5544" ht="18" hidden="1" customHeight="1" x14ac:dyDescent="0.35"/>
    <row r="5545" ht="18" hidden="1" customHeight="1" x14ac:dyDescent="0.35"/>
    <row r="5546" ht="18" hidden="1" customHeight="1" x14ac:dyDescent="0.35"/>
    <row r="5547" ht="18" hidden="1" customHeight="1" x14ac:dyDescent="0.35"/>
    <row r="5548" ht="18" hidden="1" customHeight="1" x14ac:dyDescent="0.35"/>
    <row r="5549" ht="18" hidden="1" customHeight="1" x14ac:dyDescent="0.35"/>
    <row r="5550" ht="18" hidden="1" customHeight="1" x14ac:dyDescent="0.35"/>
    <row r="5551" ht="18" hidden="1" customHeight="1" x14ac:dyDescent="0.35"/>
    <row r="5552" ht="18" hidden="1" customHeight="1" x14ac:dyDescent="0.35"/>
    <row r="5553" ht="18" hidden="1" customHeight="1" x14ac:dyDescent="0.35"/>
    <row r="5554" ht="18" hidden="1" customHeight="1" x14ac:dyDescent="0.35"/>
    <row r="5555" ht="18" hidden="1" customHeight="1" x14ac:dyDescent="0.35"/>
    <row r="5556" ht="18" hidden="1" customHeight="1" x14ac:dyDescent="0.35"/>
    <row r="5557" ht="18" hidden="1" customHeight="1" x14ac:dyDescent="0.35"/>
    <row r="5558" ht="18" hidden="1" customHeight="1" x14ac:dyDescent="0.35"/>
    <row r="5559" ht="18" hidden="1" customHeight="1" x14ac:dyDescent="0.35"/>
    <row r="5560" ht="18" hidden="1" customHeight="1" x14ac:dyDescent="0.35"/>
    <row r="5561" ht="18" hidden="1" customHeight="1" x14ac:dyDescent="0.35"/>
    <row r="5562" ht="18" hidden="1" customHeight="1" x14ac:dyDescent="0.35"/>
    <row r="5563" ht="18" hidden="1" customHeight="1" x14ac:dyDescent="0.35"/>
    <row r="5564" ht="18" hidden="1" customHeight="1" x14ac:dyDescent="0.35"/>
    <row r="5565" ht="18" hidden="1" customHeight="1" x14ac:dyDescent="0.35"/>
    <row r="5566" ht="18" hidden="1" customHeight="1" x14ac:dyDescent="0.35"/>
    <row r="5567" ht="18" hidden="1" customHeight="1" x14ac:dyDescent="0.35"/>
    <row r="5568" ht="18" hidden="1" customHeight="1" x14ac:dyDescent="0.35"/>
    <row r="5569" ht="18" hidden="1" customHeight="1" x14ac:dyDescent="0.35"/>
    <row r="5570" ht="18" hidden="1" customHeight="1" x14ac:dyDescent="0.35"/>
    <row r="5571" ht="18" hidden="1" customHeight="1" x14ac:dyDescent="0.35"/>
    <row r="5572" ht="18" hidden="1" customHeight="1" x14ac:dyDescent="0.35"/>
    <row r="5573" ht="18" hidden="1" customHeight="1" x14ac:dyDescent="0.35"/>
    <row r="5574" ht="18" hidden="1" customHeight="1" x14ac:dyDescent="0.35"/>
    <row r="5575" ht="18" hidden="1" customHeight="1" x14ac:dyDescent="0.35"/>
    <row r="5576" ht="18" hidden="1" customHeight="1" x14ac:dyDescent="0.35"/>
    <row r="5577" ht="18" hidden="1" customHeight="1" x14ac:dyDescent="0.35"/>
    <row r="5578" ht="18" hidden="1" customHeight="1" x14ac:dyDescent="0.35"/>
    <row r="5579" ht="18" hidden="1" customHeight="1" x14ac:dyDescent="0.35"/>
    <row r="5580" ht="18" hidden="1" customHeight="1" x14ac:dyDescent="0.35"/>
    <row r="5581" ht="18" hidden="1" customHeight="1" x14ac:dyDescent="0.35"/>
    <row r="5582" ht="18" hidden="1" customHeight="1" x14ac:dyDescent="0.35"/>
    <row r="5583" ht="18" hidden="1" customHeight="1" x14ac:dyDescent="0.35"/>
    <row r="5584" ht="18" hidden="1" customHeight="1" x14ac:dyDescent="0.35"/>
    <row r="5585" ht="18" hidden="1" customHeight="1" x14ac:dyDescent="0.35"/>
    <row r="5586" ht="18" hidden="1" customHeight="1" x14ac:dyDescent="0.35"/>
    <row r="5587" ht="18" hidden="1" customHeight="1" x14ac:dyDescent="0.35"/>
    <row r="5588" ht="18" hidden="1" customHeight="1" x14ac:dyDescent="0.35"/>
    <row r="5589" ht="18" hidden="1" customHeight="1" x14ac:dyDescent="0.35"/>
    <row r="5590" ht="18" hidden="1" customHeight="1" x14ac:dyDescent="0.35"/>
    <row r="5591" ht="18" hidden="1" customHeight="1" x14ac:dyDescent="0.35"/>
    <row r="5592" ht="18" hidden="1" customHeight="1" x14ac:dyDescent="0.35"/>
    <row r="5593" ht="18" hidden="1" customHeight="1" x14ac:dyDescent="0.35"/>
    <row r="5594" ht="18" hidden="1" customHeight="1" x14ac:dyDescent="0.35"/>
    <row r="5595" ht="18" hidden="1" customHeight="1" x14ac:dyDescent="0.35"/>
    <row r="5596" ht="18" hidden="1" customHeight="1" x14ac:dyDescent="0.35"/>
    <row r="5597" ht="18" hidden="1" customHeight="1" x14ac:dyDescent="0.35"/>
    <row r="5598" ht="18" hidden="1" customHeight="1" x14ac:dyDescent="0.35"/>
    <row r="5599" ht="18" hidden="1" customHeight="1" x14ac:dyDescent="0.35"/>
    <row r="5600" ht="18" hidden="1" customHeight="1" x14ac:dyDescent="0.35"/>
    <row r="5601" ht="18" hidden="1" customHeight="1" x14ac:dyDescent="0.35"/>
    <row r="5602" ht="18" hidden="1" customHeight="1" x14ac:dyDescent="0.35"/>
    <row r="5603" ht="18" hidden="1" customHeight="1" x14ac:dyDescent="0.35"/>
    <row r="5604" ht="18" hidden="1" customHeight="1" x14ac:dyDescent="0.35"/>
    <row r="5605" ht="18" hidden="1" customHeight="1" x14ac:dyDescent="0.35"/>
    <row r="5606" ht="18" hidden="1" customHeight="1" x14ac:dyDescent="0.35"/>
    <row r="5607" ht="18" hidden="1" customHeight="1" x14ac:dyDescent="0.35"/>
    <row r="5608" ht="18" hidden="1" customHeight="1" x14ac:dyDescent="0.35"/>
    <row r="5609" ht="18" hidden="1" customHeight="1" x14ac:dyDescent="0.35"/>
    <row r="5610" ht="18" hidden="1" customHeight="1" x14ac:dyDescent="0.35"/>
    <row r="5611" ht="18" hidden="1" customHeight="1" x14ac:dyDescent="0.35"/>
    <row r="5612" ht="18" hidden="1" customHeight="1" x14ac:dyDescent="0.35"/>
    <row r="5613" ht="18" hidden="1" customHeight="1" x14ac:dyDescent="0.35"/>
    <row r="5614" ht="18" hidden="1" customHeight="1" x14ac:dyDescent="0.35"/>
    <row r="5615" ht="18" hidden="1" customHeight="1" x14ac:dyDescent="0.35"/>
    <row r="5616" ht="18" hidden="1" customHeight="1" x14ac:dyDescent="0.35"/>
    <row r="5617" ht="18" hidden="1" customHeight="1" x14ac:dyDescent="0.35"/>
    <row r="5618" ht="18" hidden="1" customHeight="1" x14ac:dyDescent="0.35"/>
    <row r="5619" ht="18" hidden="1" customHeight="1" x14ac:dyDescent="0.35"/>
    <row r="5620" ht="18" hidden="1" customHeight="1" x14ac:dyDescent="0.35"/>
    <row r="5621" ht="18" hidden="1" customHeight="1" x14ac:dyDescent="0.35"/>
    <row r="5622" ht="18" hidden="1" customHeight="1" x14ac:dyDescent="0.35"/>
    <row r="5623" ht="18" hidden="1" customHeight="1" x14ac:dyDescent="0.35"/>
    <row r="5624" ht="18" hidden="1" customHeight="1" x14ac:dyDescent="0.35"/>
    <row r="5625" ht="18" hidden="1" customHeight="1" x14ac:dyDescent="0.35"/>
    <row r="5626" ht="18" hidden="1" customHeight="1" x14ac:dyDescent="0.35"/>
    <row r="5627" ht="18" hidden="1" customHeight="1" x14ac:dyDescent="0.35"/>
    <row r="5628" ht="18" hidden="1" customHeight="1" x14ac:dyDescent="0.35"/>
    <row r="5629" ht="18" hidden="1" customHeight="1" x14ac:dyDescent="0.35"/>
    <row r="5630" ht="18" hidden="1" customHeight="1" x14ac:dyDescent="0.35"/>
    <row r="5631" ht="18" hidden="1" customHeight="1" x14ac:dyDescent="0.35"/>
    <row r="5632" ht="18" hidden="1" customHeight="1" x14ac:dyDescent="0.35"/>
    <row r="5633" ht="18" hidden="1" customHeight="1" x14ac:dyDescent="0.35"/>
    <row r="5634" ht="18" hidden="1" customHeight="1" x14ac:dyDescent="0.35"/>
    <row r="5635" ht="18" hidden="1" customHeight="1" x14ac:dyDescent="0.35"/>
    <row r="5636" ht="18" hidden="1" customHeight="1" x14ac:dyDescent="0.35"/>
    <row r="5637" ht="18" hidden="1" customHeight="1" x14ac:dyDescent="0.35"/>
    <row r="5638" ht="18" hidden="1" customHeight="1" x14ac:dyDescent="0.35"/>
    <row r="5639" ht="18" hidden="1" customHeight="1" x14ac:dyDescent="0.35"/>
    <row r="5640" ht="18" hidden="1" customHeight="1" x14ac:dyDescent="0.35"/>
    <row r="5641" ht="18" hidden="1" customHeight="1" x14ac:dyDescent="0.35"/>
    <row r="5642" ht="18" hidden="1" customHeight="1" x14ac:dyDescent="0.35"/>
    <row r="5643" ht="18" hidden="1" customHeight="1" x14ac:dyDescent="0.35"/>
    <row r="5644" ht="18" hidden="1" customHeight="1" x14ac:dyDescent="0.35"/>
    <row r="5645" ht="18" hidden="1" customHeight="1" x14ac:dyDescent="0.35"/>
    <row r="5646" ht="18" hidden="1" customHeight="1" x14ac:dyDescent="0.35"/>
    <row r="5647" ht="18" hidden="1" customHeight="1" x14ac:dyDescent="0.35"/>
    <row r="5648" ht="18" hidden="1" customHeight="1" x14ac:dyDescent="0.35"/>
    <row r="5649" ht="18" hidden="1" customHeight="1" x14ac:dyDescent="0.35"/>
    <row r="5650" ht="18" hidden="1" customHeight="1" x14ac:dyDescent="0.35"/>
    <row r="5651" ht="18" hidden="1" customHeight="1" x14ac:dyDescent="0.35"/>
    <row r="5652" ht="18" hidden="1" customHeight="1" x14ac:dyDescent="0.35"/>
    <row r="5653" ht="18" hidden="1" customHeight="1" x14ac:dyDescent="0.35"/>
    <row r="5654" ht="18" hidden="1" customHeight="1" x14ac:dyDescent="0.35"/>
    <row r="5655" ht="18" hidden="1" customHeight="1" x14ac:dyDescent="0.35"/>
    <row r="5656" ht="18" hidden="1" customHeight="1" x14ac:dyDescent="0.35"/>
    <row r="5657" ht="18" hidden="1" customHeight="1" x14ac:dyDescent="0.35"/>
    <row r="5658" ht="18" hidden="1" customHeight="1" x14ac:dyDescent="0.35"/>
    <row r="5659" ht="18" hidden="1" customHeight="1" x14ac:dyDescent="0.35"/>
    <row r="5660" ht="18" hidden="1" customHeight="1" x14ac:dyDescent="0.35"/>
    <row r="5661" ht="18" hidden="1" customHeight="1" x14ac:dyDescent="0.35"/>
    <row r="5662" ht="18" hidden="1" customHeight="1" x14ac:dyDescent="0.35"/>
    <row r="5663" ht="18" hidden="1" customHeight="1" x14ac:dyDescent="0.35"/>
    <row r="5664" ht="18" hidden="1" customHeight="1" x14ac:dyDescent="0.35"/>
    <row r="5665" ht="18" hidden="1" customHeight="1" x14ac:dyDescent="0.35"/>
    <row r="5666" ht="18" hidden="1" customHeight="1" x14ac:dyDescent="0.35"/>
    <row r="5667" ht="18" hidden="1" customHeight="1" x14ac:dyDescent="0.35"/>
    <row r="5668" ht="18" hidden="1" customHeight="1" x14ac:dyDescent="0.35"/>
    <row r="5669" ht="18" hidden="1" customHeight="1" x14ac:dyDescent="0.35"/>
    <row r="5670" ht="18" hidden="1" customHeight="1" x14ac:dyDescent="0.35"/>
    <row r="5671" ht="18" hidden="1" customHeight="1" x14ac:dyDescent="0.35"/>
    <row r="5672" ht="18" hidden="1" customHeight="1" x14ac:dyDescent="0.35"/>
    <row r="5673" ht="18" hidden="1" customHeight="1" x14ac:dyDescent="0.35"/>
    <row r="5674" ht="18" hidden="1" customHeight="1" x14ac:dyDescent="0.35"/>
    <row r="5675" ht="18" hidden="1" customHeight="1" x14ac:dyDescent="0.35"/>
    <row r="5676" ht="18" hidden="1" customHeight="1" x14ac:dyDescent="0.35"/>
    <row r="5677" ht="18" hidden="1" customHeight="1" x14ac:dyDescent="0.35"/>
    <row r="5678" ht="18" hidden="1" customHeight="1" x14ac:dyDescent="0.35"/>
    <row r="5679" ht="18" hidden="1" customHeight="1" x14ac:dyDescent="0.35"/>
    <row r="5680" ht="18" hidden="1" customHeight="1" x14ac:dyDescent="0.35"/>
    <row r="5681" ht="18" hidden="1" customHeight="1" x14ac:dyDescent="0.35"/>
    <row r="5682" ht="18" hidden="1" customHeight="1" x14ac:dyDescent="0.35"/>
    <row r="5683" ht="18" hidden="1" customHeight="1" x14ac:dyDescent="0.35"/>
    <row r="5684" ht="18" hidden="1" customHeight="1" x14ac:dyDescent="0.35"/>
    <row r="5685" ht="18" hidden="1" customHeight="1" x14ac:dyDescent="0.35"/>
    <row r="5686" ht="18" hidden="1" customHeight="1" x14ac:dyDescent="0.35"/>
    <row r="5687" ht="18" hidden="1" customHeight="1" x14ac:dyDescent="0.35"/>
    <row r="5688" ht="18" hidden="1" customHeight="1" x14ac:dyDescent="0.35"/>
    <row r="5689" ht="18" hidden="1" customHeight="1" x14ac:dyDescent="0.35"/>
    <row r="5690" ht="18" hidden="1" customHeight="1" x14ac:dyDescent="0.35"/>
    <row r="5691" ht="18" hidden="1" customHeight="1" x14ac:dyDescent="0.35"/>
    <row r="5692" ht="18" hidden="1" customHeight="1" x14ac:dyDescent="0.35"/>
    <row r="5693" ht="18" hidden="1" customHeight="1" x14ac:dyDescent="0.35"/>
    <row r="5694" ht="18" hidden="1" customHeight="1" x14ac:dyDescent="0.35"/>
    <row r="5695" ht="18" hidden="1" customHeight="1" x14ac:dyDescent="0.35"/>
    <row r="5696" ht="18" hidden="1" customHeight="1" x14ac:dyDescent="0.35"/>
    <row r="5697" ht="18" hidden="1" customHeight="1" x14ac:dyDescent="0.35"/>
    <row r="5698" ht="18" hidden="1" customHeight="1" x14ac:dyDescent="0.35"/>
    <row r="5699" ht="18" hidden="1" customHeight="1" x14ac:dyDescent="0.35"/>
    <row r="5700" ht="18" hidden="1" customHeight="1" x14ac:dyDescent="0.35"/>
    <row r="5701" ht="18" hidden="1" customHeight="1" x14ac:dyDescent="0.35"/>
    <row r="5702" ht="18" hidden="1" customHeight="1" x14ac:dyDescent="0.35"/>
    <row r="5703" ht="18" hidden="1" customHeight="1" x14ac:dyDescent="0.35"/>
    <row r="5704" ht="18" hidden="1" customHeight="1" x14ac:dyDescent="0.35"/>
    <row r="5705" ht="18" hidden="1" customHeight="1" x14ac:dyDescent="0.35"/>
    <row r="5706" ht="18" hidden="1" customHeight="1" x14ac:dyDescent="0.35"/>
    <row r="5707" ht="18" hidden="1" customHeight="1" x14ac:dyDescent="0.35"/>
    <row r="5708" ht="18" hidden="1" customHeight="1" x14ac:dyDescent="0.35"/>
    <row r="5709" ht="18" hidden="1" customHeight="1" x14ac:dyDescent="0.35"/>
    <row r="5710" ht="18" hidden="1" customHeight="1" x14ac:dyDescent="0.35"/>
    <row r="5711" ht="18" hidden="1" customHeight="1" x14ac:dyDescent="0.35"/>
    <row r="5712" ht="18" hidden="1" customHeight="1" x14ac:dyDescent="0.35"/>
    <row r="5713" ht="18" hidden="1" customHeight="1" x14ac:dyDescent="0.35"/>
    <row r="5714" ht="18" hidden="1" customHeight="1" x14ac:dyDescent="0.35"/>
    <row r="5715" ht="18" hidden="1" customHeight="1" x14ac:dyDescent="0.35"/>
    <row r="5716" ht="18" hidden="1" customHeight="1" x14ac:dyDescent="0.35"/>
    <row r="5717" ht="18" hidden="1" customHeight="1" x14ac:dyDescent="0.35"/>
    <row r="5718" ht="18" hidden="1" customHeight="1" x14ac:dyDescent="0.35"/>
    <row r="5719" ht="18" hidden="1" customHeight="1" x14ac:dyDescent="0.35"/>
    <row r="5720" ht="18" hidden="1" customHeight="1" x14ac:dyDescent="0.35"/>
    <row r="5721" ht="18" hidden="1" customHeight="1" x14ac:dyDescent="0.35"/>
    <row r="5722" ht="18" hidden="1" customHeight="1" x14ac:dyDescent="0.35"/>
    <row r="5723" ht="18" hidden="1" customHeight="1" x14ac:dyDescent="0.35"/>
    <row r="5724" ht="18" hidden="1" customHeight="1" x14ac:dyDescent="0.35"/>
    <row r="5725" ht="18" hidden="1" customHeight="1" x14ac:dyDescent="0.35"/>
    <row r="5726" ht="18" hidden="1" customHeight="1" x14ac:dyDescent="0.35"/>
    <row r="5727" ht="18" hidden="1" customHeight="1" x14ac:dyDescent="0.35"/>
    <row r="5728" ht="18" hidden="1" customHeight="1" x14ac:dyDescent="0.35"/>
    <row r="5729" ht="18" hidden="1" customHeight="1" x14ac:dyDescent="0.35"/>
    <row r="5730" ht="18" hidden="1" customHeight="1" x14ac:dyDescent="0.35"/>
    <row r="5731" ht="18" hidden="1" customHeight="1" x14ac:dyDescent="0.35"/>
    <row r="5732" ht="18" hidden="1" customHeight="1" x14ac:dyDescent="0.35"/>
    <row r="5733" ht="18" hidden="1" customHeight="1" x14ac:dyDescent="0.35"/>
    <row r="5734" ht="18" hidden="1" customHeight="1" x14ac:dyDescent="0.35"/>
    <row r="5735" ht="18" hidden="1" customHeight="1" x14ac:dyDescent="0.35"/>
    <row r="5736" ht="18" hidden="1" customHeight="1" x14ac:dyDescent="0.35"/>
    <row r="5737" ht="18" hidden="1" customHeight="1" x14ac:dyDescent="0.35"/>
    <row r="5738" ht="18" hidden="1" customHeight="1" x14ac:dyDescent="0.35"/>
    <row r="5739" ht="18" hidden="1" customHeight="1" x14ac:dyDescent="0.35"/>
    <row r="5740" ht="18" hidden="1" customHeight="1" x14ac:dyDescent="0.35"/>
    <row r="5741" ht="18" hidden="1" customHeight="1" x14ac:dyDescent="0.35"/>
    <row r="5742" ht="18" hidden="1" customHeight="1" x14ac:dyDescent="0.35"/>
    <row r="5743" ht="18" hidden="1" customHeight="1" x14ac:dyDescent="0.35"/>
    <row r="5744" ht="18" hidden="1" customHeight="1" x14ac:dyDescent="0.35"/>
    <row r="5745" ht="18" hidden="1" customHeight="1" x14ac:dyDescent="0.35"/>
    <row r="5746" ht="18" hidden="1" customHeight="1" x14ac:dyDescent="0.35"/>
    <row r="5747" ht="18" hidden="1" customHeight="1" x14ac:dyDescent="0.35"/>
    <row r="5748" ht="18" hidden="1" customHeight="1" x14ac:dyDescent="0.35"/>
    <row r="5749" ht="18" hidden="1" customHeight="1" x14ac:dyDescent="0.35"/>
    <row r="5750" ht="18" hidden="1" customHeight="1" x14ac:dyDescent="0.35"/>
    <row r="5751" ht="18" hidden="1" customHeight="1" x14ac:dyDescent="0.35"/>
    <row r="5752" ht="18" hidden="1" customHeight="1" x14ac:dyDescent="0.35"/>
    <row r="5753" ht="18" hidden="1" customHeight="1" x14ac:dyDescent="0.35"/>
    <row r="5754" ht="18" hidden="1" customHeight="1" x14ac:dyDescent="0.35"/>
    <row r="5755" ht="18" hidden="1" customHeight="1" x14ac:dyDescent="0.35"/>
    <row r="5756" ht="18" hidden="1" customHeight="1" x14ac:dyDescent="0.35"/>
    <row r="5757" ht="18" hidden="1" customHeight="1" x14ac:dyDescent="0.35"/>
    <row r="5758" ht="18" hidden="1" customHeight="1" x14ac:dyDescent="0.35"/>
    <row r="5759" ht="18" hidden="1" customHeight="1" x14ac:dyDescent="0.35"/>
    <row r="5760" ht="18" hidden="1" customHeight="1" x14ac:dyDescent="0.35"/>
    <row r="5761" ht="18" hidden="1" customHeight="1" x14ac:dyDescent="0.35"/>
    <row r="5762" ht="18" hidden="1" customHeight="1" x14ac:dyDescent="0.35"/>
    <row r="5763" ht="18" hidden="1" customHeight="1" x14ac:dyDescent="0.35"/>
    <row r="5764" ht="18" hidden="1" customHeight="1" x14ac:dyDescent="0.35"/>
    <row r="5765" ht="18" hidden="1" customHeight="1" x14ac:dyDescent="0.35"/>
    <row r="5766" ht="18" hidden="1" customHeight="1" x14ac:dyDescent="0.35"/>
    <row r="5767" ht="18" hidden="1" customHeight="1" x14ac:dyDescent="0.35"/>
    <row r="5768" ht="18" hidden="1" customHeight="1" x14ac:dyDescent="0.35"/>
    <row r="5769" ht="18" hidden="1" customHeight="1" x14ac:dyDescent="0.35"/>
    <row r="5770" ht="18" hidden="1" customHeight="1" x14ac:dyDescent="0.35"/>
    <row r="5771" ht="18" hidden="1" customHeight="1" x14ac:dyDescent="0.35"/>
    <row r="5772" ht="18" hidden="1" customHeight="1" x14ac:dyDescent="0.35"/>
    <row r="5773" ht="18" hidden="1" customHeight="1" x14ac:dyDescent="0.35"/>
    <row r="5774" ht="18" hidden="1" customHeight="1" x14ac:dyDescent="0.35"/>
    <row r="5775" ht="18" hidden="1" customHeight="1" x14ac:dyDescent="0.35"/>
    <row r="5776" ht="18" hidden="1" customHeight="1" x14ac:dyDescent="0.35"/>
    <row r="5777" ht="18" hidden="1" customHeight="1" x14ac:dyDescent="0.35"/>
    <row r="5778" ht="18" hidden="1" customHeight="1" x14ac:dyDescent="0.35"/>
    <row r="5779" ht="18" hidden="1" customHeight="1" x14ac:dyDescent="0.35"/>
    <row r="5780" ht="18" hidden="1" customHeight="1" x14ac:dyDescent="0.35"/>
    <row r="5781" ht="18" hidden="1" customHeight="1" x14ac:dyDescent="0.35"/>
    <row r="5782" ht="18" hidden="1" customHeight="1" x14ac:dyDescent="0.35"/>
    <row r="5783" ht="18" hidden="1" customHeight="1" x14ac:dyDescent="0.35"/>
    <row r="5784" ht="18" hidden="1" customHeight="1" x14ac:dyDescent="0.35"/>
    <row r="5785" ht="18" hidden="1" customHeight="1" x14ac:dyDescent="0.35"/>
    <row r="5786" ht="18" hidden="1" customHeight="1" x14ac:dyDescent="0.35"/>
    <row r="5787" ht="18" hidden="1" customHeight="1" x14ac:dyDescent="0.35"/>
    <row r="5788" ht="18" hidden="1" customHeight="1" x14ac:dyDescent="0.35"/>
    <row r="5789" ht="18" hidden="1" customHeight="1" x14ac:dyDescent="0.35"/>
    <row r="5790" ht="18" hidden="1" customHeight="1" x14ac:dyDescent="0.35"/>
    <row r="5791" ht="18" hidden="1" customHeight="1" x14ac:dyDescent="0.35"/>
    <row r="5792" ht="18" hidden="1" customHeight="1" x14ac:dyDescent="0.35"/>
    <row r="5793" ht="18" hidden="1" customHeight="1" x14ac:dyDescent="0.35"/>
    <row r="5794" ht="18" hidden="1" customHeight="1" x14ac:dyDescent="0.35"/>
    <row r="5795" ht="18" hidden="1" customHeight="1" x14ac:dyDescent="0.35"/>
    <row r="5796" ht="18" hidden="1" customHeight="1" x14ac:dyDescent="0.35"/>
    <row r="5797" ht="18" hidden="1" customHeight="1" x14ac:dyDescent="0.35"/>
    <row r="5798" ht="18" hidden="1" customHeight="1" x14ac:dyDescent="0.35"/>
    <row r="5799" ht="18" hidden="1" customHeight="1" x14ac:dyDescent="0.35"/>
    <row r="5800" ht="18" hidden="1" customHeight="1" x14ac:dyDescent="0.35"/>
    <row r="5801" ht="18" hidden="1" customHeight="1" x14ac:dyDescent="0.35"/>
    <row r="5802" ht="18" hidden="1" customHeight="1" x14ac:dyDescent="0.35"/>
    <row r="5803" ht="18" hidden="1" customHeight="1" x14ac:dyDescent="0.35"/>
    <row r="5804" ht="18" hidden="1" customHeight="1" x14ac:dyDescent="0.35"/>
    <row r="5805" ht="18" hidden="1" customHeight="1" x14ac:dyDescent="0.35"/>
    <row r="5806" ht="18" hidden="1" customHeight="1" x14ac:dyDescent="0.35"/>
    <row r="5807" ht="18" hidden="1" customHeight="1" x14ac:dyDescent="0.35"/>
    <row r="5808" ht="18" hidden="1" customHeight="1" x14ac:dyDescent="0.35"/>
    <row r="5809" ht="18" hidden="1" customHeight="1" x14ac:dyDescent="0.35"/>
    <row r="5810" ht="18" hidden="1" customHeight="1" x14ac:dyDescent="0.35"/>
    <row r="5811" ht="18" hidden="1" customHeight="1" x14ac:dyDescent="0.35"/>
    <row r="5812" ht="18" hidden="1" customHeight="1" x14ac:dyDescent="0.35"/>
    <row r="5813" ht="18" hidden="1" customHeight="1" x14ac:dyDescent="0.35"/>
    <row r="5814" ht="18" hidden="1" customHeight="1" x14ac:dyDescent="0.35"/>
    <row r="5815" ht="18" hidden="1" customHeight="1" x14ac:dyDescent="0.35"/>
    <row r="5816" ht="18" hidden="1" customHeight="1" x14ac:dyDescent="0.35"/>
    <row r="5817" ht="18" hidden="1" customHeight="1" x14ac:dyDescent="0.35"/>
    <row r="5818" ht="18" hidden="1" customHeight="1" x14ac:dyDescent="0.35"/>
    <row r="5819" ht="18" hidden="1" customHeight="1" x14ac:dyDescent="0.35"/>
    <row r="5820" ht="18" hidden="1" customHeight="1" x14ac:dyDescent="0.35"/>
    <row r="5821" ht="18" hidden="1" customHeight="1" x14ac:dyDescent="0.35"/>
    <row r="5822" ht="18" hidden="1" customHeight="1" x14ac:dyDescent="0.35"/>
    <row r="5823" ht="18" hidden="1" customHeight="1" x14ac:dyDescent="0.35"/>
    <row r="5824" ht="18" hidden="1" customHeight="1" x14ac:dyDescent="0.35"/>
    <row r="5825" ht="18" hidden="1" customHeight="1" x14ac:dyDescent="0.35"/>
    <row r="5826" ht="18" hidden="1" customHeight="1" x14ac:dyDescent="0.35"/>
    <row r="5827" ht="18" hidden="1" customHeight="1" x14ac:dyDescent="0.35"/>
    <row r="5828" ht="18" hidden="1" customHeight="1" x14ac:dyDescent="0.35"/>
    <row r="5829" ht="18" hidden="1" customHeight="1" x14ac:dyDescent="0.35"/>
    <row r="5830" ht="18" hidden="1" customHeight="1" x14ac:dyDescent="0.35"/>
    <row r="5831" ht="18" hidden="1" customHeight="1" x14ac:dyDescent="0.35"/>
    <row r="5832" ht="18" hidden="1" customHeight="1" x14ac:dyDescent="0.35"/>
    <row r="5833" ht="18" hidden="1" customHeight="1" x14ac:dyDescent="0.35"/>
    <row r="5834" ht="18" hidden="1" customHeight="1" x14ac:dyDescent="0.35"/>
    <row r="5835" ht="18" hidden="1" customHeight="1" x14ac:dyDescent="0.35"/>
    <row r="5836" ht="18" hidden="1" customHeight="1" x14ac:dyDescent="0.35"/>
    <row r="5837" ht="18" hidden="1" customHeight="1" x14ac:dyDescent="0.35"/>
    <row r="5838" ht="18" hidden="1" customHeight="1" x14ac:dyDescent="0.35"/>
    <row r="5839" ht="18" hidden="1" customHeight="1" x14ac:dyDescent="0.35"/>
    <row r="5840" ht="18" hidden="1" customHeight="1" x14ac:dyDescent="0.35"/>
    <row r="5841" ht="18" hidden="1" customHeight="1" x14ac:dyDescent="0.35"/>
    <row r="5842" ht="18" hidden="1" customHeight="1" x14ac:dyDescent="0.35"/>
    <row r="5843" ht="18" hidden="1" customHeight="1" x14ac:dyDescent="0.35"/>
    <row r="5844" ht="18" hidden="1" customHeight="1" x14ac:dyDescent="0.35"/>
    <row r="5845" ht="18" hidden="1" customHeight="1" x14ac:dyDescent="0.35"/>
    <row r="5846" ht="18" hidden="1" customHeight="1" x14ac:dyDescent="0.35"/>
    <row r="5847" ht="18" hidden="1" customHeight="1" x14ac:dyDescent="0.35"/>
    <row r="5848" ht="18" hidden="1" customHeight="1" x14ac:dyDescent="0.35"/>
    <row r="5849" ht="18" hidden="1" customHeight="1" x14ac:dyDescent="0.35"/>
    <row r="5850" ht="18" hidden="1" customHeight="1" x14ac:dyDescent="0.35"/>
    <row r="5851" ht="18" hidden="1" customHeight="1" x14ac:dyDescent="0.35"/>
    <row r="5852" ht="18" hidden="1" customHeight="1" x14ac:dyDescent="0.35"/>
    <row r="5853" ht="18" hidden="1" customHeight="1" x14ac:dyDescent="0.35"/>
    <row r="5854" ht="18" hidden="1" customHeight="1" x14ac:dyDescent="0.35"/>
    <row r="5855" ht="18" hidden="1" customHeight="1" x14ac:dyDescent="0.35"/>
    <row r="5856" ht="18" hidden="1" customHeight="1" x14ac:dyDescent="0.35"/>
    <row r="5857" ht="18" hidden="1" customHeight="1" x14ac:dyDescent="0.35"/>
    <row r="5858" ht="18" hidden="1" customHeight="1" x14ac:dyDescent="0.35"/>
    <row r="5859" ht="18" hidden="1" customHeight="1" x14ac:dyDescent="0.35"/>
    <row r="5860" ht="18" hidden="1" customHeight="1" x14ac:dyDescent="0.35"/>
    <row r="5861" ht="18" hidden="1" customHeight="1" x14ac:dyDescent="0.35"/>
    <row r="5862" ht="18" hidden="1" customHeight="1" x14ac:dyDescent="0.35"/>
    <row r="5863" ht="18" hidden="1" customHeight="1" x14ac:dyDescent="0.35"/>
    <row r="5864" ht="18" hidden="1" customHeight="1" x14ac:dyDescent="0.35"/>
    <row r="5865" ht="18" hidden="1" customHeight="1" x14ac:dyDescent="0.35"/>
    <row r="5866" ht="18" hidden="1" customHeight="1" x14ac:dyDescent="0.35"/>
    <row r="5867" ht="18" hidden="1" customHeight="1" x14ac:dyDescent="0.35"/>
    <row r="5868" ht="18" hidden="1" customHeight="1" x14ac:dyDescent="0.35"/>
    <row r="5869" ht="18" hidden="1" customHeight="1" x14ac:dyDescent="0.35"/>
    <row r="5870" ht="18" hidden="1" customHeight="1" x14ac:dyDescent="0.35"/>
    <row r="5871" ht="18" hidden="1" customHeight="1" x14ac:dyDescent="0.35"/>
    <row r="5872" ht="18" hidden="1" customHeight="1" x14ac:dyDescent="0.35"/>
    <row r="5873" ht="18" hidden="1" customHeight="1" x14ac:dyDescent="0.35"/>
    <row r="5874" ht="18" hidden="1" customHeight="1" x14ac:dyDescent="0.35"/>
    <row r="5875" ht="18" hidden="1" customHeight="1" x14ac:dyDescent="0.35"/>
    <row r="5876" ht="18" hidden="1" customHeight="1" x14ac:dyDescent="0.35"/>
    <row r="5877" ht="18" hidden="1" customHeight="1" x14ac:dyDescent="0.35"/>
    <row r="5878" ht="18" hidden="1" customHeight="1" x14ac:dyDescent="0.35"/>
    <row r="5879" ht="18" hidden="1" customHeight="1" x14ac:dyDescent="0.35"/>
    <row r="5880" ht="18" hidden="1" customHeight="1" x14ac:dyDescent="0.35"/>
    <row r="5881" ht="18" hidden="1" customHeight="1" x14ac:dyDescent="0.35"/>
    <row r="5882" ht="18" hidden="1" customHeight="1" x14ac:dyDescent="0.35"/>
    <row r="5883" ht="18" hidden="1" customHeight="1" x14ac:dyDescent="0.35"/>
    <row r="5884" ht="18" hidden="1" customHeight="1" x14ac:dyDescent="0.35"/>
    <row r="5885" ht="18" hidden="1" customHeight="1" x14ac:dyDescent="0.35"/>
    <row r="5886" ht="18" hidden="1" customHeight="1" x14ac:dyDescent="0.35"/>
    <row r="5887" ht="18" hidden="1" customHeight="1" x14ac:dyDescent="0.35"/>
    <row r="5888" ht="18" hidden="1" customHeight="1" x14ac:dyDescent="0.35"/>
    <row r="5889" ht="18" hidden="1" customHeight="1" x14ac:dyDescent="0.35"/>
    <row r="5890" ht="18" hidden="1" customHeight="1" x14ac:dyDescent="0.35"/>
    <row r="5891" ht="18" hidden="1" customHeight="1" x14ac:dyDescent="0.35"/>
    <row r="5892" ht="18" hidden="1" customHeight="1" x14ac:dyDescent="0.35"/>
    <row r="5893" ht="18" hidden="1" customHeight="1" x14ac:dyDescent="0.35"/>
    <row r="5894" ht="18" hidden="1" customHeight="1" x14ac:dyDescent="0.35"/>
    <row r="5895" ht="18" hidden="1" customHeight="1" x14ac:dyDescent="0.35"/>
    <row r="5896" ht="18" hidden="1" customHeight="1" x14ac:dyDescent="0.35"/>
    <row r="5897" ht="18" hidden="1" customHeight="1" x14ac:dyDescent="0.35"/>
    <row r="5898" ht="18" hidden="1" customHeight="1" x14ac:dyDescent="0.35"/>
    <row r="5899" ht="18" hidden="1" customHeight="1" x14ac:dyDescent="0.35"/>
    <row r="5900" ht="18" hidden="1" customHeight="1" x14ac:dyDescent="0.35"/>
    <row r="5901" ht="18" hidden="1" customHeight="1" x14ac:dyDescent="0.35"/>
    <row r="5902" ht="18" hidden="1" customHeight="1" x14ac:dyDescent="0.35"/>
    <row r="5903" ht="18" hidden="1" customHeight="1" x14ac:dyDescent="0.35"/>
    <row r="5904" ht="18" hidden="1" customHeight="1" x14ac:dyDescent="0.35"/>
    <row r="5905" ht="18" hidden="1" customHeight="1" x14ac:dyDescent="0.35"/>
    <row r="5906" ht="18" hidden="1" customHeight="1" x14ac:dyDescent="0.35"/>
    <row r="5907" ht="18" hidden="1" customHeight="1" x14ac:dyDescent="0.35"/>
    <row r="5908" ht="18" hidden="1" customHeight="1" x14ac:dyDescent="0.35"/>
    <row r="5909" ht="18" hidden="1" customHeight="1" x14ac:dyDescent="0.35"/>
    <row r="5910" ht="18" hidden="1" customHeight="1" x14ac:dyDescent="0.35"/>
    <row r="5911" ht="18" hidden="1" customHeight="1" x14ac:dyDescent="0.35"/>
    <row r="5912" ht="18" hidden="1" customHeight="1" x14ac:dyDescent="0.35"/>
    <row r="5913" ht="18" hidden="1" customHeight="1" x14ac:dyDescent="0.35"/>
    <row r="5914" ht="18" hidden="1" customHeight="1" x14ac:dyDescent="0.35"/>
    <row r="5915" ht="18" hidden="1" customHeight="1" x14ac:dyDescent="0.35"/>
    <row r="5916" ht="18" hidden="1" customHeight="1" x14ac:dyDescent="0.35"/>
    <row r="5917" ht="18" hidden="1" customHeight="1" x14ac:dyDescent="0.35"/>
    <row r="5918" ht="18" hidden="1" customHeight="1" x14ac:dyDescent="0.35"/>
    <row r="5919" ht="18" hidden="1" customHeight="1" x14ac:dyDescent="0.35"/>
    <row r="5920" ht="18" hidden="1" customHeight="1" x14ac:dyDescent="0.35"/>
    <row r="5921" ht="18" hidden="1" customHeight="1" x14ac:dyDescent="0.35"/>
    <row r="5922" ht="18" hidden="1" customHeight="1" x14ac:dyDescent="0.35"/>
    <row r="5923" ht="18" hidden="1" customHeight="1" x14ac:dyDescent="0.35"/>
    <row r="5924" ht="18" hidden="1" customHeight="1" x14ac:dyDescent="0.35"/>
    <row r="5925" ht="18" hidden="1" customHeight="1" x14ac:dyDescent="0.35"/>
    <row r="5926" ht="18" hidden="1" customHeight="1" x14ac:dyDescent="0.35"/>
    <row r="5927" ht="18" hidden="1" customHeight="1" x14ac:dyDescent="0.35"/>
    <row r="5928" ht="18" hidden="1" customHeight="1" x14ac:dyDescent="0.35"/>
    <row r="5929" ht="18" hidden="1" customHeight="1" x14ac:dyDescent="0.35"/>
    <row r="5930" ht="18" hidden="1" customHeight="1" x14ac:dyDescent="0.35"/>
    <row r="5931" ht="18" hidden="1" customHeight="1" x14ac:dyDescent="0.35"/>
    <row r="5932" ht="18" hidden="1" customHeight="1" x14ac:dyDescent="0.35"/>
    <row r="5933" ht="18" hidden="1" customHeight="1" x14ac:dyDescent="0.35"/>
    <row r="5934" ht="18" hidden="1" customHeight="1" x14ac:dyDescent="0.35"/>
    <row r="5935" ht="18" hidden="1" customHeight="1" x14ac:dyDescent="0.35"/>
    <row r="5936" ht="18" hidden="1" customHeight="1" x14ac:dyDescent="0.35"/>
    <row r="5937" ht="18" hidden="1" customHeight="1" x14ac:dyDescent="0.35"/>
    <row r="5938" ht="18" hidden="1" customHeight="1" x14ac:dyDescent="0.35"/>
    <row r="5939" ht="18" hidden="1" customHeight="1" x14ac:dyDescent="0.35"/>
    <row r="5940" ht="18" hidden="1" customHeight="1" x14ac:dyDescent="0.35"/>
    <row r="5941" ht="18" hidden="1" customHeight="1" x14ac:dyDescent="0.35"/>
    <row r="5942" ht="18" hidden="1" customHeight="1" x14ac:dyDescent="0.35"/>
    <row r="5943" ht="18" hidden="1" customHeight="1" x14ac:dyDescent="0.35"/>
    <row r="5944" ht="18" hidden="1" customHeight="1" x14ac:dyDescent="0.35"/>
    <row r="5945" ht="18" hidden="1" customHeight="1" x14ac:dyDescent="0.35"/>
    <row r="5946" ht="18" hidden="1" customHeight="1" x14ac:dyDescent="0.35"/>
    <row r="5947" ht="18" hidden="1" customHeight="1" x14ac:dyDescent="0.35"/>
    <row r="5948" ht="18" hidden="1" customHeight="1" x14ac:dyDescent="0.35"/>
    <row r="5949" ht="18" hidden="1" customHeight="1" x14ac:dyDescent="0.35"/>
    <row r="5950" ht="18" hidden="1" customHeight="1" x14ac:dyDescent="0.35"/>
    <row r="5951" ht="18" hidden="1" customHeight="1" x14ac:dyDescent="0.35"/>
    <row r="5952" ht="18" hidden="1" customHeight="1" x14ac:dyDescent="0.35"/>
    <row r="5953" ht="18" hidden="1" customHeight="1" x14ac:dyDescent="0.35"/>
    <row r="5954" ht="18" hidden="1" customHeight="1" x14ac:dyDescent="0.35"/>
    <row r="5955" ht="18" hidden="1" customHeight="1" x14ac:dyDescent="0.35"/>
    <row r="5956" ht="18" hidden="1" customHeight="1" x14ac:dyDescent="0.35"/>
    <row r="5957" ht="18" hidden="1" customHeight="1" x14ac:dyDescent="0.35"/>
    <row r="5958" ht="18" hidden="1" customHeight="1" x14ac:dyDescent="0.35"/>
    <row r="5959" ht="18" hidden="1" customHeight="1" x14ac:dyDescent="0.35"/>
    <row r="5960" ht="18" hidden="1" customHeight="1" x14ac:dyDescent="0.35"/>
    <row r="5961" ht="18" hidden="1" customHeight="1" x14ac:dyDescent="0.35"/>
    <row r="5962" ht="18" hidden="1" customHeight="1" x14ac:dyDescent="0.35"/>
    <row r="5963" ht="18" hidden="1" customHeight="1" x14ac:dyDescent="0.35"/>
    <row r="5964" ht="18" hidden="1" customHeight="1" x14ac:dyDescent="0.35"/>
    <row r="5965" ht="18" hidden="1" customHeight="1" x14ac:dyDescent="0.35"/>
    <row r="5966" ht="18" hidden="1" customHeight="1" x14ac:dyDescent="0.35"/>
    <row r="5967" ht="18" hidden="1" customHeight="1" x14ac:dyDescent="0.35"/>
    <row r="5968" ht="18" hidden="1" customHeight="1" x14ac:dyDescent="0.35"/>
    <row r="5969" ht="18" hidden="1" customHeight="1" x14ac:dyDescent="0.35"/>
    <row r="5970" ht="18" hidden="1" customHeight="1" x14ac:dyDescent="0.35"/>
    <row r="5971" ht="18" hidden="1" customHeight="1" x14ac:dyDescent="0.35"/>
    <row r="5972" ht="18" hidden="1" customHeight="1" x14ac:dyDescent="0.35"/>
    <row r="5973" ht="18" hidden="1" customHeight="1" x14ac:dyDescent="0.35"/>
    <row r="5974" ht="18" hidden="1" customHeight="1" x14ac:dyDescent="0.35"/>
    <row r="5975" ht="18" hidden="1" customHeight="1" x14ac:dyDescent="0.35"/>
    <row r="5976" ht="18" hidden="1" customHeight="1" x14ac:dyDescent="0.35"/>
    <row r="5977" ht="18" hidden="1" customHeight="1" x14ac:dyDescent="0.35"/>
    <row r="5978" ht="18" hidden="1" customHeight="1" x14ac:dyDescent="0.35"/>
    <row r="5979" ht="18" hidden="1" customHeight="1" x14ac:dyDescent="0.35"/>
    <row r="5980" ht="18" hidden="1" customHeight="1" x14ac:dyDescent="0.35"/>
    <row r="5981" ht="18" hidden="1" customHeight="1" x14ac:dyDescent="0.35"/>
    <row r="5982" ht="18" hidden="1" customHeight="1" x14ac:dyDescent="0.35"/>
    <row r="5983" ht="18" hidden="1" customHeight="1" x14ac:dyDescent="0.35"/>
    <row r="5984" ht="18" hidden="1" customHeight="1" x14ac:dyDescent="0.35"/>
    <row r="5985" ht="18" hidden="1" customHeight="1" x14ac:dyDescent="0.35"/>
    <row r="5986" ht="18" hidden="1" customHeight="1" x14ac:dyDescent="0.35"/>
    <row r="5987" ht="18" hidden="1" customHeight="1" x14ac:dyDescent="0.35"/>
    <row r="5988" ht="18" hidden="1" customHeight="1" x14ac:dyDescent="0.35"/>
    <row r="5989" ht="18" hidden="1" customHeight="1" x14ac:dyDescent="0.35"/>
    <row r="5990" ht="18" hidden="1" customHeight="1" x14ac:dyDescent="0.35"/>
    <row r="5991" ht="18" hidden="1" customHeight="1" x14ac:dyDescent="0.35"/>
    <row r="5992" ht="18" hidden="1" customHeight="1" x14ac:dyDescent="0.35"/>
    <row r="5993" ht="18" hidden="1" customHeight="1" x14ac:dyDescent="0.35"/>
    <row r="5994" ht="18" hidden="1" customHeight="1" x14ac:dyDescent="0.35"/>
    <row r="5995" ht="18" hidden="1" customHeight="1" x14ac:dyDescent="0.35"/>
    <row r="5996" ht="18" hidden="1" customHeight="1" x14ac:dyDescent="0.35"/>
    <row r="5997" ht="18" hidden="1" customHeight="1" x14ac:dyDescent="0.35"/>
    <row r="5998" ht="18" hidden="1" customHeight="1" x14ac:dyDescent="0.35"/>
    <row r="5999" ht="18" hidden="1" customHeight="1" x14ac:dyDescent="0.35"/>
    <row r="6000" ht="18" hidden="1" customHeight="1" x14ac:dyDescent="0.35"/>
    <row r="6001" ht="18" hidden="1" customHeight="1" x14ac:dyDescent="0.35"/>
    <row r="6002" ht="18" hidden="1" customHeight="1" x14ac:dyDescent="0.35"/>
    <row r="6003" ht="18" hidden="1" customHeight="1" x14ac:dyDescent="0.35"/>
    <row r="6004" ht="18" hidden="1" customHeight="1" x14ac:dyDescent="0.35"/>
    <row r="6005" ht="18" hidden="1" customHeight="1" x14ac:dyDescent="0.35"/>
    <row r="6006" ht="18" hidden="1" customHeight="1" x14ac:dyDescent="0.35"/>
    <row r="6007" ht="18" hidden="1" customHeight="1" x14ac:dyDescent="0.35"/>
    <row r="6008" ht="18" hidden="1" customHeight="1" x14ac:dyDescent="0.35"/>
    <row r="6009" ht="18" hidden="1" customHeight="1" x14ac:dyDescent="0.35"/>
    <row r="6010" ht="18" hidden="1" customHeight="1" x14ac:dyDescent="0.35"/>
    <row r="6011" ht="18" hidden="1" customHeight="1" x14ac:dyDescent="0.35"/>
    <row r="6012" ht="18" hidden="1" customHeight="1" x14ac:dyDescent="0.35"/>
    <row r="6013" ht="18" hidden="1" customHeight="1" x14ac:dyDescent="0.35"/>
    <row r="6014" ht="18" hidden="1" customHeight="1" x14ac:dyDescent="0.35"/>
    <row r="6015" ht="18" hidden="1" customHeight="1" x14ac:dyDescent="0.35"/>
    <row r="6016" ht="18" hidden="1" customHeight="1" x14ac:dyDescent="0.35"/>
    <row r="6017" ht="18" hidden="1" customHeight="1" x14ac:dyDescent="0.35"/>
    <row r="6018" ht="18" hidden="1" customHeight="1" x14ac:dyDescent="0.35"/>
    <row r="6019" ht="18" hidden="1" customHeight="1" x14ac:dyDescent="0.35"/>
    <row r="6020" ht="18" hidden="1" customHeight="1" x14ac:dyDescent="0.35"/>
    <row r="6021" ht="18" hidden="1" customHeight="1" x14ac:dyDescent="0.35"/>
    <row r="6022" ht="18" hidden="1" customHeight="1" x14ac:dyDescent="0.35"/>
    <row r="6023" ht="18" hidden="1" customHeight="1" x14ac:dyDescent="0.35"/>
    <row r="6024" ht="18" hidden="1" customHeight="1" x14ac:dyDescent="0.35"/>
    <row r="6025" ht="18" hidden="1" customHeight="1" x14ac:dyDescent="0.35"/>
    <row r="6026" ht="18" hidden="1" customHeight="1" x14ac:dyDescent="0.35"/>
    <row r="6027" ht="18" hidden="1" customHeight="1" x14ac:dyDescent="0.35"/>
    <row r="6028" ht="18" hidden="1" customHeight="1" x14ac:dyDescent="0.35"/>
    <row r="6029" ht="18" hidden="1" customHeight="1" x14ac:dyDescent="0.35"/>
    <row r="6030" ht="18" hidden="1" customHeight="1" x14ac:dyDescent="0.35"/>
    <row r="6031" ht="18" hidden="1" customHeight="1" x14ac:dyDescent="0.35"/>
    <row r="6032" ht="18" hidden="1" customHeight="1" x14ac:dyDescent="0.35"/>
    <row r="6033" ht="18" hidden="1" customHeight="1" x14ac:dyDescent="0.35"/>
    <row r="6034" ht="18" hidden="1" customHeight="1" x14ac:dyDescent="0.35"/>
    <row r="6035" ht="18" hidden="1" customHeight="1" x14ac:dyDescent="0.35"/>
    <row r="6036" ht="18" hidden="1" customHeight="1" x14ac:dyDescent="0.35"/>
    <row r="6037" ht="18" hidden="1" customHeight="1" x14ac:dyDescent="0.35"/>
    <row r="6038" ht="18" hidden="1" customHeight="1" x14ac:dyDescent="0.35"/>
    <row r="6039" ht="18" hidden="1" customHeight="1" x14ac:dyDescent="0.35"/>
    <row r="6040" ht="18" hidden="1" customHeight="1" x14ac:dyDescent="0.35"/>
    <row r="6041" ht="18" hidden="1" customHeight="1" x14ac:dyDescent="0.35"/>
    <row r="6042" ht="18" hidden="1" customHeight="1" x14ac:dyDescent="0.35"/>
    <row r="6043" ht="18" hidden="1" customHeight="1" x14ac:dyDescent="0.35"/>
    <row r="6044" ht="18" hidden="1" customHeight="1" x14ac:dyDescent="0.35"/>
    <row r="6045" ht="18" hidden="1" customHeight="1" x14ac:dyDescent="0.35"/>
    <row r="6046" ht="18" hidden="1" customHeight="1" x14ac:dyDescent="0.35"/>
    <row r="6047" ht="18" hidden="1" customHeight="1" x14ac:dyDescent="0.35"/>
    <row r="6048" ht="18" hidden="1" customHeight="1" x14ac:dyDescent="0.35"/>
    <row r="6049" ht="18" hidden="1" customHeight="1" x14ac:dyDescent="0.35"/>
    <row r="6050" ht="18" hidden="1" customHeight="1" x14ac:dyDescent="0.35"/>
    <row r="6051" ht="18" hidden="1" customHeight="1" x14ac:dyDescent="0.35"/>
    <row r="6052" ht="18" hidden="1" customHeight="1" x14ac:dyDescent="0.35"/>
    <row r="6053" ht="18" hidden="1" customHeight="1" x14ac:dyDescent="0.35"/>
    <row r="6054" ht="18" hidden="1" customHeight="1" x14ac:dyDescent="0.35"/>
    <row r="6055" ht="18" hidden="1" customHeight="1" x14ac:dyDescent="0.35"/>
    <row r="6056" ht="18" hidden="1" customHeight="1" x14ac:dyDescent="0.35"/>
    <row r="6057" ht="18" hidden="1" customHeight="1" x14ac:dyDescent="0.35"/>
    <row r="6058" ht="18" hidden="1" customHeight="1" x14ac:dyDescent="0.35"/>
    <row r="6059" ht="18" hidden="1" customHeight="1" x14ac:dyDescent="0.35"/>
    <row r="6060" ht="18" hidden="1" customHeight="1" x14ac:dyDescent="0.35"/>
    <row r="6061" ht="18" hidden="1" customHeight="1" x14ac:dyDescent="0.35"/>
    <row r="6062" ht="18" hidden="1" customHeight="1" x14ac:dyDescent="0.35"/>
    <row r="6063" ht="18" hidden="1" customHeight="1" x14ac:dyDescent="0.35"/>
    <row r="6064" ht="18" hidden="1" customHeight="1" x14ac:dyDescent="0.35"/>
    <row r="6065" ht="18" hidden="1" customHeight="1" x14ac:dyDescent="0.35"/>
    <row r="6066" ht="18" hidden="1" customHeight="1" x14ac:dyDescent="0.35"/>
    <row r="6067" ht="18" hidden="1" customHeight="1" x14ac:dyDescent="0.35"/>
    <row r="6068" ht="18" hidden="1" customHeight="1" x14ac:dyDescent="0.35"/>
    <row r="6069" ht="18" hidden="1" customHeight="1" x14ac:dyDescent="0.35"/>
    <row r="6070" ht="18" hidden="1" customHeight="1" x14ac:dyDescent="0.35"/>
    <row r="6071" ht="18" hidden="1" customHeight="1" x14ac:dyDescent="0.35"/>
    <row r="6072" ht="18" hidden="1" customHeight="1" x14ac:dyDescent="0.35"/>
    <row r="6073" ht="18" hidden="1" customHeight="1" x14ac:dyDescent="0.35"/>
    <row r="6074" ht="18" hidden="1" customHeight="1" x14ac:dyDescent="0.35"/>
    <row r="6075" ht="18" hidden="1" customHeight="1" x14ac:dyDescent="0.35"/>
    <row r="6076" ht="18" hidden="1" customHeight="1" x14ac:dyDescent="0.35"/>
    <row r="6077" ht="18" hidden="1" customHeight="1" x14ac:dyDescent="0.35"/>
    <row r="6078" ht="18" hidden="1" customHeight="1" x14ac:dyDescent="0.35"/>
    <row r="6079" ht="18" hidden="1" customHeight="1" x14ac:dyDescent="0.35"/>
    <row r="6080" ht="18" hidden="1" customHeight="1" x14ac:dyDescent="0.35"/>
    <row r="6081" ht="18" hidden="1" customHeight="1" x14ac:dyDescent="0.35"/>
    <row r="6082" ht="18" hidden="1" customHeight="1" x14ac:dyDescent="0.35"/>
    <row r="6083" ht="18" hidden="1" customHeight="1" x14ac:dyDescent="0.35"/>
    <row r="6084" ht="18" hidden="1" customHeight="1" x14ac:dyDescent="0.35"/>
    <row r="6085" ht="18" hidden="1" customHeight="1" x14ac:dyDescent="0.35"/>
    <row r="6086" ht="18" hidden="1" customHeight="1" x14ac:dyDescent="0.35"/>
    <row r="6087" ht="18" hidden="1" customHeight="1" x14ac:dyDescent="0.35"/>
    <row r="6088" ht="18" hidden="1" customHeight="1" x14ac:dyDescent="0.35"/>
    <row r="6089" ht="18" hidden="1" customHeight="1" x14ac:dyDescent="0.35"/>
    <row r="6090" ht="18" hidden="1" customHeight="1" x14ac:dyDescent="0.35"/>
    <row r="6091" ht="18" hidden="1" customHeight="1" x14ac:dyDescent="0.35"/>
    <row r="6092" ht="18" hidden="1" customHeight="1" x14ac:dyDescent="0.35"/>
    <row r="6093" ht="18" hidden="1" customHeight="1" x14ac:dyDescent="0.35"/>
    <row r="6094" ht="18" hidden="1" customHeight="1" x14ac:dyDescent="0.35"/>
    <row r="6095" ht="18" hidden="1" customHeight="1" x14ac:dyDescent="0.35"/>
    <row r="6096" ht="18" hidden="1" customHeight="1" x14ac:dyDescent="0.35"/>
    <row r="6097" ht="18" hidden="1" customHeight="1" x14ac:dyDescent="0.35"/>
    <row r="6098" ht="18" hidden="1" customHeight="1" x14ac:dyDescent="0.35"/>
    <row r="6099" ht="18" hidden="1" customHeight="1" x14ac:dyDescent="0.35"/>
    <row r="6100" ht="18" hidden="1" customHeight="1" x14ac:dyDescent="0.35"/>
    <row r="6101" ht="18" hidden="1" customHeight="1" x14ac:dyDescent="0.35"/>
    <row r="6102" ht="18" hidden="1" customHeight="1" x14ac:dyDescent="0.35"/>
    <row r="6103" ht="18" hidden="1" customHeight="1" x14ac:dyDescent="0.35"/>
    <row r="6104" ht="18" hidden="1" customHeight="1" x14ac:dyDescent="0.35"/>
    <row r="6105" ht="18" hidden="1" customHeight="1" x14ac:dyDescent="0.35"/>
    <row r="6106" ht="18" hidden="1" customHeight="1" x14ac:dyDescent="0.35"/>
    <row r="6107" ht="18" hidden="1" customHeight="1" x14ac:dyDescent="0.35"/>
    <row r="6108" ht="18" hidden="1" customHeight="1" x14ac:dyDescent="0.35"/>
    <row r="6109" ht="18" hidden="1" customHeight="1" x14ac:dyDescent="0.35"/>
    <row r="6110" ht="18" hidden="1" customHeight="1" x14ac:dyDescent="0.35"/>
    <row r="6111" ht="18" hidden="1" customHeight="1" x14ac:dyDescent="0.35"/>
    <row r="6112" ht="18" hidden="1" customHeight="1" x14ac:dyDescent="0.35"/>
    <row r="6113" ht="18" hidden="1" customHeight="1" x14ac:dyDescent="0.35"/>
    <row r="6114" ht="18" hidden="1" customHeight="1" x14ac:dyDescent="0.35"/>
    <row r="6115" ht="18" hidden="1" customHeight="1" x14ac:dyDescent="0.35"/>
    <row r="6116" ht="18" hidden="1" customHeight="1" x14ac:dyDescent="0.35"/>
    <row r="6117" ht="18" hidden="1" customHeight="1" x14ac:dyDescent="0.35"/>
    <row r="6118" ht="18" hidden="1" customHeight="1" x14ac:dyDescent="0.35"/>
    <row r="6119" ht="18" hidden="1" customHeight="1" x14ac:dyDescent="0.35"/>
    <row r="6120" ht="18" hidden="1" customHeight="1" x14ac:dyDescent="0.35"/>
    <row r="6121" ht="18" hidden="1" customHeight="1" x14ac:dyDescent="0.35"/>
    <row r="6122" ht="18" hidden="1" customHeight="1" x14ac:dyDescent="0.35"/>
    <row r="6123" ht="18" hidden="1" customHeight="1" x14ac:dyDescent="0.35"/>
    <row r="6124" ht="18" hidden="1" customHeight="1" x14ac:dyDescent="0.35"/>
    <row r="6125" ht="18" hidden="1" customHeight="1" x14ac:dyDescent="0.35"/>
    <row r="6126" ht="18" hidden="1" customHeight="1" x14ac:dyDescent="0.35"/>
    <row r="6127" ht="18" hidden="1" customHeight="1" x14ac:dyDescent="0.35"/>
    <row r="6128" ht="18" hidden="1" customHeight="1" x14ac:dyDescent="0.35"/>
    <row r="6129" ht="18" hidden="1" customHeight="1" x14ac:dyDescent="0.35"/>
    <row r="6130" ht="18" hidden="1" customHeight="1" x14ac:dyDescent="0.35"/>
    <row r="6131" ht="18" hidden="1" customHeight="1" x14ac:dyDescent="0.35"/>
    <row r="6132" ht="18" hidden="1" customHeight="1" x14ac:dyDescent="0.35"/>
    <row r="6133" ht="18" hidden="1" customHeight="1" x14ac:dyDescent="0.35"/>
    <row r="6134" ht="18" hidden="1" customHeight="1" x14ac:dyDescent="0.35"/>
    <row r="6135" ht="18" hidden="1" customHeight="1" x14ac:dyDescent="0.35"/>
    <row r="6136" ht="18" hidden="1" customHeight="1" x14ac:dyDescent="0.35"/>
    <row r="6137" ht="18" hidden="1" customHeight="1" x14ac:dyDescent="0.35"/>
    <row r="6138" ht="18" hidden="1" customHeight="1" x14ac:dyDescent="0.35"/>
    <row r="6139" ht="18" hidden="1" customHeight="1" x14ac:dyDescent="0.35"/>
    <row r="6140" ht="18" hidden="1" customHeight="1" x14ac:dyDescent="0.35"/>
    <row r="6141" ht="18" hidden="1" customHeight="1" x14ac:dyDescent="0.35"/>
    <row r="6142" ht="18" hidden="1" customHeight="1" x14ac:dyDescent="0.35"/>
    <row r="6143" ht="18" hidden="1" customHeight="1" x14ac:dyDescent="0.35"/>
    <row r="6144" ht="18" hidden="1" customHeight="1" x14ac:dyDescent="0.35"/>
    <row r="6145" ht="18" hidden="1" customHeight="1" x14ac:dyDescent="0.35"/>
    <row r="6146" ht="18" hidden="1" customHeight="1" x14ac:dyDescent="0.35"/>
    <row r="6147" ht="18" hidden="1" customHeight="1" x14ac:dyDescent="0.35"/>
    <row r="6148" ht="18" hidden="1" customHeight="1" x14ac:dyDescent="0.35"/>
    <row r="6149" ht="18" hidden="1" customHeight="1" x14ac:dyDescent="0.35"/>
    <row r="6150" ht="18" hidden="1" customHeight="1" x14ac:dyDescent="0.35"/>
    <row r="6151" ht="18" hidden="1" customHeight="1" x14ac:dyDescent="0.35"/>
    <row r="6152" ht="18" hidden="1" customHeight="1" x14ac:dyDescent="0.35"/>
    <row r="6153" ht="18" hidden="1" customHeight="1" x14ac:dyDescent="0.35"/>
    <row r="6154" ht="18" hidden="1" customHeight="1" x14ac:dyDescent="0.35"/>
    <row r="6155" ht="18" hidden="1" customHeight="1" x14ac:dyDescent="0.35"/>
    <row r="6156" ht="18" hidden="1" customHeight="1" x14ac:dyDescent="0.35"/>
    <row r="6157" ht="18" hidden="1" customHeight="1" x14ac:dyDescent="0.35"/>
    <row r="6158" ht="18" hidden="1" customHeight="1" x14ac:dyDescent="0.35"/>
    <row r="6159" ht="18" hidden="1" customHeight="1" x14ac:dyDescent="0.35"/>
    <row r="6160" ht="18" hidden="1" customHeight="1" x14ac:dyDescent="0.35"/>
    <row r="6161" ht="18" hidden="1" customHeight="1" x14ac:dyDescent="0.35"/>
    <row r="6162" ht="18" hidden="1" customHeight="1" x14ac:dyDescent="0.35"/>
    <row r="6163" ht="18" hidden="1" customHeight="1" x14ac:dyDescent="0.35"/>
    <row r="6164" ht="18" hidden="1" customHeight="1" x14ac:dyDescent="0.35"/>
    <row r="6165" ht="18" hidden="1" customHeight="1" x14ac:dyDescent="0.35"/>
    <row r="6166" ht="18" hidden="1" customHeight="1" x14ac:dyDescent="0.35"/>
    <row r="6167" ht="18" hidden="1" customHeight="1" x14ac:dyDescent="0.35"/>
    <row r="6168" ht="18" hidden="1" customHeight="1" x14ac:dyDescent="0.35"/>
    <row r="6169" ht="18" hidden="1" customHeight="1" x14ac:dyDescent="0.35"/>
    <row r="6170" ht="18" hidden="1" customHeight="1" x14ac:dyDescent="0.35"/>
    <row r="6171" ht="18" hidden="1" customHeight="1" x14ac:dyDescent="0.35"/>
    <row r="6172" ht="18" hidden="1" customHeight="1" x14ac:dyDescent="0.35"/>
    <row r="6173" ht="18" hidden="1" customHeight="1" x14ac:dyDescent="0.35"/>
    <row r="6174" ht="18" hidden="1" customHeight="1" x14ac:dyDescent="0.35"/>
    <row r="6175" ht="18" hidden="1" customHeight="1" x14ac:dyDescent="0.35"/>
    <row r="6176" ht="18" hidden="1" customHeight="1" x14ac:dyDescent="0.35"/>
    <row r="6177" ht="18" hidden="1" customHeight="1" x14ac:dyDescent="0.35"/>
    <row r="6178" ht="18" hidden="1" customHeight="1" x14ac:dyDescent="0.35"/>
    <row r="6179" ht="18" hidden="1" customHeight="1" x14ac:dyDescent="0.35"/>
    <row r="6180" ht="18" hidden="1" customHeight="1" x14ac:dyDescent="0.35"/>
    <row r="6181" ht="18" hidden="1" customHeight="1" x14ac:dyDescent="0.35"/>
    <row r="6182" ht="18" hidden="1" customHeight="1" x14ac:dyDescent="0.35"/>
    <row r="6183" ht="18" hidden="1" customHeight="1" x14ac:dyDescent="0.35"/>
    <row r="6184" ht="18" hidden="1" customHeight="1" x14ac:dyDescent="0.35"/>
    <row r="6185" ht="18" hidden="1" customHeight="1" x14ac:dyDescent="0.35"/>
    <row r="6186" ht="18" hidden="1" customHeight="1" x14ac:dyDescent="0.35"/>
    <row r="6187" ht="18" hidden="1" customHeight="1" x14ac:dyDescent="0.35"/>
    <row r="6188" ht="18" hidden="1" customHeight="1" x14ac:dyDescent="0.35"/>
    <row r="6189" ht="18" hidden="1" customHeight="1" x14ac:dyDescent="0.35"/>
    <row r="6190" ht="18" hidden="1" customHeight="1" x14ac:dyDescent="0.35"/>
    <row r="6191" ht="18" hidden="1" customHeight="1" x14ac:dyDescent="0.35"/>
    <row r="6192" ht="18" hidden="1" customHeight="1" x14ac:dyDescent="0.35"/>
    <row r="6193" ht="18" hidden="1" customHeight="1" x14ac:dyDescent="0.35"/>
    <row r="6194" ht="18" hidden="1" customHeight="1" x14ac:dyDescent="0.35"/>
    <row r="6195" ht="18" hidden="1" customHeight="1" x14ac:dyDescent="0.35"/>
    <row r="6196" ht="18" hidden="1" customHeight="1" x14ac:dyDescent="0.35"/>
    <row r="6197" ht="18" hidden="1" customHeight="1" x14ac:dyDescent="0.35"/>
    <row r="6198" ht="18" hidden="1" customHeight="1" x14ac:dyDescent="0.35"/>
    <row r="6199" ht="18" hidden="1" customHeight="1" x14ac:dyDescent="0.35"/>
    <row r="6200" ht="18" hidden="1" customHeight="1" x14ac:dyDescent="0.35"/>
    <row r="6201" ht="18" hidden="1" customHeight="1" x14ac:dyDescent="0.35"/>
    <row r="6202" ht="18" hidden="1" customHeight="1" x14ac:dyDescent="0.35"/>
    <row r="6203" ht="18" hidden="1" customHeight="1" x14ac:dyDescent="0.35"/>
    <row r="6204" ht="18" hidden="1" customHeight="1" x14ac:dyDescent="0.35"/>
    <row r="6205" ht="18" hidden="1" customHeight="1" x14ac:dyDescent="0.35"/>
    <row r="6206" ht="18" hidden="1" customHeight="1" x14ac:dyDescent="0.35"/>
    <row r="6207" ht="18" hidden="1" customHeight="1" x14ac:dyDescent="0.35"/>
    <row r="6208" ht="18" hidden="1" customHeight="1" x14ac:dyDescent="0.35"/>
    <row r="6209" ht="18" hidden="1" customHeight="1" x14ac:dyDescent="0.35"/>
    <row r="6210" ht="18" hidden="1" customHeight="1" x14ac:dyDescent="0.35"/>
    <row r="6211" ht="18" hidden="1" customHeight="1" x14ac:dyDescent="0.35"/>
    <row r="6212" ht="18" hidden="1" customHeight="1" x14ac:dyDescent="0.35"/>
    <row r="6213" ht="18" hidden="1" customHeight="1" x14ac:dyDescent="0.35"/>
    <row r="6214" ht="18" hidden="1" customHeight="1" x14ac:dyDescent="0.35"/>
    <row r="6215" ht="18" hidden="1" customHeight="1" x14ac:dyDescent="0.35"/>
    <row r="6216" ht="18" hidden="1" customHeight="1" x14ac:dyDescent="0.35"/>
    <row r="6217" ht="18" hidden="1" customHeight="1" x14ac:dyDescent="0.35"/>
    <row r="6218" ht="18" hidden="1" customHeight="1" x14ac:dyDescent="0.35"/>
    <row r="6219" ht="18" hidden="1" customHeight="1" x14ac:dyDescent="0.35"/>
    <row r="6220" ht="18" hidden="1" customHeight="1" x14ac:dyDescent="0.35"/>
    <row r="6221" ht="18" hidden="1" customHeight="1" x14ac:dyDescent="0.35"/>
    <row r="6222" ht="18" hidden="1" customHeight="1" x14ac:dyDescent="0.35"/>
    <row r="6223" ht="18" hidden="1" customHeight="1" x14ac:dyDescent="0.35"/>
    <row r="6224" ht="18" hidden="1" customHeight="1" x14ac:dyDescent="0.35"/>
    <row r="6225" ht="18" hidden="1" customHeight="1" x14ac:dyDescent="0.35"/>
    <row r="6226" ht="18" hidden="1" customHeight="1" x14ac:dyDescent="0.35"/>
    <row r="6227" ht="18" hidden="1" customHeight="1" x14ac:dyDescent="0.35"/>
    <row r="6228" ht="18" hidden="1" customHeight="1" x14ac:dyDescent="0.35"/>
    <row r="6229" ht="18" hidden="1" customHeight="1" x14ac:dyDescent="0.35"/>
    <row r="6230" ht="18" hidden="1" customHeight="1" x14ac:dyDescent="0.35"/>
    <row r="6231" ht="18" hidden="1" customHeight="1" x14ac:dyDescent="0.35"/>
    <row r="6232" ht="18" hidden="1" customHeight="1" x14ac:dyDescent="0.35"/>
    <row r="6233" ht="18" hidden="1" customHeight="1" x14ac:dyDescent="0.35"/>
    <row r="6234" ht="18" hidden="1" customHeight="1" x14ac:dyDescent="0.35"/>
    <row r="6235" ht="18" hidden="1" customHeight="1" x14ac:dyDescent="0.35"/>
    <row r="6236" ht="18" hidden="1" customHeight="1" x14ac:dyDescent="0.35"/>
    <row r="6237" ht="18" hidden="1" customHeight="1" x14ac:dyDescent="0.35"/>
    <row r="6238" ht="18" hidden="1" customHeight="1" x14ac:dyDescent="0.35"/>
    <row r="6239" ht="18" hidden="1" customHeight="1" x14ac:dyDescent="0.35"/>
    <row r="6240" ht="18" hidden="1" customHeight="1" x14ac:dyDescent="0.35"/>
    <row r="6241" ht="18" hidden="1" customHeight="1" x14ac:dyDescent="0.35"/>
    <row r="6242" ht="18" hidden="1" customHeight="1" x14ac:dyDescent="0.35"/>
    <row r="6243" ht="18" hidden="1" customHeight="1" x14ac:dyDescent="0.35"/>
    <row r="6244" ht="18" hidden="1" customHeight="1" x14ac:dyDescent="0.35"/>
    <row r="6245" ht="18" hidden="1" customHeight="1" x14ac:dyDescent="0.35"/>
    <row r="6246" ht="18" hidden="1" customHeight="1" x14ac:dyDescent="0.35"/>
    <row r="6247" ht="18" hidden="1" customHeight="1" x14ac:dyDescent="0.35"/>
    <row r="6248" ht="18" hidden="1" customHeight="1" x14ac:dyDescent="0.35"/>
    <row r="6249" ht="18" hidden="1" customHeight="1" x14ac:dyDescent="0.35"/>
    <row r="6250" ht="18" hidden="1" customHeight="1" x14ac:dyDescent="0.35"/>
    <row r="6251" ht="18" hidden="1" customHeight="1" x14ac:dyDescent="0.35"/>
    <row r="6252" ht="18" hidden="1" customHeight="1" x14ac:dyDescent="0.35"/>
    <row r="6253" ht="18" hidden="1" customHeight="1" x14ac:dyDescent="0.35"/>
    <row r="6254" ht="18" hidden="1" customHeight="1" x14ac:dyDescent="0.35"/>
    <row r="6255" ht="18" hidden="1" customHeight="1" x14ac:dyDescent="0.35"/>
    <row r="6256" ht="18" hidden="1" customHeight="1" x14ac:dyDescent="0.35"/>
    <row r="6257" ht="18" hidden="1" customHeight="1" x14ac:dyDescent="0.35"/>
    <row r="6258" ht="18" hidden="1" customHeight="1" x14ac:dyDescent="0.35"/>
    <row r="6259" ht="18" hidden="1" customHeight="1" x14ac:dyDescent="0.35"/>
    <row r="6260" ht="18" hidden="1" customHeight="1" x14ac:dyDescent="0.35"/>
    <row r="6261" ht="18" hidden="1" customHeight="1" x14ac:dyDescent="0.35"/>
    <row r="6262" ht="18" hidden="1" customHeight="1" x14ac:dyDescent="0.35"/>
    <row r="6263" ht="18" hidden="1" customHeight="1" x14ac:dyDescent="0.35"/>
    <row r="6264" ht="18" hidden="1" customHeight="1" x14ac:dyDescent="0.35"/>
    <row r="6265" ht="18" hidden="1" customHeight="1" x14ac:dyDescent="0.35"/>
    <row r="6266" ht="18" hidden="1" customHeight="1" x14ac:dyDescent="0.35"/>
    <row r="6267" ht="18" hidden="1" customHeight="1" x14ac:dyDescent="0.35"/>
    <row r="6268" ht="18" hidden="1" customHeight="1" x14ac:dyDescent="0.35"/>
    <row r="6269" ht="18" hidden="1" customHeight="1" x14ac:dyDescent="0.35"/>
    <row r="6270" ht="18" hidden="1" customHeight="1" x14ac:dyDescent="0.35"/>
    <row r="6271" ht="18" hidden="1" customHeight="1" x14ac:dyDescent="0.35"/>
    <row r="6272" ht="18" hidden="1" customHeight="1" x14ac:dyDescent="0.35"/>
    <row r="6273" ht="18" hidden="1" customHeight="1" x14ac:dyDescent="0.35"/>
    <row r="6274" ht="18" hidden="1" customHeight="1" x14ac:dyDescent="0.35"/>
    <row r="6275" ht="18" hidden="1" customHeight="1" x14ac:dyDescent="0.35"/>
    <row r="6276" ht="18" hidden="1" customHeight="1" x14ac:dyDescent="0.35"/>
    <row r="6277" ht="18" hidden="1" customHeight="1" x14ac:dyDescent="0.35"/>
    <row r="6278" ht="18" hidden="1" customHeight="1" x14ac:dyDescent="0.35"/>
    <row r="6279" ht="18" hidden="1" customHeight="1" x14ac:dyDescent="0.35"/>
    <row r="6280" ht="18" hidden="1" customHeight="1" x14ac:dyDescent="0.35"/>
    <row r="6281" ht="18" hidden="1" customHeight="1" x14ac:dyDescent="0.35"/>
    <row r="6282" ht="18" hidden="1" customHeight="1" x14ac:dyDescent="0.35"/>
    <row r="6283" ht="18" hidden="1" customHeight="1" x14ac:dyDescent="0.35"/>
    <row r="6284" ht="18" hidden="1" customHeight="1" x14ac:dyDescent="0.35"/>
    <row r="6285" ht="18" hidden="1" customHeight="1" x14ac:dyDescent="0.35"/>
    <row r="6286" ht="18" hidden="1" customHeight="1" x14ac:dyDescent="0.35"/>
    <row r="6287" ht="18" hidden="1" customHeight="1" x14ac:dyDescent="0.35"/>
    <row r="6288" ht="18" hidden="1" customHeight="1" x14ac:dyDescent="0.35"/>
    <row r="6289" ht="18" hidden="1" customHeight="1" x14ac:dyDescent="0.35"/>
    <row r="6290" ht="18" hidden="1" customHeight="1" x14ac:dyDescent="0.35"/>
    <row r="6291" ht="18" hidden="1" customHeight="1" x14ac:dyDescent="0.35"/>
    <row r="6292" ht="18" hidden="1" customHeight="1" x14ac:dyDescent="0.35"/>
    <row r="6293" ht="18" hidden="1" customHeight="1" x14ac:dyDescent="0.35"/>
    <row r="6294" ht="18" hidden="1" customHeight="1" x14ac:dyDescent="0.35"/>
    <row r="6295" ht="18" hidden="1" customHeight="1" x14ac:dyDescent="0.35"/>
    <row r="6296" ht="18" hidden="1" customHeight="1" x14ac:dyDescent="0.35"/>
    <row r="6297" ht="18" hidden="1" customHeight="1" x14ac:dyDescent="0.35"/>
    <row r="6298" ht="18" hidden="1" customHeight="1" x14ac:dyDescent="0.35"/>
    <row r="6299" ht="18" hidden="1" customHeight="1" x14ac:dyDescent="0.35"/>
    <row r="6300" ht="18" hidden="1" customHeight="1" x14ac:dyDescent="0.35"/>
    <row r="6301" ht="18" hidden="1" customHeight="1" x14ac:dyDescent="0.35"/>
    <row r="6302" ht="18" hidden="1" customHeight="1" x14ac:dyDescent="0.35"/>
    <row r="6303" ht="18" hidden="1" customHeight="1" x14ac:dyDescent="0.35"/>
    <row r="6304" ht="18" hidden="1" customHeight="1" x14ac:dyDescent="0.35"/>
    <row r="6305" ht="18" hidden="1" customHeight="1" x14ac:dyDescent="0.35"/>
    <row r="6306" ht="18" hidden="1" customHeight="1" x14ac:dyDescent="0.35"/>
    <row r="6307" ht="18" hidden="1" customHeight="1" x14ac:dyDescent="0.35"/>
    <row r="6308" ht="18" hidden="1" customHeight="1" x14ac:dyDescent="0.35"/>
    <row r="6309" ht="18" hidden="1" customHeight="1" x14ac:dyDescent="0.35"/>
    <row r="6310" ht="18" hidden="1" customHeight="1" x14ac:dyDescent="0.35"/>
    <row r="6311" ht="18" hidden="1" customHeight="1" x14ac:dyDescent="0.35"/>
    <row r="6312" ht="18" hidden="1" customHeight="1" x14ac:dyDescent="0.35"/>
    <row r="6313" ht="18" hidden="1" customHeight="1" x14ac:dyDescent="0.35"/>
    <row r="6314" ht="18" hidden="1" customHeight="1" x14ac:dyDescent="0.35"/>
    <row r="6315" ht="18" hidden="1" customHeight="1" x14ac:dyDescent="0.35"/>
    <row r="6316" ht="18" hidden="1" customHeight="1" x14ac:dyDescent="0.35"/>
    <row r="6317" ht="18" hidden="1" customHeight="1" x14ac:dyDescent="0.35"/>
    <row r="6318" ht="18" hidden="1" customHeight="1" x14ac:dyDescent="0.35"/>
    <row r="6319" ht="18" hidden="1" customHeight="1" x14ac:dyDescent="0.35"/>
    <row r="6320" ht="18" hidden="1" customHeight="1" x14ac:dyDescent="0.35"/>
    <row r="6321" ht="18" hidden="1" customHeight="1" x14ac:dyDescent="0.35"/>
    <row r="6322" ht="18" hidden="1" customHeight="1" x14ac:dyDescent="0.35"/>
    <row r="6323" ht="18" hidden="1" customHeight="1" x14ac:dyDescent="0.35"/>
    <row r="6324" ht="18" hidden="1" customHeight="1" x14ac:dyDescent="0.35"/>
    <row r="6325" ht="18" hidden="1" customHeight="1" x14ac:dyDescent="0.35"/>
    <row r="6326" ht="18" hidden="1" customHeight="1" x14ac:dyDescent="0.35"/>
    <row r="6327" ht="18" hidden="1" customHeight="1" x14ac:dyDescent="0.35"/>
    <row r="6328" ht="18" hidden="1" customHeight="1" x14ac:dyDescent="0.35"/>
    <row r="6329" ht="18" hidden="1" customHeight="1" x14ac:dyDescent="0.35"/>
    <row r="6330" ht="18" hidden="1" customHeight="1" x14ac:dyDescent="0.35"/>
    <row r="6331" ht="18" hidden="1" customHeight="1" x14ac:dyDescent="0.35"/>
    <row r="6332" ht="18" hidden="1" customHeight="1" x14ac:dyDescent="0.35"/>
    <row r="6333" ht="18" hidden="1" customHeight="1" x14ac:dyDescent="0.35"/>
    <row r="6334" ht="18" hidden="1" customHeight="1" x14ac:dyDescent="0.35"/>
    <row r="6335" ht="18" hidden="1" customHeight="1" x14ac:dyDescent="0.35"/>
    <row r="6336" ht="18" hidden="1" customHeight="1" x14ac:dyDescent="0.35"/>
    <row r="6337" ht="18" hidden="1" customHeight="1" x14ac:dyDescent="0.35"/>
    <row r="6338" ht="18" hidden="1" customHeight="1" x14ac:dyDescent="0.35"/>
    <row r="6339" ht="18" hidden="1" customHeight="1" x14ac:dyDescent="0.35"/>
    <row r="6340" ht="18" hidden="1" customHeight="1" x14ac:dyDescent="0.35"/>
    <row r="6341" ht="18" hidden="1" customHeight="1" x14ac:dyDescent="0.35"/>
    <row r="6342" ht="18" hidden="1" customHeight="1" x14ac:dyDescent="0.35"/>
    <row r="6343" ht="18" hidden="1" customHeight="1" x14ac:dyDescent="0.35"/>
    <row r="6344" ht="18" hidden="1" customHeight="1" x14ac:dyDescent="0.35"/>
    <row r="6345" ht="18" hidden="1" customHeight="1" x14ac:dyDescent="0.35"/>
    <row r="6346" ht="18" hidden="1" customHeight="1" x14ac:dyDescent="0.35"/>
    <row r="6347" ht="18" hidden="1" customHeight="1" x14ac:dyDescent="0.35"/>
    <row r="6348" ht="18" hidden="1" customHeight="1" x14ac:dyDescent="0.35"/>
    <row r="6349" ht="18" hidden="1" customHeight="1" x14ac:dyDescent="0.35"/>
    <row r="6350" ht="18" hidden="1" customHeight="1" x14ac:dyDescent="0.35"/>
    <row r="6351" ht="18" hidden="1" customHeight="1" x14ac:dyDescent="0.35"/>
    <row r="6352" ht="18" hidden="1" customHeight="1" x14ac:dyDescent="0.35"/>
    <row r="6353" ht="18" hidden="1" customHeight="1" x14ac:dyDescent="0.35"/>
    <row r="6354" ht="18" hidden="1" customHeight="1" x14ac:dyDescent="0.35"/>
    <row r="6355" ht="18" hidden="1" customHeight="1" x14ac:dyDescent="0.35"/>
    <row r="6356" ht="18" hidden="1" customHeight="1" x14ac:dyDescent="0.35"/>
    <row r="6357" ht="18" hidden="1" customHeight="1" x14ac:dyDescent="0.35"/>
    <row r="6358" ht="18" hidden="1" customHeight="1" x14ac:dyDescent="0.35"/>
    <row r="6359" ht="18" hidden="1" customHeight="1" x14ac:dyDescent="0.35"/>
    <row r="6360" ht="18" hidden="1" customHeight="1" x14ac:dyDescent="0.35"/>
    <row r="6361" ht="18" hidden="1" customHeight="1" x14ac:dyDescent="0.35"/>
    <row r="6362" ht="18" hidden="1" customHeight="1" x14ac:dyDescent="0.35"/>
    <row r="6363" ht="18" hidden="1" customHeight="1" x14ac:dyDescent="0.35"/>
    <row r="6364" ht="18" hidden="1" customHeight="1" x14ac:dyDescent="0.35"/>
    <row r="6365" ht="18" hidden="1" customHeight="1" x14ac:dyDescent="0.35"/>
    <row r="6366" ht="18" hidden="1" customHeight="1" x14ac:dyDescent="0.35"/>
    <row r="6367" ht="18" hidden="1" customHeight="1" x14ac:dyDescent="0.35"/>
    <row r="6368" ht="18" hidden="1" customHeight="1" x14ac:dyDescent="0.35"/>
    <row r="6369" ht="18" hidden="1" customHeight="1" x14ac:dyDescent="0.35"/>
    <row r="6370" ht="18" hidden="1" customHeight="1" x14ac:dyDescent="0.35"/>
    <row r="6371" ht="18" hidden="1" customHeight="1" x14ac:dyDescent="0.35"/>
    <row r="6372" ht="18" hidden="1" customHeight="1" x14ac:dyDescent="0.35"/>
    <row r="6373" ht="18" hidden="1" customHeight="1" x14ac:dyDescent="0.35"/>
    <row r="6374" ht="18" hidden="1" customHeight="1" x14ac:dyDescent="0.35"/>
    <row r="6375" ht="18" hidden="1" customHeight="1" x14ac:dyDescent="0.35"/>
    <row r="6376" ht="18" hidden="1" customHeight="1" x14ac:dyDescent="0.35"/>
    <row r="6377" ht="18" hidden="1" customHeight="1" x14ac:dyDescent="0.35"/>
    <row r="6378" ht="18" hidden="1" customHeight="1" x14ac:dyDescent="0.35"/>
    <row r="6379" ht="18" hidden="1" customHeight="1" x14ac:dyDescent="0.35"/>
    <row r="6380" ht="18" hidden="1" customHeight="1" x14ac:dyDescent="0.35"/>
    <row r="6381" ht="18" hidden="1" customHeight="1" x14ac:dyDescent="0.35"/>
    <row r="6382" ht="18" hidden="1" customHeight="1" x14ac:dyDescent="0.35"/>
    <row r="6383" ht="18" hidden="1" customHeight="1" x14ac:dyDescent="0.35"/>
    <row r="6384" ht="18" hidden="1" customHeight="1" x14ac:dyDescent="0.35"/>
    <row r="6385" ht="18" hidden="1" customHeight="1" x14ac:dyDescent="0.35"/>
    <row r="6386" ht="18" hidden="1" customHeight="1" x14ac:dyDescent="0.35"/>
    <row r="6387" ht="18" hidden="1" customHeight="1" x14ac:dyDescent="0.35"/>
    <row r="6388" ht="18" hidden="1" customHeight="1" x14ac:dyDescent="0.35"/>
    <row r="6389" ht="18" hidden="1" customHeight="1" x14ac:dyDescent="0.35"/>
    <row r="6390" ht="18" hidden="1" customHeight="1" x14ac:dyDescent="0.35"/>
    <row r="6391" ht="18" hidden="1" customHeight="1" x14ac:dyDescent="0.35"/>
    <row r="6392" ht="18" hidden="1" customHeight="1" x14ac:dyDescent="0.35"/>
    <row r="6393" ht="18" hidden="1" customHeight="1" x14ac:dyDescent="0.35"/>
    <row r="6394" ht="18" hidden="1" customHeight="1" x14ac:dyDescent="0.35"/>
    <row r="6395" ht="18" hidden="1" customHeight="1" x14ac:dyDescent="0.35"/>
    <row r="6396" ht="18" hidden="1" customHeight="1" x14ac:dyDescent="0.35"/>
    <row r="6397" ht="18" hidden="1" customHeight="1" x14ac:dyDescent="0.35"/>
    <row r="6398" ht="18" hidden="1" customHeight="1" x14ac:dyDescent="0.35"/>
    <row r="6399" ht="18" hidden="1" customHeight="1" x14ac:dyDescent="0.35"/>
    <row r="6400" ht="18" hidden="1" customHeight="1" x14ac:dyDescent="0.35"/>
    <row r="6401" ht="18" hidden="1" customHeight="1" x14ac:dyDescent="0.35"/>
    <row r="6402" ht="18" hidden="1" customHeight="1" x14ac:dyDescent="0.35"/>
    <row r="6403" ht="18" hidden="1" customHeight="1" x14ac:dyDescent="0.35"/>
    <row r="6404" ht="18" hidden="1" customHeight="1" x14ac:dyDescent="0.35"/>
    <row r="6405" ht="18" hidden="1" customHeight="1" x14ac:dyDescent="0.35"/>
    <row r="6406" ht="18" hidden="1" customHeight="1" x14ac:dyDescent="0.35"/>
    <row r="6407" ht="18" hidden="1" customHeight="1" x14ac:dyDescent="0.35"/>
    <row r="6408" ht="18" hidden="1" customHeight="1" x14ac:dyDescent="0.35"/>
    <row r="6409" ht="18" hidden="1" customHeight="1" x14ac:dyDescent="0.35"/>
    <row r="6410" ht="18" hidden="1" customHeight="1" x14ac:dyDescent="0.35"/>
    <row r="6411" ht="18" hidden="1" customHeight="1" x14ac:dyDescent="0.35"/>
    <row r="6412" ht="18" hidden="1" customHeight="1" x14ac:dyDescent="0.35"/>
    <row r="6413" ht="18" hidden="1" customHeight="1" x14ac:dyDescent="0.35"/>
    <row r="6414" ht="18" hidden="1" customHeight="1" x14ac:dyDescent="0.35"/>
    <row r="6415" ht="18" hidden="1" customHeight="1" x14ac:dyDescent="0.35"/>
    <row r="6416" ht="18" hidden="1" customHeight="1" x14ac:dyDescent="0.35"/>
    <row r="6417" ht="18" hidden="1" customHeight="1" x14ac:dyDescent="0.35"/>
    <row r="6418" ht="18" hidden="1" customHeight="1" x14ac:dyDescent="0.35"/>
    <row r="6419" ht="18" hidden="1" customHeight="1" x14ac:dyDescent="0.35"/>
    <row r="6420" ht="18" hidden="1" customHeight="1" x14ac:dyDescent="0.35"/>
    <row r="6421" ht="18" hidden="1" customHeight="1" x14ac:dyDescent="0.35"/>
    <row r="6422" ht="18" hidden="1" customHeight="1" x14ac:dyDescent="0.35"/>
    <row r="6423" ht="18" hidden="1" customHeight="1" x14ac:dyDescent="0.35"/>
    <row r="6424" ht="18" hidden="1" customHeight="1" x14ac:dyDescent="0.35"/>
    <row r="6425" ht="18" hidden="1" customHeight="1" x14ac:dyDescent="0.35"/>
    <row r="6426" ht="18" hidden="1" customHeight="1" x14ac:dyDescent="0.35"/>
    <row r="6427" ht="18" hidden="1" customHeight="1" x14ac:dyDescent="0.35"/>
    <row r="6428" ht="18" hidden="1" customHeight="1" x14ac:dyDescent="0.35"/>
    <row r="6429" ht="18" hidden="1" customHeight="1" x14ac:dyDescent="0.35"/>
    <row r="6430" ht="18" hidden="1" customHeight="1" x14ac:dyDescent="0.35"/>
    <row r="6431" ht="18" hidden="1" customHeight="1" x14ac:dyDescent="0.35"/>
    <row r="6432" ht="18" hidden="1" customHeight="1" x14ac:dyDescent="0.35"/>
    <row r="6433" ht="18" hidden="1" customHeight="1" x14ac:dyDescent="0.35"/>
    <row r="6434" ht="18" hidden="1" customHeight="1" x14ac:dyDescent="0.35"/>
    <row r="6435" ht="18" hidden="1" customHeight="1" x14ac:dyDescent="0.35"/>
    <row r="6436" ht="18" hidden="1" customHeight="1" x14ac:dyDescent="0.35"/>
    <row r="6437" ht="18" hidden="1" customHeight="1" x14ac:dyDescent="0.35"/>
    <row r="6438" ht="18" hidden="1" customHeight="1" x14ac:dyDescent="0.35"/>
    <row r="6439" ht="18" hidden="1" customHeight="1" x14ac:dyDescent="0.35"/>
    <row r="6440" ht="18" hidden="1" customHeight="1" x14ac:dyDescent="0.35"/>
    <row r="6441" ht="18" hidden="1" customHeight="1" x14ac:dyDescent="0.35"/>
    <row r="6442" ht="18" hidden="1" customHeight="1" x14ac:dyDescent="0.35"/>
    <row r="6443" ht="18" hidden="1" customHeight="1" x14ac:dyDescent="0.35"/>
    <row r="6444" ht="18" hidden="1" customHeight="1" x14ac:dyDescent="0.35"/>
    <row r="6445" ht="18" hidden="1" customHeight="1" x14ac:dyDescent="0.35"/>
    <row r="6446" ht="18" hidden="1" customHeight="1" x14ac:dyDescent="0.35"/>
    <row r="6447" ht="18" hidden="1" customHeight="1" x14ac:dyDescent="0.35"/>
    <row r="6448" ht="18" hidden="1" customHeight="1" x14ac:dyDescent="0.35"/>
    <row r="6449" ht="18" hidden="1" customHeight="1" x14ac:dyDescent="0.35"/>
    <row r="6450" ht="18" hidden="1" customHeight="1" x14ac:dyDescent="0.35"/>
    <row r="6451" ht="18" hidden="1" customHeight="1" x14ac:dyDescent="0.35"/>
    <row r="6452" ht="18" hidden="1" customHeight="1" x14ac:dyDescent="0.35"/>
    <row r="6453" ht="18" hidden="1" customHeight="1" x14ac:dyDescent="0.35"/>
    <row r="6454" ht="18" hidden="1" customHeight="1" x14ac:dyDescent="0.35"/>
    <row r="6455" ht="18" hidden="1" customHeight="1" x14ac:dyDescent="0.35"/>
    <row r="6456" ht="18" hidden="1" customHeight="1" x14ac:dyDescent="0.35"/>
    <row r="6457" ht="18" hidden="1" customHeight="1" x14ac:dyDescent="0.35"/>
    <row r="6458" ht="18" hidden="1" customHeight="1" x14ac:dyDescent="0.35"/>
    <row r="6459" ht="18" hidden="1" customHeight="1" x14ac:dyDescent="0.35"/>
    <row r="6460" ht="18" hidden="1" customHeight="1" x14ac:dyDescent="0.35"/>
    <row r="6461" ht="18" hidden="1" customHeight="1" x14ac:dyDescent="0.35"/>
    <row r="6462" ht="18" hidden="1" customHeight="1" x14ac:dyDescent="0.35"/>
    <row r="6463" ht="18" hidden="1" customHeight="1" x14ac:dyDescent="0.35"/>
    <row r="6464" ht="18" hidden="1" customHeight="1" x14ac:dyDescent="0.35"/>
    <row r="6465" ht="18" hidden="1" customHeight="1" x14ac:dyDescent="0.35"/>
    <row r="6466" ht="18" hidden="1" customHeight="1" x14ac:dyDescent="0.35"/>
    <row r="6467" ht="18" hidden="1" customHeight="1" x14ac:dyDescent="0.35"/>
    <row r="6468" ht="18" hidden="1" customHeight="1" x14ac:dyDescent="0.35"/>
    <row r="6469" ht="18" hidden="1" customHeight="1" x14ac:dyDescent="0.35"/>
    <row r="6470" ht="18" hidden="1" customHeight="1" x14ac:dyDescent="0.35"/>
    <row r="6471" ht="18" hidden="1" customHeight="1" x14ac:dyDescent="0.35"/>
    <row r="6472" ht="18" hidden="1" customHeight="1" x14ac:dyDescent="0.35"/>
    <row r="6473" ht="18" hidden="1" customHeight="1" x14ac:dyDescent="0.35"/>
    <row r="6474" ht="18" hidden="1" customHeight="1" x14ac:dyDescent="0.35"/>
    <row r="6475" ht="18" hidden="1" customHeight="1" x14ac:dyDescent="0.35"/>
    <row r="6476" ht="18" hidden="1" customHeight="1" x14ac:dyDescent="0.35"/>
    <row r="6477" ht="18" hidden="1" customHeight="1" x14ac:dyDescent="0.35"/>
    <row r="6478" ht="18" hidden="1" customHeight="1" x14ac:dyDescent="0.35"/>
    <row r="6479" ht="18" hidden="1" customHeight="1" x14ac:dyDescent="0.35"/>
    <row r="6480" ht="18" hidden="1" customHeight="1" x14ac:dyDescent="0.35"/>
    <row r="6481" ht="18" hidden="1" customHeight="1" x14ac:dyDescent="0.35"/>
    <row r="6482" ht="18" hidden="1" customHeight="1" x14ac:dyDescent="0.35"/>
    <row r="6483" ht="18" hidden="1" customHeight="1" x14ac:dyDescent="0.35"/>
    <row r="6484" ht="18" hidden="1" customHeight="1" x14ac:dyDescent="0.35"/>
    <row r="6485" ht="18" hidden="1" customHeight="1" x14ac:dyDescent="0.35"/>
    <row r="6486" ht="18" hidden="1" customHeight="1" x14ac:dyDescent="0.35"/>
    <row r="6487" ht="18" hidden="1" customHeight="1" x14ac:dyDescent="0.35"/>
    <row r="6488" ht="18" hidden="1" customHeight="1" x14ac:dyDescent="0.35"/>
    <row r="6489" ht="18" hidden="1" customHeight="1" x14ac:dyDescent="0.35"/>
    <row r="6490" ht="18" hidden="1" customHeight="1" x14ac:dyDescent="0.35"/>
    <row r="6491" ht="18" hidden="1" customHeight="1" x14ac:dyDescent="0.35"/>
    <row r="6492" ht="18" hidden="1" customHeight="1" x14ac:dyDescent="0.35"/>
    <row r="6493" ht="18" hidden="1" customHeight="1" x14ac:dyDescent="0.35"/>
    <row r="6494" ht="18" hidden="1" customHeight="1" x14ac:dyDescent="0.35"/>
    <row r="6495" ht="18" hidden="1" customHeight="1" x14ac:dyDescent="0.35"/>
    <row r="6496" ht="18" hidden="1" customHeight="1" x14ac:dyDescent="0.35"/>
    <row r="6497" ht="18" hidden="1" customHeight="1" x14ac:dyDescent="0.35"/>
    <row r="6498" ht="18" hidden="1" customHeight="1" x14ac:dyDescent="0.35"/>
    <row r="6499" ht="18" hidden="1" customHeight="1" x14ac:dyDescent="0.35"/>
    <row r="6500" ht="18" hidden="1" customHeight="1" x14ac:dyDescent="0.35"/>
    <row r="6501" ht="18" hidden="1" customHeight="1" x14ac:dyDescent="0.35"/>
    <row r="6502" ht="18" hidden="1" customHeight="1" x14ac:dyDescent="0.35"/>
    <row r="6503" ht="18" hidden="1" customHeight="1" x14ac:dyDescent="0.35"/>
    <row r="6504" ht="18" hidden="1" customHeight="1" x14ac:dyDescent="0.35"/>
    <row r="6505" ht="18" hidden="1" customHeight="1" x14ac:dyDescent="0.35"/>
    <row r="6506" ht="18" hidden="1" customHeight="1" x14ac:dyDescent="0.35"/>
    <row r="6507" ht="18" hidden="1" customHeight="1" x14ac:dyDescent="0.35"/>
    <row r="6508" ht="18" hidden="1" customHeight="1" x14ac:dyDescent="0.35"/>
    <row r="6509" ht="18" hidden="1" customHeight="1" x14ac:dyDescent="0.35"/>
    <row r="6510" ht="18" hidden="1" customHeight="1" x14ac:dyDescent="0.35"/>
    <row r="6511" ht="18" hidden="1" customHeight="1" x14ac:dyDescent="0.35"/>
    <row r="6512" ht="18" hidden="1" customHeight="1" x14ac:dyDescent="0.35"/>
    <row r="6513" ht="18" hidden="1" customHeight="1" x14ac:dyDescent="0.35"/>
    <row r="6514" ht="18" hidden="1" customHeight="1" x14ac:dyDescent="0.35"/>
    <row r="6515" ht="18" hidden="1" customHeight="1" x14ac:dyDescent="0.35"/>
    <row r="6516" ht="18" hidden="1" customHeight="1" x14ac:dyDescent="0.35"/>
    <row r="6517" ht="18" hidden="1" customHeight="1" x14ac:dyDescent="0.35"/>
    <row r="6518" ht="18" hidden="1" customHeight="1" x14ac:dyDescent="0.35"/>
    <row r="6519" ht="18" hidden="1" customHeight="1" x14ac:dyDescent="0.35"/>
    <row r="6520" ht="18" hidden="1" customHeight="1" x14ac:dyDescent="0.35"/>
    <row r="6521" ht="18" hidden="1" customHeight="1" x14ac:dyDescent="0.35"/>
    <row r="6522" ht="18" hidden="1" customHeight="1" x14ac:dyDescent="0.35"/>
    <row r="6523" ht="18" hidden="1" customHeight="1" x14ac:dyDescent="0.35"/>
    <row r="6524" ht="18" hidden="1" customHeight="1" x14ac:dyDescent="0.35"/>
    <row r="6525" ht="18" hidden="1" customHeight="1" x14ac:dyDescent="0.35"/>
    <row r="6526" ht="18" hidden="1" customHeight="1" x14ac:dyDescent="0.35"/>
    <row r="6527" ht="18" hidden="1" customHeight="1" x14ac:dyDescent="0.35"/>
    <row r="6528" ht="18" hidden="1" customHeight="1" x14ac:dyDescent="0.35"/>
    <row r="6529" ht="18" hidden="1" customHeight="1" x14ac:dyDescent="0.35"/>
    <row r="6530" ht="18" hidden="1" customHeight="1" x14ac:dyDescent="0.35"/>
    <row r="6531" ht="18" hidden="1" customHeight="1" x14ac:dyDescent="0.35"/>
    <row r="6532" ht="18" hidden="1" customHeight="1" x14ac:dyDescent="0.35"/>
    <row r="6533" ht="18" hidden="1" customHeight="1" x14ac:dyDescent="0.35"/>
    <row r="6534" ht="18" hidden="1" customHeight="1" x14ac:dyDescent="0.35"/>
    <row r="6535" ht="18" hidden="1" customHeight="1" x14ac:dyDescent="0.35"/>
    <row r="6536" ht="18" hidden="1" customHeight="1" x14ac:dyDescent="0.35"/>
    <row r="6537" ht="18" hidden="1" customHeight="1" x14ac:dyDescent="0.35"/>
    <row r="6538" ht="18" hidden="1" customHeight="1" x14ac:dyDescent="0.35"/>
    <row r="6539" ht="18" hidden="1" customHeight="1" x14ac:dyDescent="0.35"/>
    <row r="6540" ht="18" hidden="1" customHeight="1" x14ac:dyDescent="0.35"/>
    <row r="6541" ht="18" hidden="1" customHeight="1" x14ac:dyDescent="0.35"/>
    <row r="6542" ht="18" hidden="1" customHeight="1" x14ac:dyDescent="0.35"/>
    <row r="6543" ht="18" hidden="1" customHeight="1" x14ac:dyDescent="0.35"/>
    <row r="6544" ht="18" hidden="1" customHeight="1" x14ac:dyDescent="0.35"/>
    <row r="6545" ht="18" hidden="1" customHeight="1" x14ac:dyDescent="0.35"/>
    <row r="6546" ht="18" hidden="1" customHeight="1" x14ac:dyDescent="0.35"/>
    <row r="6547" ht="18" hidden="1" customHeight="1" x14ac:dyDescent="0.35"/>
    <row r="6548" ht="18" hidden="1" customHeight="1" x14ac:dyDescent="0.35"/>
    <row r="6549" ht="18" hidden="1" customHeight="1" x14ac:dyDescent="0.35"/>
    <row r="6550" ht="18" hidden="1" customHeight="1" x14ac:dyDescent="0.35"/>
    <row r="6551" ht="18" hidden="1" customHeight="1" x14ac:dyDescent="0.35"/>
    <row r="6552" ht="18" hidden="1" customHeight="1" x14ac:dyDescent="0.35"/>
    <row r="6553" ht="18" hidden="1" customHeight="1" x14ac:dyDescent="0.35"/>
    <row r="6554" ht="18" hidden="1" customHeight="1" x14ac:dyDescent="0.35"/>
    <row r="6555" ht="18" hidden="1" customHeight="1" x14ac:dyDescent="0.35"/>
    <row r="6556" ht="18" hidden="1" customHeight="1" x14ac:dyDescent="0.35"/>
    <row r="6557" ht="18" hidden="1" customHeight="1" x14ac:dyDescent="0.35"/>
    <row r="6558" ht="18" hidden="1" customHeight="1" x14ac:dyDescent="0.35"/>
    <row r="6559" ht="18" hidden="1" customHeight="1" x14ac:dyDescent="0.35"/>
    <row r="6560" ht="18" hidden="1" customHeight="1" x14ac:dyDescent="0.35"/>
    <row r="6561" ht="18" hidden="1" customHeight="1" x14ac:dyDescent="0.35"/>
    <row r="6562" ht="18" hidden="1" customHeight="1" x14ac:dyDescent="0.35"/>
    <row r="6563" ht="18" hidden="1" customHeight="1" x14ac:dyDescent="0.35"/>
    <row r="6564" ht="18" hidden="1" customHeight="1" x14ac:dyDescent="0.35"/>
    <row r="6565" ht="18" hidden="1" customHeight="1" x14ac:dyDescent="0.35"/>
    <row r="6566" ht="18" hidden="1" customHeight="1" x14ac:dyDescent="0.35"/>
    <row r="6567" ht="18" hidden="1" customHeight="1" x14ac:dyDescent="0.35"/>
    <row r="6568" ht="18" hidden="1" customHeight="1" x14ac:dyDescent="0.35"/>
    <row r="6569" ht="18" hidden="1" customHeight="1" x14ac:dyDescent="0.35"/>
    <row r="6570" ht="18" hidden="1" customHeight="1" x14ac:dyDescent="0.35"/>
    <row r="6571" ht="18" hidden="1" customHeight="1" x14ac:dyDescent="0.35"/>
    <row r="6572" ht="18" hidden="1" customHeight="1" x14ac:dyDescent="0.35"/>
    <row r="6573" ht="18" hidden="1" customHeight="1" x14ac:dyDescent="0.35"/>
    <row r="6574" ht="18" hidden="1" customHeight="1" x14ac:dyDescent="0.35"/>
    <row r="6575" ht="18" hidden="1" customHeight="1" x14ac:dyDescent="0.35"/>
    <row r="6576" ht="18" hidden="1" customHeight="1" x14ac:dyDescent="0.35"/>
    <row r="6577" ht="18" hidden="1" customHeight="1" x14ac:dyDescent="0.35"/>
    <row r="6578" ht="18" hidden="1" customHeight="1" x14ac:dyDescent="0.35"/>
    <row r="6579" ht="18" hidden="1" customHeight="1" x14ac:dyDescent="0.35"/>
    <row r="6580" ht="18" hidden="1" customHeight="1" x14ac:dyDescent="0.35"/>
    <row r="6581" ht="18" hidden="1" customHeight="1" x14ac:dyDescent="0.35"/>
    <row r="6582" ht="18" hidden="1" customHeight="1" x14ac:dyDescent="0.35"/>
    <row r="6583" ht="18" hidden="1" customHeight="1" x14ac:dyDescent="0.35"/>
    <row r="6584" ht="18" hidden="1" customHeight="1" x14ac:dyDescent="0.35"/>
    <row r="6585" ht="18" hidden="1" customHeight="1" x14ac:dyDescent="0.35"/>
    <row r="6586" ht="18" hidden="1" customHeight="1" x14ac:dyDescent="0.35"/>
    <row r="6587" ht="18" hidden="1" customHeight="1" x14ac:dyDescent="0.35"/>
    <row r="6588" ht="18" hidden="1" customHeight="1" x14ac:dyDescent="0.35"/>
    <row r="6589" ht="18" hidden="1" customHeight="1" x14ac:dyDescent="0.35"/>
    <row r="6590" ht="18" hidden="1" customHeight="1" x14ac:dyDescent="0.35"/>
    <row r="6591" ht="18" hidden="1" customHeight="1" x14ac:dyDescent="0.35"/>
    <row r="6592" ht="18" hidden="1" customHeight="1" x14ac:dyDescent="0.35"/>
    <row r="6593" ht="18" hidden="1" customHeight="1" x14ac:dyDescent="0.35"/>
    <row r="6594" ht="18" hidden="1" customHeight="1" x14ac:dyDescent="0.35"/>
    <row r="6595" ht="18" hidden="1" customHeight="1" x14ac:dyDescent="0.35"/>
    <row r="6596" ht="18" hidden="1" customHeight="1" x14ac:dyDescent="0.35"/>
    <row r="6597" ht="18" hidden="1" customHeight="1" x14ac:dyDescent="0.35"/>
    <row r="6598" ht="18" hidden="1" customHeight="1" x14ac:dyDescent="0.35"/>
    <row r="6599" ht="18" hidden="1" customHeight="1" x14ac:dyDescent="0.35"/>
    <row r="6600" ht="18" hidden="1" customHeight="1" x14ac:dyDescent="0.35"/>
    <row r="6601" ht="18" hidden="1" customHeight="1" x14ac:dyDescent="0.35"/>
    <row r="6602" ht="18" hidden="1" customHeight="1" x14ac:dyDescent="0.35"/>
    <row r="6603" ht="18" hidden="1" customHeight="1" x14ac:dyDescent="0.35"/>
    <row r="6604" ht="18" hidden="1" customHeight="1" x14ac:dyDescent="0.35"/>
    <row r="6605" ht="18" hidden="1" customHeight="1" x14ac:dyDescent="0.35"/>
    <row r="6606" ht="18" hidden="1" customHeight="1" x14ac:dyDescent="0.35"/>
    <row r="6607" ht="18" hidden="1" customHeight="1" x14ac:dyDescent="0.35"/>
    <row r="6608" ht="18" hidden="1" customHeight="1" x14ac:dyDescent="0.35"/>
    <row r="6609" ht="18" hidden="1" customHeight="1" x14ac:dyDescent="0.35"/>
    <row r="6610" ht="18" hidden="1" customHeight="1" x14ac:dyDescent="0.35"/>
    <row r="6611" ht="18" hidden="1" customHeight="1" x14ac:dyDescent="0.35"/>
    <row r="6612" ht="18" hidden="1" customHeight="1" x14ac:dyDescent="0.35"/>
    <row r="6613" ht="18" hidden="1" customHeight="1" x14ac:dyDescent="0.35"/>
    <row r="6614" ht="18" hidden="1" customHeight="1" x14ac:dyDescent="0.35"/>
    <row r="6615" ht="18" hidden="1" customHeight="1" x14ac:dyDescent="0.35"/>
    <row r="6616" ht="18" hidden="1" customHeight="1" x14ac:dyDescent="0.35"/>
    <row r="6617" ht="18" hidden="1" customHeight="1" x14ac:dyDescent="0.35"/>
    <row r="6618" ht="18" hidden="1" customHeight="1" x14ac:dyDescent="0.35"/>
    <row r="6619" ht="18" hidden="1" customHeight="1" x14ac:dyDescent="0.35"/>
    <row r="6620" ht="18" hidden="1" customHeight="1" x14ac:dyDescent="0.35"/>
    <row r="6621" ht="18" hidden="1" customHeight="1" x14ac:dyDescent="0.35"/>
    <row r="6622" ht="18" hidden="1" customHeight="1" x14ac:dyDescent="0.35"/>
    <row r="6623" ht="18" hidden="1" customHeight="1" x14ac:dyDescent="0.35"/>
    <row r="6624" ht="18" hidden="1" customHeight="1" x14ac:dyDescent="0.35"/>
    <row r="6625" ht="18" hidden="1" customHeight="1" x14ac:dyDescent="0.35"/>
    <row r="6626" ht="18" hidden="1" customHeight="1" x14ac:dyDescent="0.35"/>
    <row r="6627" ht="18" hidden="1" customHeight="1" x14ac:dyDescent="0.35"/>
    <row r="6628" ht="18" hidden="1" customHeight="1" x14ac:dyDescent="0.35"/>
    <row r="6629" ht="18" hidden="1" customHeight="1" x14ac:dyDescent="0.35"/>
    <row r="6630" ht="18" hidden="1" customHeight="1" x14ac:dyDescent="0.35"/>
    <row r="6631" ht="18" hidden="1" customHeight="1" x14ac:dyDescent="0.35"/>
    <row r="6632" ht="18" hidden="1" customHeight="1" x14ac:dyDescent="0.35"/>
    <row r="6633" ht="18" hidden="1" customHeight="1" x14ac:dyDescent="0.35"/>
    <row r="6634" ht="18" hidden="1" customHeight="1" x14ac:dyDescent="0.35"/>
    <row r="6635" ht="18" hidden="1" customHeight="1" x14ac:dyDescent="0.35"/>
    <row r="6636" ht="18" hidden="1" customHeight="1" x14ac:dyDescent="0.35"/>
    <row r="6637" ht="18" hidden="1" customHeight="1" x14ac:dyDescent="0.35"/>
    <row r="6638" ht="18" hidden="1" customHeight="1" x14ac:dyDescent="0.35"/>
    <row r="6639" ht="18" hidden="1" customHeight="1" x14ac:dyDescent="0.35"/>
    <row r="6640" ht="18" hidden="1" customHeight="1" x14ac:dyDescent="0.35"/>
    <row r="6641" ht="18" hidden="1" customHeight="1" x14ac:dyDescent="0.35"/>
    <row r="6642" ht="18" hidden="1" customHeight="1" x14ac:dyDescent="0.35"/>
    <row r="6643" ht="18" hidden="1" customHeight="1" x14ac:dyDescent="0.35"/>
    <row r="6644" ht="18" hidden="1" customHeight="1" x14ac:dyDescent="0.35"/>
    <row r="6645" ht="18" hidden="1" customHeight="1" x14ac:dyDescent="0.35"/>
    <row r="6646" ht="18" hidden="1" customHeight="1" x14ac:dyDescent="0.35"/>
    <row r="6647" ht="18" hidden="1" customHeight="1" x14ac:dyDescent="0.35"/>
    <row r="6648" ht="18" hidden="1" customHeight="1" x14ac:dyDescent="0.35"/>
    <row r="6649" ht="18" hidden="1" customHeight="1" x14ac:dyDescent="0.35"/>
    <row r="6650" ht="18" hidden="1" customHeight="1" x14ac:dyDescent="0.35"/>
    <row r="6651" ht="18" hidden="1" customHeight="1" x14ac:dyDescent="0.35"/>
    <row r="6652" ht="18" hidden="1" customHeight="1" x14ac:dyDescent="0.35"/>
    <row r="6653" ht="18" hidden="1" customHeight="1" x14ac:dyDescent="0.35"/>
    <row r="6654" ht="18" hidden="1" customHeight="1" x14ac:dyDescent="0.35"/>
    <row r="6655" ht="18" hidden="1" customHeight="1" x14ac:dyDescent="0.35"/>
    <row r="6656" ht="18" hidden="1" customHeight="1" x14ac:dyDescent="0.35"/>
    <row r="6657" ht="18" hidden="1" customHeight="1" x14ac:dyDescent="0.35"/>
    <row r="6658" ht="18" hidden="1" customHeight="1" x14ac:dyDescent="0.35"/>
    <row r="6659" ht="18" hidden="1" customHeight="1" x14ac:dyDescent="0.35"/>
    <row r="6660" ht="18" hidden="1" customHeight="1" x14ac:dyDescent="0.35"/>
    <row r="6661" ht="18" hidden="1" customHeight="1" x14ac:dyDescent="0.35"/>
    <row r="6662" ht="18" hidden="1" customHeight="1" x14ac:dyDescent="0.35"/>
    <row r="6663" ht="18" hidden="1" customHeight="1" x14ac:dyDescent="0.35"/>
    <row r="6664" ht="18" hidden="1" customHeight="1" x14ac:dyDescent="0.35"/>
    <row r="6665" ht="18" hidden="1" customHeight="1" x14ac:dyDescent="0.35"/>
    <row r="6666" ht="18" hidden="1" customHeight="1" x14ac:dyDescent="0.35"/>
    <row r="6667" ht="18" hidden="1" customHeight="1" x14ac:dyDescent="0.35"/>
    <row r="6668" ht="18" hidden="1" customHeight="1" x14ac:dyDescent="0.35"/>
    <row r="6669" ht="18" hidden="1" customHeight="1" x14ac:dyDescent="0.35"/>
    <row r="6670" ht="18" hidden="1" customHeight="1" x14ac:dyDescent="0.35"/>
    <row r="6671" ht="18" hidden="1" customHeight="1" x14ac:dyDescent="0.35"/>
    <row r="6672" ht="18" hidden="1" customHeight="1" x14ac:dyDescent="0.35"/>
    <row r="6673" ht="18" hidden="1" customHeight="1" x14ac:dyDescent="0.35"/>
    <row r="6674" ht="18" hidden="1" customHeight="1" x14ac:dyDescent="0.35"/>
    <row r="6675" ht="18" hidden="1" customHeight="1" x14ac:dyDescent="0.35"/>
    <row r="6676" ht="18" hidden="1" customHeight="1" x14ac:dyDescent="0.35"/>
    <row r="6677" ht="18" hidden="1" customHeight="1" x14ac:dyDescent="0.35"/>
    <row r="6678" ht="18" hidden="1" customHeight="1" x14ac:dyDescent="0.35"/>
    <row r="6679" ht="18" hidden="1" customHeight="1" x14ac:dyDescent="0.35"/>
    <row r="6680" ht="18" hidden="1" customHeight="1" x14ac:dyDescent="0.35"/>
    <row r="6681" ht="18" hidden="1" customHeight="1" x14ac:dyDescent="0.35"/>
    <row r="6682" ht="18" hidden="1" customHeight="1" x14ac:dyDescent="0.35"/>
    <row r="6683" ht="18" hidden="1" customHeight="1" x14ac:dyDescent="0.35"/>
    <row r="6684" ht="18" hidden="1" customHeight="1" x14ac:dyDescent="0.35"/>
    <row r="6685" ht="18" hidden="1" customHeight="1" x14ac:dyDescent="0.35"/>
    <row r="6686" ht="18" hidden="1" customHeight="1" x14ac:dyDescent="0.35"/>
    <row r="6687" ht="18" hidden="1" customHeight="1" x14ac:dyDescent="0.35"/>
    <row r="6688" ht="18" hidden="1" customHeight="1" x14ac:dyDescent="0.35"/>
    <row r="6689" ht="18" hidden="1" customHeight="1" x14ac:dyDescent="0.35"/>
    <row r="6690" ht="18" hidden="1" customHeight="1" x14ac:dyDescent="0.35"/>
    <row r="6691" ht="18" hidden="1" customHeight="1" x14ac:dyDescent="0.35"/>
    <row r="6692" ht="18" hidden="1" customHeight="1" x14ac:dyDescent="0.35"/>
    <row r="6693" ht="18" hidden="1" customHeight="1" x14ac:dyDescent="0.35"/>
    <row r="6694" ht="18" hidden="1" customHeight="1" x14ac:dyDescent="0.35"/>
    <row r="6695" ht="18" hidden="1" customHeight="1" x14ac:dyDescent="0.35"/>
    <row r="6696" ht="18" hidden="1" customHeight="1" x14ac:dyDescent="0.35"/>
    <row r="6697" ht="18" hidden="1" customHeight="1" x14ac:dyDescent="0.35"/>
    <row r="6698" ht="18" hidden="1" customHeight="1" x14ac:dyDescent="0.35"/>
    <row r="6699" ht="18" hidden="1" customHeight="1" x14ac:dyDescent="0.35"/>
    <row r="6700" ht="18" hidden="1" customHeight="1" x14ac:dyDescent="0.35"/>
    <row r="6701" ht="18" hidden="1" customHeight="1" x14ac:dyDescent="0.35"/>
    <row r="6702" ht="18" hidden="1" customHeight="1" x14ac:dyDescent="0.35"/>
    <row r="6703" ht="18" hidden="1" customHeight="1" x14ac:dyDescent="0.35"/>
    <row r="6704" ht="18" hidden="1" customHeight="1" x14ac:dyDescent="0.35"/>
    <row r="6705" ht="18" hidden="1" customHeight="1" x14ac:dyDescent="0.35"/>
    <row r="6706" ht="18" hidden="1" customHeight="1" x14ac:dyDescent="0.35"/>
    <row r="6707" ht="18" hidden="1" customHeight="1" x14ac:dyDescent="0.35"/>
    <row r="6708" ht="18" hidden="1" customHeight="1" x14ac:dyDescent="0.35"/>
    <row r="6709" ht="18" hidden="1" customHeight="1" x14ac:dyDescent="0.35"/>
    <row r="6710" ht="18" hidden="1" customHeight="1" x14ac:dyDescent="0.35"/>
    <row r="6711" ht="18" hidden="1" customHeight="1" x14ac:dyDescent="0.35"/>
    <row r="6712" ht="18" hidden="1" customHeight="1" x14ac:dyDescent="0.35"/>
    <row r="6713" ht="18" hidden="1" customHeight="1" x14ac:dyDescent="0.35"/>
    <row r="6714" ht="18" hidden="1" customHeight="1" x14ac:dyDescent="0.35"/>
    <row r="6715" ht="18" hidden="1" customHeight="1" x14ac:dyDescent="0.35"/>
    <row r="6716" ht="18" hidden="1" customHeight="1" x14ac:dyDescent="0.35"/>
    <row r="6717" ht="18" hidden="1" customHeight="1" x14ac:dyDescent="0.35"/>
    <row r="6718" ht="18" hidden="1" customHeight="1" x14ac:dyDescent="0.35"/>
    <row r="6719" ht="18" hidden="1" customHeight="1" x14ac:dyDescent="0.35"/>
    <row r="6720" ht="18" hidden="1" customHeight="1" x14ac:dyDescent="0.35"/>
    <row r="6721" ht="18" hidden="1" customHeight="1" x14ac:dyDescent="0.35"/>
    <row r="6722" ht="18" hidden="1" customHeight="1" x14ac:dyDescent="0.35"/>
    <row r="6723" ht="18" hidden="1" customHeight="1" x14ac:dyDescent="0.35"/>
    <row r="6724" ht="18" hidden="1" customHeight="1" x14ac:dyDescent="0.35"/>
    <row r="6725" ht="18" hidden="1" customHeight="1" x14ac:dyDescent="0.35"/>
    <row r="6726" ht="18" hidden="1" customHeight="1" x14ac:dyDescent="0.35"/>
    <row r="6727" ht="18" hidden="1" customHeight="1" x14ac:dyDescent="0.35"/>
    <row r="6728" ht="18" hidden="1" customHeight="1" x14ac:dyDescent="0.35"/>
    <row r="6729" ht="18" hidden="1" customHeight="1" x14ac:dyDescent="0.35"/>
    <row r="6730" ht="18" hidden="1" customHeight="1" x14ac:dyDescent="0.35"/>
    <row r="6731" ht="18" hidden="1" customHeight="1" x14ac:dyDescent="0.35"/>
    <row r="6732" ht="18" hidden="1" customHeight="1" x14ac:dyDescent="0.35"/>
    <row r="6733" ht="18" hidden="1" customHeight="1" x14ac:dyDescent="0.35"/>
    <row r="6734" ht="18" hidden="1" customHeight="1" x14ac:dyDescent="0.35"/>
    <row r="6735" ht="18" hidden="1" customHeight="1" x14ac:dyDescent="0.35"/>
    <row r="6736" ht="18" hidden="1" customHeight="1" x14ac:dyDescent="0.35"/>
    <row r="6737" ht="18" hidden="1" customHeight="1" x14ac:dyDescent="0.35"/>
    <row r="6738" ht="18" hidden="1" customHeight="1" x14ac:dyDescent="0.35"/>
    <row r="6739" ht="18" hidden="1" customHeight="1" x14ac:dyDescent="0.35"/>
    <row r="6740" ht="18" hidden="1" customHeight="1" x14ac:dyDescent="0.35"/>
    <row r="6741" ht="18" hidden="1" customHeight="1" x14ac:dyDescent="0.35"/>
    <row r="6742" ht="18" hidden="1" customHeight="1" x14ac:dyDescent="0.35"/>
    <row r="6743" ht="18" hidden="1" customHeight="1" x14ac:dyDescent="0.35"/>
    <row r="6744" ht="18" hidden="1" customHeight="1" x14ac:dyDescent="0.35"/>
    <row r="6745" ht="18" hidden="1" customHeight="1" x14ac:dyDescent="0.35"/>
    <row r="6746" ht="18" hidden="1" customHeight="1" x14ac:dyDescent="0.35"/>
    <row r="6747" ht="18" hidden="1" customHeight="1" x14ac:dyDescent="0.35"/>
    <row r="6748" ht="18" hidden="1" customHeight="1" x14ac:dyDescent="0.35"/>
    <row r="6749" ht="18" hidden="1" customHeight="1" x14ac:dyDescent="0.35"/>
    <row r="6750" ht="18" hidden="1" customHeight="1" x14ac:dyDescent="0.35"/>
    <row r="6751" ht="18" hidden="1" customHeight="1" x14ac:dyDescent="0.35"/>
    <row r="6752" ht="18" hidden="1" customHeight="1" x14ac:dyDescent="0.35"/>
    <row r="6753" ht="18" hidden="1" customHeight="1" x14ac:dyDescent="0.35"/>
    <row r="6754" ht="18" hidden="1" customHeight="1" x14ac:dyDescent="0.35"/>
    <row r="6755" ht="18" hidden="1" customHeight="1" x14ac:dyDescent="0.35"/>
    <row r="6756" ht="18" hidden="1" customHeight="1" x14ac:dyDescent="0.35"/>
    <row r="6757" ht="18" hidden="1" customHeight="1" x14ac:dyDescent="0.35"/>
    <row r="6758" ht="18" hidden="1" customHeight="1" x14ac:dyDescent="0.35"/>
    <row r="6759" ht="18" hidden="1" customHeight="1" x14ac:dyDescent="0.35"/>
    <row r="6760" ht="18" hidden="1" customHeight="1" x14ac:dyDescent="0.35"/>
    <row r="6761" ht="18" hidden="1" customHeight="1" x14ac:dyDescent="0.35"/>
    <row r="6762" ht="18" hidden="1" customHeight="1" x14ac:dyDescent="0.35"/>
    <row r="6763" ht="18" hidden="1" customHeight="1" x14ac:dyDescent="0.35"/>
    <row r="6764" ht="18" hidden="1" customHeight="1" x14ac:dyDescent="0.35"/>
    <row r="6765" ht="18" hidden="1" customHeight="1" x14ac:dyDescent="0.35"/>
    <row r="6766" ht="18" hidden="1" customHeight="1" x14ac:dyDescent="0.35"/>
    <row r="6767" ht="18" hidden="1" customHeight="1" x14ac:dyDescent="0.35"/>
    <row r="6768" ht="18" hidden="1" customHeight="1" x14ac:dyDescent="0.35"/>
    <row r="6769" ht="18" hidden="1" customHeight="1" x14ac:dyDescent="0.35"/>
    <row r="6770" ht="18" hidden="1" customHeight="1" x14ac:dyDescent="0.35"/>
    <row r="6771" ht="18" hidden="1" customHeight="1" x14ac:dyDescent="0.35"/>
    <row r="6772" ht="18" hidden="1" customHeight="1" x14ac:dyDescent="0.35"/>
    <row r="6773" ht="18" hidden="1" customHeight="1" x14ac:dyDescent="0.35"/>
    <row r="6774" ht="18" hidden="1" customHeight="1" x14ac:dyDescent="0.35"/>
    <row r="6775" ht="18" hidden="1" customHeight="1" x14ac:dyDescent="0.35"/>
    <row r="6776" ht="18" hidden="1" customHeight="1" x14ac:dyDescent="0.35"/>
    <row r="6777" ht="18" hidden="1" customHeight="1" x14ac:dyDescent="0.35"/>
    <row r="6778" ht="18" hidden="1" customHeight="1" x14ac:dyDescent="0.35"/>
    <row r="6779" ht="18" hidden="1" customHeight="1" x14ac:dyDescent="0.35"/>
    <row r="6780" ht="18" hidden="1" customHeight="1" x14ac:dyDescent="0.35"/>
    <row r="6781" ht="18" hidden="1" customHeight="1" x14ac:dyDescent="0.35"/>
    <row r="6782" ht="18" hidden="1" customHeight="1" x14ac:dyDescent="0.35"/>
    <row r="6783" ht="18" hidden="1" customHeight="1" x14ac:dyDescent="0.35"/>
    <row r="6784" ht="18" hidden="1" customHeight="1" x14ac:dyDescent="0.35"/>
    <row r="6785" ht="18" hidden="1" customHeight="1" x14ac:dyDescent="0.35"/>
    <row r="6786" ht="18" hidden="1" customHeight="1" x14ac:dyDescent="0.35"/>
    <row r="6787" ht="18" hidden="1" customHeight="1" x14ac:dyDescent="0.35"/>
    <row r="6788" ht="18" hidden="1" customHeight="1" x14ac:dyDescent="0.35"/>
    <row r="6789" ht="18" hidden="1" customHeight="1" x14ac:dyDescent="0.35"/>
    <row r="6790" ht="18" hidden="1" customHeight="1" x14ac:dyDescent="0.35"/>
    <row r="6791" ht="18" hidden="1" customHeight="1" x14ac:dyDescent="0.35"/>
    <row r="6792" ht="18" hidden="1" customHeight="1" x14ac:dyDescent="0.35"/>
    <row r="6793" ht="18" hidden="1" customHeight="1" x14ac:dyDescent="0.35"/>
    <row r="6794" ht="18" hidden="1" customHeight="1" x14ac:dyDescent="0.35"/>
    <row r="6795" ht="18" hidden="1" customHeight="1" x14ac:dyDescent="0.35"/>
    <row r="6796" ht="18" hidden="1" customHeight="1" x14ac:dyDescent="0.35"/>
    <row r="6797" ht="18" hidden="1" customHeight="1" x14ac:dyDescent="0.35"/>
    <row r="6798" ht="18" hidden="1" customHeight="1" x14ac:dyDescent="0.35"/>
    <row r="6799" ht="18" hidden="1" customHeight="1" x14ac:dyDescent="0.35"/>
    <row r="6800" ht="18" hidden="1" customHeight="1" x14ac:dyDescent="0.35"/>
    <row r="6801" ht="18" hidden="1" customHeight="1" x14ac:dyDescent="0.35"/>
    <row r="6802" ht="18" hidden="1" customHeight="1" x14ac:dyDescent="0.35"/>
    <row r="6803" ht="18" hidden="1" customHeight="1" x14ac:dyDescent="0.35"/>
    <row r="6804" ht="18" hidden="1" customHeight="1" x14ac:dyDescent="0.35"/>
    <row r="6805" ht="18" hidden="1" customHeight="1" x14ac:dyDescent="0.35"/>
    <row r="6806" ht="18" hidden="1" customHeight="1" x14ac:dyDescent="0.35"/>
    <row r="6807" ht="18" hidden="1" customHeight="1" x14ac:dyDescent="0.35"/>
    <row r="6808" ht="18" hidden="1" customHeight="1" x14ac:dyDescent="0.35"/>
    <row r="6809" ht="18" hidden="1" customHeight="1" x14ac:dyDescent="0.35"/>
    <row r="6810" ht="18" hidden="1" customHeight="1" x14ac:dyDescent="0.35"/>
    <row r="6811" ht="18" hidden="1" customHeight="1" x14ac:dyDescent="0.35"/>
    <row r="6812" ht="18" hidden="1" customHeight="1" x14ac:dyDescent="0.35"/>
    <row r="6813" ht="18" hidden="1" customHeight="1" x14ac:dyDescent="0.35"/>
    <row r="6814" ht="18" hidden="1" customHeight="1" x14ac:dyDescent="0.35"/>
    <row r="6815" ht="18" hidden="1" customHeight="1" x14ac:dyDescent="0.35"/>
    <row r="6816" ht="18" hidden="1" customHeight="1" x14ac:dyDescent="0.35"/>
    <row r="6817" ht="18" hidden="1" customHeight="1" x14ac:dyDescent="0.35"/>
    <row r="6818" ht="18" hidden="1" customHeight="1" x14ac:dyDescent="0.35"/>
    <row r="6819" ht="18" hidden="1" customHeight="1" x14ac:dyDescent="0.35"/>
    <row r="6820" ht="18" hidden="1" customHeight="1" x14ac:dyDescent="0.35"/>
    <row r="6821" ht="18" hidden="1" customHeight="1" x14ac:dyDescent="0.35"/>
    <row r="6822" ht="18" hidden="1" customHeight="1" x14ac:dyDescent="0.35"/>
    <row r="6823" ht="18" hidden="1" customHeight="1" x14ac:dyDescent="0.35"/>
    <row r="6824" ht="18" hidden="1" customHeight="1" x14ac:dyDescent="0.35"/>
    <row r="6825" ht="18" hidden="1" customHeight="1" x14ac:dyDescent="0.35"/>
    <row r="6826" ht="18" hidden="1" customHeight="1" x14ac:dyDescent="0.35"/>
    <row r="6827" ht="18" hidden="1" customHeight="1" x14ac:dyDescent="0.35"/>
    <row r="6828" ht="18" hidden="1" customHeight="1" x14ac:dyDescent="0.35"/>
    <row r="6829" ht="18" hidden="1" customHeight="1" x14ac:dyDescent="0.35"/>
    <row r="6830" ht="18" hidden="1" customHeight="1" x14ac:dyDescent="0.35"/>
    <row r="6831" ht="18" hidden="1" customHeight="1" x14ac:dyDescent="0.35"/>
    <row r="6832" ht="18" hidden="1" customHeight="1" x14ac:dyDescent="0.35"/>
    <row r="6833" ht="18" hidden="1" customHeight="1" x14ac:dyDescent="0.35"/>
    <row r="6834" ht="18" hidden="1" customHeight="1" x14ac:dyDescent="0.35"/>
    <row r="6835" ht="18" hidden="1" customHeight="1" x14ac:dyDescent="0.35"/>
    <row r="6836" ht="18" hidden="1" customHeight="1" x14ac:dyDescent="0.35"/>
    <row r="6837" ht="18" hidden="1" customHeight="1" x14ac:dyDescent="0.35"/>
    <row r="6838" ht="18" hidden="1" customHeight="1" x14ac:dyDescent="0.35"/>
    <row r="6839" ht="18" hidden="1" customHeight="1" x14ac:dyDescent="0.35"/>
    <row r="6840" ht="18" hidden="1" customHeight="1" x14ac:dyDescent="0.35"/>
    <row r="6841" ht="18" hidden="1" customHeight="1" x14ac:dyDescent="0.35"/>
    <row r="6842" ht="18" hidden="1" customHeight="1" x14ac:dyDescent="0.35"/>
    <row r="6843" ht="18" hidden="1" customHeight="1" x14ac:dyDescent="0.35"/>
    <row r="6844" ht="18" hidden="1" customHeight="1" x14ac:dyDescent="0.35"/>
    <row r="6845" ht="18" hidden="1" customHeight="1" x14ac:dyDescent="0.35"/>
    <row r="6846" ht="18" hidden="1" customHeight="1" x14ac:dyDescent="0.35"/>
    <row r="6847" ht="18" hidden="1" customHeight="1" x14ac:dyDescent="0.35"/>
    <row r="6848" ht="18" hidden="1" customHeight="1" x14ac:dyDescent="0.35"/>
    <row r="6849" ht="18" hidden="1" customHeight="1" x14ac:dyDescent="0.35"/>
    <row r="6850" ht="18" hidden="1" customHeight="1" x14ac:dyDescent="0.35"/>
    <row r="6851" ht="18" hidden="1" customHeight="1" x14ac:dyDescent="0.35"/>
    <row r="6852" ht="18" hidden="1" customHeight="1" x14ac:dyDescent="0.35"/>
    <row r="6853" ht="18" hidden="1" customHeight="1" x14ac:dyDescent="0.35"/>
    <row r="6854" ht="18" hidden="1" customHeight="1" x14ac:dyDescent="0.35"/>
    <row r="6855" ht="18" hidden="1" customHeight="1" x14ac:dyDescent="0.35"/>
    <row r="6856" ht="18" hidden="1" customHeight="1" x14ac:dyDescent="0.35"/>
    <row r="6857" ht="18" hidden="1" customHeight="1" x14ac:dyDescent="0.35"/>
    <row r="6858" ht="18" hidden="1" customHeight="1" x14ac:dyDescent="0.35"/>
    <row r="6859" ht="18" hidden="1" customHeight="1" x14ac:dyDescent="0.35"/>
    <row r="6860" ht="18" hidden="1" customHeight="1" x14ac:dyDescent="0.35"/>
    <row r="6861" ht="18" hidden="1" customHeight="1" x14ac:dyDescent="0.35"/>
    <row r="6862" ht="18" hidden="1" customHeight="1" x14ac:dyDescent="0.35"/>
    <row r="6863" ht="18" hidden="1" customHeight="1" x14ac:dyDescent="0.35"/>
    <row r="6864" ht="18" hidden="1" customHeight="1" x14ac:dyDescent="0.35"/>
    <row r="6865" ht="18" hidden="1" customHeight="1" x14ac:dyDescent="0.35"/>
    <row r="6866" ht="18" hidden="1" customHeight="1" x14ac:dyDescent="0.35"/>
    <row r="6867" ht="18" hidden="1" customHeight="1" x14ac:dyDescent="0.35"/>
    <row r="6868" ht="18" hidden="1" customHeight="1" x14ac:dyDescent="0.35"/>
    <row r="6869" ht="18" hidden="1" customHeight="1" x14ac:dyDescent="0.35"/>
    <row r="6870" ht="18" hidden="1" customHeight="1" x14ac:dyDescent="0.35"/>
    <row r="6871" ht="18" hidden="1" customHeight="1" x14ac:dyDescent="0.35"/>
    <row r="6872" ht="18" hidden="1" customHeight="1" x14ac:dyDescent="0.35"/>
    <row r="6873" ht="18" hidden="1" customHeight="1" x14ac:dyDescent="0.35"/>
    <row r="6874" ht="18" hidden="1" customHeight="1" x14ac:dyDescent="0.35"/>
    <row r="6875" ht="18" hidden="1" customHeight="1" x14ac:dyDescent="0.35"/>
    <row r="6876" ht="18" hidden="1" customHeight="1" x14ac:dyDescent="0.35"/>
    <row r="6877" ht="18" hidden="1" customHeight="1" x14ac:dyDescent="0.35"/>
    <row r="6878" ht="18" hidden="1" customHeight="1" x14ac:dyDescent="0.35"/>
    <row r="6879" ht="18" hidden="1" customHeight="1" x14ac:dyDescent="0.35"/>
    <row r="6880" ht="18" hidden="1" customHeight="1" x14ac:dyDescent="0.35"/>
    <row r="6881" ht="18" hidden="1" customHeight="1" x14ac:dyDescent="0.35"/>
    <row r="6882" ht="18" hidden="1" customHeight="1" x14ac:dyDescent="0.35"/>
    <row r="6883" ht="18" hidden="1" customHeight="1" x14ac:dyDescent="0.35"/>
    <row r="6884" ht="18" hidden="1" customHeight="1" x14ac:dyDescent="0.35"/>
    <row r="6885" ht="18" hidden="1" customHeight="1" x14ac:dyDescent="0.35"/>
    <row r="6886" ht="18" hidden="1" customHeight="1" x14ac:dyDescent="0.35"/>
    <row r="6887" ht="18" hidden="1" customHeight="1" x14ac:dyDescent="0.35"/>
    <row r="6888" ht="18" hidden="1" customHeight="1" x14ac:dyDescent="0.35"/>
    <row r="6889" ht="18" hidden="1" customHeight="1" x14ac:dyDescent="0.35"/>
    <row r="6890" ht="18" hidden="1" customHeight="1" x14ac:dyDescent="0.35"/>
    <row r="6891" ht="18" hidden="1" customHeight="1" x14ac:dyDescent="0.35"/>
    <row r="6892" ht="18" hidden="1" customHeight="1" x14ac:dyDescent="0.35"/>
    <row r="6893" ht="18" hidden="1" customHeight="1" x14ac:dyDescent="0.35"/>
    <row r="6894" ht="18" hidden="1" customHeight="1" x14ac:dyDescent="0.35"/>
    <row r="6895" ht="18" hidden="1" customHeight="1" x14ac:dyDescent="0.35"/>
    <row r="6896" ht="18" hidden="1" customHeight="1" x14ac:dyDescent="0.35"/>
    <row r="6897" ht="18" hidden="1" customHeight="1" x14ac:dyDescent="0.35"/>
    <row r="6898" ht="18" hidden="1" customHeight="1" x14ac:dyDescent="0.35"/>
    <row r="6899" ht="18" hidden="1" customHeight="1" x14ac:dyDescent="0.35"/>
    <row r="6900" ht="18" hidden="1" customHeight="1" x14ac:dyDescent="0.35"/>
    <row r="6901" ht="18" hidden="1" customHeight="1" x14ac:dyDescent="0.35"/>
    <row r="6902" ht="18" hidden="1" customHeight="1" x14ac:dyDescent="0.35"/>
    <row r="6903" ht="18" hidden="1" customHeight="1" x14ac:dyDescent="0.35"/>
    <row r="6904" ht="18" hidden="1" customHeight="1" x14ac:dyDescent="0.35"/>
    <row r="6905" ht="18" hidden="1" customHeight="1" x14ac:dyDescent="0.35"/>
    <row r="6906" ht="18" hidden="1" customHeight="1" x14ac:dyDescent="0.35"/>
    <row r="6907" ht="18" hidden="1" customHeight="1" x14ac:dyDescent="0.35"/>
    <row r="6908" ht="18" hidden="1" customHeight="1" x14ac:dyDescent="0.35"/>
    <row r="6909" ht="18" hidden="1" customHeight="1" x14ac:dyDescent="0.35"/>
    <row r="6910" ht="18" hidden="1" customHeight="1" x14ac:dyDescent="0.35"/>
    <row r="6911" ht="18" hidden="1" customHeight="1" x14ac:dyDescent="0.35"/>
    <row r="6912" ht="18" hidden="1" customHeight="1" x14ac:dyDescent="0.35"/>
    <row r="6913" ht="18" hidden="1" customHeight="1" x14ac:dyDescent="0.35"/>
    <row r="6914" ht="18" hidden="1" customHeight="1" x14ac:dyDescent="0.35"/>
    <row r="6915" ht="18" hidden="1" customHeight="1" x14ac:dyDescent="0.35"/>
    <row r="6916" ht="18" hidden="1" customHeight="1" x14ac:dyDescent="0.35"/>
    <row r="6917" ht="18" hidden="1" customHeight="1" x14ac:dyDescent="0.35"/>
    <row r="6918" ht="18" hidden="1" customHeight="1" x14ac:dyDescent="0.35"/>
    <row r="6919" ht="18" hidden="1" customHeight="1" x14ac:dyDescent="0.35"/>
    <row r="6920" ht="18" hidden="1" customHeight="1" x14ac:dyDescent="0.35"/>
    <row r="6921" ht="18" hidden="1" customHeight="1" x14ac:dyDescent="0.35"/>
    <row r="6922" ht="18" hidden="1" customHeight="1" x14ac:dyDescent="0.35"/>
    <row r="6923" ht="18" hidden="1" customHeight="1" x14ac:dyDescent="0.35"/>
    <row r="6924" ht="18" hidden="1" customHeight="1" x14ac:dyDescent="0.35"/>
    <row r="6925" ht="18" hidden="1" customHeight="1" x14ac:dyDescent="0.35"/>
    <row r="6926" ht="18" hidden="1" customHeight="1" x14ac:dyDescent="0.35"/>
    <row r="6927" ht="18" hidden="1" customHeight="1" x14ac:dyDescent="0.35"/>
    <row r="6928" ht="18" hidden="1" customHeight="1" x14ac:dyDescent="0.35"/>
    <row r="6929" ht="18" hidden="1" customHeight="1" x14ac:dyDescent="0.35"/>
    <row r="6930" ht="18" hidden="1" customHeight="1" x14ac:dyDescent="0.35"/>
    <row r="6931" ht="18" hidden="1" customHeight="1" x14ac:dyDescent="0.35"/>
    <row r="6932" ht="18" hidden="1" customHeight="1" x14ac:dyDescent="0.35"/>
    <row r="6933" ht="18" hidden="1" customHeight="1" x14ac:dyDescent="0.35"/>
    <row r="6934" ht="18" hidden="1" customHeight="1" x14ac:dyDescent="0.35"/>
    <row r="6935" ht="18" hidden="1" customHeight="1" x14ac:dyDescent="0.35"/>
    <row r="6936" ht="18" hidden="1" customHeight="1" x14ac:dyDescent="0.35"/>
    <row r="6937" ht="18" hidden="1" customHeight="1" x14ac:dyDescent="0.35"/>
    <row r="6938" ht="18" hidden="1" customHeight="1" x14ac:dyDescent="0.35"/>
    <row r="6939" ht="18" hidden="1" customHeight="1" x14ac:dyDescent="0.35"/>
    <row r="6940" ht="18" hidden="1" customHeight="1" x14ac:dyDescent="0.35"/>
    <row r="6941" ht="18" hidden="1" customHeight="1" x14ac:dyDescent="0.35"/>
    <row r="6942" ht="18" hidden="1" customHeight="1" x14ac:dyDescent="0.35"/>
    <row r="6943" ht="18" hidden="1" customHeight="1" x14ac:dyDescent="0.35"/>
    <row r="6944" ht="18" hidden="1" customHeight="1" x14ac:dyDescent="0.35"/>
    <row r="6945" ht="18" hidden="1" customHeight="1" x14ac:dyDescent="0.35"/>
    <row r="6946" ht="18" hidden="1" customHeight="1" x14ac:dyDescent="0.35"/>
    <row r="6947" ht="18" hidden="1" customHeight="1" x14ac:dyDescent="0.35"/>
    <row r="6948" ht="18" hidden="1" customHeight="1" x14ac:dyDescent="0.35"/>
    <row r="6949" ht="18" hidden="1" customHeight="1" x14ac:dyDescent="0.35"/>
    <row r="6950" ht="18" hidden="1" customHeight="1" x14ac:dyDescent="0.35"/>
    <row r="6951" ht="18" hidden="1" customHeight="1" x14ac:dyDescent="0.35"/>
    <row r="6952" ht="18" hidden="1" customHeight="1" x14ac:dyDescent="0.35"/>
    <row r="6953" ht="18" hidden="1" customHeight="1" x14ac:dyDescent="0.35"/>
    <row r="6954" ht="18" hidden="1" customHeight="1" x14ac:dyDescent="0.35"/>
    <row r="6955" ht="18" hidden="1" customHeight="1" x14ac:dyDescent="0.35"/>
    <row r="6956" ht="18" hidden="1" customHeight="1" x14ac:dyDescent="0.35"/>
    <row r="6957" ht="18" hidden="1" customHeight="1" x14ac:dyDescent="0.35"/>
    <row r="6958" ht="18" hidden="1" customHeight="1" x14ac:dyDescent="0.35"/>
    <row r="6959" ht="18" hidden="1" customHeight="1" x14ac:dyDescent="0.35"/>
    <row r="6960" ht="18" hidden="1" customHeight="1" x14ac:dyDescent="0.35"/>
    <row r="6961" ht="18" hidden="1" customHeight="1" x14ac:dyDescent="0.35"/>
    <row r="6962" ht="18" hidden="1" customHeight="1" x14ac:dyDescent="0.35"/>
    <row r="6963" ht="18" hidden="1" customHeight="1" x14ac:dyDescent="0.35"/>
    <row r="6964" ht="18" hidden="1" customHeight="1" x14ac:dyDescent="0.35"/>
    <row r="6965" ht="18" hidden="1" customHeight="1" x14ac:dyDescent="0.35"/>
    <row r="6966" ht="18" hidden="1" customHeight="1" x14ac:dyDescent="0.35"/>
    <row r="6967" ht="18" hidden="1" customHeight="1" x14ac:dyDescent="0.35"/>
    <row r="6968" ht="18" hidden="1" customHeight="1" x14ac:dyDescent="0.35"/>
    <row r="6969" ht="18" hidden="1" customHeight="1" x14ac:dyDescent="0.35"/>
    <row r="6970" ht="18" hidden="1" customHeight="1" x14ac:dyDescent="0.35"/>
    <row r="6971" ht="18" hidden="1" customHeight="1" x14ac:dyDescent="0.35"/>
    <row r="6972" ht="18" hidden="1" customHeight="1" x14ac:dyDescent="0.35"/>
    <row r="6973" ht="18" hidden="1" customHeight="1" x14ac:dyDescent="0.35"/>
    <row r="6974" ht="18" hidden="1" customHeight="1" x14ac:dyDescent="0.35"/>
    <row r="6975" ht="18" hidden="1" customHeight="1" x14ac:dyDescent="0.35"/>
    <row r="6976" ht="18" hidden="1" customHeight="1" x14ac:dyDescent="0.35"/>
    <row r="6977" ht="18" hidden="1" customHeight="1" x14ac:dyDescent="0.35"/>
    <row r="6978" ht="18" hidden="1" customHeight="1" x14ac:dyDescent="0.35"/>
    <row r="6979" ht="18" hidden="1" customHeight="1" x14ac:dyDescent="0.35"/>
    <row r="6980" ht="18" hidden="1" customHeight="1" x14ac:dyDescent="0.35"/>
    <row r="6981" ht="18" hidden="1" customHeight="1" x14ac:dyDescent="0.35"/>
    <row r="6982" ht="18" hidden="1" customHeight="1" x14ac:dyDescent="0.35"/>
    <row r="6983" ht="18" hidden="1" customHeight="1" x14ac:dyDescent="0.35"/>
    <row r="6984" ht="18" hidden="1" customHeight="1" x14ac:dyDescent="0.35"/>
    <row r="6985" ht="18" hidden="1" customHeight="1" x14ac:dyDescent="0.35"/>
    <row r="6986" ht="18" hidden="1" customHeight="1" x14ac:dyDescent="0.35"/>
    <row r="6987" ht="18" hidden="1" customHeight="1" x14ac:dyDescent="0.35"/>
    <row r="6988" ht="18" hidden="1" customHeight="1" x14ac:dyDescent="0.35"/>
    <row r="6989" ht="18" hidden="1" customHeight="1" x14ac:dyDescent="0.35"/>
    <row r="6990" ht="18" hidden="1" customHeight="1" x14ac:dyDescent="0.35"/>
    <row r="6991" ht="18" hidden="1" customHeight="1" x14ac:dyDescent="0.35"/>
    <row r="6992" ht="18" hidden="1" customHeight="1" x14ac:dyDescent="0.35"/>
    <row r="6993" ht="18" hidden="1" customHeight="1" x14ac:dyDescent="0.35"/>
    <row r="6994" ht="18" hidden="1" customHeight="1" x14ac:dyDescent="0.35"/>
    <row r="6995" ht="18" hidden="1" customHeight="1" x14ac:dyDescent="0.35"/>
    <row r="6996" ht="18" hidden="1" customHeight="1" x14ac:dyDescent="0.35"/>
    <row r="6997" ht="18" hidden="1" customHeight="1" x14ac:dyDescent="0.35"/>
    <row r="6998" ht="18" hidden="1" customHeight="1" x14ac:dyDescent="0.35"/>
    <row r="6999" ht="18" hidden="1" customHeight="1" x14ac:dyDescent="0.35"/>
    <row r="7000" ht="18" hidden="1" customHeight="1" x14ac:dyDescent="0.35"/>
    <row r="7001" ht="18" hidden="1" customHeight="1" x14ac:dyDescent="0.35"/>
    <row r="7002" ht="18" hidden="1" customHeight="1" x14ac:dyDescent="0.35"/>
    <row r="7003" ht="18" hidden="1" customHeight="1" x14ac:dyDescent="0.35"/>
    <row r="7004" ht="18" hidden="1" customHeight="1" x14ac:dyDescent="0.35"/>
    <row r="7005" ht="18" hidden="1" customHeight="1" x14ac:dyDescent="0.35"/>
    <row r="7006" ht="18" hidden="1" customHeight="1" x14ac:dyDescent="0.35"/>
    <row r="7007" ht="18" hidden="1" customHeight="1" x14ac:dyDescent="0.35"/>
    <row r="7008" ht="18" hidden="1" customHeight="1" x14ac:dyDescent="0.35"/>
    <row r="7009" ht="18" hidden="1" customHeight="1" x14ac:dyDescent="0.35"/>
    <row r="7010" ht="18" hidden="1" customHeight="1" x14ac:dyDescent="0.35"/>
    <row r="7011" ht="18" hidden="1" customHeight="1" x14ac:dyDescent="0.35"/>
    <row r="7012" ht="18" hidden="1" customHeight="1" x14ac:dyDescent="0.35"/>
    <row r="7013" ht="18" hidden="1" customHeight="1" x14ac:dyDescent="0.35"/>
    <row r="7014" ht="18" hidden="1" customHeight="1" x14ac:dyDescent="0.35"/>
    <row r="7015" ht="18" hidden="1" customHeight="1" x14ac:dyDescent="0.35"/>
    <row r="7016" ht="18" hidden="1" customHeight="1" x14ac:dyDescent="0.35"/>
    <row r="7017" ht="18" hidden="1" customHeight="1" x14ac:dyDescent="0.35"/>
    <row r="7018" ht="18" hidden="1" customHeight="1" x14ac:dyDescent="0.35"/>
    <row r="7019" ht="18" hidden="1" customHeight="1" x14ac:dyDescent="0.35"/>
    <row r="7020" ht="18" hidden="1" customHeight="1" x14ac:dyDescent="0.35"/>
    <row r="7021" ht="18" hidden="1" customHeight="1" x14ac:dyDescent="0.35"/>
    <row r="7022" ht="18" hidden="1" customHeight="1" x14ac:dyDescent="0.35"/>
    <row r="7023" ht="18" hidden="1" customHeight="1" x14ac:dyDescent="0.35"/>
    <row r="7024" ht="18" hidden="1" customHeight="1" x14ac:dyDescent="0.35"/>
    <row r="7025" ht="18" hidden="1" customHeight="1" x14ac:dyDescent="0.35"/>
    <row r="7026" ht="18" hidden="1" customHeight="1" x14ac:dyDescent="0.35"/>
    <row r="7027" ht="18" hidden="1" customHeight="1" x14ac:dyDescent="0.35"/>
    <row r="7028" ht="18" hidden="1" customHeight="1" x14ac:dyDescent="0.35"/>
    <row r="7029" ht="18" hidden="1" customHeight="1" x14ac:dyDescent="0.35"/>
    <row r="7030" ht="18" hidden="1" customHeight="1" x14ac:dyDescent="0.35"/>
    <row r="7031" ht="18" hidden="1" customHeight="1" x14ac:dyDescent="0.35"/>
    <row r="7032" ht="18" hidden="1" customHeight="1" x14ac:dyDescent="0.35"/>
    <row r="7033" ht="18" hidden="1" customHeight="1" x14ac:dyDescent="0.35"/>
    <row r="7034" ht="18" hidden="1" customHeight="1" x14ac:dyDescent="0.35"/>
    <row r="7035" ht="18" hidden="1" customHeight="1" x14ac:dyDescent="0.35"/>
    <row r="7036" ht="18" hidden="1" customHeight="1" x14ac:dyDescent="0.35"/>
    <row r="7037" ht="18" hidden="1" customHeight="1" x14ac:dyDescent="0.35"/>
    <row r="7038" ht="18" hidden="1" customHeight="1" x14ac:dyDescent="0.35"/>
    <row r="7039" ht="18" hidden="1" customHeight="1" x14ac:dyDescent="0.35"/>
    <row r="7040" ht="18" hidden="1" customHeight="1" x14ac:dyDescent="0.35"/>
    <row r="7041" ht="18" hidden="1" customHeight="1" x14ac:dyDescent="0.35"/>
    <row r="7042" ht="18" hidden="1" customHeight="1" x14ac:dyDescent="0.35"/>
    <row r="7043" ht="18" hidden="1" customHeight="1" x14ac:dyDescent="0.35"/>
    <row r="7044" ht="18" hidden="1" customHeight="1" x14ac:dyDescent="0.35"/>
    <row r="7045" ht="18" hidden="1" customHeight="1" x14ac:dyDescent="0.35"/>
    <row r="7046" ht="18" hidden="1" customHeight="1" x14ac:dyDescent="0.35"/>
    <row r="7047" ht="18" hidden="1" customHeight="1" x14ac:dyDescent="0.35"/>
    <row r="7048" ht="18" hidden="1" customHeight="1" x14ac:dyDescent="0.35"/>
    <row r="7049" ht="18" hidden="1" customHeight="1" x14ac:dyDescent="0.35"/>
    <row r="7050" ht="18" hidden="1" customHeight="1" x14ac:dyDescent="0.35"/>
    <row r="7051" ht="18" hidden="1" customHeight="1" x14ac:dyDescent="0.35"/>
    <row r="7052" ht="18" hidden="1" customHeight="1" x14ac:dyDescent="0.35"/>
    <row r="7053" ht="18" hidden="1" customHeight="1" x14ac:dyDescent="0.35"/>
    <row r="7054" ht="18" hidden="1" customHeight="1" x14ac:dyDescent="0.35"/>
    <row r="7055" ht="18" hidden="1" customHeight="1" x14ac:dyDescent="0.35"/>
    <row r="7056" ht="18" hidden="1" customHeight="1" x14ac:dyDescent="0.35"/>
    <row r="7057" ht="18" hidden="1" customHeight="1" x14ac:dyDescent="0.35"/>
    <row r="7058" ht="18" hidden="1" customHeight="1" x14ac:dyDescent="0.35"/>
    <row r="7059" ht="18" hidden="1" customHeight="1" x14ac:dyDescent="0.35"/>
    <row r="7060" ht="18" hidden="1" customHeight="1" x14ac:dyDescent="0.35"/>
    <row r="7061" ht="18" hidden="1" customHeight="1" x14ac:dyDescent="0.35"/>
    <row r="7062" ht="18" hidden="1" customHeight="1" x14ac:dyDescent="0.35"/>
    <row r="7063" ht="18" hidden="1" customHeight="1" x14ac:dyDescent="0.35"/>
    <row r="7064" ht="18" hidden="1" customHeight="1" x14ac:dyDescent="0.35"/>
    <row r="7065" ht="18" hidden="1" customHeight="1" x14ac:dyDescent="0.35"/>
    <row r="7066" ht="18" hidden="1" customHeight="1" x14ac:dyDescent="0.35"/>
    <row r="7067" ht="18" hidden="1" customHeight="1" x14ac:dyDescent="0.35"/>
    <row r="7068" ht="18" hidden="1" customHeight="1" x14ac:dyDescent="0.35"/>
    <row r="7069" ht="18" hidden="1" customHeight="1" x14ac:dyDescent="0.35"/>
    <row r="7070" ht="18" hidden="1" customHeight="1" x14ac:dyDescent="0.35"/>
    <row r="7071" ht="18" hidden="1" customHeight="1" x14ac:dyDescent="0.35"/>
    <row r="7072" ht="18" hidden="1" customHeight="1" x14ac:dyDescent="0.35"/>
    <row r="7073" ht="18" hidden="1" customHeight="1" x14ac:dyDescent="0.35"/>
    <row r="7074" ht="18" hidden="1" customHeight="1" x14ac:dyDescent="0.35"/>
    <row r="7075" ht="18" hidden="1" customHeight="1" x14ac:dyDescent="0.35"/>
    <row r="7076" ht="18" hidden="1" customHeight="1" x14ac:dyDescent="0.35"/>
    <row r="7077" ht="18" hidden="1" customHeight="1" x14ac:dyDescent="0.35"/>
    <row r="7078" ht="18" hidden="1" customHeight="1" x14ac:dyDescent="0.35"/>
    <row r="7079" ht="18" hidden="1" customHeight="1" x14ac:dyDescent="0.35"/>
    <row r="7080" ht="18" hidden="1" customHeight="1" x14ac:dyDescent="0.35"/>
    <row r="7081" ht="18" hidden="1" customHeight="1" x14ac:dyDescent="0.35"/>
    <row r="7082" ht="18" hidden="1" customHeight="1" x14ac:dyDescent="0.35"/>
    <row r="7083" ht="18" hidden="1" customHeight="1" x14ac:dyDescent="0.35"/>
    <row r="7084" ht="18" hidden="1" customHeight="1" x14ac:dyDescent="0.35"/>
    <row r="7085" ht="18" hidden="1" customHeight="1" x14ac:dyDescent="0.35"/>
    <row r="7086" ht="18" hidden="1" customHeight="1" x14ac:dyDescent="0.35"/>
    <row r="7087" ht="18" hidden="1" customHeight="1" x14ac:dyDescent="0.35"/>
    <row r="7088" ht="18" hidden="1" customHeight="1" x14ac:dyDescent="0.35"/>
    <row r="7089" ht="18" hidden="1" customHeight="1" x14ac:dyDescent="0.35"/>
    <row r="7090" ht="18" hidden="1" customHeight="1" x14ac:dyDescent="0.35"/>
    <row r="7091" ht="18" hidden="1" customHeight="1" x14ac:dyDescent="0.35"/>
    <row r="7092" ht="18" hidden="1" customHeight="1" x14ac:dyDescent="0.35"/>
    <row r="7093" ht="18" hidden="1" customHeight="1" x14ac:dyDescent="0.35"/>
    <row r="7094" ht="18" hidden="1" customHeight="1" x14ac:dyDescent="0.35"/>
    <row r="7095" ht="18" hidden="1" customHeight="1" x14ac:dyDescent="0.35"/>
    <row r="7096" ht="18" hidden="1" customHeight="1" x14ac:dyDescent="0.35"/>
    <row r="7097" ht="18" hidden="1" customHeight="1" x14ac:dyDescent="0.35"/>
    <row r="7098" ht="18" hidden="1" customHeight="1" x14ac:dyDescent="0.35"/>
    <row r="7099" ht="18" hidden="1" customHeight="1" x14ac:dyDescent="0.35"/>
    <row r="7100" ht="18" hidden="1" customHeight="1" x14ac:dyDescent="0.35"/>
    <row r="7101" ht="18" hidden="1" customHeight="1" x14ac:dyDescent="0.35"/>
    <row r="7102" ht="18" hidden="1" customHeight="1" x14ac:dyDescent="0.35"/>
    <row r="7103" ht="18" hidden="1" customHeight="1" x14ac:dyDescent="0.35"/>
    <row r="7104" ht="18" hidden="1" customHeight="1" x14ac:dyDescent="0.35"/>
    <row r="7105" ht="18" hidden="1" customHeight="1" x14ac:dyDescent="0.35"/>
    <row r="7106" ht="18" hidden="1" customHeight="1" x14ac:dyDescent="0.35"/>
    <row r="7107" ht="18" hidden="1" customHeight="1" x14ac:dyDescent="0.35"/>
    <row r="7108" ht="18" hidden="1" customHeight="1" x14ac:dyDescent="0.35"/>
    <row r="7109" ht="18" hidden="1" customHeight="1" x14ac:dyDescent="0.35"/>
    <row r="7110" ht="18" hidden="1" customHeight="1" x14ac:dyDescent="0.35"/>
    <row r="7111" ht="18" hidden="1" customHeight="1" x14ac:dyDescent="0.35"/>
    <row r="7112" ht="18" hidden="1" customHeight="1" x14ac:dyDescent="0.35"/>
    <row r="7113" ht="18" hidden="1" customHeight="1" x14ac:dyDescent="0.35"/>
    <row r="7114" ht="18" hidden="1" customHeight="1" x14ac:dyDescent="0.35"/>
    <row r="7115" ht="18" hidden="1" customHeight="1" x14ac:dyDescent="0.35"/>
    <row r="7116" ht="18" hidden="1" customHeight="1" x14ac:dyDescent="0.35"/>
    <row r="7117" ht="18" hidden="1" customHeight="1" x14ac:dyDescent="0.35"/>
    <row r="7118" ht="18" hidden="1" customHeight="1" x14ac:dyDescent="0.35"/>
    <row r="7119" ht="18" hidden="1" customHeight="1" x14ac:dyDescent="0.35"/>
    <row r="7120" ht="18" hidden="1" customHeight="1" x14ac:dyDescent="0.35"/>
    <row r="7121" ht="18" hidden="1" customHeight="1" x14ac:dyDescent="0.35"/>
    <row r="7122" ht="18" hidden="1" customHeight="1" x14ac:dyDescent="0.35"/>
    <row r="7123" ht="18" hidden="1" customHeight="1" x14ac:dyDescent="0.35"/>
    <row r="7124" ht="18" hidden="1" customHeight="1" x14ac:dyDescent="0.35"/>
    <row r="7125" ht="18" hidden="1" customHeight="1" x14ac:dyDescent="0.35"/>
    <row r="7126" ht="18" hidden="1" customHeight="1" x14ac:dyDescent="0.35"/>
    <row r="7127" ht="18" hidden="1" customHeight="1" x14ac:dyDescent="0.35"/>
    <row r="7128" ht="18" hidden="1" customHeight="1" x14ac:dyDescent="0.35"/>
    <row r="7129" ht="18" hidden="1" customHeight="1" x14ac:dyDescent="0.35"/>
    <row r="7130" ht="18" hidden="1" customHeight="1" x14ac:dyDescent="0.35"/>
    <row r="7131" ht="18" hidden="1" customHeight="1" x14ac:dyDescent="0.35"/>
    <row r="7132" ht="18" hidden="1" customHeight="1" x14ac:dyDescent="0.35"/>
    <row r="7133" ht="18" hidden="1" customHeight="1" x14ac:dyDescent="0.35"/>
    <row r="7134" ht="18" hidden="1" customHeight="1" x14ac:dyDescent="0.35"/>
    <row r="7135" ht="18" hidden="1" customHeight="1" x14ac:dyDescent="0.35"/>
    <row r="7136" ht="18" hidden="1" customHeight="1" x14ac:dyDescent="0.35"/>
    <row r="7137" ht="18" hidden="1" customHeight="1" x14ac:dyDescent="0.35"/>
    <row r="7138" ht="18" hidden="1" customHeight="1" x14ac:dyDescent="0.35"/>
    <row r="7139" ht="18" hidden="1" customHeight="1" x14ac:dyDescent="0.35"/>
    <row r="7140" ht="18" hidden="1" customHeight="1" x14ac:dyDescent="0.35"/>
    <row r="7141" ht="18" hidden="1" customHeight="1" x14ac:dyDescent="0.35"/>
    <row r="7142" ht="18" hidden="1" customHeight="1" x14ac:dyDescent="0.35"/>
    <row r="7143" ht="18" hidden="1" customHeight="1" x14ac:dyDescent="0.35"/>
    <row r="7144" ht="18" hidden="1" customHeight="1" x14ac:dyDescent="0.35"/>
    <row r="7145" ht="18" hidden="1" customHeight="1" x14ac:dyDescent="0.35"/>
    <row r="7146" ht="18" hidden="1" customHeight="1" x14ac:dyDescent="0.35"/>
    <row r="7147" ht="18" hidden="1" customHeight="1" x14ac:dyDescent="0.35"/>
    <row r="7148" ht="18" hidden="1" customHeight="1" x14ac:dyDescent="0.35"/>
    <row r="7149" ht="18" hidden="1" customHeight="1" x14ac:dyDescent="0.35"/>
    <row r="7150" ht="18" hidden="1" customHeight="1" x14ac:dyDescent="0.35"/>
    <row r="7151" ht="18" hidden="1" customHeight="1" x14ac:dyDescent="0.35"/>
    <row r="7152" ht="18" hidden="1" customHeight="1" x14ac:dyDescent="0.35"/>
    <row r="7153" ht="18" hidden="1" customHeight="1" x14ac:dyDescent="0.35"/>
    <row r="7154" ht="18" hidden="1" customHeight="1" x14ac:dyDescent="0.35"/>
    <row r="7155" ht="18" hidden="1" customHeight="1" x14ac:dyDescent="0.35"/>
    <row r="7156" ht="18" hidden="1" customHeight="1" x14ac:dyDescent="0.35"/>
    <row r="7157" ht="18" hidden="1" customHeight="1" x14ac:dyDescent="0.35"/>
    <row r="7158" ht="18" hidden="1" customHeight="1" x14ac:dyDescent="0.35"/>
    <row r="7159" ht="18" hidden="1" customHeight="1" x14ac:dyDescent="0.35"/>
    <row r="7160" ht="18" hidden="1" customHeight="1" x14ac:dyDescent="0.35"/>
    <row r="7161" ht="18" hidden="1" customHeight="1" x14ac:dyDescent="0.35"/>
    <row r="7162" ht="18" hidden="1" customHeight="1" x14ac:dyDescent="0.35"/>
    <row r="7163" ht="18" hidden="1" customHeight="1" x14ac:dyDescent="0.35"/>
    <row r="7164" ht="18" hidden="1" customHeight="1" x14ac:dyDescent="0.35"/>
    <row r="7165" ht="18" hidden="1" customHeight="1" x14ac:dyDescent="0.35"/>
    <row r="7166" ht="18" hidden="1" customHeight="1" x14ac:dyDescent="0.35"/>
    <row r="7167" ht="18" hidden="1" customHeight="1" x14ac:dyDescent="0.35"/>
    <row r="7168" ht="18" hidden="1" customHeight="1" x14ac:dyDescent="0.35"/>
    <row r="7169" ht="18" hidden="1" customHeight="1" x14ac:dyDescent="0.35"/>
    <row r="7170" ht="18" hidden="1" customHeight="1" x14ac:dyDescent="0.35"/>
    <row r="7171" ht="18" hidden="1" customHeight="1" x14ac:dyDescent="0.35"/>
    <row r="7172" ht="18" hidden="1" customHeight="1" x14ac:dyDescent="0.35"/>
    <row r="7173" ht="18" hidden="1" customHeight="1" x14ac:dyDescent="0.35"/>
    <row r="7174" ht="18" hidden="1" customHeight="1" x14ac:dyDescent="0.35"/>
    <row r="7175" ht="18" hidden="1" customHeight="1" x14ac:dyDescent="0.35"/>
    <row r="7176" ht="18" hidden="1" customHeight="1" x14ac:dyDescent="0.35"/>
    <row r="7177" ht="18" hidden="1" customHeight="1" x14ac:dyDescent="0.35"/>
    <row r="7178" ht="18" hidden="1" customHeight="1" x14ac:dyDescent="0.35"/>
    <row r="7179" ht="18" hidden="1" customHeight="1" x14ac:dyDescent="0.35"/>
    <row r="7180" ht="18" hidden="1" customHeight="1" x14ac:dyDescent="0.35"/>
    <row r="7181" ht="18" hidden="1" customHeight="1" x14ac:dyDescent="0.35"/>
    <row r="7182" ht="18" hidden="1" customHeight="1" x14ac:dyDescent="0.35"/>
    <row r="7183" ht="18" hidden="1" customHeight="1" x14ac:dyDescent="0.35"/>
    <row r="7184" ht="18" hidden="1" customHeight="1" x14ac:dyDescent="0.35"/>
    <row r="7185" ht="18" hidden="1" customHeight="1" x14ac:dyDescent="0.35"/>
    <row r="7186" ht="18" hidden="1" customHeight="1" x14ac:dyDescent="0.35"/>
    <row r="7187" ht="18" hidden="1" customHeight="1" x14ac:dyDescent="0.35"/>
    <row r="7188" ht="18" hidden="1" customHeight="1" x14ac:dyDescent="0.35"/>
    <row r="7189" ht="18" hidden="1" customHeight="1" x14ac:dyDescent="0.35"/>
    <row r="7190" ht="18" hidden="1" customHeight="1" x14ac:dyDescent="0.35"/>
    <row r="7191" ht="18" hidden="1" customHeight="1" x14ac:dyDescent="0.35"/>
    <row r="7192" ht="18" hidden="1" customHeight="1" x14ac:dyDescent="0.35"/>
    <row r="7193" ht="18" hidden="1" customHeight="1" x14ac:dyDescent="0.35"/>
    <row r="7194" ht="18" hidden="1" customHeight="1" x14ac:dyDescent="0.35"/>
    <row r="7195" ht="18" hidden="1" customHeight="1" x14ac:dyDescent="0.35"/>
    <row r="7196" ht="18" hidden="1" customHeight="1" x14ac:dyDescent="0.35"/>
    <row r="7197" ht="18" hidden="1" customHeight="1" x14ac:dyDescent="0.35"/>
    <row r="7198" ht="18" hidden="1" customHeight="1" x14ac:dyDescent="0.35"/>
    <row r="7199" ht="18" hidden="1" customHeight="1" x14ac:dyDescent="0.35"/>
    <row r="7200" ht="18" hidden="1" customHeight="1" x14ac:dyDescent="0.35"/>
    <row r="7201" ht="18" hidden="1" customHeight="1" x14ac:dyDescent="0.35"/>
    <row r="7202" ht="18" hidden="1" customHeight="1" x14ac:dyDescent="0.35"/>
    <row r="7203" ht="18" hidden="1" customHeight="1" x14ac:dyDescent="0.35"/>
    <row r="7204" ht="18" hidden="1" customHeight="1" x14ac:dyDescent="0.35"/>
    <row r="7205" ht="18" hidden="1" customHeight="1" x14ac:dyDescent="0.35"/>
    <row r="7206" ht="18" hidden="1" customHeight="1" x14ac:dyDescent="0.35"/>
    <row r="7207" ht="18" hidden="1" customHeight="1" x14ac:dyDescent="0.35"/>
    <row r="7208" ht="18" hidden="1" customHeight="1" x14ac:dyDescent="0.35"/>
    <row r="7209" ht="18" hidden="1" customHeight="1" x14ac:dyDescent="0.35"/>
    <row r="7210" ht="18" hidden="1" customHeight="1" x14ac:dyDescent="0.35"/>
    <row r="7211" ht="18" hidden="1" customHeight="1" x14ac:dyDescent="0.35"/>
    <row r="7212" ht="18" hidden="1" customHeight="1" x14ac:dyDescent="0.35"/>
    <row r="7213" ht="18" hidden="1" customHeight="1" x14ac:dyDescent="0.35"/>
    <row r="7214" ht="18" hidden="1" customHeight="1" x14ac:dyDescent="0.35"/>
    <row r="7215" ht="18" hidden="1" customHeight="1" x14ac:dyDescent="0.35"/>
    <row r="7216" ht="18" hidden="1" customHeight="1" x14ac:dyDescent="0.35"/>
    <row r="7217" ht="18" hidden="1" customHeight="1" x14ac:dyDescent="0.35"/>
    <row r="7218" ht="18" hidden="1" customHeight="1" x14ac:dyDescent="0.35"/>
    <row r="7219" ht="18" hidden="1" customHeight="1" x14ac:dyDescent="0.35"/>
    <row r="7220" ht="18" hidden="1" customHeight="1" x14ac:dyDescent="0.35"/>
    <row r="7221" ht="18" hidden="1" customHeight="1" x14ac:dyDescent="0.35"/>
    <row r="7222" ht="18" hidden="1" customHeight="1" x14ac:dyDescent="0.35"/>
    <row r="7223" ht="18" hidden="1" customHeight="1" x14ac:dyDescent="0.35"/>
    <row r="7224" ht="18" hidden="1" customHeight="1" x14ac:dyDescent="0.35"/>
    <row r="7225" ht="18" hidden="1" customHeight="1" x14ac:dyDescent="0.35"/>
    <row r="7226" ht="18" hidden="1" customHeight="1" x14ac:dyDescent="0.35"/>
    <row r="7227" ht="18" hidden="1" customHeight="1" x14ac:dyDescent="0.35"/>
    <row r="7228" ht="18" hidden="1" customHeight="1" x14ac:dyDescent="0.35"/>
    <row r="7229" ht="18" hidden="1" customHeight="1" x14ac:dyDescent="0.35"/>
    <row r="7230" ht="18" hidden="1" customHeight="1" x14ac:dyDescent="0.35"/>
    <row r="7231" ht="18" hidden="1" customHeight="1" x14ac:dyDescent="0.35"/>
    <row r="7232" ht="18" hidden="1" customHeight="1" x14ac:dyDescent="0.35"/>
    <row r="7233" ht="18" hidden="1" customHeight="1" x14ac:dyDescent="0.35"/>
    <row r="7234" ht="18" hidden="1" customHeight="1" x14ac:dyDescent="0.35"/>
    <row r="7235" ht="18" hidden="1" customHeight="1" x14ac:dyDescent="0.35"/>
    <row r="7236" ht="18" hidden="1" customHeight="1" x14ac:dyDescent="0.35"/>
    <row r="7237" ht="18" hidden="1" customHeight="1" x14ac:dyDescent="0.35"/>
    <row r="7238" ht="18" hidden="1" customHeight="1" x14ac:dyDescent="0.35"/>
    <row r="7239" ht="18" hidden="1" customHeight="1" x14ac:dyDescent="0.35"/>
    <row r="7240" ht="18" hidden="1" customHeight="1" x14ac:dyDescent="0.35"/>
    <row r="7241" ht="18" hidden="1" customHeight="1" x14ac:dyDescent="0.35"/>
    <row r="7242" ht="18" hidden="1" customHeight="1" x14ac:dyDescent="0.35"/>
    <row r="7243" ht="18" hidden="1" customHeight="1" x14ac:dyDescent="0.35"/>
    <row r="7244" ht="18" hidden="1" customHeight="1" x14ac:dyDescent="0.35"/>
    <row r="7245" ht="18" hidden="1" customHeight="1" x14ac:dyDescent="0.35"/>
    <row r="7246" ht="18" hidden="1" customHeight="1" x14ac:dyDescent="0.35"/>
    <row r="7247" ht="18" hidden="1" customHeight="1" x14ac:dyDescent="0.35"/>
    <row r="7248" ht="18" hidden="1" customHeight="1" x14ac:dyDescent="0.35"/>
    <row r="7249" ht="18" hidden="1" customHeight="1" x14ac:dyDescent="0.35"/>
    <row r="7250" ht="18" hidden="1" customHeight="1" x14ac:dyDescent="0.35"/>
    <row r="7251" ht="18" hidden="1" customHeight="1" x14ac:dyDescent="0.35"/>
    <row r="7252" ht="18" hidden="1" customHeight="1" x14ac:dyDescent="0.35"/>
    <row r="7253" ht="18" hidden="1" customHeight="1" x14ac:dyDescent="0.35"/>
    <row r="7254" ht="18" hidden="1" customHeight="1" x14ac:dyDescent="0.35"/>
    <row r="7255" ht="18" hidden="1" customHeight="1" x14ac:dyDescent="0.35"/>
    <row r="7256" ht="18" hidden="1" customHeight="1" x14ac:dyDescent="0.35"/>
    <row r="7257" ht="18" hidden="1" customHeight="1" x14ac:dyDescent="0.35"/>
    <row r="7258" ht="18" hidden="1" customHeight="1" x14ac:dyDescent="0.35"/>
    <row r="7259" ht="18" hidden="1" customHeight="1" x14ac:dyDescent="0.35"/>
    <row r="7260" ht="18" hidden="1" customHeight="1" x14ac:dyDescent="0.35"/>
    <row r="7261" ht="18" hidden="1" customHeight="1" x14ac:dyDescent="0.35"/>
    <row r="7262" ht="18" hidden="1" customHeight="1" x14ac:dyDescent="0.35"/>
    <row r="7263" ht="18" hidden="1" customHeight="1" x14ac:dyDescent="0.35"/>
    <row r="7264" ht="18" hidden="1" customHeight="1" x14ac:dyDescent="0.35"/>
    <row r="7265" ht="18" hidden="1" customHeight="1" x14ac:dyDescent="0.35"/>
    <row r="7266" ht="18" hidden="1" customHeight="1" x14ac:dyDescent="0.35"/>
    <row r="7267" ht="18" hidden="1" customHeight="1" x14ac:dyDescent="0.35"/>
    <row r="7268" ht="18" hidden="1" customHeight="1" x14ac:dyDescent="0.35"/>
    <row r="7269" ht="18" hidden="1" customHeight="1" x14ac:dyDescent="0.35"/>
    <row r="7270" ht="18" hidden="1" customHeight="1" x14ac:dyDescent="0.35"/>
    <row r="7271" ht="18" hidden="1" customHeight="1" x14ac:dyDescent="0.35"/>
    <row r="7272" ht="18" hidden="1" customHeight="1" x14ac:dyDescent="0.35"/>
    <row r="7273" ht="18" hidden="1" customHeight="1" x14ac:dyDescent="0.35"/>
    <row r="7274" ht="18" hidden="1" customHeight="1" x14ac:dyDescent="0.35"/>
    <row r="7275" ht="18" hidden="1" customHeight="1" x14ac:dyDescent="0.35"/>
    <row r="7276" ht="18" hidden="1" customHeight="1" x14ac:dyDescent="0.35"/>
    <row r="7277" ht="18" hidden="1" customHeight="1" x14ac:dyDescent="0.35"/>
    <row r="7278" ht="18" hidden="1" customHeight="1" x14ac:dyDescent="0.35"/>
    <row r="7279" ht="18" hidden="1" customHeight="1" x14ac:dyDescent="0.35"/>
    <row r="7280" ht="18" hidden="1" customHeight="1" x14ac:dyDescent="0.35"/>
    <row r="7281" ht="18" hidden="1" customHeight="1" x14ac:dyDescent="0.35"/>
    <row r="7282" ht="18" hidden="1" customHeight="1" x14ac:dyDescent="0.35"/>
    <row r="7283" ht="18" hidden="1" customHeight="1" x14ac:dyDescent="0.35"/>
    <row r="7284" ht="18" hidden="1" customHeight="1" x14ac:dyDescent="0.35"/>
    <row r="7285" ht="18" hidden="1" customHeight="1" x14ac:dyDescent="0.35"/>
    <row r="7286" ht="18" hidden="1" customHeight="1" x14ac:dyDescent="0.35"/>
    <row r="7287" ht="18" hidden="1" customHeight="1" x14ac:dyDescent="0.35"/>
    <row r="7288" ht="18" hidden="1" customHeight="1" x14ac:dyDescent="0.35"/>
    <row r="7289" ht="18" hidden="1" customHeight="1" x14ac:dyDescent="0.35"/>
    <row r="7290" ht="18" hidden="1" customHeight="1" x14ac:dyDescent="0.35"/>
    <row r="7291" ht="18" hidden="1" customHeight="1" x14ac:dyDescent="0.35"/>
    <row r="7292" ht="18" hidden="1" customHeight="1" x14ac:dyDescent="0.35"/>
    <row r="7293" ht="18" hidden="1" customHeight="1" x14ac:dyDescent="0.35"/>
    <row r="7294" ht="18" hidden="1" customHeight="1" x14ac:dyDescent="0.35"/>
    <row r="7295" ht="18" hidden="1" customHeight="1" x14ac:dyDescent="0.35"/>
    <row r="7296" ht="18" hidden="1" customHeight="1" x14ac:dyDescent="0.35"/>
    <row r="7297" ht="18" hidden="1" customHeight="1" x14ac:dyDescent="0.35"/>
    <row r="7298" ht="18" hidden="1" customHeight="1" x14ac:dyDescent="0.35"/>
    <row r="7299" ht="18" hidden="1" customHeight="1" x14ac:dyDescent="0.35"/>
    <row r="7300" ht="18" hidden="1" customHeight="1" x14ac:dyDescent="0.35"/>
    <row r="7301" ht="18" hidden="1" customHeight="1" x14ac:dyDescent="0.35"/>
    <row r="7302" ht="18" hidden="1" customHeight="1" x14ac:dyDescent="0.35"/>
    <row r="7303" ht="18" hidden="1" customHeight="1" x14ac:dyDescent="0.35"/>
    <row r="7304" ht="18" hidden="1" customHeight="1" x14ac:dyDescent="0.35"/>
    <row r="7305" ht="18" hidden="1" customHeight="1" x14ac:dyDescent="0.35"/>
    <row r="7306" ht="18" hidden="1" customHeight="1" x14ac:dyDescent="0.35"/>
    <row r="7307" ht="18" hidden="1" customHeight="1" x14ac:dyDescent="0.35"/>
    <row r="7308" ht="18" hidden="1" customHeight="1" x14ac:dyDescent="0.35"/>
    <row r="7309" ht="18" hidden="1" customHeight="1" x14ac:dyDescent="0.35"/>
    <row r="7310" ht="18" hidden="1" customHeight="1" x14ac:dyDescent="0.35"/>
    <row r="7311" ht="18" hidden="1" customHeight="1" x14ac:dyDescent="0.35"/>
    <row r="7312" ht="18" hidden="1" customHeight="1" x14ac:dyDescent="0.35"/>
    <row r="7313" ht="18" hidden="1" customHeight="1" x14ac:dyDescent="0.35"/>
    <row r="7314" ht="18" hidden="1" customHeight="1" x14ac:dyDescent="0.35"/>
    <row r="7315" ht="18" hidden="1" customHeight="1" x14ac:dyDescent="0.35"/>
    <row r="7316" ht="18" hidden="1" customHeight="1" x14ac:dyDescent="0.35"/>
    <row r="7317" ht="18" hidden="1" customHeight="1" x14ac:dyDescent="0.35"/>
    <row r="7318" ht="18" hidden="1" customHeight="1" x14ac:dyDescent="0.35"/>
    <row r="7319" ht="18" hidden="1" customHeight="1" x14ac:dyDescent="0.35"/>
    <row r="7320" ht="18" hidden="1" customHeight="1" x14ac:dyDescent="0.35"/>
    <row r="7321" ht="18" hidden="1" customHeight="1" x14ac:dyDescent="0.35"/>
    <row r="7322" ht="18" hidden="1" customHeight="1" x14ac:dyDescent="0.35"/>
    <row r="7323" ht="18" hidden="1" customHeight="1" x14ac:dyDescent="0.35"/>
    <row r="7324" ht="18" hidden="1" customHeight="1" x14ac:dyDescent="0.35"/>
    <row r="7325" ht="18" hidden="1" customHeight="1" x14ac:dyDescent="0.35"/>
    <row r="7326" ht="18" hidden="1" customHeight="1" x14ac:dyDescent="0.35"/>
    <row r="7327" ht="18" hidden="1" customHeight="1" x14ac:dyDescent="0.35"/>
    <row r="7328" ht="18" hidden="1" customHeight="1" x14ac:dyDescent="0.35"/>
    <row r="7329" ht="18" hidden="1" customHeight="1" x14ac:dyDescent="0.35"/>
    <row r="7330" ht="18" hidden="1" customHeight="1" x14ac:dyDescent="0.35"/>
    <row r="7331" ht="18" hidden="1" customHeight="1" x14ac:dyDescent="0.35"/>
    <row r="7332" ht="18" hidden="1" customHeight="1" x14ac:dyDescent="0.35"/>
    <row r="7333" ht="18" hidden="1" customHeight="1" x14ac:dyDescent="0.35"/>
    <row r="7334" ht="18" hidden="1" customHeight="1" x14ac:dyDescent="0.35"/>
    <row r="7335" ht="18" hidden="1" customHeight="1" x14ac:dyDescent="0.35"/>
    <row r="7336" ht="18" hidden="1" customHeight="1" x14ac:dyDescent="0.35"/>
    <row r="7337" ht="18" hidden="1" customHeight="1" x14ac:dyDescent="0.35"/>
    <row r="7338" ht="18" hidden="1" customHeight="1" x14ac:dyDescent="0.35"/>
    <row r="7339" ht="18" hidden="1" customHeight="1" x14ac:dyDescent="0.35"/>
    <row r="7340" ht="18" hidden="1" customHeight="1" x14ac:dyDescent="0.35"/>
    <row r="7341" ht="18" hidden="1" customHeight="1" x14ac:dyDescent="0.35"/>
    <row r="7342" ht="18" hidden="1" customHeight="1" x14ac:dyDescent="0.35"/>
    <row r="7343" ht="18" hidden="1" customHeight="1" x14ac:dyDescent="0.35"/>
    <row r="7344" ht="18" hidden="1" customHeight="1" x14ac:dyDescent="0.35"/>
    <row r="7345" ht="18" hidden="1" customHeight="1" x14ac:dyDescent="0.35"/>
    <row r="7346" ht="18" hidden="1" customHeight="1" x14ac:dyDescent="0.35"/>
    <row r="7347" ht="18" hidden="1" customHeight="1" x14ac:dyDescent="0.35"/>
    <row r="7348" ht="18" hidden="1" customHeight="1" x14ac:dyDescent="0.35"/>
    <row r="7349" ht="18" hidden="1" customHeight="1" x14ac:dyDescent="0.35"/>
    <row r="7350" ht="18" hidden="1" customHeight="1" x14ac:dyDescent="0.35"/>
    <row r="7351" ht="18" hidden="1" customHeight="1" x14ac:dyDescent="0.35"/>
    <row r="7352" ht="18" hidden="1" customHeight="1" x14ac:dyDescent="0.35"/>
    <row r="7353" ht="18" hidden="1" customHeight="1" x14ac:dyDescent="0.35"/>
    <row r="7354" ht="18" hidden="1" customHeight="1" x14ac:dyDescent="0.35"/>
    <row r="7355" ht="18" hidden="1" customHeight="1" x14ac:dyDescent="0.35"/>
    <row r="7356" ht="18" hidden="1" customHeight="1" x14ac:dyDescent="0.35"/>
    <row r="7357" ht="18" hidden="1" customHeight="1" x14ac:dyDescent="0.35"/>
    <row r="7358" ht="18" hidden="1" customHeight="1" x14ac:dyDescent="0.35"/>
    <row r="7359" ht="18" hidden="1" customHeight="1" x14ac:dyDescent="0.35"/>
    <row r="7360" ht="18" hidden="1" customHeight="1" x14ac:dyDescent="0.35"/>
    <row r="7361" ht="18" hidden="1" customHeight="1" x14ac:dyDescent="0.35"/>
    <row r="7362" ht="18" hidden="1" customHeight="1" x14ac:dyDescent="0.35"/>
    <row r="7363" ht="18" hidden="1" customHeight="1" x14ac:dyDescent="0.35"/>
    <row r="7364" ht="18" hidden="1" customHeight="1" x14ac:dyDescent="0.35"/>
    <row r="7365" ht="18" hidden="1" customHeight="1" x14ac:dyDescent="0.35"/>
    <row r="7366" ht="18" hidden="1" customHeight="1" x14ac:dyDescent="0.35"/>
    <row r="7367" ht="18" hidden="1" customHeight="1" x14ac:dyDescent="0.35"/>
    <row r="7368" ht="18" hidden="1" customHeight="1" x14ac:dyDescent="0.35"/>
    <row r="7369" ht="18" hidden="1" customHeight="1" x14ac:dyDescent="0.35"/>
    <row r="7370" ht="18" hidden="1" customHeight="1" x14ac:dyDescent="0.35"/>
    <row r="7371" ht="18" hidden="1" customHeight="1" x14ac:dyDescent="0.35"/>
    <row r="7372" ht="18" hidden="1" customHeight="1" x14ac:dyDescent="0.35"/>
    <row r="7373" ht="18" hidden="1" customHeight="1" x14ac:dyDescent="0.35"/>
    <row r="7374" ht="18" hidden="1" customHeight="1" x14ac:dyDescent="0.35"/>
    <row r="7375" ht="18" hidden="1" customHeight="1" x14ac:dyDescent="0.35"/>
    <row r="7376" ht="18" hidden="1" customHeight="1" x14ac:dyDescent="0.35"/>
    <row r="7377" ht="18" hidden="1" customHeight="1" x14ac:dyDescent="0.35"/>
    <row r="7378" ht="18" hidden="1" customHeight="1" x14ac:dyDescent="0.35"/>
    <row r="7379" ht="18" hidden="1" customHeight="1" x14ac:dyDescent="0.35"/>
    <row r="7380" ht="18" hidden="1" customHeight="1" x14ac:dyDescent="0.35"/>
    <row r="7381" ht="18" hidden="1" customHeight="1" x14ac:dyDescent="0.35"/>
    <row r="7382" ht="18" hidden="1" customHeight="1" x14ac:dyDescent="0.35"/>
    <row r="7383" ht="18" hidden="1" customHeight="1" x14ac:dyDescent="0.35"/>
    <row r="7384" ht="18" hidden="1" customHeight="1" x14ac:dyDescent="0.35"/>
    <row r="7385" ht="18" hidden="1" customHeight="1" x14ac:dyDescent="0.35"/>
    <row r="7386" ht="18" hidden="1" customHeight="1" x14ac:dyDescent="0.35"/>
    <row r="7387" ht="18" hidden="1" customHeight="1" x14ac:dyDescent="0.35"/>
    <row r="7388" ht="18" hidden="1" customHeight="1" x14ac:dyDescent="0.35"/>
    <row r="7389" ht="18" hidden="1" customHeight="1" x14ac:dyDescent="0.35"/>
    <row r="7390" ht="18" hidden="1" customHeight="1" x14ac:dyDescent="0.35"/>
    <row r="7391" ht="18" hidden="1" customHeight="1" x14ac:dyDescent="0.35"/>
    <row r="7392" ht="18" hidden="1" customHeight="1" x14ac:dyDescent="0.35"/>
    <row r="7393" ht="18" hidden="1" customHeight="1" x14ac:dyDescent="0.35"/>
    <row r="7394" ht="18" hidden="1" customHeight="1" x14ac:dyDescent="0.35"/>
    <row r="7395" ht="18" hidden="1" customHeight="1" x14ac:dyDescent="0.35"/>
    <row r="7396" ht="18" hidden="1" customHeight="1" x14ac:dyDescent="0.35"/>
    <row r="7397" ht="18" hidden="1" customHeight="1" x14ac:dyDescent="0.35"/>
    <row r="7398" ht="18" hidden="1" customHeight="1" x14ac:dyDescent="0.35"/>
    <row r="7399" ht="18" hidden="1" customHeight="1" x14ac:dyDescent="0.35"/>
    <row r="7400" ht="18" hidden="1" customHeight="1" x14ac:dyDescent="0.35"/>
    <row r="7401" ht="18" hidden="1" customHeight="1" x14ac:dyDescent="0.35"/>
    <row r="7402" ht="18" hidden="1" customHeight="1" x14ac:dyDescent="0.35"/>
    <row r="7403" ht="18" hidden="1" customHeight="1" x14ac:dyDescent="0.35"/>
    <row r="7404" ht="18" hidden="1" customHeight="1" x14ac:dyDescent="0.35"/>
    <row r="7405" ht="18" hidden="1" customHeight="1" x14ac:dyDescent="0.35"/>
    <row r="7406" ht="18" hidden="1" customHeight="1" x14ac:dyDescent="0.35"/>
    <row r="7407" ht="18" hidden="1" customHeight="1" x14ac:dyDescent="0.35"/>
    <row r="7408" ht="18" hidden="1" customHeight="1" x14ac:dyDescent="0.35"/>
    <row r="7409" ht="18" hidden="1" customHeight="1" x14ac:dyDescent="0.35"/>
    <row r="7410" ht="18" hidden="1" customHeight="1" x14ac:dyDescent="0.35"/>
    <row r="7411" ht="18" hidden="1" customHeight="1" x14ac:dyDescent="0.35"/>
    <row r="7412" ht="18" hidden="1" customHeight="1" x14ac:dyDescent="0.35"/>
    <row r="7413" ht="18" hidden="1" customHeight="1" x14ac:dyDescent="0.35"/>
    <row r="7414" ht="18" hidden="1" customHeight="1" x14ac:dyDescent="0.35"/>
    <row r="7415" ht="18" hidden="1" customHeight="1" x14ac:dyDescent="0.35"/>
    <row r="7416" ht="18" hidden="1" customHeight="1" x14ac:dyDescent="0.35"/>
    <row r="7417" ht="18" hidden="1" customHeight="1" x14ac:dyDescent="0.35"/>
    <row r="7418" ht="18" hidden="1" customHeight="1" x14ac:dyDescent="0.35"/>
    <row r="7419" ht="18" hidden="1" customHeight="1" x14ac:dyDescent="0.35"/>
    <row r="7420" ht="18" hidden="1" customHeight="1" x14ac:dyDescent="0.35"/>
    <row r="7421" ht="18" hidden="1" customHeight="1" x14ac:dyDescent="0.35"/>
    <row r="7422" ht="18" hidden="1" customHeight="1" x14ac:dyDescent="0.35"/>
    <row r="7423" ht="18" hidden="1" customHeight="1" x14ac:dyDescent="0.35"/>
    <row r="7424" ht="18" hidden="1" customHeight="1" x14ac:dyDescent="0.35"/>
    <row r="7425" ht="18" hidden="1" customHeight="1" x14ac:dyDescent="0.35"/>
    <row r="7426" ht="18" hidden="1" customHeight="1" x14ac:dyDescent="0.35"/>
    <row r="7427" ht="18" hidden="1" customHeight="1" x14ac:dyDescent="0.35"/>
    <row r="7428" ht="18" hidden="1" customHeight="1" x14ac:dyDescent="0.35"/>
    <row r="7429" ht="18" hidden="1" customHeight="1" x14ac:dyDescent="0.35"/>
    <row r="7430" ht="18" hidden="1" customHeight="1" x14ac:dyDescent="0.35"/>
    <row r="7431" ht="18" hidden="1" customHeight="1" x14ac:dyDescent="0.35"/>
    <row r="7432" ht="18" hidden="1" customHeight="1" x14ac:dyDescent="0.35"/>
    <row r="7433" ht="18" hidden="1" customHeight="1" x14ac:dyDescent="0.35"/>
    <row r="7434" ht="18" hidden="1" customHeight="1" x14ac:dyDescent="0.35"/>
    <row r="7435" ht="18" hidden="1" customHeight="1" x14ac:dyDescent="0.35"/>
    <row r="7436" ht="18" hidden="1" customHeight="1" x14ac:dyDescent="0.35"/>
    <row r="7437" ht="18" hidden="1" customHeight="1" x14ac:dyDescent="0.35"/>
    <row r="7438" ht="18" hidden="1" customHeight="1" x14ac:dyDescent="0.35"/>
    <row r="7439" ht="18" hidden="1" customHeight="1" x14ac:dyDescent="0.35"/>
    <row r="7440" ht="18" hidden="1" customHeight="1" x14ac:dyDescent="0.35"/>
    <row r="7441" ht="18" hidden="1" customHeight="1" x14ac:dyDescent="0.35"/>
    <row r="7442" ht="18" hidden="1" customHeight="1" x14ac:dyDescent="0.35"/>
    <row r="7443" ht="18" hidden="1" customHeight="1" x14ac:dyDescent="0.35"/>
    <row r="7444" ht="18" hidden="1" customHeight="1" x14ac:dyDescent="0.35"/>
    <row r="7445" ht="18" hidden="1" customHeight="1" x14ac:dyDescent="0.35"/>
    <row r="7446" ht="18" hidden="1" customHeight="1" x14ac:dyDescent="0.35"/>
    <row r="7447" ht="18" hidden="1" customHeight="1" x14ac:dyDescent="0.35"/>
    <row r="7448" ht="18" hidden="1" customHeight="1" x14ac:dyDescent="0.35"/>
    <row r="7449" ht="18" hidden="1" customHeight="1" x14ac:dyDescent="0.35"/>
    <row r="7450" ht="18" hidden="1" customHeight="1" x14ac:dyDescent="0.35"/>
    <row r="7451" ht="18" hidden="1" customHeight="1" x14ac:dyDescent="0.35"/>
    <row r="7452" ht="18" hidden="1" customHeight="1" x14ac:dyDescent="0.35"/>
    <row r="7453" ht="18" hidden="1" customHeight="1" x14ac:dyDescent="0.35"/>
    <row r="7454" ht="18" hidden="1" customHeight="1" x14ac:dyDescent="0.35"/>
    <row r="7455" ht="18" hidden="1" customHeight="1" x14ac:dyDescent="0.35"/>
    <row r="7456" ht="18" hidden="1" customHeight="1" x14ac:dyDescent="0.35"/>
    <row r="7457" ht="18" hidden="1" customHeight="1" x14ac:dyDescent="0.35"/>
    <row r="7458" ht="18" hidden="1" customHeight="1" x14ac:dyDescent="0.35"/>
    <row r="7459" ht="18" hidden="1" customHeight="1" x14ac:dyDescent="0.35"/>
    <row r="7460" ht="18" hidden="1" customHeight="1" x14ac:dyDescent="0.35"/>
    <row r="7461" ht="18" hidden="1" customHeight="1" x14ac:dyDescent="0.35"/>
    <row r="7462" ht="18" hidden="1" customHeight="1" x14ac:dyDescent="0.35"/>
    <row r="7463" ht="18" hidden="1" customHeight="1" x14ac:dyDescent="0.35"/>
    <row r="7464" ht="18" hidden="1" customHeight="1" x14ac:dyDescent="0.35"/>
    <row r="7465" ht="18" hidden="1" customHeight="1" x14ac:dyDescent="0.35"/>
    <row r="7466" ht="18" hidden="1" customHeight="1" x14ac:dyDescent="0.35"/>
    <row r="7467" ht="18" hidden="1" customHeight="1" x14ac:dyDescent="0.35"/>
    <row r="7468" ht="18" hidden="1" customHeight="1" x14ac:dyDescent="0.35"/>
    <row r="7469" ht="18" hidden="1" customHeight="1" x14ac:dyDescent="0.35"/>
    <row r="7470" ht="18" hidden="1" customHeight="1" x14ac:dyDescent="0.35"/>
    <row r="7471" ht="18" hidden="1" customHeight="1" x14ac:dyDescent="0.35"/>
    <row r="7472" ht="18" hidden="1" customHeight="1" x14ac:dyDescent="0.35"/>
    <row r="7473" ht="18" hidden="1" customHeight="1" x14ac:dyDescent="0.35"/>
    <row r="7474" ht="18" hidden="1" customHeight="1" x14ac:dyDescent="0.35"/>
    <row r="7475" ht="18" hidden="1" customHeight="1" x14ac:dyDescent="0.35"/>
    <row r="7476" ht="18" hidden="1" customHeight="1" x14ac:dyDescent="0.35"/>
    <row r="7477" ht="18" hidden="1" customHeight="1" x14ac:dyDescent="0.35"/>
    <row r="7478" ht="18" hidden="1" customHeight="1" x14ac:dyDescent="0.35"/>
    <row r="7479" ht="18" hidden="1" customHeight="1" x14ac:dyDescent="0.35"/>
    <row r="7480" ht="18" hidden="1" customHeight="1" x14ac:dyDescent="0.35"/>
    <row r="7481" ht="18" hidden="1" customHeight="1" x14ac:dyDescent="0.35"/>
    <row r="7482" ht="18" hidden="1" customHeight="1" x14ac:dyDescent="0.35"/>
    <row r="7483" ht="18" hidden="1" customHeight="1" x14ac:dyDescent="0.35"/>
    <row r="7484" ht="18" hidden="1" customHeight="1" x14ac:dyDescent="0.35"/>
    <row r="7485" ht="18" hidden="1" customHeight="1" x14ac:dyDescent="0.35"/>
    <row r="7486" ht="18" hidden="1" customHeight="1" x14ac:dyDescent="0.35"/>
    <row r="7487" ht="18" hidden="1" customHeight="1" x14ac:dyDescent="0.35"/>
    <row r="7488" ht="18" hidden="1" customHeight="1" x14ac:dyDescent="0.35"/>
    <row r="7489" ht="18" hidden="1" customHeight="1" x14ac:dyDescent="0.35"/>
    <row r="7490" ht="18" hidden="1" customHeight="1" x14ac:dyDescent="0.35"/>
    <row r="7491" ht="18" hidden="1" customHeight="1" x14ac:dyDescent="0.35"/>
    <row r="7492" ht="18" hidden="1" customHeight="1" x14ac:dyDescent="0.35"/>
    <row r="7493" ht="18" hidden="1" customHeight="1" x14ac:dyDescent="0.35"/>
    <row r="7494" ht="18" hidden="1" customHeight="1" x14ac:dyDescent="0.35"/>
    <row r="7495" ht="18" hidden="1" customHeight="1" x14ac:dyDescent="0.35"/>
    <row r="7496" ht="18" hidden="1" customHeight="1" x14ac:dyDescent="0.35"/>
    <row r="7497" ht="18" hidden="1" customHeight="1" x14ac:dyDescent="0.35"/>
    <row r="7498" ht="18" hidden="1" customHeight="1" x14ac:dyDescent="0.35"/>
    <row r="7499" ht="18" hidden="1" customHeight="1" x14ac:dyDescent="0.35"/>
    <row r="7500" ht="18" hidden="1" customHeight="1" x14ac:dyDescent="0.35"/>
    <row r="7501" ht="18" hidden="1" customHeight="1" x14ac:dyDescent="0.35"/>
    <row r="7502" ht="18" hidden="1" customHeight="1" x14ac:dyDescent="0.35"/>
    <row r="7503" ht="18" hidden="1" customHeight="1" x14ac:dyDescent="0.35"/>
    <row r="7504" ht="18" hidden="1" customHeight="1" x14ac:dyDescent="0.35"/>
    <row r="7505" ht="18" hidden="1" customHeight="1" x14ac:dyDescent="0.35"/>
    <row r="7506" ht="18" hidden="1" customHeight="1" x14ac:dyDescent="0.35"/>
    <row r="7507" ht="18" hidden="1" customHeight="1" x14ac:dyDescent="0.35"/>
    <row r="7508" ht="18" hidden="1" customHeight="1" x14ac:dyDescent="0.35"/>
    <row r="7509" ht="18" hidden="1" customHeight="1" x14ac:dyDescent="0.35"/>
    <row r="7510" ht="18" hidden="1" customHeight="1" x14ac:dyDescent="0.35"/>
    <row r="7511" ht="18" hidden="1" customHeight="1" x14ac:dyDescent="0.35"/>
    <row r="7512" ht="18" hidden="1" customHeight="1" x14ac:dyDescent="0.35"/>
    <row r="7513" ht="18" hidden="1" customHeight="1" x14ac:dyDescent="0.35"/>
    <row r="7514" ht="18" hidden="1" customHeight="1" x14ac:dyDescent="0.35"/>
    <row r="7515" ht="18" hidden="1" customHeight="1" x14ac:dyDescent="0.35"/>
    <row r="7516" ht="18" hidden="1" customHeight="1" x14ac:dyDescent="0.35"/>
    <row r="7517" ht="18" hidden="1" customHeight="1" x14ac:dyDescent="0.35"/>
    <row r="7518" ht="18" hidden="1" customHeight="1" x14ac:dyDescent="0.35"/>
    <row r="7519" ht="18" hidden="1" customHeight="1" x14ac:dyDescent="0.35"/>
    <row r="7520" ht="18" hidden="1" customHeight="1" x14ac:dyDescent="0.35"/>
    <row r="7521" ht="18" hidden="1" customHeight="1" x14ac:dyDescent="0.35"/>
    <row r="7522" ht="18" hidden="1" customHeight="1" x14ac:dyDescent="0.35"/>
    <row r="7523" ht="18" hidden="1" customHeight="1" x14ac:dyDescent="0.35"/>
    <row r="7524" ht="18" hidden="1" customHeight="1" x14ac:dyDescent="0.35"/>
    <row r="7525" ht="18" hidden="1" customHeight="1" x14ac:dyDescent="0.35"/>
    <row r="7526" ht="18" hidden="1" customHeight="1" x14ac:dyDescent="0.35"/>
    <row r="7527" ht="18" hidden="1" customHeight="1" x14ac:dyDescent="0.35"/>
    <row r="7528" ht="18" hidden="1" customHeight="1" x14ac:dyDescent="0.35"/>
    <row r="7529" ht="18" hidden="1" customHeight="1" x14ac:dyDescent="0.35"/>
    <row r="7530" ht="18" hidden="1" customHeight="1" x14ac:dyDescent="0.35"/>
    <row r="7531" ht="18" hidden="1" customHeight="1" x14ac:dyDescent="0.35"/>
    <row r="7532" ht="18" hidden="1" customHeight="1" x14ac:dyDescent="0.35"/>
    <row r="7533" ht="18" hidden="1" customHeight="1" x14ac:dyDescent="0.35"/>
    <row r="7534" ht="18" hidden="1" customHeight="1" x14ac:dyDescent="0.35"/>
    <row r="7535" ht="18" hidden="1" customHeight="1" x14ac:dyDescent="0.35"/>
    <row r="7536" ht="18" hidden="1" customHeight="1" x14ac:dyDescent="0.35"/>
    <row r="7537" ht="18" hidden="1" customHeight="1" x14ac:dyDescent="0.35"/>
    <row r="7538" ht="18" hidden="1" customHeight="1" x14ac:dyDescent="0.35"/>
    <row r="7539" ht="18" hidden="1" customHeight="1" x14ac:dyDescent="0.35"/>
    <row r="7540" ht="18" hidden="1" customHeight="1" x14ac:dyDescent="0.35"/>
    <row r="7541" ht="18" hidden="1" customHeight="1" x14ac:dyDescent="0.35"/>
    <row r="7542" ht="18" hidden="1" customHeight="1" x14ac:dyDescent="0.35"/>
    <row r="7543" ht="18" hidden="1" customHeight="1" x14ac:dyDescent="0.35"/>
    <row r="7544" ht="18" hidden="1" customHeight="1" x14ac:dyDescent="0.35"/>
    <row r="7545" ht="18" hidden="1" customHeight="1" x14ac:dyDescent="0.35"/>
    <row r="7546" ht="18" hidden="1" customHeight="1" x14ac:dyDescent="0.35"/>
    <row r="7547" ht="18" hidden="1" customHeight="1" x14ac:dyDescent="0.35"/>
    <row r="7548" ht="18" hidden="1" customHeight="1" x14ac:dyDescent="0.35"/>
    <row r="7549" ht="18" hidden="1" customHeight="1" x14ac:dyDescent="0.35"/>
    <row r="7550" ht="18" hidden="1" customHeight="1" x14ac:dyDescent="0.35"/>
    <row r="7551" ht="18" hidden="1" customHeight="1" x14ac:dyDescent="0.35"/>
    <row r="7552" ht="18" hidden="1" customHeight="1" x14ac:dyDescent="0.35"/>
    <row r="7553" ht="18" hidden="1" customHeight="1" x14ac:dyDescent="0.35"/>
    <row r="7554" ht="18" hidden="1" customHeight="1" x14ac:dyDescent="0.35"/>
    <row r="7555" ht="18" hidden="1" customHeight="1" x14ac:dyDescent="0.35"/>
    <row r="7556" ht="18" hidden="1" customHeight="1" x14ac:dyDescent="0.35"/>
    <row r="7557" ht="18" hidden="1" customHeight="1" x14ac:dyDescent="0.35"/>
    <row r="7558" ht="18" hidden="1" customHeight="1" x14ac:dyDescent="0.35"/>
    <row r="7559" ht="18" hidden="1" customHeight="1" x14ac:dyDescent="0.35"/>
    <row r="7560" ht="18" hidden="1" customHeight="1" x14ac:dyDescent="0.35"/>
    <row r="7561" ht="18" hidden="1" customHeight="1" x14ac:dyDescent="0.35"/>
    <row r="7562" ht="18" hidden="1" customHeight="1" x14ac:dyDescent="0.35"/>
    <row r="7563" ht="18" hidden="1" customHeight="1" x14ac:dyDescent="0.35"/>
    <row r="7564" ht="18" hidden="1" customHeight="1" x14ac:dyDescent="0.35"/>
    <row r="7565" ht="18" hidden="1" customHeight="1" x14ac:dyDescent="0.35"/>
    <row r="7566" ht="18" hidden="1" customHeight="1" x14ac:dyDescent="0.35"/>
    <row r="7567" ht="18" hidden="1" customHeight="1" x14ac:dyDescent="0.35"/>
    <row r="7568" ht="18" hidden="1" customHeight="1" x14ac:dyDescent="0.35"/>
    <row r="7569" ht="18" hidden="1" customHeight="1" x14ac:dyDescent="0.35"/>
    <row r="7570" ht="18" hidden="1" customHeight="1" x14ac:dyDescent="0.35"/>
    <row r="7571" ht="18" hidden="1" customHeight="1" x14ac:dyDescent="0.35"/>
    <row r="7572" ht="18" hidden="1" customHeight="1" x14ac:dyDescent="0.35"/>
    <row r="7573" ht="18" hidden="1" customHeight="1" x14ac:dyDescent="0.35"/>
    <row r="7574" ht="18" hidden="1" customHeight="1" x14ac:dyDescent="0.35"/>
    <row r="7575" ht="18" hidden="1" customHeight="1" x14ac:dyDescent="0.35"/>
    <row r="7576" ht="18" hidden="1" customHeight="1" x14ac:dyDescent="0.35"/>
    <row r="7577" ht="18" hidden="1" customHeight="1" x14ac:dyDescent="0.35"/>
    <row r="7578" ht="18" hidden="1" customHeight="1" x14ac:dyDescent="0.35"/>
    <row r="7579" ht="18" hidden="1" customHeight="1" x14ac:dyDescent="0.35"/>
    <row r="7580" ht="18" hidden="1" customHeight="1" x14ac:dyDescent="0.35"/>
    <row r="7581" ht="18" hidden="1" customHeight="1" x14ac:dyDescent="0.35"/>
    <row r="7582" ht="18" hidden="1" customHeight="1" x14ac:dyDescent="0.35"/>
    <row r="7583" ht="18" hidden="1" customHeight="1" x14ac:dyDescent="0.35"/>
    <row r="7584" ht="18" hidden="1" customHeight="1" x14ac:dyDescent="0.35"/>
    <row r="7585" ht="18" hidden="1" customHeight="1" x14ac:dyDescent="0.35"/>
    <row r="7586" ht="18" hidden="1" customHeight="1" x14ac:dyDescent="0.35"/>
    <row r="7587" ht="18" hidden="1" customHeight="1" x14ac:dyDescent="0.35"/>
    <row r="7588" ht="18" hidden="1" customHeight="1" x14ac:dyDescent="0.35"/>
    <row r="7589" ht="18" hidden="1" customHeight="1" x14ac:dyDescent="0.35"/>
    <row r="7590" ht="18" hidden="1" customHeight="1" x14ac:dyDescent="0.35"/>
    <row r="7591" ht="18" hidden="1" customHeight="1" x14ac:dyDescent="0.35"/>
    <row r="7592" ht="18" hidden="1" customHeight="1" x14ac:dyDescent="0.35"/>
    <row r="7593" ht="18" hidden="1" customHeight="1" x14ac:dyDescent="0.35"/>
    <row r="7594" ht="18" hidden="1" customHeight="1" x14ac:dyDescent="0.35"/>
    <row r="7595" ht="18" hidden="1" customHeight="1" x14ac:dyDescent="0.35"/>
    <row r="7596" ht="18" hidden="1" customHeight="1" x14ac:dyDescent="0.35"/>
    <row r="7597" ht="18" hidden="1" customHeight="1" x14ac:dyDescent="0.35"/>
    <row r="7598" ht="18" hidden="1" customHeight="1" x14ac:dyDescent="0.35"/>
    <row r="7599" ht="18" hidden="1" customHeight="1" x14ac:dyDescent="0.35"/>
    <row r="7600" ht="18" hidden="1" customHeight="1" x14ac:dyDescent="0.35"/>
    <row r="7601" ht="18" hidden="1" customHeight="1" x14ac:dyDescent="0.35"/>
    <row r="7602" ht="18" hidden="1" customHeight="1" x14ac:dyDescent="0.35"/>
    <row r="7603" ht="18" hidden="1" customHeight="1" x14ac:dyDescent="0.35"/>
    <row r="7604" ht="18" hidden="1" customHeight="1" x14ac:dyDescent="0.35"/>
    <row r="7605" ht="18" hidden="1" customHeight="1" x14ac:dyDescent="0.35"/>
    <row r="7606" ht="18" hidden="1" customHeight="1" x14ac:dyDescent="0.35"/>
    <row r="7607" ht="18" hidden="1" customHeight="1" x14ac:dyDescent="0.35"/>
    <row r="7608" ht="18" hidden="1" customHeight="1" x14ac:dyDescent="0.35"/>
    <row r="7609" ht="18" hidden="1" customHeight="1" x14ac:dyDescent="0.35"/>
    <row r="7610" ht="18" hidden="1" customHeight="1" x14ac:dyDescent="0.35"/>
    <row r="7611" ht="18" hidden="1" customHeight="1" x14ac:dyDescent="0.35"/>
    <row r="7612" ht="18" hidden="1" customHeight="1" x14ac:dyDescent="0.35"/>
    <row r="7613" ht="18" hidden="1" customHeight="1" x14ac:dyDescent="0.35"/>
    <row r="7614" ht="18" hidden="1" customHeight="1" x14ac:dyDescent="0.35"/>
    <row r="7615" ht="18" hidden="1" customHeight="1" x14ac:dyDescent="0.35"/>
    <row r="7616" ht="18" hidden="1" customHeight="1" x14ac:dyDescent="0.35"/>
    <row r="7617" ht="18" hidden="1" customHeight="1" x14ac:dyDescent="0.35"/>
    <row r="7618" ht="18" hidden="1" customHeight="1" x14ac:dyDescent="0.35"/>
    <row r="7619" ht="18" hidden="1" customHeight="1" x14ac:dyDescent="0.35"/>
    <row r="7620" ht="18" hidden="1" customHeight="1" x14ac:dyDescent="0.35"/>
    <row r="7621" ht="18" hidden="1" customHeight="1" x14ac:dyDescent="0.35"/>
    <row r="7622" ht="18" hidden="1" customHeight="1" x14ac:dyDescent="0.35"/>
    <row r="7623" ht="18" hidden="1" customHeight="1" x14ac:dyDescent="0.35"/>
    <row r="7624" ht="18" hidden="1" customHeight="1" x14ac:dyDescent="0.35"/>
    <row r="7625" ht="18" hidden="1" customHeight="1" x14ac:dyDescent="0.35"/>
    <row r="7626" ht="18" hidden="1" customHeight="1" x14ac:dyDescent="0.35"/>
    <row r="7627" ht="18" hidden="1" customHeight="1" x14ac:dyDescent="0.35"/>
    <row r="7628" ht="18" hidden="1" customHeight="1" x14ac:dyDescent="0.35"/>
    <row r="7629" ht="18" hidden="1" customHeight="1" x14ac:dyDescent="0.35"/>
    <row r="7630" ht="18" hidden="1" customHeight="1" x14ac:dyDescent="0.35"/>
    <row r="7631" ht="18" hidden="1" customHeight="1" x14ac:dyDescent="0.35"/>
    <row r="7632" ht="18" hidden="1" customHeight="1" x14ac:dyDescent="0.35"/>
    <row r="7633" ht="18" hidden="1" customHeight="1" x14ac:dyDescent="0.35"/>
    <row r="7634" ht="18" hidden="1" customHeight="1" x14ac:dyDescent="0.35"/>
    <row r="7635" ht="18" hidden="1" customHeight="1" x14ac:dyDescent="0.35"/>
    <row r="7636" ht="18" hidden="1" customHeight="1" x14ac:dyDescent="0.35"/>
    <row r="7637" ht="18" hidden="1" customHeight="1" x14ac:dyDescent="0.35"/>
    <row r="7638" ht="18" hidden="1" customHeight="1" x14ac:dyDescent="0.35"/>
    <row r="7639" ht="18" hidden="1" customHeight="1" x14ac:dyDescent="0.35"/>
    <row r="7640" ht="18" hidden="1" customHeight="1" x14ac:dyDescent="0.35"/>
    <row r="7641" ht="18" hidden="1" customHeight="1" x14ac:dyDescent="0.35"/>
    <row r="7642" ht="18" hidden="1" customHeight="1" x14ac:dyDescent="0.35"/>
    <row r="7643" ht="18" hidden="1" customHeight="1" x14ac:dyDescent="0.35"/>
    <row r="7644" ht="18" hidden="1" customHeight="1" x14ac:dyDescent="0.35"/>
    <row r="7645" ht="18" hidden="1" customHeight="1" x14ac:dyDescent="0.35"/>
    <row r="7646" ht="18" hidden="1" customHeight="1" x14ac:dyDescent="0.35"/>
    <row r="7647" ht="18" hidden="1" customHeight="1" x14ac:dyDescent="0.35"/>
    <row r="7648" ht="18" hidden="1" customHeight="1" x14ac:dyDescent="0.35"/>
    <row r="7649" ht="18" hidden="1" customHeight="1" x14ac:dyDescent="0.35"/>
    <row r="7650" ht="18" hidden="1" customHeight="1" x14ac:dyDescent="0.35"/>
    <row r="7651" ht="18" hidden="1" customHeight="1" x14ac:dyDescent="0.35"/>
    <row r="7652" ht="18" hidden="1" customHeight="1" x14ac:dyDescent="0.35"/>
    <row r="7653" ht="18" hidden="1" customHeight="1" x14ac:dyDescent="0.35"/>
    <row r="7654" ht="18" hidden="1" customHeight="1" x14ac:dyDescent="0.35"/>
    <row r="7655" ht="18" hidden="1" customHeight="1" x14ac:dyDescent="0.35"/>
    <row r="7656" ht="18" hidden="1" customHeight="1" x14ac:dyDescent="0.35"/>
    <row r="7657" ht="18" hidden="1" customHeight="1" x14ac:dyDescent="0.35"/>
    <row r="7658" ht="18" hidden="1" customHeight="1" x14ac:dyDescent="0.35"/>
    <row r="7659" ht="18" hidden="1" customHeight="1" x14ac:dyDescent="0.35"/>
    <row r="7660" ht="18" hidden="1" customHeight="1" x14ac:dyDescent="0.35"/>
    <row r="7661" ht="18" hidden="1" customHeight="1" x14ac:dyDescent="0.35"/>
    <row r="7662" ht="18" hidden="1" customHeight="1" x14ac:dyDescent="0.35"/>
    <row r="7663" ht="18" hidden="1" customHeight="1" x14ac:dyDescent="0.35"/>
    <row r="7664" ht="18" hidden="1" customHeight="1" x14ac:dyDescent="0.35"/>
    <row r="7665" ht="18" hidden="1" customHeight="1" x14ac:dyDescent="0.35"/>
    <row r="7666" ht="18" hidden="1" customHeight="1" x14ac:dyDescent="0.35"/>
    <row r="7667" ht="18" hidden="1" customHeight="1" x14ac:dyDescent="0.35"/>
    <row r="7668" ht="18" hidden="1" customHeight="1" x14ac:dyDescent="0.35"/>
    <row r="7669" ht="18" hidden="1" customHeight="1" x14ac:dyDescent="0.35"/>
    <row r="7670" ht="18" hidden="1" customHeight="1" x14ac:dyDescent="0.35"/>
    <row r="7671" ht="18" hidden="1" customHeight="1" x14ac:dyDescent="0.35"/>
    <row r="7672" ht="18" hidden="1" customHeight="1" x14ac:dyDescent="0.35"/>
    <row r="7673" ht="18" hidden="1" customHeight="1" x14ac:dyDescent="0.35"/>
    <row r="7674" ht="18" hidden="1" customHeight="1" x14ac:dyDescent="0.35"/>
    <row r="7675" ht="18" hidden="1" customHeight="1" x14ac:dyDescent="0.35"/>
    <row r="7676" ht="18" hidden="1" customHeight="1" x14ac:dyDescent="0.35"/>
    <row r="7677" ht="18" hidden="1" customHeight="1" x14ac:dyDescent="0.35"/>
    <row r="7678" ht="18" hidden="1" customHeight="1" x14ac:dyDescent="0.35"/>
    <row r="7679" ht="18" hidden="1" customHeight="1" x14ac:dyDescent="0.35"/>
    <row r="7680" ht="18" hidden="1" customHeight="1" x14ac:dyDescent="0.35"/>
    <row r="7681" ht="18" hidden="1" customHeight="1" x14ac:dyDescent="0.35"/>
    <row r="7682" ht="18" hidden="1" customHeight="1" x14ac:dyDescent="0.35"/>
    <row r="7683" ht="18" hidden="1" customHeight="1" x14ac:dyDescent="0.35"/>
    <row r="7684" ht="18" hidden="1" customHeight="1" x14ac:dyDescent="0.35"/>
    <row r="7685" ht="18" hidden="1" customHeight="1" x14ac:dyDescent="0.35"/>
    <row r="7686" ht="18" hidden="1" customHeight="1" x14ac:dyDescent="0.35"/>
    <row r="7687" ht="18" hidden="1" customHeight="1" x14ac:dyDescent="0.35"/>
    <row r="7688" ht="18" hidden="1" customHeight="1" x14ac:dyDescent="0.35"/>
    <row r="7689" ht="18" hidden="1" customHeight="1" x14ac:dyDescent="0.35"/>
    <row r="7690" ht="18" hidden="1" customHeight="1" x14ac:dyDescent="0.35"/>
    <row r="7691" ht="18" hidden="1" customHeight="1" x14ac:dyDescent="0.35"/>
    <row r="7692" ht="18" hidden="1" customHeight="1" x14ac:dyDescent="0.35"/>
    <row r="7693" ht="18" hidden="1" customHeight="1" x14ac:dyDescent="0.35"/>
    <row r="7694" ht="18" hidden="1" customHeight="1" x14ac:dyDescent="0.35"/>
    <row r="7695" ht="18" hidden="1" customHeight="1" x14ac:dyDescent="0.35"/>
    <row r="7696" ht="18" hidden="1" customHeight="1" x14ac:dyDescent="0.35"/>
    <row r="7697" ht="18" hidden="1" customHeight="1" x14ac:dyDescent="0.35"/>
    <row r="7698" ht="18" hidden="1" customHeight="1" x14ac:dyDescent="0.35"/>
    <row r="7699" ht="18" hidden="1" customHeight="1" x14ac:dyDescent="0.35"/>
    <row r="7700" ht="18" hidden="1" customHeight="1" x14ac:dyDescent="0.35"/>
    <row r="7701" ht="18" hidden="1" customHeight="1" x14ac:dyDescent="0.35"/>
    <row r="7702" ht="18" hidden="1" customHeight="1" x14ac:dyDescent="0.35"/>
    <row r="7703" ht="18" hidden="1" customHeight="1" x14ac:dyDescent="0.35"/>
    <row r="7704" ht="18" hidden="1" customHeight="1" x14ac:dyDescent="0.35"/>
    <row r="7705" ht="18" hidden="1" customHeight="1" x14ac:dyDescent="0.35"/>
    <row r="7706" ht="18" hidden="1" customHeight="1" x14ac:dyDescent="0.35"/>
    <row r="7707" ht="18" hidden="1" customHeight="1" x14ac:dyDescent="0.35"/>
    <row r="7708" ht="18" hidden="1" customHeight="1" x14ac:dyDescent="0.35"/>
    <row r="7709" ht="18" hidden="1" customHeight="1" x14ac:dyDescent="0.35"/>
    <row r="7710" ht="18" hidden="1" customHeight="1" x14ac:dyDescent="0.35"/>
    <row r="7711" ht="18" hidden="1" customHeight="1" x14ac:dyDescent="0.35"/>
    <row r="7712" ht="18" hidden="1" customHeight="1" x14ac:dyDescent="0.35"/>
    <row r="7713" ht="18" hidden="1" customHeight="1" x14ac:dyDescent="0.35"/>
    <row r="7714" ht="18" hidden="1" customHeight="1" x14ac:dyDescent="0.35"/>
    <row r="7715" ht="18" hidden="1" customHeight="1" x14ac:dyDescent="0.35"/>
    <row r="7716" ht="18" hidden="1" customHeight="1" x14ac:dyDescent="0.35"/>
    <row r="7717" ht="18" hidden="1" customHeight="1" x14ac:dyDescent="0.35"/>
    <row r="7718" ht="18" hidden="1" customHeight="1" x14ac:dyDescent="0.35"/>
    <row r="7719" ht="18" hidden="1" customHeight="1" x14ac:dyDescent="0.35"/>
    <row r="7720" ht="18" hidden="1" customHeight="1" x14ac:dyDescent="0.35"/>
    <row r="7721" ht="18" hidden="1" customHeight="1" x14ac:dyDescent="0.35"/>
    <row r="7722" ht="18" hidden="1" customHeight="1" x14ac:dyDescent="0.35"/>
    <row r="7723" ht="18" hidden="1" customHeight="1" x14ac:dyDescent="0.35"/>
    <row r="7724" ht="18" hidden="1" customHeight="1" x14ac:dyDescent="0.35"/>
    <row r="7725" ht="18" hidden="1" customHeight="1" x14ac:dyDescent="0.35"/>
    <row r="7726" ht="18" hidden="1" customHeight="1" x14ac:dyDescent="0.35"/>
    <row r="7727" ht="18" hidden="1" customHeight="1" x14ac:dyDescent="0.35"/>
    <row r="7728" ht="18" hidden="1" customHeight="1" x14ac:dyDescent="0.35"/>
    <row r="7729" ht="18" hidden="1" customHeight="1" x14ac:dyDescent="0.35"/>
    <row r="7730" ht="18" hidden="1" customHeight="1" x14ac:dyDescent="0.35"/>
    <row r="7731" ht="18" hidden="1" customHeight="1" x14ac:dyDescent="0.35"/>
    <row r="7732" ht="18" hidden="1" customHeight="1" x14ac:dyDescent="0.35"/>
    <row r="7733" ht="18" hidden="1" customHeight="1" x14ac:dyDescent="0.35"/>
    <row r="7734" ht="18" hidden="1" customHeight="1" x14ac:dyDescent="0.35"/>
    <row r="7735" ht="18" hidden="1" customHeight="1" x14ac:dyDescent="0.35"/>
    <row r="7736" ht="18" hidden="1" customHeight="1" x14ac:dyDescent="0.35"/>
    <row r="7737" ht="18" hidden="1" customHeight="1" x14ac:dyDescent="0.35"/>
    <row r="7738" ht="18" hidden="1" customHeight="1" x14ac:dyDescent="0.35"/>
    <row r="7739" ht="18" hidden="1" customHeight="1" x14ac:dyDescent="0.35"/>
    <row r="7740" ht="18" hidden="1" customHeight="1" x14ac:dyDescent="0.35"/>
    <row r="7741" ht="18" hidden="1" customHeight="1" x14ac:dyDescent="0.35"/>
    <row r="7742" ht="18" hidden="1" customHeight="1" x14ac:dyDescent="0.35"/>
    <row r="7743" ht="18" hidden="1" customHeight="1" x14ac:dyDescent="0.35"/>
    <row r="7744" ht="18" hidden="1" customHeight="1" x14ac:dyDescent="0.35"/>
    <row r="7745" ht="18" hidden="1" customHeight="1" x14ac:dyDescent="0.35"/>
    <row r="7746" ht="18" hidden="1" customHeight="1" x14ac:dyDescent="0.35"/>
    <row r="7747" ht="18" hidden="1" customHeight="1" x14ac:dyDescent="0.35"/>
    <row r="7748" ht="18" hidden="1" customHeight="1" x14ac:dyDescent="0.35"/>
    <row r="7749" ht="18" hidden="1" customHeight="1" x14ac:dyDescent="0.35"/>
    <row r="7750" ht="18" hidden="1" customHeight="1" x14ac:dyDescent="0.35"/>
    <row r="7751" ht="18" hidden="1" customHeight="1" x14ac:dyDescent="0.35"/>
    <row r="7752" ht="18" hidden="1" customHeight="1" x14ac:dyDescent="0.35"/>
    <row r="7753" ht="18" hidden="1" customHeight="1" x14ac:dyDescent="0.35"/>
    <row r="7754" ht="18" hidden="1" customHeight="1" x14ac:dyDescent="0.35"/>
    <row r="7755" ht="18" hidden="1" customHeight="1" x14ac:dyDescent="0.35"/>
    <row r="7756" ht="18" hidden="1" customHeight="1" x14ac:dyDescent="0.35"/>
    <row r="7757" ht="18" hidden="1" customHeight="1" x14ac:dyDescent="0.35"/>
    <row r="7758" ht="18" hidden="1" customHeight="1" x14ac:dyDescent="0.35"/>
    <row r="7759" ht="18" hidden="1" customHeight="1" x14ac:dyDescent="0.35"/>
    <row r="7760" ht="18" hidden="1" customHeight="1" x14ac:dyDescent="0.35"/>
    <row r="7761" ht="18" hidden="1" customHeight="1" x14ac:dyDescent="0.35"/>
    <row r="7762" ht="18" hidden="1" customHeight="1" x14ac:dyDescent="0.35"/>
    <row r="7763" ht="18" hidden="1" customHeight="1" x14ac:dyDescent="0.35"/>
    <row r="7764" ht="18" hidden="1" customHeight="1" x14ac:dyDescent="0.35"/>
    <row r="7765" ht="18" hidden="1" customHeight="1" x14ac:dyDescent="0.35"/>
    <row r="7766" ht="18" hidden="1" customHeight="1" x14ac:dyDescent="0.35"/>
    <row r="7767" ht="18" hidden="1" customHeight="1" x14ac:dyDescent="0.35"/>
    <row r="7768" ht="18" hidden="1" customHeight="1" x14ac:dyDescent="0.35"/>
    <row r="7769" ht="18" hidden="1" customHeight="1" x14ac:dyDescent="0.35"/>
    <row r="7770" ht="18" hidden="1" customHeight="1" x14ac:dyDescent="0.35"/>
    <row r="7771" ht="18" hidden="1" customHeight="1" x14ac:dyDescent="0.35"/>
    <row r="7772" ht="18" hidden="1" customHeight="1" x14ac:dyDescent="0.35"/>
    <row r="7773" ht="18" hidden="1" customHeight="1" x14ac:dyDescent="0.35"/>
    <row r="7774" ht="18" hidden="1" customHeight="1" x14ac:dyDescent="0.35"/>
    <row r="7775" ht="18" hidden="1" customHeight="1" x14ac:dyDescent="0.35"/>
    <row r="7776" ht="18" hidden="1" customHeight="1" x14ac:dyDescent="0.35"/>
    <row r="7777" ht="18" hidden="1" customHeight="1" x14ac:dyDescent="0.35"/>
    <row r="7778" ht="18" hidden="1" customHeight="1" x14ac:dyDescent="0.35"/>
    <row r="7779" ht="18" hidden="1" customHeight="1" x14ac:dyDescent="0.35"/>
    <row r="7780" ht="18" hidden="1" customHeight="1" x14ac:dyDescent="0.35"/>
    <row r="7781" ht="18" hidden="1" customHeight="1" x14ac:dyDescent="0.35"/>
    <row r="7782" ht="18" hidden="1" customHeight="1" x14ac:dyDescent="0.35"/>
    <row r="7783" ht="18" hidden="1" customHeight="1" x14ac:dyDescent="0.35"/>
    <row r="7784" ht="18" hidden="1" customHeight="1" x14ac:dyDescent="0.35"/>
    <row r="7785" ht="18" hidden="1" customHeight="1" x14ac:dyDescent="0.35"/>
    <row r="7786" ht="18" hidden="1" customHeight="1" x14ac:dyDescent="0.35"/>
    <row r="7787" ht="18" hidden="1" customHeight="1" x14ac:dyDescent="0.35"/>
    <row r="7788" ht="18" hidden="1" customHeight="1" x14ac:dyDescent="0.35"/>
    <row r="7789" ht="18" hidden="1" customHeight="1" x14ac:dyDescent="0.35"/>
    <row r="7790" ht="18" hidden="1" customHeight="1" x14ac:dyDescent="0.35"/>
    <row r="7791" ht="18" hidden="1" customHeight="1" x14ac:dyDescent="0.35"/>
    <row r="7792" ht="18" hidden="1" customHeight="1" x14ac:dyDescent="0.35"/>
    <row r="7793" ht="18" hidden="1" customHeight="1" x14ac:dyDescent="0.35"/>
    <row r="7794" ht="18" hidden="1" customHeight="1" x14ac:dyDescent="0.35"/>
    <row r="7795" ht="18" hidden="1" customHeight="1" x14ac:dyDescent="0.35"/>
    <row r="7796" ht="18" hidden="1" customHeight="1" x14ac:dyDescent="0.35"/>
    <row r="7797" ht="18" hidden="1" customHeight="1" x14ac:dyDescent="0.35"/>
    <row r="7798" ht="18" hidden="1" customHeight="1" x14ac:dyDescent="0.35"/>
    <row r="7799" ht="18" hidden="1" customHeight="1" x14ac:dyDescent="0.35"/>
    <row r="7800" ht="18" hidden="1" customHeight="1" x14ac:dyDescent="0.35"/>
    <row r="7801" ht="18" hidden="1" customHeight="1" x14ac:dyDescent="0.35"/>
    <row r="7802" ht="18" hidden="1" customHeight="1" x14ac:dyDescent="0.35"/>
    <row r="7803" ht="18" hidden="1" customHeight="1" x14ac:dyDescent="0.35"/>
    <row r="7804" ht="18" hidden="1" customHeight="1" x14ac:dyDescent="0.35"/>
    <row r="7805" ht="18" hidden="1" customHeight="1" x14ac:dyDescent="0.35"/>
    <row r="7806" ht="18" hidden="1" customHeight="1" x14ac:dyDescent="0.35"/>
    <row r="7807" ht="18" hidden="1" customHeight="1" x14ac:dyDescent="0.35"/>
    <row r="7808" ht="18" hidden="1" customHeight="1" x14ac:dyDescent="0.35"/>
    <row r="7809" ht="18" hidden="1" customHeight="1" x14ac:dyDescent="0.35"/>
    <row r="7810" ht="18" hidden="1" customHeight="1" x14ac:dyDescent="0.35"/>
    <row r="7811" ht="18" hidden="1" customHeight="1" x14ac:dyDescent="0.35"/>
    <row r="7812" ht="18" hidden="1" customHeight="1" x14ac:dyDescent="0.35"/>
    <row r="7813" ht="18" hidden="1" customHeight="1" x14ac:dyDescent="0.35"/>
    <row r="7814" ht="18" hidden="1" customHeight="1" x14ac:dyDescent="0.35"/>
    <row r="7815" ht="18" hidden="1" customHeight="1" x14ac:dyDescent="0.35"/>
    <row r="7816" ht="18" hidden="1" customHeight="1" x14ac:dyDescent="0.35"/>
    <row r="7817" ht="18" hidden="1" customHeight="1" x14ac:dyDescent="0.35"/>
    <row r="7818" ht="18" hidden="1" customHeight="1" x14ac:dyDescent="0.35"/>
    <row r="7819" ht="18" hidden="1" customHeight="1" x14ac:dyDescent="0.35"/>
    <row r="7820" ht="18" hidden="1" customHeight="1" x14ac:dyDescent="0.35"/>
    <row r="7821" ht="18" hidden="1" customHeight="1" x14ac:dyDescent="0.35"/>
    <row r="7822" ht="18" hidden="1" customHeight="1" x14ac:dyDescent="0.35"/>
    <row r="7823" ht="18" hidden="1" customHeight="1" x14ac:dyDescent="0.35"/>
    <row r="7824" ht="18" hidden="1" customHeight="1" x14ac:dyDescent="0.35"/>
    <row r="7825" ht="18" hidden="1" customHeight="1" x14ac:dyDescent="0.35"/>
    <row r="7826" ht="18" hidden="1" customHeight="1" x14ac:dyDescent="0.35"/>
    <row r="7827" ht="18" hidden="1" customHeight="1" x14ac:dyDescent="0.35"/>
    <row r="7828" ht="18" hidden="1" customHeight="1" x14ac:dyDescent="0.35"/>
    <row r="7829" ht="18" hidden="1" customHeight="1" x14ac:dyDescent="0.35"/>
    <row r="7830" ht="18" hidden="1" customHeight="1" x14ac:dyDescent="0.35"/>
    <row r="7831" ht="18" hidden="1" customHeight="1" x14ac:dyDescent="0.35"/>
    <row r="7832" ht="18" hidden="1" customHeight="1" x14ac:dyDescent="0.35"/>
    <row r="7833" ht="18" hidden="1" customHeight="1" x14ac:dyDescent="0.35"/>
    <row r="7834" ht="18" hidden="1" customHeight="1" x14ac:dyDescent="0.35"/>
    <row r="7835" ht="18" hidden="1" customHeight="1" x14ac:dyDescent="0.35"/>
    <row r="7836" ht="18" hidden="1" customHeight="1" x14ac:dyDescent="0.35"/>
    <row r="7837" ht="18" hidden="1" customHeight="1" x14ac:dyDescent="0.35"/>
    <row r="7838" ht="18" hidden="1" customHeight="1" x14ac:dyDescent="0.35"/>
    <row r="7839" ht="18" hidden="1" customHeight="1" x14ac:dyDescent="0.35"/>
    <row r="7840" ht="18" hidden="1" customHeight="1" x14ac:dyDescent="0.35"/>
    <row r="7841" ht="18" hidden="1" customHeight="1" x14ac:dyDescent="0.35"/>
    <row r="7842" ht="18" hidden="1" customHeight="1" x14ac:dyDescent="0.35"/>
    <row r="7843" ht="18" hidden="1" customHeight="1" x14ac:dyDescent="0.35"/>
    <row r="7844" ht="18" hidden="1" customHeight="1" x14ac:dyDescent="0.35"/>
    <row r="7845" ht="18" hidden="1" customHeight="1" x14ac:dyDescent="0.35"/>
    <row r="7846" ht="18" hidden="1" customHeight="1" x14ac:dyDescent="0.35"/>
    <row r="7847" ht="18" hidden="1" customHeight="1" x14ac:dyDescent="0.35"/>
    <row r="7848" ht="18" hidden="1" customHeight="1" x14ac:dyDescent="0.35"/>
    <row r="7849" ht="18" hidden="1" customHeight="1" x14ac:dyDescent="0.35"/>
    <row r="7850" ht="18" hidden="1" customHeight="1" x14ac:dyDescent="0.35"/>
    <row r="7851" ht="18" hidden="1" customHeight="1" x14ac:dyDescent="0.35"/>
    <row r="7852" ht="18" hidden="1" customHeight="1" x14ac:dyDescent="0.35"/>
    <row r="7853" ht="18" hidden="1" customHeight="1" x14ac:dyDescent="0.35"/>
    <row r="7854" ht="18" hidden="1" customHeight="1" x14ac:dyDescent="0.35"/>
    <row r="7855" ht="18" hidden="1" customHeight="1" x14ac:dyDescent="0.35"/>
    <row r="7856" ht="18" hidden="1" customHeight="1" x14ac:dyDescent="0.35"/>
    <row r="7857" ht="18" hidden="1" customHeight="1" x14ac:dyDescent="0.35"/>
    <row r="7858" ht="18" hidden="1" customHeight="1" x14ac:dyDescent="0.35"/>
    <row r="7859" ht="18" hidden="1" customHeight="1" x14ac:dyDescent="0.35"/>
    <row r="7860" ht="18" hidden="1" customHeight="1" x14ac:dyDescent="0.35"/>
    <row r="7861" ht="18" hidden="1" customHeight="1" x14ac:dyDescent="0.35"/>
    <row r="7862" ht="18" hidden="1" customHeight="1" x14ac:dyDescent="0.35"/>
    <row r="7863" ht="18" hidden="1" customHeight="1" x14ac:dyDescent="0.35"/>
    <row r="7864" ht="18" hidden="1" customHeight="1" x14ac:dyDescent="0.35"/>
    <row r="7865" ht="18" hidden="1" customHeight="1" x14ac:dyDescent="0.35"/>
    <row r="7866" ht="18" hidden="1" customHeight="1" x14ac:dyDescent="0.35"/>
    <row r="7867" ht="18" hidden="1" customHeight="1" x14ac:dyDescent="0.35"/>
    <row r="7868" ht="18" hidden="1" customHeight="1" x14ac:dyDescent="0.35"/>
    <row r="7869" ht="18" hidden="1" customHeight="1" x14ac:dyDescent="0.35"/>
    <row r="7870" ht="18" hidden="1" customHeight="1" x14ac:dyDescent="0.35"/>
    <row r="7871" ht="18" hidden="1" customHeight="1" x14ac:dyDescent="0.35"/>
    <row r="7872" ht="18" hidden="1" customHeight="1" x14ac:dyDescent="0.35"/>
    <row r="7873" ht="18" hidden="1" customHeight="1" x14ac:dyDescent="0.35"/>
    <row r="7874" ht="18" hidden="1" customHeight="1" x14ac:dyDescent="0.35"/>
    <row r="7875" ht="18" hidden="1" customHeight="1" x14ac:dyDescent="0.35"/>
    <row r="7876" ht="18" hidden="1" customHeight="1" x14ac:dyDescent="0.35"/>
    <row r="7877" ht="18" hidden="1" customHeight="1" x14ac:dyDescent="0.35"/>
    <row r="7878" ht="18" hidden="1" customHeight="1" x14ac:dyDescent="0.35"/>
    <row r="7879" ht="18" hidden="1" customHeight="1" x14ac:dyDescent="0.35"/>
    <row r="7880" ht="18" hidden="1" customHeight="1" x14ac:dyDescent="0.35"/>
    <row r="7881" ht="18" hidden="1" customHeight="1" x14ac:dyDescent="0.35"/>
    <row r="7882" ht="18" hidden="1" customHeight="1" x14ac:dyDescent="0.35"/>
    <row r="7883" ht="18" hidden="1" customHeight="1" x14ac:dyDescent="0.35"/>
    <row r="7884" ht="18" hidden="1" customHeight="1" x14ac:dyDescent="0.35"/>
    <row r="7885" ht="18" hidden="1" customHeight="1" x14ac:dyDescent="0.35"/>
    <row r="7886" ht="18" hidden="1" customHeight="1" x14ac:dyDescent="0.35"/>
    <row r="7887" ht="18" hidden="1" customHeight="1" x14ac:dyDescent="0.35"/>
    <row r="7888" ht="18" hidden="1" customHeight="1" x14ac:dyDescent="0.35"/>
    <row r="7889" ht="18" hidden="1" customHeight="1" x14ac:dyDescent="0.35"/>
    <row r="7890" ht="18" hidden="1" customHeight="1" x14ac:dyDescent="0.35"/>
    <row r="7891" ht="18" hidden="1" customHeight="1" x14ac:dyDescent="0.35"/>
    <row r="7892" ht="18" hidden="1" customHeight="1" x14ac:dyDescent="0.35"/>
    <row r="7893" ht="18" hidden="1" customHeight="1" x14ac:dyDescent="0.35"/>
    <row r="7894" ht="18" hidden="1" customHeight="1" x14ac:dyDescent="0.35"/>
    <row r="7895" ht="18" hidden="1" customHeight="1" x14ac:dyDescent="0.35"/>
    <row r="7896" ht="18" hidden="1" customHeight="1" x14ac:dyDescent="0.35"/>
    <row r="7897" ht="18" hidden="1" customHeight="1" x14ac:dyDescent="0.35"/>
    <row r="7898" ht="18" hidden="1" customHeight="1" x14ac:dyDescent="0.35"/>
    <row r="7899" ht="18" hidden="1" customHeight="1" x14ac:dyDescent="0.35"/>
    <row r="7900" ht="18" hidden="1" customHeight="1" x14ac:dyDescent="0.35"/>
    <row r="7901" ht="18" hidden="1" customHeight="1" x14ac:dyDescent="0.35"/>
    <row r="7902" ht="18" hidden="1" customHeight="1" x14ac:dyDescent="0.35"/>
    <row r="7903" ht="18" hidden="1" customHeight="1" x14ac:dyDescent="0.35"/>
    <row r="7904" ht="18" hidden="1" customHeight="1" x14ac:dyDescent="0.35"/>
    <row r="7905" ht="18" hidden="1" customHeight="1" x14ac:dyDescent="0.35"/>
    <row r="7906" ht="18" hidden="1" customHeight="1" x14ac:dyDescent="0.35"/>
    <row r="7907" ht="18" hidden="1" customHeight="1" x14ac:dyDescent="0.35"/>
    <row r="7908" ht="18" hidden="1" customHeight="1" x14ac:dyDescent="0.35"/>
    <row r="7909" ht="18" hidden="1" customHeight="1" x14ac:dyDescent="0.35"/>
    <row r="7910" ht="18" hidden="1" customHeight="1" x14ac:dyDescent="0.35"/>
    <row r="7911" ht="18" hidden="1" customHeight="1" x14ac:dyDescent="0.35"/>
    <row r="7912" ht="18" hidden="1" customHeight="1" x14ac:dyDescent="0.35"/>
    <row r="7913" ht="18" hidden="1" customHeight="1" x14ac:dyDescent="0.35"/>
    <row r="7914" ht="18" hidden="1" customHeight="1" x14ac:dyDescent="0.35"/>
    <row r="7915" ht="18" hidden="1" customHeight="1" x14ac:dyDescent="0.35"/>
    <row r="7916" ht="18" hidden="1" customHeight="1" x14ac:dyDescent="0.35"/>
    <row r="7917" ht="18" hidden="1" customHeight="1" x14ac:dyDescent="0.35"/>
    <row r="7918" ht="18" hidden="1" customHeight="1" x14ac:dyDescent="0.35"/>
    <row r="7919" ht="18" hidden="1" customHeight="1" x14ac:dyDescent="0.35"/>
    <row r="7920" ht="18" hidden="1" customHeight="1" x14ac:dyDescent="0.35"/>
    <row r="7921" ht="18" hidden="1" customHeight="1" x14ac:dyDescent="0.35"/>
    <row r="7922" ht="18" hidden="1" customHeight="1" x14ac:dyDescent="0.35"/>
    <row r="7923" ht="18" hidden="1" customHeight="1" x14ac:dyDescent="0.35"/>
    <row r="7924" ht="18" hidden="1" customHeight="1" x14ac:dyDescent="0.35"/>
    <row r="7925" ht="18" hidden="1" customHeight="1" x14ac:dyDescent="0.35"/>
    <row r="7926" ht="18" hidden="1" customHeight="1" x14ac:dyDescent="0.35"/>
    <row r="7927" ht="18" hidden="1" customHeight="1" x14ac:dyDescent="0.35"/>
    <row r="7928" ht="18" hidden="1" customHeight="1" x14ac:dyDescent="0.35"/>
    <row r="7929" ht="18" hidden="1" customHeight="1" x14ac:dyDescent="0.35"/>
    <row r="7930" ht="18" hidden="1" customHeight="1" x14ac:dyDescent="0.35"/>
    <row r="7931" ht="18" hidden="1" customHeight="1" x14ac:dyDescent="0.35"/>
    <row r="7932" ht="18" hidden="1" customHeight="1" x14ac:dyDescent="0.35"/>
    <row r="7933" ht="18" hidden="1" customHeight="1" x14ac:dyDescent="0.35"/>
    <row r="7934" ht="18" hidden="1" customHeight="1" x14ac:dyDescent="0.35"/>
    <row r="7935" ht="18" hidden="1" customHeight="1" x14ac:dyDescent="0.35"/>
    <row r="7936" ht="18" hidden="1" customHeight="1" x14ac:dyDescent="0.35"/>
    <row r="7937" ht="18" hidden="1" customHeight="1" x14ac:dyDescent="0.35"/>
    <row r="7938" ht="18" hidden="1" customHeight="1" x14ac:dyDescent="0.35"/>
    <row r="7939" ht="18" hidden="1" customHeight="1" x14ac:dyDescent="0.35"/>
    <row r="7940" ht="18" hidden="1" customHeight="1" x14ac:dyDescent="0.35"/>
    <row r="7941" ht="18" hidden="1" customHeight="1" x14ac:dyDescent="0.35"/>
    <row r="7942" ht="18" hidden="1" customHeight="1" x14ac:dyDescent="0.35"/>
    <row r="7943" ht="18" hidden="1" customHeight="1" x14ac:dyDescent="0.35"/>
    <row r="7944" ht="18" hidden="1" customHeight="1" x14ac:dyDescent="0.35"/>
    <row r="7945" ht="18" hidden="1" customHeight="1" x14ac:dyDescent="0.35"/>
    <row r="7946" ht="18" hidden="1" customHeight="1" x14ac:dyDescent="0.35"/>
    <row r="7947" ht="18" hidden="1" customHeight="1" x14ac:dyDescent="0.35"/>
    <row r="7948" ht="18" hidden="1" customHeight="1" x14ac:dyDescent="0.35"/>
    <row r="7949" ht="18" hidden="1" customHeight="1" x14ac:dyDescent="0.35"/>
    <row r="7950" ht="18" hidden="1" customHeight="1" x14ac:dyDescent="0.35"/>
    <row r="7951" ht="18" hidden="1" customHeight="1" x14ac:dyDescent="0.35"/>
    <row r="7952" ht="18" hidden="1" customHeight="1" x14ac:dyDescent="0.35"/>
    <row r="7953" ht="18" hidden="1" customHeight="1" x14ac:dyDescent="0.35"/>
    <row r="7954" ht="18" hidden="1" customHeight="1" x14ac:dyDescent="0.35"/>
    <row r="7955" ht="18" hidden="1" customHeight="1" x14ac:dyDescent="0.35"/>
    <row r="7956" ht="18" hidden="1" customHeight="1" x14ac:dyDescent="0.35"/>
    <row r="7957" ht="18" hidden="1" customHeight="1" x14ac:dyDescent="0.35"/>
    <row r="7958" ht="18" hidden="1" customHeight="1" x14ac:dyDescent="0.35"/>
    <row r="7959" ht="18" hidden="1" customHeight="1" x14ac:dyDescent="0.35"/>
    <row r="7960" ht="18" hidden="1" customHeight="1" x14ac:dyDescent="0.35"/>
    <row r="7961" ht="18" hidden="1" customHeight="1" x14ac:dyDescent="0.35"/>
    <row r="7962" ht="18" hidden="1" customHeight="1" x14ac:dyDescent="0.35"/>
    <row r="7963" ht="18" hidden="1" customHeight="1" x14ac:dyDescent="0.35"/>
    <row r="7964" ht="18" hidden="1" customHeight="1" x14ac:dyDescent="0.35"/>
    <row r="7965" ht="18" hidden="1" customHeight="1" x14ac:dyDescent="0.35"/>
    <row r="7966" ht="18" hidden="1" customHeight="1" x14ac:dyDescent="0.35"/>
    <row r="7967" ht="18" hidden="1" customHeight="1" x14ac:dyDescent="0.35"/>
    <row r="7968" ht="18" hidden="1" customHeight="1" x14ac:dyDescent="0.35"/>
    <row r="7969" ht="18" hidden="1" customHeight="1" x14ac:dyDescent="0.35"/>
    <row r="7970" ht="18" hidden="1" customHeight="1" x14ac:dyDescent="0.35"/>
    <row r="7971" ht="18" hidden="1" customHeight="1" x14ac:dyDescent="0.35"/>
    <row r="7972" ht="18" hidden="1" customHeight="1" x14ac:dyDescent="0.35"/>
    <row r="7973" ht="18" hidden="1" customHeight="1" x14ac:dyDescent="0.35"/>
    <row r="7974" ht="18" hidden="1" customHeight="1" x14ac:dyDescent="0.35"/>
    <row r="7975" ht="18" hidden="1" customHeight="1" x14ac:dyDescent="0.35"/>
    <row r="7976" ht="18" hidden="1" customHeight="1" x14ac:dyDescent="0.35"/>
    <row r="7977" ht="18" hidden="1" customHeight="1" x14ac:dyDescent="0.35"/>
    <row r="7978" ht="18" hidden="1" customHeight="1" x14ac:dyDescent="0.35"/>
    <row r="7979" ht="18" hidden="1" customHeight="1" x14ac:dyDescent="0.35"/>
    <row r="7980" ht="18" hidden="1" customHeight="1" x14ac:dyDescent="0.35"/>
    <row r="7981" ht="18" hidden="1" customHeight="1" x14ac:dyDescent="0.35"/>
    <row r="7982" ht="18" hidden="1" customHeight="1" x14ac:dyDescent="0.35"/>
    <row r="7983" ht="18" hidden="1" customHeight="1" x14ac:dyDescent="0.35"/>
    <row r="7984" ht="18" hidden="1" customHeight="1" x14ac:dyDescent="0.35"/>
    <row r="7985" ht="18" hidden="1" customHeight="1" x14ac:dyDescent="0.35"/>
    <row r="7986" ht="18" hidden="1" customHeight="1" x14ac:dyDescent="0.35"/>
    <row r="7987" ht="18" hidden="1" customHeight="1" x14ac:dyDescent="0.35"/>
    <row r="7988" ht="18" hidden="1" customHeight="1" x14ac:dyDescent="0.35"/>
    <row r="7989" ht="18" hidden="1" customHeight="1" x14ac:dyDescent="0.35"/>
    <row r="7990" ht="18" hidden="1" customHeight="1" x14ac:dyDescent="0.35"/>
    <row r="7991" ht="18" hidden="1" customHeight="1" x14ac:dyDescent="0.35"/>
    <row r="7992" ht="18" hidden="1" customHeight="1" x14ac:dyDescent="0.35"/>
    <row r="7993" ht="18" hidden="1" customHeight="1" x14ac:dyDescent="0.35"/>
    <row r="7994" ht="18" hidden="1" customHeight="1" x14ac:dyDescent="0.35"/>
    <row r="7995" ht="18" hidden="1" customHeight="1" x14ac:dyDescent="0.35"/>
    <row r="7996" ht="18" hidden="1" customHeight="1" x14ac:dyDescent="0.35"/>
    <row r="7997" ht="18" hidden="1" customHeight="1" x14ac:dyDescent="0.35"/>
    <row r="7998" ht="18" hidden="1" customHeight="1" x14ac:dyDescent="0.35"/>
    <row r="7999" ht="18" hidden="1" customHeight="1" x14ac:dyDescent="0.35"/>
    <row r="8000" ht="18" hidden="1" customHeight="1" x14ac:dyDescent="0.35"/>
    <row r="8001" ht="18" hidden="1" customHeight="1" x14ac:dyDescent="0.35"/>
    <row r="8002" ht="18" hidden="1" customHeight="1" x14ac:dyDescent="0.35"/>
    <row r="8003" ht="18" hidden="1" customHeight="1" x14ac:dyDescent="0.35"/>
    <row r="8004" ht="18" hidden="1" customHeight="1" x14ac:dyDescent="0.35"/>
    <row r="8005" ht="18" hidden="1" customHeight="1" x14ac:dyDescent="0.35"/>
    <row r="8006" ht="18" hidden="1" customHeight="1" x14ac:dyDescent="0.35"/>
    <row r="8007" ht="18" hidden="1" customHeight="1" x14ac:dyDescent="0.35"/>
    <row r="8008" ht="18" hidden="1" customHeight="1" x14ac:dyDescent="0.35"/>
    <row r="8009" ht="18" hidden="1" customHeight="1" x14ac:dyDescent="0.35"/>
    <row r="8010" ht="18" hidden="1" customHeight="1" x14ac:dyDescent="0.35"/>
    <row r="8011" ht="18" hidden="1" customHeight="1" x14ac:dyDescent="0.35"/>
    <row r="8012" ht="18" hidden="1" customHeight="1" x14ac:dyDescent="0.35"/>
    <row r="8013" ht="18" hidden="1" customHeight="1" x14ac:dyDescent="0.35"/>
    <row r="8014" ht="18" hidden="1" customHeight="1" x14ac:dyDescent="0.35"/>
    <row r="8015" ht="18" hidden="1" customHeight="1" x14ac:dyDescent="0.35"/>
    <row r="8016" ht="18" hidden="1" customHeight="1" x14ac:dyDescent="0.35"/>
    <row r="8017" ht="18" hidden="1" customHeight="1" x14ac:dyDescent="0.35"/>
    <row r="8018" ht="18" hidden="1" customHeight="1" x14ac:dyDescent="0.35"/>
    <row r="8019" ht="18" hidden="1" customHeight="1" x14ac:dyDescent="0.35"/>
    <row r="8020" ht="18" hidden="1" customHeight="1" x14ac:dyDescent="0.35"/>
    <row r="8021" ht="18" hidden="1" customHeight="1" x14ac:dyDescent="0.35"/>
    <row r="8022" ht="18" hidden="1" customHeight="1" x14ac:dyDescent="0.35"/>
    <row r="8023" ht="18" hidden="1" customHeight="1" x14ac:dyDescent="0.35"/>
    <row r="8024" ht="18" hidden="1" customHeight="1" x14ac:dyDescent="0.35"/>
    <row r="8025" ht="18" hidden="1" customHeight="1" x14ac:dyDescent="0.35"/>
    <row r="8026" ht="18" hidden="1" customHeight="1" x14ac:dyDescent="0.35"/>
    <row r="8027" ht="18" hidden="1" customHeight="1" x14ac:dyDescent="0.35"/>
    <row r="8028" ht="18" hidden="1" customHeight="1" x14ac:dyDescent="0.35"/>
    <row r="8029" ht="18" hidden="1" customHeight="1" x14ac:dyDescent="0.35"/>
    <row r="8030" ht="18" hidden="1" customHeight="1" x14ac:dyDescent="0.35"/>
    <row r="8031" ht="18" hidden="1" customHeight="1" x14ac:dyDescent="0.35"/>
    <row r="8032" ht="18" hidden="1" customHeight="1" x14ac:dyDescent="0.35"/>
    <row r="8033" ht="18" hidden="1" customHeight="1" x14ac:dyDescent="0.35"/>
    <row r="8034" ht="18" hidden="1" customHeight="1" x14ac:dyDescent="0.35"/>
    <row r="8035" ht="18" hidden="1" customHeight="1" x14ac:dyDescent="0.35"/>
    <row r="8036" ht="18" hidden="1" customHeight="1" x14ac:dyDescent="0.35"/>
    <row r="8037" ht="18" hidden="1" customHeight="1" x14ac:dyDescent="0.35"/>
    <row r="8038" ht="18" hidden="1" customHeight="1" x14ac:dyDescent="0.35"/>
    <row r="8039" ht="18" hidden="1" customHeight="1" x14ac:dyDescent="0.35"/>
    <row r="8040" ht="18" hidden="1" customHeight="1" x14ac:dyDescent="0.35"/>
    <row r="8041" ht="18" hidden="1" customHeight="1" x14ac:dyDescent="0.35"/>
    <row r="8042" ht="18" hidden="1" customHeight="1" x14ac:dyDescent="0.35"/>
    <row r="8043" ht="18" hidden="1" customHeight="1" x14ac:dyDescent="0.35"/>
    <row r="8044" ht="18" hidden="1" customHeight="1" x14ac:dyDescent="0.35"/>
    <row r="8045" ht="18" hidden="1" customHeight="1" x14ac:dyDescent="0.35"/>
    <row r="8046" ht="18" hidden="1" customHeight="1" x14ac:dyDescent="0.35"/>
    <row r="8047" ht="18" hidden="1" customHeight="1" x14ac:dyDescent="0.35"/>
    <row r="8048" ht="18" hidden="1" customHeight="1" x14ac:dyDescent="0.35"/>
    <row r="8049" ht="18" hidden="1" customHeight="1" x14ac:dyDescent="0.35"/>
    <row r="8050" ht="18" hidden="1" customHeight="1" x14ac:dyDescent="0.35"/>
    <row r="8051" ht="18" hidden="1" customHeight="1" x14ac:dyDescent="0.35"/>
    <row r="8052" ht="18" hidden="1" customHeight="1" x14ac:dyDescent="0.35"/>
    <row r="8053" ht="18" hidden="1" customHeight="1" x14ac:dyDescent="0.35"/>
    <row r="8054" ht="18" hidden="1" customHeight="1" x14ac:dyDescent="0.35"/>
    <row r="8055" ht="18" hidden="1" customHeight="1" x14ac:dyDescent="0.35"/>
    <row r="8056" ht="18" hidden="1" customHeight="1" x14ac:dyDescent="0.35"/>
    <row r="8057" ht="18" hidden="1" customHeight="1" x14ac:dyDescent="0.35"/>
    <row r="8058" ht="18" hidden="1" customHeight="1" x14ac:dyDescent="0.35"/>
    <row r="8059" ht="18" hidden="1" customHeight="1" x14ac:dyDescent="0.35"/>
    <row r="8060" ht="18" hidden="1" customHeight="1" x14ac:dyDescent="0.35"/>
    <row r="8061" ht="18" hidden="1" customHeight="1" x14ac:dyDescent="0.35"/>
    <row r="8062" ht="18" hidden="1" customHeight="1" x14ac:dyDescent="0.35"/>
    <row r="8063" ht="18" hidden="1" customHeight="1" x14ac:dyDescent="0.35"/>
    <row r="8064" ht="18" hidden="1" customHeight="1" x14ac:dyDescent="0.35"/>
    <row r="8065" ht="18" hidden="1" customHeight="1" x14ac:dyDescent="0.35"/>
    <row r="8066" ht="18" hidden="1" customHeight="1" x14ac:dyDescent="0.35"/>
    <row r="8067" ht="18" hidden="1" customHeight="1" x14ac:dyDescent="0.35"/>
    <row r="8068" ht="18" hidden="1" customHeight="1" x14ac:dyDescent="0.35"/>
    <row r="8069" ht="18" hidden="1" customHeight="1" x14ac:dyDescent="0.35"/>
    <row r="8070" ht="18" hidden="1" customHeight="1" x14ac:dyDescent="0.35"/>
    <row r="8071" ht="18" hidden="1" customHeight="1" x14ac:dyDescent="0.35"/>
    <row r="8072" ht="18" hidden="1" customHeight="1" x14ac:dyDescent="0.35"/>
    <row r="8073" ht="18" hidden="1" customHeight="1" x14ac:dyDescent="0.35"/>
    <row r="8074" ht="18" hidden="1" customHeight="1" x14ac:dyDescent="0.35"/>
    <row r="8075" ht="18" hidden="1" customHeight="1" x14ac:dyDescent="0.35"/>
    <row r="8076" ht="18" hidden="1" customHeight="1" x14ac:dyDescent="0.35"/>
    <row r="8077" ht="18" hidden="1" customHeight="1" x14ac:dyDescent="0.35"/>
    <row r="8078" ht="18" hidden="1" customHeight="1" x14ac:dyDescent="0.35"/>
    <row r="8079" ht="18" hidden="1" customHeight="1" x14ac:dyDescent="0.35"/>
    <row r="8080" ht="18" hidden="1" customHeight="1" x14ac:dyDescent="0.35"/>
    <row r="8081" ht="18" hidden="1" customHeight="1" x14ac:dyDescent="0.35"/>
    <row r="8082" ht="18" hidden="1" customHeight="1" x14ac:dyDescent="0.35"/>
    <row r="8083" ht="18" hidden="1" customHeight="1" x14ac:dyDescent="0.35"/>
    <row r="8084" ht="18" hidden="1" customHeight="1" x14ac:dyDescent="0.35"/>
    <row r="8085" ht="18" hidden="1" customHeight="1" x14ac:dyDescent="0.35"/>
    <row r="8086" ht="18" hidden="1" customHeight="1" x14ac:dyDescent="0.35"/>
    <row r="8087" ht="18" hidden="1" customHeight="1" x14ac:dyDescent="0.35"/>
    <row r="8088" ht="18" hidden="1" customHeight="1" x14ac:dyDescent="0.35"/>
    <row r="8089" ht="18" hidden="1" customHeight="1" x14ac:dyDescent="0.35"/>
    <row r="8090" ht="18" hidden="1" customHeight="1" x14ac:dyDescent="0.35"/>
    <row r="8091" ht="18" hidden="1" customHeight="1" x14ac:dyDescent="0.35"/>
    <row r="8092" ht="18" hidden="1" customHeight="1" x14ac:dyDescent="0.35"/>
    <row r="8093" ht="18" hidden="1" customHeight="1" x14ac:dyDescent="0.35"/>
    <row r="8094" ht="18" hidden="1" customHeight="1" x14ac:dyDescent="0.35"/>
    <row r="8095" ht="18" hidden="1" customHeight="1" x14ac:dyDescent="0.35"/>
    <row r="8096" ht="18" hidden="1" customHeight="1" x14ac:dyDescent="0.35"/>
    <row r="8097" ht="18" hidden="1" customHeight="1" x14ac:dyDescent="0.35"/>
    <row r="8098" ht="18" hidden="1" customHeight="1" x14ac:dyDescent="0.35"/>
    <row r="8099" ht="18" hidden="1" customHeight="1" x14ac:dyDescent="0.35"/>
    <row r="8100" ht="18" hidden="1" customHeight="1" x14ac:dyDescent="0.35"/>
    <row r="8101" ht="18" hidden="1" customHeight="1" x14ac:dyDescent="0.35"/>
    <row r="8102" ht="18" hidden="1" customHeight="1" x14ac:dyDescent="0.35"/>
    <row r="8103" ht="18" hidden="1" customHeight="1" x14ac:dyDescent="0.35"/>
    <row r="8104" ht="18" hidden="1" customHeight="1" x14ac:dyDescent="0.35"/>
    <row r="8105" ht="18" hidden="1" customHeight="1" x14ac:dyDescent="0.35"/>
    <row r="8106" ht="18" hidden="1" customHeight="1" x14ac:dyDescent="0.35"/>
    <row r="8107" ht="18" hidden="1" customHeight="1" x14ac:dyDescent="0.35"/>
    <row r="8108" ht="18" hidden="1" customHeight="1" x14ac:dyDescent="0.35"/>
    <row r="8109" ht="18" hidden="1" customHeight="1" x14ac:dyDescent="0.35"/>
    <row r="8110" ht="18" hidden="1" customHeight="1" x14ac:dyDescent="0.35"/>
    <row r="8111" ht="18" hidden="1" customHeight="1" x14ac:dyDescent="0.35"/>
    <row r="8112" ht="18" hidden="1" customHeight="1" x14ac:dyDescent="0.35"/>
    <row r="8113" ht="18" hidden="1" customHeight="1" x14ac:dyDescent="0.35"/>
    <row r="8114" ht="18" hidden="1" customHeight="1" x14ac:dyDescent="0.35"/>
    <row r="8115" ht="18" hidden="1" customHeight="1" x14ac:dyDescent="0.35"/>
    <row r="8116" ht="18" hidden="1" customHeight="1" x14ac:dyDescent="0.35"/>
    <row r="8117" ht="18" hidden="1" customHeight="1" x14ac:dyDescent="0.35"/>
    <row r="8118" ht="18" hidden="1" customHeight="1" x14ac:dyDescent="0.35"/>
    <row r="8119" ht="18" hidden="1" customHeight="1" x14ac:dyDescent="0.35"/>
    <row r="8120" ht="18" hidden="1" customHeight="1" x14ac:dyDescent="0.35"/>
    <row r="8121" ht="18" hidden="1" customHeight="1" x14ac:dyDescent="0.35"/>
    <row r="8122" ht="18" hidden="1" customHeight="1" x14ac:dyDescent="0.35"/>
    <row r="8123" ht="18" hidden="1" customHeight="1" x14ac:dyDescent="0.35"/>
    <row r="8124" ht="18" hidden="1" customHeight="1" x14ac:dyDescent="0.35"/>
    <row r="8125" ht="18" hidden="1" customHeight="1" x14ac:dyDescent="0.35"/>
    <row r="8126" ht="18" hidden="1" customHeight="1" x14ac:dyDescent="0.35"/>
    <row r="8127" ht="18" hidden="1" customHeight="1" x14ac:dyDescent="0.35"/>
    <row r="8128" ht="18" hidden="1" customHeight="1" x14ac:dyDescent="0.35"/>
    <row r="8129" ht="18" hidden="1" customHeight="1" x14ac:dyDescent="0.35"/>
    <row r="8130" ht="18" hidden="1" customHeight="1" x14ac:dyDescent="0.35"/>
    <row r="8131" ht="18" hidden="1" customHeight="1" x14ac:dyDescent="0.35"/>
    <row r="8132" ht="18" hidden="1" customHeight="1" x14ac:dyDescent="0.35"/>
    <row r="8133" ht="18" hidden="1" customHeight="1" x14ac:dyDescent="0.35"/>
    <row r="8134" ht="18" hidden="1" customHeight="1" x14ac:dyDescent="0.35"/>
    <row r="8135" ht="18" hidden="1" customHeight="1" x14ac:dyDescent="0.35"/>
    <row r="8136" ht="18" hidden="1" customHeight="1" x14ac:dyDescent="0.35"/>
    <row r="8137" ht="18" hidden="1" customHeight="1" x14ac:dyDescent="0.35"/>
    <row r="8138" ht="18" hidden="1" customHeight="1" x14ac:dyDescent="0.35"/>
    <row r="8139" ht="18" hidden="1" customHeight="1" x14ac:dyDescent="0.35"/>
    <row r="8140" ht="18" hidden="1" customHeight="1" x14ac:dyDescent="0.35"/>
    <row r="8141" ht="18" hidden="1" customHeight="1" x14ac:dyDescent="0.35"/>
    <row r="8142" ht="18" hidden="1" customHeight="1" x14ac:dyDescent="0.35"/>
    <row r="8143" ht="18" hidden="1" customHeight="1" x14ac:dyDescent="0.35"/>
    <row r="8144" ht="18" hidden="1" customHeight="1" x14ac:dyDescent="0.35"/>
    <row r="8145" ht="18" hidden="1" customHeight="1" x14ac:dyDescent="0.35"/>
    <row r="8146" ht="18" hidden="1" customHeight="1" x14ac:dyDescent="0.35"/>
    <row r="8147" ht="18" hidden="1" customHeight="1" x14ac:dyDescent="0.35"/>
    <row r="8148" ht="18" hidden="1" customHeight="1" x14ac:dyDescent="0.35"/>
    <row r="8149" ht="18" hidden="1" customHeight="1" x14ac:dyDescent="0.35"/>
    <row r="8150" ht="18" hidden="1" customHeight="1" x14ac:dyDescent="0.35"/>
    <row r="8151" ht="18" hidden="1" customHeight="1" x14ac:dyDescent="0.35"/>
    <row r="8152" ht="18" hidden="1" customHeight="1" x14ac:dyDescent="0.35"/>
    <row r="8153" ht="18" hidden="1" customHeight="1" x14ac:dyDescent="0.35"/>
    <row r="8154" ht="18" hidden="1" customHeight="1" x14ac:dyDescent="0.35"/>
    <row r="8155" ht="18" hidden="1" customHeight="1" x14ac:dyDescent="0.35"/>
    <row r="8156" ht="18" hidden="1" customHeight="1" x14ac:dyDescent="0.35"/>
    <row r="8157" ht="18" hidden="1" customHeight="1" x14ac:dyDescent="0.35"/>
    <row r="8158" ht="18" hidden="1" customHeight="1" x14ac:dyDescent="0.35"/>
    <row r="8159" ht="18" hidden="1" customHeight="1" x14ac:dyDescent="0.35"/>
    <row r="8160" ht="18" hidden="1" customHeight="1" x14ac:dyDescent="0.35"/>
    <row r="8161" ht="18" hidden="1" customHeight="1" x14ac:dyDescent="0.35"/>
    <row r="8162" ht="18" hidden="1" customHeight="1" x14ac:dyDescent="0.35"/>
    <row r="8163" ht="18" hidden="1" customHeight="1" x14ac:dyDescent="0.35"/>
    <row r="8164" ht="18" hidden="1" customHeight="1" x14ac:dyDescent="0.35"/>
    <row r="8165" ht="18" hidden="1" customHeight="1" x14ac:dyDescent="0.35"/>
    <row r="8166" ht="18" hidden="1" customHeight="1" x14ac:dyDescent="0.35"/>
    <row r="8167" ht="18" hidden="1" customHeight="1" x14ac:dyDescent="0.35"/>
    <row r="8168" ht="18" hidden="1" customHeight="1" x14ac:dyDescent="0.35"/>
    <row r="8169" ht="18" hidden="1" customHeight="1" x14ac:dyDescent="0.35"/>
    <row r="8170" ht="18" hidden="1" customHeight="1" x14ac:dyDescent="0.35"/>
    <row r="8171" ht="18" hidden="1" customHeight="1" x14ac:dyDescent="0.35"/>
    <row r="8172" ht="18" hidden="1" customHeight="1" x14ac:dyDescent="0.35"/>
    <row r="8173" ht="18" hidden="1" customHeight="1" x14ac:dyDescent="0.35"/>
    <row r="8174" ht="18" hidden="1" customHeight="1" x14ac:dyDescent="0.35"/>
    <row r="8175" ht="18" hidden="1" customHeight="1" x14ac:dyDescent="0.35"/>
    <row r="8176" ht="18" hidden="1" customHeight="1" x14ac:dyDescent="0.35"/>
    <row r="8177" ht="18" hidden="1" customHeight="1" x14ac:dyDescent="0.35"/>
    <row r="8178" ht="18" hidden="1" customHeight="1" x14ac:dyDescent="0.35"/>
    <row r="8179" ht="18" hidden="1" customHeight="1" x14ac:dyDescent="0.35"/>
    <row r="8180" ht="18" hidden="1" customHeight="1" x14ac:dyDescent="0.35"/>
    <row r="8181" ht="18" hidden="1" customHeight="1" x14ac:dyDescent="0.35"/>
    <row r="8182" ht="18" hidden="1" customHeight="1" x14ac:dyDescent="0.35"/>
    <row r="8183" ht="18" hidden="1" customHeight="1" x14ac:dyDescent="0.35"/>
    <row r="8184" ht="18" hidden="1" customHeight="1" x14ac:dyDescent="0.35"/>
    <row r="8185" ht="18" hidden="1" customHeight="1" x14ac:dyDescent="0.35"/>
    <row r="8186" ht="18" hidden="1" customHeight="1" x14ac:dyDescent="0.35"/>
    <row r="8187" ht="18" hidden="1" customHeight="1" x14ac:dyDescent="0.35"/>
    <row r="8188" ht="18" hidden="1" customHeight="1" x14ac:dyDescent="0.35"/>
    <row r="8189" ht="18" hidden="1" customHeight="1" x14ac:dyDescent="0.35"/>
    <row r="8190" ht="18" hidden="1" customHeight="1" x14ac:dyDescent="0.35"/>
    <row r="8191" ht="18" hidden="1" customHeight="1" x14ac:dyDescent="0.35"/>
    <row r="8192" ht="18" hidden="1" customHeight="1" x14ac:dyDescent="0.35"/>
    <row r="8193" ht="18" hidden="1" customHeight="1" x14ac:dyDescent="0.35"/>
    <row r="8194" ht="18" hidden="1" customHeight="1" x14ac:dyDescent="0.35"/>
    <row r="8195" ht="18" hidden="1" customHeight="1" x14ac:dyDescent="0.35"/>
    <row r="8196" ht="18" hidden="1" customHeight="1" x14ac:dyDescent="0.35"/>
    <row r="8197" ht="18" hidden="1" customHeight="1" x14ac:dyDescent="0.35"/>
    <row r="8198" ht="18" hidden="1" customHeight="1" x14ac:dyDescent="0.35"/>
    <row r="8199" ht="18" hidden="1" customHeight="1" x14ac:dyDescent="0.35"/>
    <row r="8200" ht="18" hidden="1" customHeight="1" x14ac:dyDescent="0.35"/>
    <row r="8201" ht="18" hidden="1" customHeight="1" x14ac:dyDescent="0.35"/>
    <row r="8202" ht="18" hidden="1" customHeight="1" x14ac:dyDescent="0.35"/>
    <row r="8203" ht="18" hidden="1" customHeight="1" x14ac:dyDescent="0.35"/>
    <row r="8204" ht="18" hidden="1" customHeight="1" x14ac:dyDescent="0.35"/>
    <row r="8205" ht="18" hidden="1" customHeight="1" x14ac:dyDescent="0.35"/>
    <row r="8206" ht="18" hidden="1" customHeight="1" x14ac:dyDescent="0.35"/>
    <row r="8207" ht="18" hidden="1" customHeight="1" x14ac:dyDescent="0.35"/>
    <row r="8208" ht="18" hidden="1" customHeight="1" x14ac:dyDescent="0.35"/>
    <row r="8209" ht="18" hidden="1" customHeight="1" x14ac:dyDescent="0.35"/>
    <row r="8210" ht="18" hidden="1" customHeight="1" x14ac:dyDescent="0.35"/>
    <row r="8211" ht="18" hidden="1" customHeight="1" x14ac:dyDescent="0.35"/>
    <row r="8212" ht="18" hidden="1" customHeight="1" x14ac:dyDescent="0.35"/>
    <row r="8213" ht="18" hidden="1" customHeight="1" x14ac:dyDescent="0.35"/>
    <row r="8214" ht="18" hidden="1" customHeight="1" x14ac:dyDescent="0.35"/>
    <row r="8215" ht="18" hidden="1" customHeight="1" x14ac:dyDescent="0.35"/>
    <row r="8216" ht="18" hidden="1" customHeight="1" x14ac:dyDescent="0.35"/>
    <row r="8217" ht="18" hidden="1" customHeight="1" x14ac:dyDescent="0.35"/>
    <row r="8218" ht="18" hidden="1" customHeight="1" x14ac:dyDescent="0.35"/>
    <row r="8219" ht="18" hidden="1" customHeight="1" x14ac:dyDescent="0.35"/>
    <row r="8220" ht="18" hidden="1" customHeight="1" x14ac:dyDescent="0.35"/>
    <row r="8221" ht="18" hidden="1" customHeight="1" x14ac:dyDescent="0.35"/>
    <row r="8222" ht="18" hidden="1" customHeight="1" x14ac:dyDescent="0.35"/>
    <row r="8223" ht="18" hidden="1" customHeight="1" x14ac:dyDescent="0.35"/>
    <row r="8224" ht="18" hidden="1" customHeight="1" x14ac:dyDescent="0.35"/>
    <row r="8225" ht="18" hidden="1" customHeight="1" x14ac:dyDescent="0.35"/>
    <row r="8226" ht="18" hidden="1" customHeight="1" x14ac:dyDescent="0.35"/>
    <row r="8227" ht="18" hidden="1" customHeight="1" x14ac:dyDescent="0.35"/>
    <row r="8228" ht="18" hidden="1" customHeight="1" x14ac:dyDescent="0.35"/>
    <row r="8229" ht="18" hidden="1" customHeight="1" x14ac:dyDescent="0.35"/>
    <row r="8230" ht="18" hidden="1" customHeight="1" x14ac:dyDescent="0.35"/>
    <row r="8231" ht="18" hidden="1" customHeight="1" x14ac:dyDescent="0.35"/>
    <row r="8232" ht="18" hidden="1" customHeight="1" x14ac:dyDescent="0.35"/>
    <row r="8233" ht="18" hidden="1" customHeight="1" x14ac:dyDescent="0.35"/>
    <row r="8234" ht="18" hidden="1" customHeight="1" x14ac:dyDescent="0.35"/>
    <row r="8235" ht="18" hidden="1" customHeight="1" x14ac:dyDescent="0.35"/>
    <row r="8236" ht="18" hidden="1" customHeight="1" x14ac:dyDescent="0.35"/>
    <row r="8237" ht="18" hidden="1" customHeight="1" x14ac:dyDescent="0.35"/>
    <row r="8238" ht="18" hidden="1" customHeight="1" x14ac:dyDescent="0.35"/>
    <row r="8239" ht="18" hidden="1" customHeight="1" x14ac:dyDescent="0.35"/>
    <row r="8240" ht="18" hidden="1" customHeight="1" x14ac:dyDescent="0.35"/>
    <row r="8241" ht="18" hidden="1" customHeight="1" x14ac:dyDescent="0.35"/>
    <row r="8242" ht="18" hidden="1" customHeight="1" x14ac:dyDescent="0.35"/>
    <row r="8243" ht="18" hidden="1" customHeight="1" x14ac:dyDescent="0.35"/>
    <row r="8244" ht="18" hidden="1" customHeight="1" x14ac:dyDescent="0.35"/>
    <row r="8245" ht="18" hidden="1" customHeight="1" x14ac:dyDescent="0.35"/>
    <row r="8246" ht="18" hidden="1" customHeight="1" x14ac:dyDescent="0.35"/>
    <row r="8247" ht="18" hidden="1" customHeight="1" x14ac:dyDescent="0.35"/>
    <row r="8248" ht="18" hidden="1" customHeight="1" x14ac:dyDescent="0.35"/>
    <row r="8249" ht="18" hidden="1" customHeight="1" x14ac:dyDescent="0.35"/>
    <row r="8250" ht="18" hidden="1" customHeight="1" x14ac:dyDescent="0.35"/>
    <row r="8251" ht="18" hidden="1" customHeight="1" x14ac:dyDescent="0.35"/>
    <row r="8252" ht="18" hidden="1" customHeight="1" x14ac:dyDescent="0.35"/>
    <row r="8253" ht="18" hidden="1" customHeight="1" x14ac:dyDescent="0.35"/>
    <row r="8254" ht="18" hidden="1" customHeight="1" x14ac:dyDescent="0.35"/>
    <row r="8255" ht="18" hidden="1" customHeight="1" x14ac:dyDescent="0.35"/>
    <row r="8256" ht="18" hidden="1" customHeight="1" x14ac:dyDescent="0.35"/>
    <row r="8257" ht="18" hidden="1" customHeight="1" x14ac:dyDescent="0.35"/>
    <row r="8258" ht="18" hidden="1" customHeight="1" x14ac:dyDescent="0.35"/>
    <row r="8259" ht="18" hidden="1" customHeight="1" x14ac:dyDescent="0.35"/>
    <row r="8260" ht="18" hidden="1" customHeight="1" x14ac:dyDescent="0.35"/>
    <row r="8261" ht="18" hidden="1" customHeight="1" x14ac:dyDescent="0.35"/>
    <row r="8262" ht="18" hidden="1" customHeight="1" x14ac:dyDescent="0.35"/>
    <row r="8263" ht="18" hidden="1" customHeight="1" x14ac:dyDescent="0.35"/>
    <row r="8264" ht="18" hidden="1" customHeight="1" x14ac:dyDescent="0.35"/>
    <row r="8265" ht="18" hidden="1" customHeight="1" x14ac:dyDescent="0.35"/>
    <row r="8266" ht="18" hidden="1" customHeight="1" x14ac:dyDescent="0.35"/>
    <row r="8267" ht="18" hidden="1" customHeight="1" x14ac:dyDescent="0.35"/>
    <row r="8268" ht="18" hidden="1" customHeight="1" x14ac:dyDescent="0.35"/>
    <row r="8269" ht="18" hidden="1" customHeight="1" x14ac:dyDescent="0.35"/>
    <row r="8270" ht="18" hidden="1" customHeight="1" x14ac:dyDescent="0.35"/>
    <row r="8271" ht="18" hidden="1" customHeight="1" x14ac:dyDescent="0.35"/>
    <row r="8272" ht="18" hidden="1" customHeight="1" x14ac:dyDescent="0.35"/>
    <row r="8273" ht="18" hidden="1" customHeight="1" x14ac:dyDescent="0.35"/>
    <row r="8274" ht="18" hidden="1" customHeight="1" x14ac:dyDescent="0.35"/>
    <row r="8275" ht="18" hidden="1" customHeight="1" x14ac:dyDescent="0.35"/>
    <row r="8276" ht="18" hidden="1" customHeight="1" x14ac:dyDescent="0.35"/>
    <row r="8277" ht="18" hidden="1" customHeight="1" x14ac:dyDescent="0.35"/>
    <row r="8278" ht="18" hidden="1" customHeight="1" x14ac:dyDescent="0.35"/>
    <row r="8279" ht="18" hidden="1" customHeight="1" x14ac:dyDescent="0.35"/>
    <row r="8280" ht="18" hidden="1" customHeight="1" x14ac:dyDescent="0.35"/>
    <row r="8281" ht="18" hidden="1" customHeight="1" x14ac:dyDescent="0.35"/>
    <row r="8282" ht="18" hidden="1" customHeight="1" x14ac:dyDescent="0.35"/>
    <row r="8283" ht="18" hidden="1" customHeight="1" x14ac:dyDescent="0.35"/>
    <row r="8284" ht="18" hidden="1" customHeight="1" x14ac:dyDescent="0.35"/>
    <row r="8285" ht="18" hidden="1" customHeight="1" x14ac:dyDescent="0.35"/>
    <row r="8286" ht="18" hidden="1" customHeight="1" x14ac:dyDescent="0.35"/>
    <row r="8287" ht="18" hidden="1" customHeight="1" x14ac:dyDescent="0.35"/>
    <row r="8288" ht="18" hidden="1" customHeight="1" x14ac:dyDescent="0.35"/>
    <row r="8289" ht="18" hidden="1" customHeight="1" x14ac:dyDescent="0.35"/>
    <row r="8290" ht="18" hidden="1" customHeight="1" x14ac:dyDescent="0.35"/>
    <row r="8291" ht="18" hidden="1" customHeight="1" x14ac:dyDescent="0.35"/>
    <row r="8292" ht="18" hidden="1" customHeight="1" x14ac:dyDescent="0.35"/>
    <row r="8293" ht="18" hidden="1" customHeight="1" x14ac:dyDescent="0.35"/>
    <row r="8294" ht="18" hidden="1" customHeight="1" x14ac:dyDescent="0.35"/>
    <row r="8295" ht="18" hidden="1" customHeight="1" x14ac:dyDescent="0.35"/>
    <row r="8296" ht="18" hidden="1" customHeight="1" x14ac:dyDescent="0.35"/>
    <row r="8297" ht="18" hidden="1" customHeight="1" x14ac:dyDescent="0.35"/>
    <row r="8298" ht="18" hidden="1" customHeight="1" x14ac:dyDescent="0.35"/>
    <row r="8299" ht="18" hidden="1" customHeight="1" x14ac:dyDescent="0.35"/>
    <row r="8300" ht="18" hidden="1" customHeight="1" x14ac:dyDescent="0.35"/>
    <row r="8301" ht="18" hidden="1" customHeight="1" x14ac:dyDescent="0.35"/>
    <row r="8302" ht="18" hidden="1" customHeight="1" x14ac:dyDescent="0.35"/>
    <row r="8303" ht="18" hidden="1" customHeight="1" x14ac:dyDescent="0.35"/>
    <row r="8304" ht="18" hidden="1" customHeight="1" x14ac:dyDescent="0.35"/>
    <row r="8305" ht="18" hidden="1" customHeight="1" x14ac:dyDescent="0.35"/>
    <row r="8306" ht="18" hidden="1" customHeight="1" x14ac:dyDescent="0.35"/>
    <row r="8307" ht="18" hidden="1" customHeight="1" x14ac:dyDescent="0.35"/>
    <row r="8308" ht="18" hidden="1" customHeight="1" x14ac:dyDescent="0.35"/>
    <row r="8309" ht="18" hidden="1" customHeight="1" x14ac:dyDescent="0.35"/>
    <row r="8310" ht="18" hidden="1" customHeight="1" x14ac:dyDescent="0.35"/>
    <row r="8311" ht="18" hidden="1" customHeight="1" x14ac:dyDescent="0.35"/>
    <row r="8312" ht="18" hidden="1" customHeight="1" x14ac:dyDescent="0.35"/>
    <row r="8313" ht="18" hidden="1" customHeight="1" x14ac:dyDescent="0.35"/>
    <row r="8314" ht="18" hidden="1" customHeight="1" x14ac:dyDescent="0.35"/>
    <row r="8315" ht="18" hidden="1" customHeight="1" x14ac:dyDescent="0.35"/>
    <row r="8316" ht="18" hidden="1" customHeight="1" x14ac:dyDescent="0.35"/>
    <row r="8317" ht="18" hidden="1" customHeight="1" x14ac:dyDescent="0.35"/>
    <row r="8318" ht="18" hidden="1" customHeight="1" x14ac:dyDescent="0.35"/>
    <row r="8319" ht="18" hidden="1" customHeight="1" x14ac:dyDescent="0.35"/>
    <row r="8320" ht="18" hidden="1" customHeight="1" x14ac:dyDescent="0.35"/>
    <row r="8321" ht="18" hidden="1" customHeight="1" x14ac:dyDescent="0.35"/>
    <row r="8322" ht="18" hidden="1" customHeight="1" x14ac:dyDescent="0.35"/>
    <row r="8323" ht="18" hidden="1" customHeight="1" x14ac:dyDescent="0.35"/>
    <row r="8324" ht="18" hidden="1" customHeight="1" x14ac:dyDescent="0.35"/>
    <row r="8325" ht="18" hidden="1" customHeight="1" x14ac:dyDescent="0.35"/>
    <row r="8326" ht="18" hidden="1" customHeight="1" x14ac:dyDescent="0.35"/>
    <row r="8327" ht="18" hidden="1" customHeight="1" x14ac:dyDescent="0.35"/>
    <row r="8328" ht="18" hidden="1" customHeight="1" x14ac:dyDescent="0.35"/>
    <row r="8329" ht="18" hidden="1" customHeight="1" x14ac:dyDescent="0.35"/>
    <row r="8330" ht="18" hidden="1" customHeight="1" x14ac:dyDescent="0.35"/>
    <row r="8331" ht="18" hidden="1" customHeight="1" x14ac:dyDescent="0.35"/>
    <row r="8332" ht="18" hidden="1" customHeight="1" x14ac:dyDescent="0.35"/>
    <row r="8333" ht="18" hidden="1" customHeight="1" x14ac:dyDescent="0.35"/>
    <row r="8334" ht="18" hidden="1" customHeight="1" x14ac:dyDescent="0.35"/>
    <row r="8335" ht="18" hidden="1" customHeight="1" x14ac:dyDescent="0.35"/>
    <row r="8336" ht="18" hidden="1" customHeight="1" x14ac:dyDescent="0.35"/>
    <row r="8337" ht="18" hidden="1" customHeight="1" x14ac:dyDescent="0.35"/>
    <row r="8338" ht="18" hidden="1" customHeight="1" x14ac:dyDescent="0.35"/>
    <row r="8339" ht="18" hidden="1" customHeight="1" x14ac:dyDescent="0.35"/>
    <row r="8340" ht="18" hidden="1" customHeight="1" x14ac:dyDescent="0.35"/>
    <row r="8341" ht="18" hidden="1" customHeight="1" x14ac:dyDescent="0.35"/>
    <row r="8342" ht="18" hidden="1" customHeight="1" x14ac:dyDescent="0.35"/>
    <row r="8343" ht="18" hidden="1" customHeight="1" x14ac:dyDescent="0.35"/>
    <row r="8344" ht="18" hidden="1" customHeight="1" x14ac:dyDescent="0.35"/>
    <row r="8345" ht="18" hidden="1" customHeight="1" x14ac:dyDescent="0.35"/>
    <row r="8346" ht="18" hidden="1" customHeight="1" x14ac:dyDescent="0.35"/>
    <row r="8347" ht="18" hidden="1" customHeight="1" x14ac:dyDescent="0.35"/>
    <row r="8348" ht="18" hidden="1" customHeight="1" x14ac:dyDescent="0.35"/>
    <row r="8349" ht="18" hidden="1" customHeight="1" x14ac:dyDescent="0.35"/>
    <row r="8350" ht="18" hidden="1" customHeight="1" x14ac:dyDescent="0.35"/>
    <row r="8351" ht="18" hidden="1" customHeight="1" x14ac:dyDescent="0.35"/>
    <row r="8352" ht="18" hidden="1" customHeight="1" x14ac:dyDescent="0.35"/>
    <row r="8353" ht="18" hidden="1" customHeight="1" x14ac:dyDescent="0.35"/>
    <row r="8354" ht="18" hidden="1" customHeight="1" x14ac:dyDescent="0.35"/>
    <row r="8355" ht="18" hidden="1" customHeight="1" x14ac:dyDescent="0.35"/>
    <row r="8356" ht="18" hidden="1" customHeight="1" x14ac:dyDescent="0.35"/>
    <row r="8357" ht="18" hidden="1" customHeight="1" x14ac:dyDescent="0.35"/>
    <row r="8358" ht="18" hidden="1" customHeight="1" x14ac:dyDescent="0.35"/>
    <row r="8359" ht="18" hidden="1" customHeight="1" x14ac:dyDescent="0.35"/>
    <row r="8360" ht="18" hidden="1" customHeight="1" x14ac:dyDescent="0.35"/>
    <row r="8361" ht="18" hidden="1" customHeight="1" x14ac:dyDescent="0.35"/>
    <row r="8362" ht="18" hidden="1" customHeight="1" x14ac:dyDescent="0.35"/>
    <row r="8363" ht="18" hidden="1" customHeight="1" x14ac:dyDescent="0.35"/>
    <row r="8364" ht="18" hidden="1" customHeight="1" x14ac:dyDescent="0.35"/>
    <row r="8365" ht="18" hidden="1" customHeight="1" x14ac:dyDescent="0.35"/>
    <row r="8366" ht="18" hidden="1" customHeight="1" x14ac:dyDescent="0.35"/>
    <row r="8367" ht="18" hidden="1" customHeight="1" x14ac:dyDescent="0.35"/>
    <row r="8368" ht="18" hidden="1" customHeight="1" x14ac:dyDescent="0.35"/>
    <row r="8369" ht="18" hidden="1" customHeight="1" x14ac:dyDescent="0.35"/>
    <row r="8370" ht="18" hidden="1" customHeight="1" x14ac:dyDescent="0.35"/>
    <row r="8371" ht="18" hidden="1" customHeight="1" x14ac:dyDescent="0.35"/>
    <row r="8372" ht="18" hidden="1" customHeight="1" x14ac:dyDescent="0.35"/>
    <row r="8373" ht="18" hidden="1" customHeight="1" x14ac:dyDescent="0.35"/>
    <row r="8374" ht="18" hidden="1" customHeight="1" x14ac:dyDescent="0.35"/>
    <row r="8375" ht="18" hidden="1" customHeight="1" x14ac:dyDescent="0.35"/>
    <row r="8376" ht="18" hidden="1" customHeight="1" x14ac:dyDescent="0.35"/>
    <row r="8377" ht="18" hidden="1" customHeight="1" x14ac:dyDescent="0.35"/>
    <row r="8378" ht="18" hidden="1" customHeight="1" x14ac:dyDescent="0.35"/>
    <row r="8379" ht="18" hidden="1" customHeight="1" x14ac:dyDescent="0.35"/>
    <row r="8380" ht="18" hidden="1" customHeight="1" x14ac:dyDescent="0.35"/>
    <row r="8381" ht="18" hidden="1" customHeight="1" x14ac:dyDescent="0.35"/>
    <row r="8382" ht="18" hidden="1" customHeight="1" x14ac:dyDescent="0.35"/>
    <row r="8383" ht="18" hidden="1" customHeight="1" x14ac:dyDescent="0.35"/>
    <row r="8384" ht="18" hidden="1" customHeight="1" x14ac:dyDescent="0.35"/>
    <row r="8385" ht="18" hidden="1" customHeight="1" x14ac:dyDescent="0.35"/>
    <row r="8386" ht="18" hidden="1" customHeight="1" x14ac:dyDescent="0.35"/>
    <row r="8387" ht="18" hidden="1" customHeight="1" x14ac:dyDescent="0.35"/>
    <row r="8388" ht="18" hidden="1" customHeight="1" x14ac:dyDescent="0.35"/>
    <row r="8389" ht="18" hidden="1" customHeight="1" x14ac:dyDescent="0.35"/>
    <row r="8390" ht="18" hidden="1" customHeight="1" x14ac:dyDescent="0.35"/>
    <row r="8391" ht="18" hidden="1" customHeight="1" x14ac:dyDescent="0.35"/>
    <row r="8392" ht="18" hidden="1" customHeight="1" x14ac:dyDescent="0.35"/>
    <row r="8393" ht="18" hidden="1" customHeight="1" x14ac:dyDescent="0.35"/>
    <row r="8394" ht="18" hidden="1" customHeight="1" x14ac:dyDescent="0.35"/>
    <row r="8395" ht="18" hidden="1" customHeight="1" x14ac:dyDescent="0.35"/>
    <row r="8396" ht="18" hidden="1" customHeight="1" x14ac:dyDescent="0.35"/>
    <row r="8397" ht="18" hidden="1" customHeight="1" x14ac:dyDescent="0.35"/>
    <row r="8398" ht="18" hidden="1" customHeight="1" x14ac:dyDescent="0.35"/>
    <row r="8399" ht="18" hidden="1" customHeight="1" x14ac:dyDescent="0.35"/>
    <row r="8400" ht="18" hidden="1" customHeight="1" x14ac:dyDescent="0.35"/>
    <row r="8401" ht="18" hidden="1" customHeight="1" x14ac:dyDescent="0.35"/>
    <row r="8402" ht="18" hidden="1" customHeight="1" x14ac:dyDescent="0.35"/>
    <row r="8403" ht="18" hidden="1" customHeight="1" x14ac:dyDescent="0.35"/>
    <row r="8404" ht="18" hidden="1" customHeight="1" x14ac:dyDescent="0.35"/>
    <row r="8405" ht="18" hidden="1" customHeight="1" x14ac:dyDescent="0.35"/>
    <row r="8406" ht="18" hidden="1" customHeight="1" x14ac:dyDescent="0.35"/>
    <row r="8407" ht="18" hidden="1" customHeight="1" x14ac:dyDescent="0.35"/>
    <row r="8408" ht="18" hidden="1" customHeight="1" x14ac:dyDescent="0.35"/>
    <row r="8409" ht="18" hidden="1" customHeight="1" x14ac:dyDescent="0.35"/>
    <row r="8410" ht="18" hidden="1" customHeight="1" x14ac:dyDescent="0.35"/>
    <row r="8411" ht="18" hidden="1" customHeight="1" x14ac:dyDescent="0.35"/>
    <row r="8412" ht="18" hidden="1" customHeight="1" x14ac:dyDescent="0.35"/>
    <row r="8413" ht="18" hidden="1" customHeight="1" x14ac:dyDescent="0.35"/>
    <row r="8414" ht="18" hidden="1" customHeight="1" x14ac:dyDescent="0.35"/>
    <row r="8415" ht="18" hidden="1" customHeight="1" x14ac:dyDescent="0.35"/>
    <row r="8416" ht="18" hidden="1" customHeight="1" x14ac:dyDescent="0.35"/>
    <row r="8417" ht="18" hidden="1" customHeight="1" x14ac:dyDescent="0.35"/>
    <row r="8418" ht="18" hidden="1" customHeight="1" x14ac:dyDescent="0.35"/>
    <row r="8419" ht="18" hidden="1" customHeight="1" x14ac:dyDescent="0.35"/>
    <row r="8420" ht="18" hidden="1" customHeight="1" x14ac:dyDescent="0.35"/>
    <row r="8421" ht="18" hidden="1" customHeight="1" x14ac:dyDescent="0.35"/>
    <row r="8422" ht="18" hidden="1" customHeight="1" x14ac:dyDescent="0.35"/>
    <row r="8423" ht="18" hidden="1" customHeight="1" x14ac:dyDescent="0.35"/>
    <row r="8424" ht="18" hidden="1" customHeight="1" x14ac:dyDescent="0.35"/>
    <row r="8425" ht="18" hidden="1" customHeight="1" x14ac:dyDescent="0.35"/>
    <row r="8426" ht="18" hidden="1" customHeight="1" x14ac:dyDescent="0.35"/>
    <row r="8427" ht="18" hidden="1" customHeight="1" x14ac:dyDescent="0.35"/>
    <row r="8428" ht="18" hidden="1" customHeight="1" x14ac:dyDescent="0.35"/>
    <row r="8429" ht="18" hidden="1" customHeight="1" x14ac:dyDescent="0.35"/>
    <row r="8430" ht="18" hidden="1" customHeight="1" x14ac:dyDescent="0.35"/>
    <row r="8431" ht="18" hidden="1" customHeight="1" x14ac:dyDescent="0.35"/>
    <row r="8432" ht="18" hidden="1" customHeight="1" x14ac:dyDescent="0.35"/>
    <row r="8433" ht="18" hidden="1" customHeight="1" x14ac:dyDescent="0.35"/>
    <row r="8434" ht="18" hidden="1" customHeight="1" x14ac:dyDescent="0.35"/>
    <row r="8435" ht="18" hidden="1" customHeight="1" x14ac:dyDescent="0.35"/>
    <row r="8436" ht="18" hidden="1" customHeight="1" x14ac:dyDescent="0.35"/>
    <row r="8437" ht="18" hidden="1" customHeight="1" x14ac:dyDescent="0.35"/>
    <row r="8438" ht="18" hidden="1" customHeight="1" x14ac:dyDescent="0.35"/>
    <row r="8439" ht="18" hidden="1" customHeight="1" x14ac:dyDescent="0.35"/>
    <row r="8440" ht="18" hidden="1" customHeight="1" x14ac:dyDescent="0.35"/>
    <row r="8441" ht="18" hidden="1" customHeight="1" x14ac:dyDescent="0.35"/>
    <row r="8442" ht="18" hidden="1" customHeight="1" x14ac:dyDescent="0.35"/>
    <row r="8443" ht="18" hidden="1" customHeight="1" x14ac:dyDescent="0.35"/>
    <row r="8444" ht="18" hidden="1" customHeight="1" x14ac:dyDescent="0.35"/>
    <row r="8445" ht="18" hidden="1" customHeight="1" x14ac:dyDescent="0.35"/>
    <row r="8446" ht="18" hidden="1" customHeight="1" x14ac:dyDescent="0.35"/>
    <row r="8447" ht="18" hidden="1" customHeight="1" x14ac:dyDescent="0.35"/>
    <row r="8448" ht="18" hidden="1" customHeight="1" x14ac:dyDescent="0.35"/>
    <row r="8449" ht="18" hidden="1" customHeight="1" x14ac:dyDescent="0.35"/>
    <row r="8450" ht="18" hidden="1" customHeight="1" x14ac:dyDescent="0.35"/>
    <row r="8451" ht="18" hidden="1" customHeight="1" x14ac:dyDescent="0.35"/>
    <row r="8452" ht="18" hidden="1" customHeight="1" x14ac:dyDescent="0.35"/>
    <row r="8453" ht="18" hidden="1" customHeight="1" x14ac:dyDescent="0.35"/>
    <row r="8454" ht="18" hidden="1" customHeight="1" x14ac:dyDescent="0.35"/>
    <row r="8455" ht="18" hidden="1" customHeight="1" x14ac:dyDescent="0.35"/>
    <row r="8456" ht="18" hidden="1" customHeight="1" x14ac:dyDescent="0.35"/>
    <row r="8457" ht="18" hidden="1" customHeight="1" x14ac:dyDescent="0.35"/>
    <row r="8458" ht="18" hidden="1" customHeight="1" x14ac:dyDescent="0.35"/>
    <row r="8459" ht="18" hidden="1" customHeight="1" x14ac:dyDescent="0.35"/>
    <row r="8460" ht="18" hidden="1" customHeight="1" x14ac:dyDescent="0.35"/>
    <row r="8461" ht="18" hidden="1" customHeight="1" x14ac:dyDescent="0.35"/>
    <row r="8462" ht="18" hidden="1" customHeight="1" x14ac:dyDescent="0.35"/>
    <row r="8463" ht="18" hidden="1" customHeight="1" x14ac:dyDescent="0.35"/>
    <row r="8464" ht="18" hidden="1" customHeight="1" x14ac:dyDescent="0.35"/>
    <row r="8465" ht="18" hidden="1" customHeight="1" x14ac:dyDescent="0.35"/>
    <row r="8466" ht="18" hidden="1" customHeight="1" x14ac:dyDescent="0.35"/>
    <row r="8467" ht="18" hidden="1" customHeight="1" x14ac:dyDescent="0.35"/>
    <row r="8468" ht="18" hidden="1" customHeight="1" x14ac:dyDescent="0.35"/>
    <row r="8469" ht="18" hidden="1" customHeight="1" x14ac:dyDescent="0.35"/>
    <row r="8470" ht="18" hidden="1" customHeight="1" x14ac:dyDescent="0.35"/>
    <row r="8471" ht="18" hidden="1" customHeight="1" x14ac:dyDescent="0.35"/>
    <row r="8472" ht="18" hidden="1" customHeight="1" x14ac:dyDescent="0.35"/>
    <row r="8473" ht="18" hidden="1" customHeight="1" x14ac:dyDescent="0.35"/>
    <row r="8474" ht="18" hidden="1" customHeight="1" x14ac:dyDescent="0.35"/>
    <row r="8475" ht="18" hidden="1" customHeight="1" x14ac:dyDescent="0.35"/>
    <row r="8476" ht="18" hidden="1" customHeight="1" x14ac:dyDescent="0.35"/>
    <row r="8477" ht="18" hidden="1" customHeight="1" x14ac:dyDescent="0.35"/>
    <row r="8478" ht="18" hidden="1" customHeight="1" x14ac:dyDescent="0.35"/>
    <row r="8479" ht="18" hidden="1" customHeight="1" x14ac:dyDescent="0.35"/>
    <row r="8480" ht="18" hidden="1" customHeight="1" x14ac:dyDescent="0.35"/>
    <row r="8481" ht="18" hidden="1" customHeight="1" x14ac:dyDescent="0.35"/>
    <row r="8482" ht="18" hidden="1" customHeight="1" x14ac:dyDescent="0.35"/>
    <row r="8483" ht="18" hidden="1" customHeight="1" x14ac:dyDescent="0.35"/>
    <row r="8484" ht="18" hidden="1" customHeight="1" x14ac:dyDescent="0.35"/>
    <row r="8485" ht="18" hidden="1" customHeight="1" x14ac:dyDescent="0.35"/>
    <row r="8486" ht="18" hidden="1" customHeight="1" x14ac:dyDescent="0.35"/>
    <row r="8487" ht="18" hidden="1" customHeight="1" x14ac:dyDescent="0.35"/>
    <row r="8488" ht="18" hidden="1" customHeight="1" x14ac:dyDescent="0.35"/>
    <row r="8489" ht="18" hidden="1" customHeight="1" x14ac:dyDescent="0.35"/>
    <row r="8490" ht="18" hidden="1" customHeight="1" x14ac:dyDescent="0.35"/>
    <row r="8491" ht="18" hidden="1" customHeight="1" x14ac:dyDescent="0.35"/>
    <row r="8492" ht="18" hidden="1" customHeight="1" x14ac:dyDescent="0.35"/>
    <row r="8493" ht="18" hidden="1" customHeight="1" x14ac:dyDescent="0.35"/>
    <row r="8494" ht="18" hidden="1" customHeight="1" x14ac:dyDescent="0.35"/>
    <row r="8495" ht="18" hidden="1" customHeight="1" x14ac:dyDescent="0.35"/>
    <row r="8496" ht="18" hidden="1" customHeight="1" x14ac:dyDescent="0.35"/>
    <row r="8497" ht="18" hidden="1" customHeight="1" x14ac:dyDescent="0.35"/>
    <row r="8498" ht="18" hidden="1" customHeight="1" x14ac:dyDescent="0.35"/>
    <row r="8499" ht="18" hidden="1" customHeight="1" x14ac:dyDescent="0.35"/>
    <row r="8500" ht="18" hidden="1" customHeight="1" x14ac:dyDescent="0.35"/>
    <row r="8501" ht="18" hidden="1" customHeight="1" x14ac:dyDescent="0.35"/>
    <row r="8502" ht="18" hidden="1" customHeight="1" x14ac:dyDescent="0.35"/>
    <row r="8503" ht="18" hidden="1" customHeight="1" x14ac:dyDescent="0.35"/>
    <row r="8504" ht="18" hidden="1" customHeight="1" x14ac:dyDescent="0.35"/>
    <row r="8505" ht="18" hidden="1" customHeight="1" x14ac:dyDescent="0.35"/>
    <row r="8506" ht="18" hidden="1" customHeight="1" x14ac:dyDescent="0.35"/>
    <row r="8507" ht="18" hidden="1" customHeight="1" x14ac:dyDescent="0.35"/>
    <row r="8508" ht="18" hidden="1" customHeight="1" x14ac:dyDescent="0.35"/>
    <row r="8509" ht="18" hidden="1" customHeight="1" x14ac:dyDescent="0.35"/>
    <row r="8510" ht="18" hidden="1" customHeight="1" x14ac:dyDescent="0.35"/>
    <row r="8511" ht="18" hidden="1" customHeight="1" x14ac:dyDescent="0.35"/>
    <row r="8512" ht="18" hidden="1" customHeight="1" x14ac:dyDescent="0.35"/>
    <row r="8513" ht="18" hidden="1" customHeight="1" x14ac:dyDescent="0.35"/>
    <row r="8514" ht="18" hidden="1" customHeight="1" x14ac:dyDescent="0.35"/>
    <row r="8515" ht="18" hidden="1" customHeight="1" x14ac:dyDescent="0.35"/>
    <row r="8516" ht="18" hidden="1" customHeight="1" x14ac:dyDescent="0.35"/>
    <row r="8517" ht="18" hidden="1" customHeight="1" x14ac:dyDescent="0.35"/>
    <row r="8518" ht="18" hidden="1" customHeight="1" x14ac:dyDescent="0.35"/>
    <row r="8519" ht="18" hidden="1" customHeight="1" x14ac:dyDescent="0.35"/>
    <row r="8520" ht="18" hidden="1" customHeight="1" x14ac:dyDescent="0.35"/>
    <row r="8521" ht="18" hidden="1" customHeight="1" x14ac:dyDescent="0.35"/>
    <row r="8522" ht="18" hidden="1" customHeight="1" x14ac:dyDescent="0.35"/>
    <row r="8523" ht="18" hidden="1" customHeight="1" x14ac:dyDescent="0.35"/>
    <row r="8524" ht="18" hidden="1" customHeight="1" x14ac:dyDescent="0.35"/>
    <row r="8525" ht="18" hidden="1" customHeight="1" x14ac:dyDescent="0.35"/>
    <row r="8526" ht="18" hidden="1" customHeight="1" x14ac:dyDescent="0.35"/>
    <row r="8527" ht="18" hidden="1" customHeight="1" x14ac:dyDescent="0.35"/>
    <row r="8528" ht="18" hidden="1" customHeight="1" x14ac:dyDescent="0.35"/>
    <row r="8529" ht="18" hidden="1" customHeight="1" x14ac:dyDescent="0.35"/>
    <row r="8530" ht="18" hidden="1" customHeight="1" x14ac:dyDescent="0.35"/>
    <row r="8531" ht="18" hidden="1" customHeight="1" x14ac:dyDescent="0.35"/>
    <row r="8532" ht="18" hidden="1" customHeight="1" x14ac:dyDescent="0.35"/>
    <row r="8533" ht="18" hidden="1" customHeight="1" x14ac:dyDescent="0.35"/>
    <row r="8534" ht="18" hidden="1" customHeight="1" x14ac:dyDescent="0.35"/>
    <row r="8535" ht="18" hidden="1" customHeight="1" x14ac:dyDescent="0.35"/>
    <row r="8536" ht="18" hidden="1" customHeight="1" x14ac:dyDescent="0.35"/>
    <row r="8537" ht="18" hidden="1" customHeight="1" x14ac:dyDescent="0.35"/>
    <row r="8538" ht="18" hidden="1" customHeight="1" x14ac:dyDescent="0.35"/>
    <row r="8539" ht="18" hidden="1" customHeight="1" x14ac:dyDescent="0.35"/>
    <row r="8540" ht="18" hidden="1" customHeight="1" x14ac:dyDescent="0.35"/>
    <row r="8541" ht="18" hidden="1" customHeight="1" x14ac:dyDescent="0.35"/>
    <row r="8542" ht="18" hidden="1" customHeight="1" x14ac:dyDescent="0.35"/>
    <row r="8543" ht="18" hidden="1" customHeight="1" x14ac:dyDescent="0.35"/>
    <row r="8544" ht="18" hidden="1" customHeight="1" x14ac:dyDescent="0.35"/>
    <row r="8545" ht="18" hidden="1" customHeight="1" x14ac:dyDescent="0.35"/>
    <row r="8546" ht="18" hidden="1" customHeight="1" x14ac:dyDescent="0.35"/>
    <row r="8547" ht="18" hidden="1" customHeight="1" x14ac:dyDescent="0.35"/>
    <row r="8548" ht="18" hidden="1" customHeight="1" x14ac:dyDescent="0.35"/>
    <row r="8549" ht="18" hidden="1" customHeight="1" x14ac:dyDescent="0.35"/>
    <row r="8550" ht="18" hidden="1" customHeight="1" x14ac:dyDescent="0.35"/>
    <row r="8551" ht="18" hidden="1" customHeight="1" x14ac:dyDescent="0.35"/>
    <row r="8552" ht="18" hidden="1" customHeight="1" x14ac:dyDescent="0.35"/>
    <row r="8553" ht="18" hidden="1" customHeight="1" x14ac:dyDescent="0.35"/>
    <row r="8554" ht="18" hidden="1" customHeight="1" x14ac:dyDescent="0.35"/>
    <row r="8555" ht="18" hidden="1" customHeight="1" x14ac:dyDescent="0.35"/>
    <row r="8556" ht="18" hidden="1" customHeight="1" x14ac:dyDescent="0.35"/>
    <row r="8557" ht="18" hidden="1" customHeight="1" x14ac:dyDescent="0.35"/>
    <row r="8558" ht="18" hidden="1" customHeight="1" x14ac:dyDescent="0.35"/>
    <row r="8559" ht="18" hidden="1" customHeight="1" x14ac:dyDescent="0.35"/>
    <row r="8560" ht="18" hidden="1" customHeight="1" x14ac:dyDescent="0.35"/>
    <row r="8561" ht="18" hidden="1" customHeight="1" x14ac:dyDescent="0.35"/>
    <row r="8562" ht="18" hidden="1" customHeight="1" x14ac:dyDescent="0.35"/>
    <row r="8563" ht="18" hidden="1" customHeight="1" x14ac:dyDescent="0.35"/>
    <row r="8564" ht="18" hidden="1" customHeight="1" x14ac:dyDescent="0.35"/>
    <row r="8565" ht="18" hidden="1" customHeight="1" x14ac:dyDescent="0.35"/>
    <row r="8566" ht="18" hidden="1" customHeight="1" x14ac:dyDescent="0.35"/>
    <row r="8567" ht="18" hidden="1" customHeight="1" x14ac:dyDescent="0.35"/>
    <row r="8568" ht="18" hidden="1" customHeight="1" x14ac:dyDescent="0.35"/>
    <row r="8569" ht="18" hidden="1" customHeight="1" x14ac:dyDescent="0.35"/>
    <row r="8570" ht="18" hidden="1" customHeight="1" x14ac:dyDescent="0.35"/>
    <row r="8571" ht="18" hidden="1" customHeight="1" x14ac:dyDescent="0.35"/>
    <row r="8572" ht="18" hidden="1" customHeight="1" x14ac:dyDescent="0.35"/>
    <row r="8573" ht="18" hidden="1" customHeight="1" x14ac:dyDescent="0.35"/>
    <row r="8574" ht="18" hidden="1" customHeight="1" x14ac:dyDescent="0.35"/>
    <row r="8575" ht="18" hidden="1" customHeight="1" x14ac:dyDescent="0.35"/>
    <row r="8576" ht="18" hidden="1" customHeight="1" x14ac:dyDescent="0.35"/>
    <row r="8577" ht="18" hidden="1" customHeight="1" x14ac:dyDescent="0.35"/>
    <row r="8578" ht="18" hidden="1" customHeight="1" x14ac:dyDescent="0.35"/>
    <row r="8579" ht="18" hidden="1" customHeight="1" x14ac:dyDescent="0.35"/>
    <row r="8580" ht="18" hidden="1" customHeight="1" x14ac:dyDescent="0.35"/>
    <row r="8581" ht="18" hidden="1" customHeight="1" x14ac:dyDescent="0.35"/>
    <row r="8582" ht="18" hidden="1" customHeight="1" x14ac:dyDescent="0.35"/>
    <row r="8583" ht="18" hidden="1" customHeight="1" x14ac:dyDescent="0.35"/>
    <row r="8584" ht="18" hidden="1" customHeight="1" x14ac:dyDescent="0.35"/>
    <row r="8585" ht="18" hidden="1" customHeight="1" x14ac:dyDescent="0.35"/>
    <row r="8586" ht="18" hidden="1" customHeight="1" x14ac:dyDescent="0.35"/>
    <row r="8587" ht="18" hidden="1" customHeight="1" x14ac:dyDescent="0.35"/>
    <row r="8588" ht="18" hidden="1" customHeight="1" x14ac:dyDescent="0.35"/>
    <row r="8589" ht="18" hidden="1" customHeight="1" x14ac:dyDescent="0.35"/>
    <row r="8590" ht="18" hidden="1" customHeight="1" x14ac:dyDescent="0.35"/>
    <row r="8591" ht="18" hidden="1" customHeight="1" x14ac:dyDescent="0.35"/>
    <row r="8592" ht="18" hidden="1" customHeight="1" x14ac:dyDescent="0.35"/>
    <row r="8593" ht="18" hidden="1" customHeight="1" x14ac:dyDescent="0.35"/>
    <row r="8594" ht="18" hidden="1" customHeight="1" x14ac:dyDescent="0.35"/>
    <row r="8595" ht="18" hidden="1" customHeight="1" x14ac:dyDescent="0.35"/>
    <row r="8596" ht="18" hidden="1" customHeight="1" x14ac:dyDescent="0.35"/>
    <row r="8597" ht="18" hidden="1" customHeight="1" x14ac:dyDescent="0.35"/>
    <row r="8598" ht="18" hidden="1" customHeight="1" x14ac:dyDescent="0.35"/>
    <row r="8599" ht="18" hidden="1" customHeight="1" x14ac:dyDescent="0.35"/>
    <row r="8600" ht="18" hidden="1" customHeight="1" x14ac:dyDescent="0.35"/>
    <row r="8601" ht="18" hidden="1" customHeight="1" x14ac:dyDescent="0.35"/>
    <row r="8602" ht="18" hidden="1" customHeight="1" x14ac:dyDescent="0.35"/>
    <row r="8603" ht="18" hidden="1" customHeight="1" x14ac:dyDescent="0.35"/>
    <row r="8604" ht="18" hidden="1" customHeight="1" x14ac:dyDescent="0.35"/>
    <row r="8605" ht="18" hidden="1" customHeight="1" x14ac:dyDescent="0.35"/>
    <row r="8606" ht="18" hidden="1" customHeight="1" x14ac:dyDescent="0.35"/>
    <row r="8607" ht="18" hidden="1" customHeight="1" x14ac:dyDescent="0.35"/>
    <row r="8608" ht="18" hidden="1" customHeight="1" x14ac:dyDescent="0.35"/>
    <row r="8609" ht="18" hidden="1" customHeight="1" x14ac:dyDescent="0.35"/>
    <row r="8610" ht="18" hidden="1" customHeight="1" x14ac:dyDescent="0.35"/>
    <row r="8611" ht="18" hidden="1" customHeight="1" x14ac:dyDescent="0.35"/>
    <row r="8612" ht="18" hidden="1" customHeight="1" x14ac:dyDescent="0.35"/>
    <row r="8613" ht="18" hidden="1" customHeight="1" x14ac:dyDescent="0.35"/>
    <row r="8614" ht="18" hidden="1" customHeight="1" x14ac:dyDescent="0.35"/>
    <row r="8615" ht="18" hidden="1" customHeight="1" x14ac:dyDescent="0.35"/>
    <row r="8616" ht="18" hidden="1" customHeight="1" x14ac:dyDescent="0.35"/>
    <row r="8617" ht="18" hidden="1" customHeight="1" x14ac:dyDescent="0.35"/>
    <row r="8618" ht="18" hidden="1" customHeight="1" x14ac:dyDescent="0.35"/>
    <row r="8619" ht="18" hidden="1" customHeight="1" x14ac:dyDescent="0.35"/>
    <row r="8620" ht="18" hidden="1" customHeight="1" x14ac:dyDescent="0.35"/>
    <row r="8621" ht="18" hidden="1" customHeight="1" x14ac:dyDescent="0.35"/>
    <row r="8622" ht="18" hidden="1" customHeight="1" x14ac:dyDescent="0.35"/>
    <row r="8623" ht="18" hidden="1" customHeight="1" x14ac:dyDescent="0.35"/>
    <row r="8624" ht="18" hidden="1" customHeight="1" x14ac:dyDescent="0.35"/>
    <row r="8625" ht="18" hidden="1" customHeight="1" x14ac:dyDescent="0.35"/>
    <row r="8626" ht="18" hidden="1" customHeight="1" x14ac:dyDescent="0.35"/>
    <row r="8627" ht="18" hidden="1" customHeight="1" x14ac:dyDescent="0.35"/>
    <row r="8628" ht="18" hidden="1" customHeight="1" x14ac:dyDescent="0.35"/>
    <row r="8629" ht="18" hidden="1" customHeight="1" x14ac:dyDescent="0.35"/>
    <row r="8630" ht="18" hidden="1" customHeight="1" x14ac:dyDescent="0.35"/>
    <row r="8631" ht="18" hidden="1" customHeight="1" x14ac:dyDescent="0.35"/>
    <row r="8632" ht="18" hidden="1" customHeight="1" x14ac:dyDescent="0.35"/>
    <row r="8633" ht="18" hidden="1" customHeight="1" x14ac:dyDescent="0.35"/>
    <row r="8634" ht="18" hidden="1" customHeight="1" x14ac:dyDescent="0.35"/>
    <row r="8635" ht="18" hidden="1" customHeight="1" x14ac:dyDescent="0.35"/>
    <row r="8636" ht="18" hidden="1" customHeight="1" x14ac:dyDescent="0.35"/>
    <row r="8637" ht="18" hidden="1" customHeight="1" x14ac:dyDescent="0.35"/>
    <row r="8638" ht="18" hidden="1" customHeight="1" x14ac:dyDescent="0.35"/>
    <row r="8639" ht="18" hidden="1" customHeight="1" x14ac:dyDescent="0.35"/>
    <row r="8640" ht="18" hidden="1" customHeight="1" x14ac:dyDescent="0.35"/>
    <row r="8641" ht="18" hidden="1" customHeight="1" x14ac:dyDescent="0.35"/>
    <row r="8642" ht="18" hidden="1" customHeight="1" x14ac:dyDescent="0.35"/>
    <row r="8643" ht="18" hidden="1" customHeight="1" x14ac:dyDescent="0.35"/>
    <row r="8644" ht="18" hidden="1" customHeight="1" x14ac:dyDescent="0.35"/>
    <row r="8645" ht="18" hidden="1" customHeight="1" x14ac:dyDescent="0.35"/>
    <row r="8646" ht="18" hidden="1" customHeight="1" x14ac:dyDescent="0.35"/>
    <row r="8647" ht="18" hidden="1" customHeight="1" x14ac:dyDescent="0.35"/>
    <row r="8648" ht="18" hidden="1" customHeight="1" x14ac:dyDescent="0.35"/>
    <row r="8649" ht="18" hidden="1" customHeight="1" x14ac:dyDescent="0.35"/>
    <row r="8650" ht="18" hidden="1" customHeight="1" x14ac:dyDescent="0.35"/>
    <row r="8651" ht="18" hidden="1" customHeight="1" x14ac:dyDescent="0.35"/>
    <row r="8652" ht="18" hidden="1" customHeight="1" x14ac:dyDescent="0.35"/>
    <row r="8653" ht="18" hidden="1" customHeight="1" x14ac:dyDescent="0.35"/>
    <row r="8654" ht="18" hidden="1" customHeight="1" x14ac:dyDescent="0.35"/>
    <row r="8655" ht="18" hidden="1" customHeight="1" x14ac:dyDescent="0.35"/>
    <row r="8656" ht="18" hidden="1" customHeight="1" x14ac:dyDescent="0.35"/>
    <row r="8657" ht="18" hidden="1" customHeight="1" x14ac:dyDescent="0.35"/>
    <row r="8658" ht="18" hidden="1" customHeight="1" x14ac:dyDescent="0.35"/>
    <row r="8659" ht="18" hidden="1" customHeight="1" x14ac:dyDescent="0.35"/>
    <row r="8660" ht="18" hidden="1" customHeight="1" x14ac:dyDescent="0.35"/>
    <row r="8661" ht="18" hidden="1" customHeight="1" x14ac:dyDescent="0.35"/>
    <row r="8662" ht="18" hidden="1" customHeight="1" x14ac:dyDescent="0.35"/>
    <row r="8663" ht="18" hidden="1" customHeight="1" x14ac:dyDescent="0.35"/>
    <row r="8664" ht="18" hidden="1" customHeight="1" x14ac:dyDescent="0.35"/>
    <row r="8665" ht="18" hidden="1" customHeight="1" x14ac:dyDescent="0.35"/>
    <row r="8666" ht="18" hidden="1" customHeight="1" x14ac:dyDescent="0.35"/>
    <row r="8667" ht="18" hidden="1" customHeight="1" x14ac:dyDescent="0.35"/>
    <row r="8668" ht="18" hidden="1" customHeight="1" x14ac:dyDescent="0.35"/>
    <row r="8669" ht="18" hidden="1" customHeight="1" x14ac:dyDescent="0.35"/>
    <row r="8670" ht="18" hidden="1" customHeight="1" x14ac:dyDescent="0.35"/>
    <row r="8671" ht="18" hidden="1" customHeight="1" x14ac:dyDescent="0.35"/>
    <row r="8672" ht="18" hidden="1" customHeight="1" x14ac:dyDescent="0.35"/>
    <row r="8673" ht="18" hidden="1" customHeight="1" x14ac:dyDescent="0.35"/>
    <row r="8674" ht="18" hidden="1" customHeight="1" x14ac:dyDescent="0.35"/>
    <row r="8675" ht="18" hidden="1" customHeight="1" x14ac:dyDescent="0.35"/>
    <row r="8676" ht="18" hidden="1" customHeight="1" x14ac:dyDescent="0.35"/>
    <row r="8677" ht="18" hidden="1" customHeight="1" x14ac:dyDescent="0.35"/>
    <row r="8678" ht="18" hidden="1" customHeight="1" x14ac:dyDescent="0.35"/>
    <row r="8679" ht="18" hidden="1" customHeight="1" x14ac:dyDescent="0.35"/>
    <row r="8680" ht="18" hidden="1" customHeight="1" x14ac:dyDescent="0.35"/>
    <row r="8681" ht="18" hidden="1" customHeight="1" x14ac:dyDescent="0.35"/>
    <row r="8682" ht="18" hidden="1" customHeight="1" x14ac:dyDescent="0.35"/>
    <row r="8683" ht="18" hidden="1" customHeight="1" x14ac:dyDescent="0.35"/>
    <row r="8684" ht="18" hidden="1" customHeight="1" x14ac:dyDescent="0.35"/>
    <row r="8685" ht="18" hidden="1" customHeight="1" x14ac:dyDescent="0.35"/>
    <row r="8686" ht="18" hidden="1" customHeight="1" x14ac:dyDescent="0.35"/>
    <row r="8687" ht="18" hidden="1" customHeight="1" x14ac:dyDescent="0.35"/>
    <row r="8688" ht="18" hidden="1" customHeight="1" x14ac:dyDescent="0.35"/>
    <row r="8689" ht="18" hidden="1" customHeight="1" x14ac:dyDescent="0.35"/>
    <row r="8690" ht="18" hidden="1" customHeight="1" x14ac:dyDescent="0.35"/>
    <row r="8691" ht="18" hidden="1" customHeight="1" x14ac:dyDescent="0.35"/>
    <row r="8692" ht="18" hidden="1" customHeight="1" x14ac:dyDescent="0.35"/>
    <row r="8693" ht="18" hidden="1" customHeight="1" x14ac:dyDescent="0.35"/>
    <row r="8694" ht="18" hidden="1" customHeight="1" x14ac:dyDescent="0.35"/>
    <row r="8695" ht="18" hidden="1" customHeight="1" x14ac:dyDescent="0.35"/>
    <row r="8696" ht="18" hidden="1" customHeight="1" x14ac:dyDescent="0.35"/>
    <row r="8697" ht="18" hidden="1" customHeight="1" x14ac:dyDescent="0.35"/>
    <row r="8698" ht="18" hidden="1" customHeight="1" x14ac:dyDescent="0.35"/>
    <row r="8699" ht="18" hidden="1" customHeight="1" x14ac:dyDescent="0.35"/>
    <row r="8700" ht="18" hidden="1" customHeight="1" x14ac:dyDescent="0.35"/>
    <row r="8701" ht="18" hidden="1" customHeight="1" x14ac:dyDescent="0.35"/>
    <row r="8702" ht="18" hidden="1" customHeight="1" x14ac:dyDescent="0.35"/>
    <row r="8703" ht="18" hidden="1" customHeight="1" x14ac:dyDescent="0.35"/>
    <row r="8704" ht="18" hidden="1" customHeight="1" x14ac:dyDescent="0.35"/>
    <row r="8705" ht="18" hidden="1" customHeight="1" x14ac:dyDescent="0.35"/>
    <row r="8706" ht="18" hidden="1" customHeight="1" x14ac:dyDescent="0.35"/>
    <row r="8707" ht="18" hidden="1" customHeight="1" x14ac:dyDescent="0.35"/>
    <row r="8708" ht="18" hidden="1" customHeight="1" x14ac:dyDescent="0.35"/>
    <row r="8709" ht="18" hidden="1" customHeight="1" x14ac:dyDescent="0.35"/>
    <row r="8710" ht="18" hidden="1" customHeight="1" x14ac:dyDescent="0.35"/>
    <row r="8711" ht="18" hidden="1" customHeight="1" x14ac:dyDescent="0.35"/>
    <row r="8712" ht="18" hidden="1" customHeight="1" x14ac:dyDescent="0.35"/>
    <row r="8713" ht="18" hidden="1" customHeight="1" x14ac:dyDescent="0.35"/>
    <row r="8714" ht="18" hidden="1" customHeight="1" x14ac:dyDescent="0.35"/>
    <row r="8715" ht="18" hidden="1" customHeight="1" x14ac:dyDescent="0.35"/>
    <row r="8716" ht="18" hidden="1" customHeight="1" x14ac:dyDescent="0.35"/>
    <row r="8717" ht="18" hidden="1" customHeight="1" x14ac:dyDescent="0.35"/>
    <row r="8718" ht="18" hidden="1" customHeight="1" x14ac:dyDescent="0.35"/>
    <row r="8719" ht="18" hidden="1" customHeight="1" x14ac:dyDescent="0.35"/>
    <row r="8720" ht="18" hidden="1" customHeight="1" x14ac:dyDescent="0.35"/>
    <row r="8721" ht="18" hidden="1" customHeight="1" x14ac:dyDescent="0.35"/>
    <row r="8722" ht="18" hidden="1" customHeight="1" x14ac:dyDescent="0.35"/>
    <row r="8723" ht="18" hidden="1" customHeight="1" x14ac:dyDescent="0.35"/>
    <row r="8724" ht="18" hidden="1" customHeight="1" x14ac:dyDescent="0.35"/>
    <row r="8725" ht="18" hidden="1" customHeight="1" x14ac:dyDescent="0.35"/>
    <row r="8726" ht="18" hidden="1" customHeight="1" x14ac:dyDescent="0.35"/>
    <row r="8727" ht="18" hidden="1" customHeight="1" x14ac:dyDescent="0.35"/>
    <row r="8728" ht="18" hidden="1" customHeight="1" x14ac:dyDescent="0.35"/>
    <row r="8729" ht="18" hidden="1" customHeight="1" x14ac:dyDescent="0.35"/>
    <row r="8730" ht="18" hidden="1" customHeight="1" x14ac:dyDescent="0.35"/>
    <row r="8731" ht="18" hidden="1" customHeight="1" x14ac:dyDescent="0.35"/>
    <row r="8732" ht="18" hidden="1" customHeight="1" x14ac:dyDescent="0.35"/>
    <row r="8733" ht="18" hidden="1" customHeight="1" x14ac:dyDescent="0.35"/>
    <row r="8734" ht="18" hidden="1" customHeight="1" x14ac:dyDescent="0.35"/>
    <row r="8735" ht="18" hidden="1" customHeight="1" x14ac:dyDescent="0.35"/>
    <row r="8736" ht="18" hidden="1" customHeight="1" x14ac:dyDescent="0.35"/>
    <row r="8737" ht="18" hidden="1" customHeight="1" x14ac:dyDescent="0.35"/>
    <row r="8738" ht="18" hidden="1" customHeight="1" x14ac:dyDescent="0.35"/>
    <row r="8739" ht="18" hidden="1" customHeight="1" x14ac:dyDescent="0.35"/>
    <row r="8740" ht="18" hidden="1" customHeight="1" x14ac:dyDescent="0.35"/>
    <row r="8741" ht="18" hidden="1" customHeight="1" x14ac:dyDescent="0.35"/>
    <row r="8742" ht="18" hidden="1" customHeight="1" x14ac:dyDescent="0.35"/>
    <row r="8743" ht="18" hidden="1" customHeight="1" x14ac:dyDescent="0.35"/>
    <row r="8744" ht="18" hidden="1" customHeight="1" x14ac:dyDescent="0.35"/>
    <row r="8745" ht="18" hidden="1" customHeight="1" x14ac:dyDescent="0.35"/>
    <row r="8746" ht="18" hidden="1" customHeight="1" x14ac:dyDescent="0.35"/>
    <row r="8747" ht="18" hidden="1" customHeight="1" x14ac:dyDescent="0.35"/>
    <row r="8748" ht="18" hidden="1" customHeight="1" x14ac:dyDescent="0.35"/>
    <row r="8749" ht="18" hidden="1" customHeight="1" x14ac:dyDescent="0.35"/>
    <row r="8750" ht="18" hidden="1" customHeight="1" x14ac:dyDescent="0.35"/>
    <row r="8751" ht="18" hidden="1" customHeight="1" x14ac:dyDescent="0.35"/>
    <row r="8752" ht="18" hidden="1" customHeight="1" x14ac:dyDescent="0.35"/>
    <row r="8753" ht="18" hidden="1" customHeight="1" x14ac:dyDescent="0.35"/>
    <row r="8754" ht="18" hidden="1" customHeight="1" x14ac:dyDescent="0.35"/>
    <row r="8755" ht="18" hidden="1" customHeight="1" x14ac:dyDescent="0.35"/>
    <row r="8756" ht="18" hidden="1" customHeight="1" x14ac:dyDescent="0.35"/>
    <row r="8757" ht="18" hidden="1" customHeight="1" x14ac:dyDescent="0.35"/>
    <row r="8758" ht="18" hidden="1" customHeight="1" x14ac:dyDescent="0.35"/>
    <row r="8759" ht="18" hidden="1" customHeight="1" x14ac:dyDescent="0.35"/>
    <row r="8760" ht="18" hidden="1" customHeight="1" x14ac:dyDescent="0.35"/>
    <row r="8761" ht="18" hidden="1" customHeight="1" x14ac:dyDescent="0.35"/>
    <row r="8762" ht="18" hidden="1" customHeight="1" x14ac:dyDescent="0.35"/>
    <row r="8763" ht="18" hidden="1" customHeight="1" x14ac:dyDescent="0.35"/>
    <row r="8764" ht="18" hidden="1" customHeight="1" x14ac:dyDescent="0.35"/>
    <row r="8765" ht="18" hidden="1" customHeight="1" x14ac:dyDescent="0.35"/>
    <row r="8766" ht="18" hidden="1" customHeight="1" x14ac:dyDescent="0.35"/>
    <row r="8767" ht="18" hidden="1" customHeight="1" x14ac:dyDescent="0.35"/>
    <row r="8768" ht="18" hidden="1" customHeight="1" x14ac:dyDescent="0.35"/>
    <row r="8769" ht="18" hidden="1" customHeight="1" x14ac:dyDescent="0.35"/>
    <row r="8770" ht="18" hidden="1" customHeight="1" x14ac:dyDescent="0.35"/>
    <row r="8771" ht="18" hidden="1" customHeight="1" x14ac:dyDescent="0.35"/>
    <row r="8772" ht="18" hidden="1" customHeight="1" x14ac:dyDescent="0.35"/>
    <row r="8773" ht="18" hidden="1" customHeight="1" x14ac:dyDescent="0.35"/>
    <row r="8774" ht="18" hidden="1" customHeight="1" x14ac:dyDescent="0.35"/>
    <row r="8775" ht="18" hidden="1" customHeight="1" x14ac:dyDescent="0.35"/>
    <row r="8776" ht="18" hidden="1" customHeight="1" x14ac:dyDescent="0.35"/>
    <row r="8777" ht="18" hidden="1" customHeight="1" x14ac:dyDescent="0.35"/>
    <row r="8778" ht="18" hidden="1" customHeight="1" x14ac:dyDescent="0.35"/>
    <row r="8779" ht="18" hidden="1" customHeight="1" x14ac:dyDescent="0.35"/>
    <row r="8780" ht="18" hidden="1" customHeight="1" x14ac:dyDescent="0.35"/>
    <row r="8781" ht="18" hidden="1" customHeight="1" x14ac:dyDescent="0.35"/>
    <row r="8782" ht="18" hidden="1" customHeight="1" x14ac:dyDescent="0.35"/>
    <row r="8783" ht="18" hidden="1" customHeight="1" x14ac:dyDescent="0.35"/>
    <row r="8784" ht="18" hidden="1" customHeight="1" x14ac:dyDescent="0.35"/>
    <row r="8785" ht="18" hidden="1" customHeight="1" x14ac:dyDescent="0.35"/>
    <row r="8786" ht="18" hidden="1" customHeight="1" x14ac:dyDescent="0.35"/>
    <row r="8787" ht="18" hidden="1" customHeight="1" x14ac:dyDescent="0.35"/>
    <row r="8788" ht="18" hidden="1" customHeight="1" x14ac:dyDescent="0.35"/>
    <row r="8789" ht="18" hidden="1" customHeight="1" x14ac:dyDescent="0.35"/>
    <row r="8790" ht="18" hidden="1" customHeight="1" x14ac:dyDescent="0.35"/>
    <row r="8791" ht="18" hidden="1" customHeight="1" x14ac:dyDescent="0.35"/>
    <row r="8792" ht="18" hidden="1" customHeight="1" x14ac:dyDescent="0.35"/>
    <row r="8793" ht="18" hidden="1" customHeight="1" x14ac:dyDescent="0.35"/>
    <row r="8794" ht="18" hidden="1" customHeight="1" x14ac:dyDescent="0.35"/>
    <row r="8795" ht="18" hidden="1" customHeight="1" x14ac:dyDescent="0.35"/>
    <row r="8796" ht="18" hidden="1" customHeight="1" x14ac:dyDescent="0.35"/>
    <row r="8797" ht="18" hidden="1" customHeight="1" x14ac:dyDescent="0.35"/>
    <row r="8798" ht="18" hidden="1" customHeight="1" x14ac:dyDescent="0.35"/>
    <row r="8799" ht="18" hidden="1" customHeight="1" x14ac:dyDescent="0.35"/>
    <row r="8800" ht="18" hidden="1" customHeight="1" x14ac:dyDescent="0.35"/>
    <row r="8801" ht="18" hidden="1" customHeight="1" x14ac:dyDescent="0.35"/>
    <row r="8802" ht="18" hidden="1" customHeight="1" x14ac:dyDescent="0.35"/>
    <row r="8803" ht="18" hidden="1" customHeight="1" x14ac:dyDescent="0.35"/>
    <row r="8804" ht="18" hidden="1" customHeight="1" x14ac:dyDescent="0.35"/>
    <row r="8805" ht="18" hidden="1" customHeight="1" x14ac:dyDescent="0.35"/>
    <row r="8806" ht="18" hidden="1" customHeight="1" x14ac:dyDescent="0.35"/>
    <row r="8807" ht="18" hidden="1" customHeight="1" x14ac:dyDescent="0.35"/>
    <row r="8808" ht="18" hidden="1" customHeight="1" x14ac:dyDescent="0.35"/>
    <row r="8809" ht="18" hidden="1" customHeight="1" x14ac:dyDescent="0.35"/>
    <row r="8810" ht="18" hidden="1" customHeight="1" x14ac:dyDescent="0.35"/>
    <row r="8811" ht="18" hidden="1" customHeight="1" x14ac:dyDescent="0.35"/>
    <row r="8812" ht="18" hidden="1" customHeight="1" x14ac:dyDescent="0.35"/>
    <row r="8813" ht="18" hidden="1" customHeight="1" x14ac:dyDescent="0.35"/>
    <row r="8814" ht="18" hidden="1" customHeight="1" x14ac:dyDescent="0.35"/>
    <row r="8815" ht="18" hidden="1" customHeight="1" x14ac:dyDescent="0.35"/>
    <row r="8816" ht="18" hidden="1" customHeight="1" x14ac:dyDescent="0.35"/>
    <row r="8817" ht="18" hidden="1" customHeight="1" x14ac:dyDescent="0.35"/>
    <row r="8818" ht="18" hidden="1" customHeight="1" x14ac:dyDescent="0.35"/>
    <row r="8819" ht="18" hidden="1" customHeight="1" x14ac:dyDescent="0.35"/>
    <row r="8820" ht="18" hidden="1" customHeight="1" x14ac:dyDescent="0.35"/>
    <row r="8821" ht="18" hidden="1" customHeight="1" x14ac:dyDescent="0.35"/>
    <row r="8822" ht="18" hidden="1" customHeight="1" x14ac:dyDescent="0.35"/>
    <row r="8823" ht="18" hidden="1" customHeight="1" x14ac:dyDescent="0.35"/>
    <row r="8824" ht="18" hidden="1" customHeight="1" x14ac:dyDescent="0.35"/>
    <row r="8825" ht="18" hidden="1" customHeight="1" x14ac:dyDescent="0.35"/>
    <row r="8826" ht="18" hidden="1" customHeight="1" x14ac:dyDescent="0.35"/>
    <row r="8827" ht="18" hidden="1" customHeight="1" x14ac:dyDescent="0.35"/>
    <row r="8828" ht="18" hidden="1" customHeight="1" x14ac:dyDescent="0.35"/>
    <row r="8829" ht="18" hidden="1" customHeight="1" x14ac:dyDescent="0.35"/>
    <row r="8830" ht="18" hidden="1" customHeight="1" x14ac:dyDescent="0.35"/>
    <row r="8831" ht="18" hidden="1" customHeight="1" x14ac:dyDescent="0.35"/>
    <row r="8832" ht="18" hidden="1" customHeight="1" x14ac:dyDescent="0.35"/>
    <row r="8833" ht="18" hidden="1" customHeight="1" x14ac:dyDescent="0.35"/>
    <row r="8834" ht="18" hidden="1" customHeight="1" x14ac:dyDescent="0.35"/>
    <row r="8835" ht="18" hidden="1" customHeight="1" x14ac:dyDescent="0.35"/>
    <row r="8836" ht="18" hidden="1" customHeight="1" x14ac:dyDescent="0.35"/>
    <row r="8837" ht="18" hidden="1" customHeight="1" x14ac:dyDescent="0.35"/>
    <row r="8838" ht="18" hidden="1" customHeight="1" x14ac:dyDescent="0.35"/>
    <row r="8839" ht="18" hidden="1" customHeight="1" x14ac:dyDescent="0.35"/>
    <row r="8840" ht="18" hidden="1" customHeight="1" x14ac:dyDescent="0.35"/>
    <row r="8841" ht="18" hidden="1" customHeight="1" x14ac:dyDescent="0.35"/>
    <row r="8842" ht="18" hidden="1" customHeight="1" x14ac:dyDescent="0.35"/>
    <row r="8843" ht="18" hidden="1" customHeight="1" x14ac:dyDescent="0.35"/>
    <row r="8844" ht="18" hidden="1" customHeight="1" x14ac:dyDescent="0.35"/>
    <row r="8845" ht="18" hidden="1" customHeight="1" x14ac:dyDescent="0.35"/>
    <row r="8846" ht="18" hidden="1" customHeight="1" x14ac:dyDescent="0.35"/>
    <row r="8847" ht="18" hidden="1" customHeight="1" x14ac:dyDescent="0.35"/>
    <row r="8848" ht="18" hidden="1" customHeight="1" x14ac:dyDescent="0.35"/>
    <row r="8849" ht="18" hidden="1" customHeight="1" x14ac:dyDescent="0.35"/>
    <row r="8850" ht="18" hidden="1" customHeight="1" x14ac:dyDescent="0.35"/>
    <row r="8851" ht="18" hidden="1" customHeight="1" x14ac:dyDescent="0.35"/>
    <row r="8852" ht="18" hidden="1" customHeight="1" x14ac:dyDescent="0.35"/>
    <row r="8853" ht="18" hidden="1" customHeight="1" x14ac:dyDescent="0.35"/>
    <row r="8854" ht="18" hidden="1" customHeight="1" x14ac:dyDescent="0.35"/>
    <row r="8855" ht="18" hidden="1" customHeight="1" x14ac:dyDescent="0.35"/>
    <row r="8856" ht="18" hidden="1" customHeight="1" x14ac:dyDescent="0.35"/>
    <row r="8857" ht="18" hidden="1" customHeight="1" x14ac:dyDescent="0.35"/>
    <row r="8858" ht="18" hidden="1" customHeight="1" x14ac:dyDescent="0.35"/>
    <row r="8859" ht="18" hidden="1" customHeight="1" x14ac:dyDescent="0.35"/>
    <row r="8860" ht="18" hidden="1" customHeight="1" x14ac:dyDescent="0.35"/>
    <row r="8861" ht="18" hidden="1" customHeight="1" x14ac:dyDescent="0.35"/>
    <row r="8862" ht="18" hidden="1" customHeight="1" x14ac:dyDescent="0.35"/>
    <row r="8863" ht="18" hidden="1" customHeight="1" x14ac:dyDescent="0.35"/>
    <row r="8864" ht="18" hidden="1" customHeight="1" x14ac:dyDescent="0.35"/>
    <row r="8865" ht="18" hidden="1" customHeight="1" x14ac:dyDescent="0.35"/>
    <row r="8866" ht="18" hidden="1" customHeight="1" x14ac:dyDescent="0.35"/>
    <row r="8867" ht="18" hidden="1" customHeight="1" x14ac:dyDescent="0.35"/>
    <row r="8868" ht="18" hidden="1" customHeight="1" x14ac:dyDescent="0.35"/>
    <row r="8869" ht="18" hidden="1" customHeight="1" x14ac:dyDescent="0.35"/>
    <row r="8870" ht="18" hidden="1" customHeight="1" x14ac:dyDescent="0.35"/>
    <row r="8871" ht="18" hidden="1" customHeight="1" x14ac:dyDescent="0.35"/>
    <row r="8872" ht="18" hidden="1" customHeight="1" x14ac:dyDescent="0.35"/>
    <row r="8873" ht="18" hidden="1" customHeight="1" x14ac:dyDescent="0.35"/>
    <row r="8874" ht="18" hidden="1" customHeight="1" x14ac:dyDescent="0.35"/>
    <row r="8875" ht="18" hidden="1" customHeight="1" x14ac:dyDescent="0.35"/>
    <row r="8876" ht="18" hidden="1" customHeight="1" x14ac:dyDescent="0.35"/>
    <row r="8877" ht="18" hidden="1" customHeight="1" x14ac:dyDescent="0.35"/>
    <row r="8878" ht="18" hidden="1" customHeight="1" x14ac:dyDescent="0.35"/>
    <row r="8879" ht="18" hidden="1" customHeight="1" x14ac:dyDescent="0.35"/>
    <row r="8880" ht="18" hidden="1" customHeight="1" x14ac:dyDescent="0.35"/>
    <row r="8881" ht="18" hidden="1" customHeight="1" x14ac:dyDescent="0.35"/>
    <row r="8882" ht="18" hidden="1" customHeight="1" x14ac:dyDescent="0.35"/>
    <row r="8883" ht="18" hidden="1" customHeight="1" x14ac:dyDescent="0.35"/>
    <row r="8884" ht="18" hidden="1" customHeight="1" x14ac:dyDescent="0.35"/>
    <row r="8885" ht="18" hidden="1" customHeight="1" x14ac:dyDescent="0.35"/>
    <row r="8886" ht="18" hidden="1" customHeight="1" x14ac:dyDescent="0.35"/>
    <row r="8887" ht="18" hidden="1" customHeight="1" x14ac:dyDescent="0.35"/>
    <row r="8888" ht="18" hidden="1" customHeight="1" x14ac:dyDescent="0.35"/>
    <row r="8889" ht="18" hidden="1" customHeight="1" x14ac:dyDescent="0.35"/>
    <row r="8890" ht="18" hidden="1" customHeight="1" x14ac:dyDescent="0.35"/>
    <row r="8891" ht="18" hidden="1" customHeight="1" x14ac:dyDescent="0.35"/>
    <row r="8892" ht="18" hidden="1" customHeight="1" x14ac:dyDescent="0.35"/>
    <row r="8893" ht="18" hidden="1" customHeight="1" x14ac:dyDescent="0.35"/>
    <row r="8894" ht="18" hidden="1" customHeight="1" x14ac:dyDescent="0.35"/>
    <row r="8895" ht="18" hidden="1" customHeight="1" x14ac:dyDescent="0.35"/>
    <row r="8896" ht="18" hidden="1" customHeight="1" x14ac:dyDescent="0.35"/>
    <row r="8897" ht="18" hidden="1" customHeight="1" x14ac:dyDescent="0.35"/>
    <row r="8898" ht="18" hidden="1" customHeight="1" x14ac:dyDescent="0.35"/>
    <row r="8899" ht="18" hidden="1" customHeight="1" x14ac:dyDescent="0.35"/>
    <row r="8900" ht="18" hidden="1" customHeight="1" x14ac:dyDescent="0.35"/>
    <row r="8901" ht="18" hidden="1" customHeight="1" x14ac:dyDescent="0.35"/>
    <row r="8902" ht="18" hidden="1" customHeight="1" x14ac:dyDescent="0.35"/>
    <row r="8903" ht="18" hidden="1" customHeight="1" x14ac:dyDescent="0.35"/>
    <row r="8904" ht="18" hidden="1" customHeight="1" x14ac:dyDescent="0.35"/>
    <row r="8905" ht="18" hidden="1" customHeight="1" x14ac:dyDescent="0.35"/>
    <row r="8906" ht="18" hidden="1" customHeight="1" x14ac:dyDescent="0.35"/>
    <row r="8907" ht="18" hidden="1" customHeight="1" x14ac:dyDescent="0.35"/>
    <row r="8908" ht="18" hidden="1" customHeight="1" x14ac:dyDescent="0.35"/>
    <row r="8909" ht="18" hidden="1" customHeight="1" x14ac:dyDescent="0.35"/>
    <row r="8910" ht="18" hidden="1" customHeight="1" x14ac:dyDescent="0.35"/>
    <row r="8911" ht="18" hidden="1" customHeight="1" x14ac:dyDescent="0.35"/>
    <row r="8912" ht="18" hidden="1" customHeight="1" x14ac:dyDescent="0.35"/>
    <row r="8913" ht="18" hidden="1" customHeight="1" x14ac:dyDescent="0.35"/>
    <row r="8914" ht="18" hidden="1" customHeight="1" x14ac:dyDescent="0.35"/>
    <row r="8915" ht="18" hidden="1" customHeight="1" x14ac:dyDescent="0.35"/>
    <row r="8916" ht="18" hidden="1" customHeight="1" x14ac:dyDescent="0.35"/>
    <row r="8917" ht="18" hidden="1" customHeight="1" x14ac:dyDescent="0.35"/>
    <row r="8918" ht="18" hidden="1" customHeight="1" x14ac:dyDescent="0.35"/>
    <row r="8919" ht="18" hidden="1" customHeight="1" x14ac:dyDescent="0.35"/>
    <row r="8920" ht="18" hidden="1" customHeight="1" x14ac:dyDescent="0.35"/>
    <row r="8921" ht="18" hidden="1" customHeight="1" x14ac:dyDescent="0.35"/>
    <row r="8922" ht="18" hidden="1" customHeight="1" x14ac:dyDescent="0.35"/>
    <row r="8923" ht="18" hidden="1" customHeight="1" x14ac:dyDescent="0.35"/>
    <row r="8924" ht="18" hidden="1" customHeight="1" x14ac:dyDescent="0.35"/>
    <row r="8925" ht="18" hidden="1" customHeight="1" x14ac:dyDescent="0.35"/>
    <row r="8926" ht="18" hidden="1" customHeight="1" x14ac:dyDescent="0.35"/>
    <row r="8927" ht="18" hidden="1" customHeight="1" x14ac:dyDescent="0.35"/>
    <row r="8928" ht="18" hidden="1" customHeight="1" x14ac:dyDescent="0.35"/>
    <row r="8929" ht="18" hidden="1" customHeight="1" x14ac:dyDescent="0.35"/>
    <row r="8930" ht="18" hidden="1" customHeight="1" x14ac:dyDescent="0.35"/>
    <row r="8931" ht="18" hidden="1" customHeight="1" x14ac:dyDescent="0.35"/>
    <row r="8932" ht="18" hidden="1" customHeight="1" x14ac:dyDescent="0.35"/>
    <row r="8933" ht="18" hidden="1" customHeight="1" x14ac:dyDescent="0.35"/>
    <row r="8934" ht="18" hidden="1" customHeight="1" x14ac:dyDescent="0.35"/>
    <row r="8935" ht="18" hidden="1" customHeight="1" x14ac:dyDescent="0.35"/>
    <row r="8936" ht="18" hidden="1" customHeight="1" x14ac:dyDescent="0.35"/>
    <row r="8937" ht="18" hidden="1" customHeight="1" x14ac:dyDescent="0.35"/>
    <row r="8938" ht="18" hidden="1" customHeight="1" x14ac:dyDescent="0.35"/>
    <row r="8939" ht="18" hidden="1" customHeight="1" x14ac:dyDescent="0.35"/>
    <row r="8940" ht="18" hidden="1" customHeight="1" x14ac:dyDescent="0.35"/>
    <row r="8941" ht="18" hidden="1" customHeight="1" x14ac:dyDescent="0.35"/>
    <row r="8942" ht="18" hidden="1" customHeight="1" x14ac:dyDescent="0.35"/>
    <row r="8943" ht="18" hidden="1" customHeight="1" x14ac:dyDescent="0.35"/>
    <row r="8944" ht="18" hidden="1" customHeight="1" x14ac:dyDescent="0.35"/>
    <row r="8945" ht="18" hidden="1" customHeight="1" x14ac:dyDescent="0.35"/>
    <row r="8946" ht="18" hidden="1" customHeight="1" x14ac:dyDescent="0.35"/>
    <row r="8947" ht="18" hidden="1" customHeight="1" x14ac:dyDescent="0.35"/>
    <row r="8948" ht="18" hidden="1" customHeight="1" x14ac:dyDescent="0.35"/>
    <row r="8949" ht="18" hidden="1" customHeight="1" x14ac:dyDescent="0.35"/>
    <row r="8950" ht="18" hidden="1" customHeight="1" x14ac:dyDescent="0.35"/>
    <row r="8951" ht="18" hidden="1" customHeight="1" x14ac:dyDescent="0.35"/>
    <row r="8952" ht="18" hidden="1" customHeight="1" x14ac:dyDescent="0.35"/>
    <row r="8953" ht="18" hidden="1" customHeight="1" x14ac:dyDescent="0.35"/>
    <row r="8954" ht="18" hidden="1" customHeight="1" x14ac:dyDescent="0.35"/>
    <row r="8955" ht="18" hidden="1" customHeight="1" x14ac:dyDescent="0.35"/>
    <row r="8956" ht="18" hidden="1" customHeight="1" x14ac:dyDescent="0.35"/>
    <row r="8957" ht="18" hidden="1" customHeight="1" x14ac:dyDescent="0.35"/>
    <row r="8958" ht="18" hidden="1" customHeight="1" x14ac:dyDescent="0.35"/>
    <row r="8959" ht="18" hidden="1" customHeight="1" x14ac:dyDescent="0.35"/>
    <row r="8960" ht="18" hidden="1" customHeight="1" x14ac:dyDescent="0.35"/>
    <row r="8961" ht="18" hidden="1" customHeight="1" x14ac:dyDescent="0.35"/>
    <row r="8962" ht="18" hidden="1" customHeight="1" x14ac:dyDescent="0.35"/>
    <row r="8963" ht="18" hidden="1" customHeight="1" x14ac:dyDescent="0.35"/>
    <row r="8964" ht="18" hidden="1" customHeight="1" x14ac:dyDescent="0.35"/>
    <row r="8965" ht="18" hidden="1" customHeight="1" x14ac:dyDescent="0.35"/>
    <row r="8966" ht="18" hidden="1" customHeight="1" x14ac:dyDescent="0.35"/>
    <row r="8967" ht="18" hidden="1" customHeight="1" x14ac:dyDescent="0.35"/>
    <row r="8968" ht="18" hidden="1" customHeight="1" x14ac:dyDescent="0.35"/>
    <row r="8969" ht="18" hidden="1" customHeight="1" x14ac:dyDescent="0.35"/>
    <row r="8970" ht="18" hidden="1" customHeight="1" x14ac:dyDescent="0.35"/>
    <row r="8971" ht="18" hidden="1" customHeight="1" x14ac:dyDescent="0.35"/>
    <row r="8972" ht="18" hidden="1" customHeight="1" x14ac:dyDescent="0.35"/>
    <row r="8973" ht="18" hidden="1" customHeight="1" x14ac:dyDescent="0.35"/>
    <row r="8974" ht="18" hidden="1" customHeight="1" x14ac:dyDescent="0.35"/>
    <row r="8975" ht="18" hidden="1" customHeight="1" x14ac:dyDescent="0.35"/>
    <row r="8976" ht="18" hidden="1" customHeight="1" x14ac:dyDescent="0.35"/>
    <row r="8977" ht="18" hidden="1" customHeight="1" x14ac:dyDescent="0.35"/>
    <row r="8978" ht="18" hidden="1" customHeight="1" x14ac:dyDescent="0.35"/>
    <row r="8979" ht="18" hidden="1" customHeight="1" x14ac:dyDescent="0.35"/>
    <row r="8980" ht="18" hidden="1" customHeight="1" x14ac:dyDescent="0.35"/>
    <row r="8981" ht="18" hidden="1" customHeight="1" x14ac:dyDescent="0.35"/>
    <row r="8982" ht="18" hidden="1" customHeight="1" x14ac:dyDescent="0.35"/>
    <row r="8983" ht="18" hidden="1" customHeight="1" x14ac:dyDescent="0.35"/>
    <row r="8984" ht="18" hidden="1" customHeight="1" x14ac:dyDescent="0.35"/>
    <row r="8985" ht="18" hidden="1" customHeight="1" x14ac:dyDescent="0.35"/>
    <row r="8986" ht="18" hidden="1" customHeight="1" x14ac:dyDescent="0.35"/>
    <row r="8987" ht="18" hidden="1" customHeight="1" x14ac:dyDescent="0.35"/>
    <row r="8988" ht="18" hidden="1" customHeight="1" x14ac:dyDescent="0.35"/>
    <row r="8989" ht="18" hidden="1" customHeight="1" x14ac:dyDescent="0.35"/>
    <row r="8990" ht="18" hidden="1" customHeight="1" x14ac:dyDescent="0.35"/>
    <row r="8991" ht="18" hidden="1" customHeight="1" x14ac:dyDescent="0.35"/>
    <row r="8992" ht="18" hidden="1" customHeight="1" x14ac:dyDescent="0.35"/>
    <row r="8993" ht="18" hidden="1" customHeight="1" x14ac:dyDescent="0.35"/>
    <row r="8994" ht="18" hidden="1" customHeight="1" x14ac:dyDescent="0.35"/>
    <row r="8995" ht="18" hidden="1" customHeight="1" x14ac:dyDescent="0.35"/>
    <row r="8996" ht="18" hidden="1" customHeight="1" x14ac:dyDescent="0.35"/>
    <row r="8997" ht="18" hidden="1" customHeight="1" x14ac:dyDescent="0.35"/>
    <row r="8998" ht="18" hidden="1" customHeight="1" x14ac:dyDescent="0.35"/>
    <row r="8999" ht="18" hidden="1" customHeight="1" x14ac:dyDescent="0.35"/>
    <row r="9000" ht="18" hidden="1" customHeight="1" x14ac:dyDescent="0.35"/>
    <row r="9001" ht="18" hidden="1" customHeight="1" x14ac:dyDescent="0.35"/>
    <row r="9002" ht="18" hidden="1" customHeight="1" x14ac:dyDescent="0.35"/>
    <row r="9003" ht="18" hidden="1" customHeight="1" x14ac:dyDescent="0.35"/>
    <row r="9004" ht="18" hidden="1" customHeight="1" x14ac:dyDescent="0.35"/>
    <row r="9005" ht="18" hidden="1" customHeight="1" x14ac:dyDescent="0.35"/>
    <row r="9006" ht="18" hidden="1" customHeight="1" x14ac:dyDescent="0.35"/>
    <row r="9007" ht="18" hidden="1" customHeight="1" x14ac:dyDescent="0.35"/>
    <row r="9008" ht="18" hidden="1" customHeight="1" x14ac:dyDescent="0.35"/>
    <row r="9009" ht="18" hidden="1" customHeight="1" x14ac:dyDescent="0.35"/>
    <row r="9010" ht="18" hidden="1" customHeight="1" x14ac:dyDescent="0.35"/>
    <row r="9011" ht="18" hidden="1" customHeight="1" x14ac:dyDescent="0.35"/>
    <row r="9012" ht="18" hidden="1" customHeight="1" x14ac:dyDescent="0.35"/>
    <row r="9013" ht="18" hidden="1" customHeight="1" x14ac:dyDescent="0.35"/>
    <row r="9014" ht="18" hidden="1" customHeight="1" x14ac:dyDescent="0.35"/>
    <row r="9015" ht="18" hidden="1" customHeight="1" x14ac:dyDescent="0.35"/>
    <row r="9016" ht="18" hidden="1" customHeight="1" x14ac:dyDescent="0.35"/>
    <row r="9017" ht="18" hidden="1" customHeight="1" x14ac:dyDescent="0.35"/>
    <row r="9018" ht="18" hidden="1" customHeight="1" x14ac:dyDescent="0.35"/>
    <row r="9019" ht="18" hidden="1" customHeight="1" x14ac:dyDescent="0.35"/>
    <row r="9020" ht="18" hidden="1" customHeight="1" x14ac:dyDescent="0.35"/>
    <row r="9021" ht="18" hidden="1" customHeight="1" x14ac:dyDescent="0.35"/>
    <row r="9022" ht="18" hidden="1" customHeight="1" x14ac:dyDescent="0.35"/>
    <row r="9023" ht="18" hidden="1" customHeight="1" x14ac:dyDescent="0.35"/>
    <row r="9024" ht="18" hidden="1" customHeight="1" x14ac:dyDescent="0.35"/>
    <row r="9025" ht="18" hidden="1" customHeight="1" x14ac:dyDescent="0.35"/>
    <row r="9026" ht="18" hidden="1" customHeight="1" x14ac:dyDescent="0.35"/>
    <row r="9027" ht="18" hidden="1" customHeight="1" x14ac:dyDescent="0.35"/>
    <row r="9028" ht="18" hidden="1" customHeight="1" x14ac:dyDescent="0.35"/>
    <row r="9029" ht="18" hidden="1" customHeight="1" x14ac:dyDescent="0.35"/>
    <row r="9030" ht="18" hidden="1" customHeight="1" x14ac:dyDescent="0.35"/>
    <row r="9031" ht="18" hidden="1" customHeight="1" x14ac:dyDescent="0.35"/>
    <row r="9032" ht="18" hidden="1" customHeight="1" x14ac:dyDescent="0.35"/>
    <row r="9033" ht="18" hidden="1" customHeight="1" x14ac:dyDescent="0.35"/>
    <row r="9034" ht="18" hidden="1" customHeight="1" x14ac:dyDescent="0.35"/>
    <row r="9035" ht="18" hidden="1" customHeight="1" x14ac:dyDescent="0.35"/>
    <row r="9036" ht="18" hidden="1" customHeight="1" x14ac:dyDescent="0.35"/>
    <row r="9037" ht="18" hidden="1" customHeight="1" x14ac:dyDescent="0.35"/>
    <row r="9038" ht="18" hidden="1" customHeight="1" x14ac:dyDescent="0.35"/>
    <row r="9039" ht="18" hidden="1" customHeight="1" x14ac:dyDescent="0.35"/>
    <row r="9040" ht="18" hidden="1" customHeight="1" x14ac:dyDescent="0.35"/>
    <row r="9041" ht="18" hidden="1" customHeight="1" x14ac:dyDescent="0.35"/>
    <row r="9042" ht="18" hidden="1" customHeight="1" x14ac:dyDescent="0.35"/>
    <row r="9043" ht="18" hidden="1" customHeight="1" x14ac:dyDescent="0.35"/>
    <row r="9044" ht="18" hidden="1" customHeight="1" x14ac:dyDescent="0.35"/>
    <row r="9045" ht="18" hidden="1" customHeight="1" x14ac:dyDescent="0.35"/>
    <row r="9046" ht="18" hidden="1" customHeight="1" x14ac:dyDescent="0.35"/>
    <row r="9047" ht="18" hidden="1" customHeight="1" x14ac:dyDescent="0.35"/>
    <row r="9048" ht="18" hidden="1" customHeight="1" x14ac:dyDescent="0.35"/>
    <row r="9049" ht="18" hidden="1" customHeight="1" x14ac:dyDescent="0.35"/>
    <row r="9050" ht="18" hidden="1" customHeight="1" x14ac:dyDescent="0.35"/>
    <row r="9051" ht="18" hidden="1" customHeight="1" x14ac:dyDescent="0.35"/>
    <row r="9052" ht="18" hidden="1" customHeight="1" x14ac:dyDescent="0.35"/>
    <row r="9053" ht="18" hidden="1" customHeight="1" x14ac:dyDescent="0.35"/>
    <row r="9054" ht="18" hidden="1" customHeight="1" x14ac:dyDescent="0.35"/>
    <row r="9055" ht="18" hidden="1" customHeight="1" x14ac:dyDescent="0.35"/>
    <row r="9056" ht="18" hidden="1" customHeight="1" x14ac:dyDescent="0.35"/>
    <row r="9057" ht="18" hidden="1" customHeight="1" x14ac:dyDescent="0.35"/>
    <row r="9058" ht="18" hidden="1" customHeight="1" x14ac:dyDescent="0.35"/>
    <row r="9059" ht="18" hidden="1" customHeight="1" x14ac:dyDescent="0.35"/>
    <row r="9060" ht="18" hidden="1" customHeight="1" x14ac:dyDescent="0.35"/>
    <row r="9061" ht="18" hidden="1" customHeight="1" x14ac:dyDescent="0.35"/>
    <row r="9062" ht="18" hidden="1" customHeight="1" x14ac:dyDescent="0.35"/>
    <row r="9063" ht="18" hidden="1" customHeight="1" x14ac:dyDescent="0.35"/>
    <row r="9064" ht="18" hidden="1" customHeight="1" x14ac:dyDescent="0.35"/>
    <row r="9065" ht="18" hidden="1" customHeight="1" x14ac:dyDescent="0.35"/>
    <row r="9066" ht="18" hidden="1" customHeight="1" x14ac:dyDescent="0.35"/>
    <row r="9067" ht="18" hidden="1" customHeight="1" x14ac:dyDescent="0.35"/>
    <row r="9068" ht="18" hidden="1" customHeight="1" x14ac:dyDescent="0.35"/>
    <row r="9069" ht="18" hidden="1" customHeight="1" x14ac:dyDescent="0.35"/>
    <row r="9070" ht="18" hidden="1" customHeight="1" x14ac:dyDescent="0.35"/>
    <row r="9071" ht="18" hidden="1" customHeight="1" x14ac:dyDescent="0.35"/>
    <row r="9072" ht="18" hidden="1" customHeight="1" x14ac:dyDescent="0.35"/>
    <row r="9073" ht="18" hidden="1" customHeight="1" x14ac:dyDescent="0.35"/>
    <row r="9074" ht="18" hidden="1" customHeight="1" x14ac:dyDescent="0.35"/>
    <row r="9075" ht="18" hidden="1" customHeight="1" x14ac:dyDescent="0.35"/>
    <row r="9076" ht="18" hidden="1" customHeight="1" x14ac:dyDescent="0.35"/>
    <row r="9077" ht="18" hidden="1" customHeight="1" x14ac:dyDescent="0.35"/>
    <row r="9078" ht="18" hidden="1" customHeight="1" x14ac:dyDescent="0.35"/>
    <row r="9079" ht="18" hidden="1" customHeight="1" x14ac:dyDescent="0.35"/>
    <row r="9080" ht="18" hidden="1" customHeight="1" x14ac:dyDescent="0.35"/>
    <row r="9081" ht="18" hidden="1" customHeight="1" x14ac:dyDescent="0.35"/>
    <row r="9082" ht="18" hidden="1" customHeight="1" x14ac:dyDescent="0.35"/>
    <row r="9083" ht="18" hidden="1" customHeight="1" x14ac:dyDescent="0.35"/>
    <row r="9084" ht="18" hidden="1" customHeight="1" x14ac:dyDescent="0.35"/>
    <row r="9085" ht="18" hidden="1" customHeight="1" x14ac:dyDescent="0.35"/>
    <row r="9086" ht="18" hidden="1" customHeight="1" x14ac:dyDescent="0.35"/>
    <row r="9087" ht="18" hidden="1" customHeight="1" x14ac:dyDescent="0.35"/>
    <row r="9088" ht="18" hidden="1" customHeight="1" x14ac:dyDescent="0.35"/>
    <row r="9089" ht="18" hidden="1" customHeight="1" x14ac:dyDescent="0.35"/>
    <row r="9090" ht="18" hidden="1" customHeight="1" x14ac:dyDescent="0.35"/>
    <row r="9091" ht="18" hidden="1" customHeight="1" x14ac:dyDescent="0.35"/>
    <row r="9092" ht="18" hidden="1" customHeight="1" x14ac:dyDescent="0.35"/>
    <row r="9093" ht="18" hidden="1" customHeight="1" x14ac:dyDescent="0.35"/>
    <row r="9094" ht="18" hidden="1" customHeight="1" x14ac:dyDescent="0.35"/>
    <row r="9095" ht="18" hidden="1" customHeight="1" x14ac:dyDescent="0.35"/>
    <row r="9096" ht="18" hidden="1" customHeight="1" x14ac:dyDescent="0.35"/>
    <row r="9097" ht="18" hidden="1" customHeight="1" x14ac:dyDescent="0.35"/>
    <row r="9098" ht="18" hidden="1" customHeight="1" x14ac:dyDescent="0.35"/>
    <row r="9099" ht="18" hidden="1" customHeight="1" x14ac:dyDescent="0.35"/>
    <row r="9100" ht="18" hidden="1" customHeight="1" x14ac:dyDescent="0.35"/>
    <row r="9101" ht="18" hidden="1" customHeight="1" x14ac:dyDescent="0.35"/>
    <row r="9102" ht="18" hidden="1" customHeight="1" x14ac:dyDescent="0.35"/>
    <row r="9103" ht="18" hidden="1" customHeight="1" x14ac:dyDescent="0.35"/>
    <row r="9104" ht="18" hidden="1" customHeight="1" x14ac:dyDescent="0.35"/>
    <row r="9105" ht="18" hidden="1" customHeight="1" x14ac:dyDescent="0.35"/>
    <row r="9106" ht="18" hidden="1" customHeight="1" x14ac:dyDescent="0.35"/>
    <row r="9107" ht="18" hidden="1" customHeight="1" x14ac:dyDescent="0.35"/>
    <row r="9108" ht="18" hidden="1" customHeight="1" x14ac:dyDescent="0.35"/>
    <row r="9109" ht="18" hidden="1" customHeight="1" x14ac:dyDescent="0.35"/>
    <row r="9110" ht="18" hidden="1" customHeight="1" x14ac:dyDescent="0.35"/>
    <row r="9111" ht="18" hidden="1" customHeight="1" x14ac:dyDescent="0.35"/>
    <row r="9112" ht="18" hidden="1" customHeight="1" x14ac:dyDescent="0.35"/>
    <row r="9113" ht="18" hidden="1" customHeight="1" x14ac:dyDescent="0.35"/>
    <row r="9114" ht="18" hidden="1" customHeight="1" x14ac:dyDescent="0.35"/>
    <row r="9115" ht="18" hidden="1" customHeight="1" x14ac:dyDescent="0.35"/>
    <row r="9116" ht="18" hidden="1" customHeight="1" x14ac:dyDescent="0.35"/>
    <row r="9117" ht="18" hidden="1" customHeight="1" x14ac:dyDescent="0.35"/>
    <row r="9118" ht="18" hidden="1" customHeight="1" x14ac:dyDescent="0.35"/>
    <row r="9119" ht="18" hidden="1" customHeight="1" x14ac:dyDescent="0.35"/>
    <row r="9120" ht="18" hidden="1" customHeight="1" x14ac:dyDescent="0.35"/>
    <row r="9121" ht="18" hidden="1" customHeight="1" x14ac:dyDescent="0.35"/>
    <row r="9122" ht="18" hidden="1" customHeight="1" x14ac:dyDescent="0.35"/>
    <row r="9123" ht="18" hidden="1" customHeight="1" x14ac:dyDescent="0.35"/>
    <row r="9124" ht="18" hidden="1" customHeight="1" x14ac:dyDescent="0.35"/>
    <row r="9125" ht="18" hidden="1" customHeight="1" x14ac:dyDescent="0.35"/>
    <row r="9126" ht="18" hidden="1" customHeight="1" x14ac:dyDescent="0.35"/>
    <row r="9127" ht="18" hidden="1" customHeight="1" x14ac:dyDescent="0.35"/>
    <row r="9128" ht="18" hidden="1" customHeight="1" x14ac:dyDescent="0.35"/>
    <row r="9129" ht="18" hidden="1" customHeight="1" x14ac:dyDescent="0.35"/>
    <row r="9130" ht="18" hidden="1" customHeight="1" x14ac:dyDescent="0.35"/>
    <row r="9131" ht="18" hidden="1" customHeight="1" x14ac:dyDescent="0.35"/>
    <row r="9132" ht="18" hidden="1" customHeight="1" x14ac:dyDescent="0.35"/>
    <row r="9133" ht="18" hidden="1" customHeight="1" x14ac:dyDescent="0.35"/>
    <row r="9134" ht="18" hidden="1" customHeight="1" x14ac:dyDescent="0.35"/>
    <row r="9135" ht="18" hidden="1" customHeight="1" x14ac:dyDescent="0.35"/>
    <row r="9136" ht="18" hidden="1" customHeight="1" x14ac:dyDescent="0.35"/>
    <row r="9137" ht="18" hidden="1" customHeight="1" x14ac:dyDescent="0.35"/>
    <row r="9138" ht="18" hidden="1" customHeight="1" x14ac:dyDescent="0.35"/>
    <row r="9139" ht="18" hidden="1" customHeight="1" x14ac:dyDescent="0.35"/>
    <row r="9140" ht="18" hidden="1" customHeight="1" x14ac:dyDescent="0.35"/>
    <row r="9141" ht="18" hidden="1" customHeight="1" x14ac:dyDescent="0.35"/>
    <row r="9142" ht="18" hidden="1" customHeight="1" x14ac:dyDescent="0.35"/>
    <row r="9143" ht="18" hidden="1" customHeight="1" x14ac:dyDescent="0.35"/>
    <row r="9144" ht="18" hidden="1" customHeight="1" x14ac:dyDescent="0.35"/>
    <row r="9145" ht="18" hidden="1" customHeight="1" x14ac:dyDescent="0.35"/>
    <row r="9146" ht="18" hidden="1" customHeight="1" x14ac:dyDescent="0.35"/>
    <row r="9147" ht="18" hidden="1" customHeight="1" x14ac:dyDescent="0.35"/>
    <row r="9148" ht="18" hidden="1" customHeight="1" x14ac:dyDescent="0.35"/>
    <row r="9149" ht="18" hidden="1" customHeight="1" x14ac:dyDescent="0.35"/>
    <row r="9150" ht="18" hidden="1" customHeight="1" x14ac:dyDescent="0.35"/>
    <row r="9151" ht="18" hidden="1" customHeight="1" x14ac:dyDescent="0.35"/>
    <row r="9152" ht="18" hidden="1" customHeight="1" x14ac:dyDescent="0.35"/>
    <row r="9153" ht="18" hidden="1" customHeight="1" x14ac:dyDescent="0.35"/>
    <row r="9154" ht="18" hidden="1" customHeight="1" x14ac:dyDescent="0.35"/>
    <row r="9155" ht="18" hidden="1" customHeight="1" x14ac:dyDescent="0.35"/>
    <row r="9156" ht="18" hidden="1" customHeight="1" x14ac:dyDescent="0.35"/>
    <row r="9157" ht="18" hidden="1" customHeight="1" x14ac:dyDescent="0.35"/>
    <row r="9158" ht="18" hidden="1" customHeight="1" x14ac:dyDescent="0.35"/>
    <row r="9159" ht="18" hidden="1" customHeight="1" x14ac:dyDescent="0.35"/>
    <row r="9160" ht="18" hidden="1" customHeight="1" x14ac:dyDescent="0.35"/>
    <row r="9161" ht="18" hidden="1" customHeight="1" x14ac:dyDescent="0.35"/>
    <row r="9162" ht="18" hidden="1" customHeight="1" x14ac:dyDescent="0.35"/>
    <row r="9163" ht="18" hidden="1" customHeight="1" x14ac:dyDescent="0.35"/>
    <row r="9164" ht="18" hidden="1" customHeight="1" x14ac:dyDescent="0.35"/>
    <row r="9165" ht="18" hidden="1" customHeight="1" x14ac:dyDescent="0.35"/>
    <row r="9166" ht="18" hidden="1" customHeight="1" x14ac:dyDescent="0.35"/>
    <row r="9167" ht="18" hidden="1" customHeight="1" x14ac:dyDescent="0.35"/>
    <row r="9168" ht="18" hidden="1" customHeight="1" x14ac:dyDescent="0.35"/>
    <row r="9169" ht="18" hidden="1" customHeight="1" x14ac:dyDescent="0.35"/>
    <row r="9170" ht="18" hidden="1" customHeight="1" x14ac:dyDescent="0.35"/>
    <row r="9171" ht="18" hidden="1" customHeight="1" x14ac:dyDescent="0.35"/>
    <row r="9172" ht="18" hidden="1" customHeight="1" x14ac:dyDescent="0.35"/>
    <row r="9173" ht="18" hidden="1" customHeight="1" x14ac:dyDescent="0.35"/>
    <row r="9174" ht="18" hidden="1" customHeight="1" x14ac:dyDescent="0.35"/>
    <row r="9175" ht="18" hidden="1" customHeight="1" x14ac:dyDescent="0.35"/>
    <row r="9176" ht="18" hidden="1" customHeight="1" x14ac:dyDescent="0.35"/>
    <row r="9177" ht="18" hidden="1" customHeight="1" x14ac:dyDescent="0.35"/>
    <row r="9178" ht="18" hidden="1" customHeight="1" x14ac:dyDescent="0.35"/>
    <row r="9179" ht="18" hidden="1" customHeight="1" x14ac:dyDescent="0.35"/>
    <row r="9180" ht="18" hidden="1" customHeight="1" x14ac:dyDescent="0.35"/>
    <row r="9181" ht="18" hidden="1" customHeight="1" x14ac:dyDescent="0.35"/>
    <row r="9182" ht="18" hidden="1" customHeight="1" x14ac:dyDescent="0.35"/>
    <row r="9183" ht="18" hidden="1" customHeight="1" x14ac:dyDescent="0.35"/>
    <row r="9184" ht="18" hidden="1" customHeight="1" x14ac:dyDescent="0.35"/>
    <row r="9185" ht="18" hidden="1" customHeight="1" x14ac:dyDescent="0.35"/>
    <row r="9186" ht="18" hidden="1" customHeight="1" x14ac:dyDescent="0.35"/>
    <row r="9187" ht="18" hidden="1" customHeight="1" x14ac:dyDescent="0.35"/>
    <row r="9188" ht="18" hidden="1" customHeight="1" x14ac:dyDescent="0.35"/>
    <row r="9189" ht="18" hidden="1" customHeight="1" x14ac:dyDescent="0.35"/>
    <row r="9190" ht="18" hidden="1" customHeight="1" x14ac:dyDescent="0.35"/>
    <row r="9191" ht="18" hidden="1" customHeight="1" x14ac:dyDescent="0.35"/>
    <row r="9192" ht="18" hidden="1" customHeight="1" x14ac:dyDescent="0.35"/>
    <row r="9193" ht="18" hidden="1" customHeight="1" x14ac:dyDescent="0.35"/>
    <row r="9194" ht="18" hidden="1" customHeight="1" x14ac:dyDescent="0.35"/>
    <row r="9195" ht="18" hidden="1" customHeight="1" x14ac:dyDescent="0.35"/>
    <row r="9196" ht="18" hidden="1" customHeight="1" x14ac:dyDescent="0.35"/>
    <row r="9197" ht="18" hidden="1" customHeight="1" x14ac:dyDescent="0.35"/>
    <row r="9198" ht="18" hidden="1" customHeight="1" x14ac:dyDescent="0.35"/>
    <row r="9199" ht="18" hidden="1" customHeight="1" x14ac:dyDescent="0.35"/>
    <row r="9200" ht="18" hidden="1" customHeight="1" x14ac:dyDescent="0.35"/>
    <row r="9201" ht="18" hidden="1" customHeight="1" x14ac:dyDescent="0.35"/>
    <row r="9202" ht="18" hidden="1" customHeight="1" x14ac:dyDescent="0.35"/>
    <row r="9203" ht="18" hidden="1" customHeight="1" x14ac:dyDescent="0.35"/>
    <row r="9204" ht="18" hidden="1" customHeight="1" x14ac:dyDescent="0.35"/>
    <row r="9205" ht="18" hidden="1" customHeight="1" x14ac:dyDescent="0.35"/>
    <row r="9206" ht="18" hidden="1" customHeight="1" x14ac:dyDescent="0.35"/>
    <row r="9207" ht="18" hidden="1" customHeight="1" x14ac:dyDescent="0.35"/>
    <row r="9208" ht="18" hidden="1" customHeight="1" x14ac:dyDescent="0.35"/>
    <row r="9209" ht="18" hidden="1" customHeight="1" x14ac:dyDescent="0.35"/>
    <row r="9210" ht="18" hidden="1" customHeight="1" x14ac:dyDescent="0.35"/>
    <row r="9211" ht="18" hidden="1" customHeight="1" x14ac:dyDescent="0.35"/>
    <row r="9212" ht="18" hidden="1" customHeight="1" x14ac:dyDescent="0.35"/>
    <row r="9213" ht="18" hidden="1" customHeight="1" x14ac:dyDescent="0.35"/>
    <row r="9214" ht="18" hidden="1" customHeight="1" x14ac:dyDescent="0.35"/>
    <row r="9215" ht="18" hidden="1" customHeight="1" x14ac:dyDescent="0.35"/>
    <row r="9216" ht="18" hidden="1" customHeight="1" x14ac:dyDescent="0.35"/>
    <row r="9217" ht="18" hidden="1" customHeight="1" x14ac:dyDescent="0.35"/>
    <row r="9218" ht="18" hidden="1" customHeight="1" x14ac:dyDescent="0.35"/>
    <row r="9219" ht="18" hidden="1" customHeight="1" x14ac:dyDescent="0.35"/>
    <row r="9220" ht="18" hidden="1" customHeight="1" x14ac:dyDescent="0.35"/>
    <row r="9221" ht="18" hidden="1" customHeight="1" x14ac:dyDescent="0.35"/>
    <row r="9222" ht="18" hidden="1" customHeight="1" x14ac:dyDescent="0.35"/>
    <row r="9223" ht="18" hidden="1" customHeight="1" x14ac:dyDescent="0.35"/>
    <row r="9224" ht="18" hidden="1" customHeight="1" x14ac:dyDescent="0.35"/>
    <row r="9225" ht="18" hidden="1" customHeight="1" x14ac:dyDescent="0.35"/>
    <row r="9226" ht="18" hidden="1" customHeight="1" x14ac:dyDescent="0.35"/>
    <row r="9227" ht="18" hidden="1" customHeight="1" x14ac:dyDescent="0.35"/>
    <row r="9228" ht="18" hidden="1" customHeight="1" x14ac:dyDescent="0.35"/>
    <row r="9229" ht="18" hidden="1" customHeight="1" x14ac:dyDescent="0.35"/>
    <row r="9230" ht="18" hidden="1" customHeight="1" x14ac:dyDescent="0.35"/>
    <row r="9231" ht="18" hidden="1" customHeight="1" x14ac:dyDescent="0.35"/>
    <row r="9232" ht="18" hidden="1" customHeight="1" x14ac:dyDescent="0.35"/>
    <row r="9233" ht="18" hidden="1" customHeight="1" x14ac:dyDescent="0.35"/>
    <row r="9234" ht="18" hidden="1" customHeight="1" x14ac:dyDescent="0.35"/>
    <row r="9235" ht="18" hidden="1" customHeight="1" x14ac:dyDescent="0.35"/>
    <row r="9236" ht="18" hidden="1" customHeight="1" x14ac:dyDescent="0.35"/>
    <row r="9237" ht="18" hidden="1" customHeight="1" x14ac:dyDescent="0.35"/>
    <row r="9238" ht="18" hidden="1" customHeight="1" x14ac:dyDescent="0.35"/>
    <row r="9239" ht="18" hidden="1" customHeight="1" x14ac:dyDescent="0.35"/>
    <row r="9240" ht="18" hidden="1" customHeight="1" x14ac:dyDescent="0.35"/>
    <row r="9241" ht="18" hidden="1" customHeight="1" x14ac:dyDescent="0.35"/>
    <row r="9242" ht="18" hidden="1" customHeight="1" x14ac:dyDescent="0.35"/>
    <row r="9243" ht="18" hidden="1" customHeight="1" x14ac:dyDescent="0.35"/>
    <row r="9244" ht="18" hidden="1" customHeight="1" x14ac:dyDescent="0.35"/>
    <row r="9245" ht="18" hidden="1" customHeight="1" x14ac:dyDescent="0.35"/>
    <row r="9246" ht="18" hidden="1" customHeight="1" x14ac:dyDescent="0.35"/>
    <row r="9247" ht="18" hidden="1" customHeight="1" x14ac:dyDescent="0.35"/>
    <row r="9248" ht="18" hidden="1" customHeight="1" x14ac:dyDescent="0.35"/>
    <row r="9249" ht="18" hidden="1" customHeight="1" x14ac:dyDescent="0.35"/>
    <row r="9250" ht="18" hidden="1" customHeight="1" x14ac:dyDescent="0.35"/>
    <row r="9251" ht="18" hidden="1" customHeight="1" x14ac:dyDescent="0.35"/>
    <row r="9252" ht="18" hidden="1" customHeight="1" x14ac:dyDescent="0.35"/>
    <row r="9253" ht="18" hidden="1" customHeight="1" x14ac:dyDescent="0.35"/>
    <row r="9254" ht="18" hidden="1" customHeight="1" x14ac:dyDescent="0.35"/>
    <row r="9255" ht="18" hidden="1" customHeight="1" x14ac:dyDescent="0.35"/>
    <row r="9256" ht="18" hidden="1" customHeight="1" x14ac:dyDescent="0.35"/>
    <row r="9257" ht="18" hidden="1" customHeight="1" x14ac:dyDescent="0.35"/>
    <row r="9258" ht="18" hidden="1" customHeight="1" x14ac:dyDescent="0.35"/>
    <row r="9259" ht="18" hidden="1" customHeight="1" x14ac:dyDescent="0.35"/>
    <row r="9260" ht="18" hidden="1" customHeight="1" x14ac:dyDescent="0.35"/>
    <row r="9261" ht="18" hidden="1" customHeight="1" x14ac:dyDescent="0.35"/>
    <row r="9262" ht="18" hidden="1" customHeight="1" x14ac:dyDescent="0.35"/>
    <row r="9263" ht="18" hidden="1" customHeight="1" x14ac:dyDescent="0.35"/>
    <row r="9264" ht="18" hidden="1" customHeight="1" x14ac:dyDescent="0.35"/>
    <row r="9265" ht="18" hidden="1" customHeight="1" x14ac:dyDescent="0.35"/>
    <row r="9266" ht="18" hidden="1" customHeight="1" x14ac:dyDescent="0.35"/>
    <row r="9267" ht="18" hidden="1" customHeight="1" x14ac:dyDescent="0.35"/>
    <row r="9268" ht="18" hidden="1" customHeight="1" x14ac:dyDescent="0.35"/>
    <row r="9269" ht="18" hidden="1" customHeight="1" x14ac:dyDescent="0.35"/>
    <row r="9270" ht="18" hidden="1" customHeight="1" x14ac:dyDescent="0.35"/>
    <row r="9271" ht="18" hidden="1" customHeight="1" x14ac:dyDescent="0.35"/>
    <row r="9272" ht="18" hidden="1" customHeight="1" x14ac:dyDescent="0.35"/>
    <row r="9273" ht="18" hidden="1" customHeight="1" x14ac:dyDescent="0.35"/>
    <row r="9274" ht="18" hidden="1" customHeight="1" x14ac:dyDescent="0.35"/>
    <row r="9275" ht="18" hidden="1" customHeight="1" x14ac:dyDescent="0.35"/>
    <row r="9276" ht="18" hidden="1" customHeight="1" x14ac:dyDescent="0.35"/>
    <row r="9277" ht="18" hidden="1" customHeight="1" x14ac:dyDescent="0.35"/>
    <row r="9278" ht="18" hidden="1" customHeight="1" x14ac:dyDescent="0.35"/>
    <row r="9279" ht="18" hidden="1" customHeight="1" x14ac:dyDescent="0.35"/>
    <row r="9280" ht="18" hidden="1" customHeight="1" x14ac:dyDescent="0.35"/>
    <row r="9281" ht="18" hidden="1" customHeight="1" x14ac:dyDescent="0.35"/>
    <row r="9282" ht="18" hidden="1" customHeight="1" x14ac:dyDescent="0.35"/>
    <row r="9283" ht="18" hidden="1" customHeight="1" x14ac:dyDescent="0.35"/>
    <row r="9284" ht="18" hidden="1" customHeight="1" x14ac:dyDescent="0.35"/>
    <row r="9285" ht="18" hidden="1" customHeight="1" x14ac:dyDescent="0.35"/>
    <row r="9286" ht="18" hidden="1" customHeight="1" x14ac:dyDescent="0.35"/>
    <row r="9287" ht="18" hidden="1" customHeight="1" x14ac:dyDescent="0.35"/>
    <row r="9288" ht="18" hidden="1" customHeight="1" x14ac:dyDescent="0.35"/>
    <row r="9289" ht="18" hidden="1" customHeight="1" x14ac:dyDescent="0.35"/>
    <row r="9290" ht="18" hidden="1" customHeight="1" x14ac:dyDescent="0.35"/>
    <row r="9291" ht="18" hidden="1" customHeight="1" x14ac:dyDescent="0.35"/>
    <row r="9292" ht="18" hidden="1" customHeight="1" x14ac:dyDescent="0.35"/>
    <row r="9293" ht="18" hidden="1" customHeight="1" x14ac:dyDescent="0.35"/>
    <row r="9294" ht="18" hidden="1" customHeight="1" x14ac:dyDescent="0.35"/>
    <row r="9295" ht="18" hidden="1" customHeight="1" x14ac:dyDescent="0.35"/>
    <row r="9296" ht="18" hidden="1" customHeight="1" x14ac:dyDescent="0.35"/>
    <row r="9297" ht="18" hidden="1" customHeight="1" x14ac:dyDescent="0.35"/>
    <row r="9298" ht="18" hidden="1" customHeight="1" x14ac:dyDescent="0.35"/>
    <row r="9299" ht="18" hidden="1" customHeight="1" x14ac:dyDescent="0.35"/>
    <row r="9300" ht="18" hidden="1" customHeight="1" x14ac:dyDescent="0.35"/>
    <row r="9301" ht="18" hidden="1" customHeight="1" x14ac:dyDescent="0.35"/>
    <row r="9302" ht="18" hidden="1" customHeight="1" x14ac:dyDescent="0.35"/>
    <row r="9303" ht="18" hidden="1" customHeight="1" x14ac:dyDescent="0.35"/>
    <row r="9304" ht="18" hidden="1" customHeight="1" x14ac:dyDescent="0.35"/>
    <row r="9305" ht="18" hidden="1" customHeight="1" x14ac:dyDescent="0.35"/>
    <row r="9306" ht="18" hidden="1" customHeight="1" x14ac:dyDescent="0.35"/>
    <row r="9307" ht="18" hidden="1" customHeight="1" x14ac:dyDescent="0.35"/>
    <row r="9308" ht="18" hidden="1" customHeight="1" x14ac:dyDescent="0.35"/>
    <row r="9309" ht="18" hidden="1" customHeight="1" x14ac:dyDescent="0.35"/>
    <row r="9310" ht="18" hidden="1" customHeight="1" x14ac:dyDescent="0.35"/>
    <row r="9311" ht="18" hidden="1" customHeight="1" x14ac:dyDescent="0.35"/>
    <row r="9312" ht="18" hidden="1" customHeight="1" x14ac:dyDescent="0.35"/>
    <row r="9313" ht="18" hidden="1" customHeight="1" x14ac:dyDescent="0.35"/>
    <row r="9314" ht="18" hidden="1" customHeight="1" x14ac:dyDescent="0.35"/>
    <row r="9315" ht="18" hidden="1" customHeight="1" x14ac:dyDescent="0.35"/>
    <row r="9316" ht="18" hidden="1" customHeight="1" x14ac:dyDescent="0.35"/>
    <row r="9317" ht="18" hidden="1" customHeight="1" x14ac:dyDescent="0.35"/>
    <row r="9318" ht="18" hidden="1" customHeight="1" x14ac:dyDescent="0.35"/>
    <row r="9319" ht="18" hidden="1" customHeight="1" x14ac:dyDescent="0.35"/>
    <row r="9320" ht="18" hidden="1" customHeight="1" x14ac:dyDescent="0.35"/>
    <row r="9321" ht="18" hidden="1" customHeight="1" x14ac:dyDescent="0.35"/>
    <row r="9322" ht="18" hidden="1" customHeight="1" x14ac:dyDescent="0.35"/>
    <row r="9323" ht="18" hidden="1" customHeight="1" x14ac:dyDescent="0.35"/>
    <row r="9324" ht="18" hidden="1" customHeight="1" x14ac:dyDescent="0.35"/>
    <row r="9325" ht="18" hidden="1" customHeight="1" x14ac:dyDescent="0.35"/>
    <row r="9326" ht="18" hidden="1" customHeight="1" x14ac:dyDescent="0.35"/>
    <row r="9327" ht="18" hidden="1" customHeight="1" x14ac:dyDescent="0.35"/>
    <row r="9328" ht="18" hidden="1" customHeight="1" x14ac:dyDescent="0.35"/>
    <row r="9329" ht="18" hidden="1" customHeight="1" x14ac:dyDescent="0.35"/>
    <row r="9330" ht="18" hidden="1" customHeight="1" x14ac:dyDescent="0.35"/>
    <row r="9331" ht="18" hidden="1" customHeight="1" x14ac:dyDescent="0.35"/>
    <row r="9332" ht="18" hidden="1" customHeight="1" x14ac:dyDescent="0.35"/>
    <row r="9333" ht="18" hidden="1" customHeight="1" x14ac:dyDescent="0.35"/>
    <row r="9334" ht="18" hidden="1" customHeight="1" x14ac:dyDescent="0.35"/>
    <row r="9335" ht="18" hidden="1" customHeight="1" x14ac:dyDescent="0.35"/>
    <row r="9336" ht="18" hidden="1" customHeight="1" x14ac:dyDescent="0.35"/>
    <row r="9337" ht="18" hidden="1" customHeight="1" x14ac:dyDescent="0.35"/>
    <row r="9338" ht="18" hidden="1" customHeight="1" x14ac:dyDescent="0.35"/>
    <row r="9339" ht="18" hidden="1" customHeight="1" x14ac:dyDescent="0.35"/>
    <row r="9340" ht="18" hidden="1" customHeight="1" x14ac:dyDescent="0.35"/>
    <row r="9341" ht="18" hidden="1" customHeight="1" x14ac:dyDescent="0.35"/>
    <row r="9342" ht="18" hidden="1" customHeight="1" x14ac:dyDescent="0.35"/>
    <row r="9343" ht="18" hidden="1" customHeight="1" x14ac:dyDescent="0.35"/>
    <row r="9344" ht="18" hidden="1" customHeight="1" x14ac:dyDescent="0.35"/>
    <row r="9345" ht="18" hidden="1" customHeight="1" x14ac:dyDescent="0.35"/>
    <row r="9346" ht="18" hidden="1" customHeight="1" x14ac:dyDescent="0.35"/>
    <row r="9347" ht="18" hidden="1" customHeight="1" x14ac:dyDescent="0.35"/>
    <row r="9348" ht="18" hidden="1" customHeight="1" x14ac:dyDescent="0.35"/>
    <row r="9349" ht="18" hidden="1" customHeight="1" x14ac:dyDescent="0.35"/>
    <row r="9350" ht="18" hidden="1" customHeight="1" x14ac:dyDescent="0.35"/>
    <row r="9351" ht="18" hidden="1" customHeight="1" x14ac:dyDescent="0.35"/>
    <row r="9352" ht="18" hidden="1" customHeight="1" x14ac:dyDescent="0.35"/>
    <row r="9353" ht="18" hidden="1" customHeight="1" x14ac:dyDescent="0.35"/>
    <row r="9354" ht="18" hidden="1" customHeight="1" x14ac:dyDescent="0.35"/>
    <row r="9355" ht="18" hidden="1" customHeight="1" x14ac:dyDescent="0.35"/>
    <row r="9356" ht="18" hidden="1" customHeight="1" x14ac:dyDescent="0.35"/>
    <row r="9357" ht="18" hidden="1" customHeight="1" x14ac:dyDescent="0.35"/>
    <row r="9358" ht="18" hidden="1" customHeight="1" x14ac:dyDescent="0.35"/>
    <row r="9359" ht="18" hidden="1" customHeight="1" x14ac:dyDescent="0.35"/>
    <row r="9360" ht="18" hidden="1" customHeight="1" x14ac:dyDescent="0.35"/>
    <row r="9361" ht="18" hidden="1" customHeight="1" x14ac:dyDescent="0.35"/>
    <row r="9362" ht="18" hidden="1" customHeight="1" x14ac:dyDescent="0.35"/>
    <row r="9363" ht="18" hidden="1" customHeight="1" x14ac:dyDescent="0.35"/>
    <row r="9364" ht="18" hidden="1" customHeight="1" x14ac:dyDescent="0.35"/>
    <row r="9365" ht="18" hidden="1" customHeight="1" x14ac:dyDescent="0.35"/>
    <row r="9366" ht="18" hidden="1" customHeight="1" x14ac:dyDescent="0.35"/>
    <row r="9367" ht="18" hidden="1" customHeight="1" x14ac:dyDescent="0.35"/>
    <row r="9368" ht="18" hidden="1" customHeight="1" x14ac:dyDescent="0.35"/>
    <row r="9369" ht="18" hidden="1" customHeight="1" x14ac:dyDescent="0.35"/>
    <row r="9370" ht="18" hidden="1" customHeight="1" x14ac:dyDescent="0.35"/>
    <row r="9371" ht="18" hidden="1" customHeight="1" x14ac:dyDescent="0.35"/>
    <row r="9372" ht="18" hidden="1" customHeight="1" x14ac:dyDescent="0.35"/>
    <row r="9373" ht="18" hidden="1" customHeight="1" x14ac:dyDescent="0.35"/>
    <row r="9374" ht="18" hidden="1" customHeight="1" x14ac:dyDescent="0.35"/>
    <row r="9375" ht="18" hidden="1" customHeight="1" x14ac:dyDescent="0.35"/>
    <row r="9376" ht="18" hidden="1" customHeight="1" x14ac:dyDescent="0.35"/>
    <row r="9377" ht="18" hidden="1" customHeight="1" x14ac:dyDescent="0.35"/>
    <row r="9378" ht="18" hidden="1" customHeight="1" x14ac:dyDescent="0.35"/>
    <row r="9379" ht="18" hidden="1" customHeight="1" x14ac:dyDescent="0.35"/>
    <row r="9380" ht="18" hidden="1" customHeight="1" x14ac:dyDescent="0.35"/>
    <row r="9381" ht="18" hidden="1" customHeight="1" x14ac:dyDescent="0.35"/>
    <row r="9382" ht="18" hidden="1" customHeight="1" x14ac:dyDescent="0.35"/>
    <row r="9383" ht="18" hidden="1" customHeight="1" x14ac:dyDescent="0.35"/>
    <row r="9384" ht="18" hidden="1" customHeight="1" x14ac:dyDescent="0.35"/>
    <row r="9385" ht="18" hidden="1" customHeight="1" x14ac:dyDescent="0.35"/>
    <row r="9386" ht="18" hidden="1" customHeight="1" x14ac:dyDescent="0.35"/>
    <row r="9387" ht="18" hidden="1" customHeight="1" x14ac:dyDescent="0.35"/>
    <row r="9388" ht="18" hidden="1" customHeight="1" x14ac:dyDescent="0.35"/>
    <row r="9389" ht="18" hidden="1" customHeight="1" x14ac:dyDescent="0.35"/>
    <row r="9390" ht="18" hidden="1" customHeight="1" x14ac:dyDescent="0.35"/>
    <row r="9391" ht="18" hidden="1" customHeight="1" x14ac:dyDescent="0.35"/>
    <row r="9392" ht="18" hidden="1" customHeight="1" x14ac:dyDescent="0.35"/>
    <row r="9393" ht="18" hidden="1" customHeight="1" x14ac:dyDescent="0.35"/>
    <row r="9394" ht="18" hidden="1" customHeight="1" x14ac:dyDescent="0.35"/>
    <row r="9395" ht="18" hidden="1" customHeight="1" x14ac:dyDescent="0.35"/>
    <row r="9396" ht="18" hidden="1" customHeight="1" x14ac:dyDescent="0.35"/>
    <row r="9397" ht="18" hidden="1" customHeight="1" x14ac:dyDescent="0.35"/>
    <row r="9398" ht="18" hidden="1" customHeight="1" x14ac:dyDescent="0.35"/>
    <row r="9399" ht="18" hidden="1" customHeight="1" x14ac:dyDescent="0.35"/>
    <row r="9400" ht="18" hidden="1" customHeight="1" x14ac:dyDescent="0.35"/>
    <row r="9401" ht="18" hidden="1" customHeight="1" x14ac:dyDescent="0.35"/>
    <row r="9402" ht="18" hidden="1" customHeight="1" x14ac:dyDescent="0.35"/>
    <row r="9403" ht="18" hidden="1" customHeight="1" x14ac:dyDescent="0.35"/>
    <row r="9404" ht="18" hidden="1" customHeight="1" x14ac:dyDescent="0.35"/>
    <row r="9405" ht="18" hidden="1" customHeight="1" x14ac:dyDescent="0.35"/>
    <row r="9406" ht="18" hidden="1" customHeight="1" x14ac:dyDescent="0.35"/>
    <row r="9407" ht="18" hidden="1" customHeight="1" x14ac:dyDescent="0.35"/>
    <row r="9408" ht="18" hidden="1" customHeight="1" x14ac:dyDescent="0.35"/>
    <row r="9409" ht="18" hidden="1" customHeight="1" x14ac:dyDescent="0.35"/>
    <row r="9410" ht="18" hidden="1" customHeight="1" x14ac:dyDescent="0.35"/>
    <row r="9411" ht="18" hidden="1" customHeight="1" x14ac:dyDescent="0.35"/>
    <row r="9412" ht="18" hidden="1" customHeight="1" x14ac:dyDescent="0.35"/>
    <row r="9413" ht="18" hidden="1" customHeight="1" x14ac:dyDescent="0.35"/>
    <row r="9414" ht="18" hidden="1" customHeight="1" x14ac:dyDescent="0.35"/>
    <row r="9415" ht="18" hidden="1" customHeight="1" x14ac:dyDescent="0.35"/>
    <row r="9416" ht="18" hidden="1" customHeight="1" x14ac:dyDescent="0.35"/>
    <row r="9417" ht="18" hidden="1" customHeight="1" x14ac:dyDescent="0.35"/>
    <row r="9418" ht="18" hidden="1" customHeight="1" x14ac:dyDescent="0.35"/>
    <row r="9419" ht="18" hidden="1" customHeight="1" x14ac:dyDescent="0.35"/>
    <row r="9420" ht="18" hidden="1" customHeight="1" x14ac:dyDescent="0.35"/>
    <row r="9421" ht="18" hidden="1" customHeight="1" x14ac:dyDescent="0.35"/>
    <row r="9422" ht="18" hidden="1" customHeight="1" x14ac:dyDescent="0.35"/>
    <row r="9423" ht="18" hidden="1" customHeight="1" x14ac:dyDescent="0.35"/>
    <row r="9424" ht="18" hidden="1" customHeight="1" x14ac:dyDescent="0.35"/>
    <row r="9425" ht="18" hidden="1" customHeight="1" x14ac:dyDescent="0.35"/>
    <row r="9426" ht="18" hidden="1" customHeight="1" x14ac:dyDescent="0.35"/>
    <row r="9427" ht="18" hidden="1" customHeight="1" x14ac:dyDescent="0.35"/>
    <row r="9428" ht="18" hidden="1" customHeight="1" x14ac:dyDescent="0.35"/>
    <row r="9429" ht="18" hidden="1" customHeight="1" x14ac:dyDescent="0.35"/>
    <row r="9430" ht="18" hidden="1" customHeight="1" x14ac:dyDescent="0.35"/>
    <row r="9431" ht="18" hidden="1" customHeight="1" x14ac:dyDescent="0.35"/>
    <row r="9432" ht="18" hidden="1" customHeight="1" x14ac:dyDescent="0.35"/>
    <row r="9433" ht="18" hidden="1" customHeight="1" x14ac:dyDescent="0.35"/>
    <row r="9434" ht="18" hidden="1" customHeight="1" x14ac:dyDescent="0.35"/>
    <row r="9435" ht="18" hidden="1" customHeight="1" x14ac:dyDescent="0.35"/>
    <row r="9436" ht="18" hidden="1" customHeight="1" x14ac:dyDescent="0.35"/>
    <row r="9437" ht="18" hidden="1" customHeight="1" x14ac:dyDescent="0.35"/>
    <row r="9438" ht="18" hidden="1" customHeight="1" x14ac:dyDescent="0.35"/>
    <row r="9439" ht="18" hidden="1" customHeight="1" x14ac:dyDescent="0.35"/>
    <row r="9440" ht="18" hidden="1" customHeight="1" x14ac:dyDescent="0.35"/>
    <row r="9441" ht="18" hidden="1" customHeight="1" x14ac:dyDescent="0.35"/>
    <row r="9442" ht="18" hidden="1" customHeight="1" x14ac:dyDescent="0.35"/>
    <row r="9443" ht="18" hidden="1" customHeight="1" x14ac:dyDescent="0.35"/>
    <row r="9444" ht="18" hidden="1" customHeight="1" x14ac:dyDescent="0.35"/>
    <row r="9445" ht="18" hidden="1" customHeight="1" x14ac:dyDescent="0.35"/>
    <row r="9446" ht="18" hidden="1" customHeight="1" x14ac:dyDescent="0.35"/>
    <row r="9447" ht="18" hidden="1" customHeight="1" x14ac:dyDescent="0.35"/>
    <row r="9448" ht="18" hidden="1" customHeight="1" x14ac:dyDescent="0.35"/>
    <row r="9449" ht="18" hidden="1" customHeight="1" x14ac:dyDescent="0.35"/>
    <row r="9450" ht="18" hidden="1" customHeight="1" x14ac:dyDescent="0.35"/>
    <row r="9451" ht="18" hidden="1" customHeight="1" x14ac:dyDescent="0.35"/>
    <row r="9452" ht="18" hidden="1" customHeight="1" x14ac:dyDescent="0.35"/>
    <row r="9453" ht="18" hidden="1" customHeight="1" x14ac:dyDescent="0.35"/>
    <row r="9454" ht="18" hidden="1" customHeight="1" x14ac:dyDescent="0.35"/>
    <row r="9455" ht="18" hidden="1" customHeight="1" x14ac:dyDescent="0.35"/>
    <row r="9456" ht="18" hidden="1" customHeight="1" x14ac:dyDescent="0.35"/>
    <row r="9457" ht="18" hidden="1" customHeight="1" x14ac:dyDescent="0.35"/>
    <row r="9458" ht="18" hidden="1" customHeight="1" x14ac:dyDescent="0.35"/>
    <row r="9459" ht="18" hidden="1" customHeight="1" x14ac:dyDescent="0.35"/>
    <row r="9460" ht="18" hidden="1" customHeight="1" x14ac:dyDescent="0.35"/>
    <row r="9461" ht="18" hidden="1" customHeight="1" x14ac:dyDescent="0.35"/>
    <row r="9462" ht="18" hidden="1" customHeight="1" x14ac:dyDescent="0.35"/>
    <row r="9463" ht="18" hidden="1" customHeight="1" x14ac:dyDescent="0.35"/>
    <row r="9464" ht="18" hidden="1" customHeight="1" x14ac:dyDescent="0.35"/>
    <row r="9465" ht="18" hidden="1" customHeight="1" x14ac:dyDescent="0.35"/>
    <row r="9466" ht="18" hidden="1" customHeight="1" x14ac:dyDescent="0.35"/>
    <row r="9467" ht="18" hidden="1" customHeight="1" x14ac:dyDescent="0.35"/>
    <row r="9468" ht="18" hidden="1" customHeight="1" x14ac:dyDescent="0.35"/>
    <row r="9469" ht="18" hidden="1" customHeight="1" x14ac:dyDescent="0.35"/>
    <row r="9470" ht="18" hidden="1" customHeight="1" x14ac:dyDescent="0.35"/>
    <row r="9471" ht="18" hidden="1" customHeight="1" x14ac:dyDescent="0.35"/>
    <row r="9472" ht="18" hidden="1" customHeight="1" x14ac:dyDescent="0.35"/>
    <row r="9473" ht="18" hidden="1" customHeight="1" x14ac:dyDescent="0.35"/>
    <row r="9474" ht="18" hidden="1" customHeight="1" x14ac:dyDescent="0.35"/>
    <row r="9475" ht="18" hidden="1" customHeight="1" x14ac:dyDescent="0.35"/>
    <row r="9476" ht="18" hidden="1" customHeight="1" x14ac:dyDescent="0.35"/>
    <row r="9477" ht="18" hidden="1" customHeight="1" x14ac:dyDescent="0.35"/>
    <row r="9478" ht="18" hidden="1" customHeight="1" x14ac:dyDescent="0.35"/>
    <row r="9479" ht="18" hidden="1" customHeight="1" x14ac:dyDescent="0.35"/>
    <row r="9480" ht="18" hidden="1" customHeight="1" x14ac:dyDescent="0.35"/>
    <row r="9481" ht="18" hidden="1" customHeight="1" x14ac:dyDescent="0.35"/>
    <row r="9482" ht="18" hidden="1" customHeight="1" x14ac:dyDescent="0.35"/>
    <row r="9483" ht="18" hidden="1" customHeight="1" x14ac:dyDescent="0.35"/>
    <row r="9484" ht="18" hidden="1" customHeight="1" x14ac:dyDescent="0.35"/>
    <row r="9485" ht="18" hidden="1" customHeight="1" x14ac:dyDescent="0.35"/>
    <row r="9486" ht="18" hidden="1" customHeight="1" x14ac:dyDescent="0.35"/>
    <row r="9487" ht="18" hidden="1" customHeight="1" x14ac:dyDescent="0.35"/>
    <row r="9488" ht="18" hidden="1" customHeight="1" x14ac:dyDescent="0.35"/>
    <row r="9489" ht="18" hidden="1" customHeight="1" x14ac:dyDescent="0.35"/>
    <row r="9490" ht="18" hidden="1" customHeight="1" x14ac:dyDescent="0.35"/>
    <row r="9491" ht="18" hidden="1" customHeight="1" x14ac:dyDescent="0.35"/>
    <row r="9492" ht="18" hidden="1" customHeight="1" x14ac:dyDescent="0.35"/>
    <row r="9493" ht="18" hidden="1" customHeight="1" x14ac:dyDescent="0.35"/>
    <row r="9494" ht="18" hidden="1" customHeight="1" x14ac:dyDescent="0.35"/>
    <row r="9495" ht="18" hidden="1" customHeight="1" x14ac:dyDescent="0.35"/>
    <row r="9496" ht="18" hidden="1" customHeight="1" x14ac:dyDescent="0.35"/>
    <row r="9497" ht="18" hidden="1" customHeight="1" x14ac:dyDescent="0.35"/>
    <row r="9498" ht="18" hidden="1" customHeight="1" x14ac:dyDescent="0.35"/>
    <row r="9499" ht="18" hidden="1" customHeight="1" x14ac:dyDescent="0.35"/>
    <row r="9500" ht="18" hidden="1" customHeight="1" x14ac:dyDescent="0.35"/>
    <row r="9501" ht="18" hidden="1" customHeight="1" x14ac:dyDescent="0.35"/>
    <row r="9502" ht="18" hidden="1" customHeight="1" x14ac:dyDescent="0.35"/>
    <row r="9503" ht="18" hidden="1" customHeight="1" x14ac:dyDescent="0.35"/>
    <row r="9504" ht="18" hidden="1" customHeight="1" x14ac:dyDescent="0.35"/>
    <row r="9505" ht="18" hidden="1" customHeight="1" x14ac:dyDescent="0.35"/>
    <row r="9506" ht="18" hidden="1" customHeight="1" x14ac:dyDescent="0.35"/>
    <row r="9507" ht="18" hidden="1" customHeight="1" x14ac:dyDescent="0.35"/>
    <row r="9508" ht="18" hidden="1" customHeight="1" x14ac:dyDescent="0.35"/>
    <row r="9509" ht="18" hidden="1" customHeight="1" x14ac:dyDescent="0.35"/>
    <row r="9510" ht="18" hidden="1" customHeight="1" x14ac:dyDescent="0.35"/>
    <row r="9511" ht="18" hidden="1" customHeight="1" x14ac:dyDescent="0.35"/>
    <row r="9512" ht="18" hidden="1" customHeight="1" x14ac:dyDescent="0.35"/>
    <row r="9513" ht="18" hidden="1" customHeight="1" x14ac:dyDescent="0.35"/>
    <row r="9514" ht="18" hidden="1" customHeight="1" x14ac:dyDescent="0.35"/>
    <row r="9515" ht="18" hidden="1" customHeight="1" x14ac:dyDescent="0.35"/>
    <row r="9516" ht="18" hidden="1" customHeight="1" x14ac:dyDescent="0.35"/>
    <row r="9517" ht="18" hidden="1" customHeight="1" x14ac:dyDescent="0.35"/>
    <row r="9518" ht="18" hidden="1" customHeight="1" x14ac:dyDescent="0.35"/>
    <row r="9519" ht="18" hidden="1" customHeight="1" x14ac:dyDescent="0.35"/>
    <row r="9520" ht="18" hidden="1" customHeight="1" x14ac:dyDescent="0.35"/>
    <row r="9521" ht="18" hidden="1" customHeight="1" x14ac:dyDescent="0.35"/>
    <row r="9522" ht="18" hidden="1" customHeight="1" x14ac:dyDescent="0.35"/>
    <row r="9523" ht="18" hidden="1" customHeight="1" x14ac:dyDescent="0.35"/>
    <row r="9524" ht="18" hidden="1" customHeight="1" x14ac:dyDescent="0.35"/>
    <row r="9525" ht="18" hidden="1" customHeight="1" x14ac:dyDescent="0.35"/>
    <row r="9526" ht="18" hidden="1" customHeight="1" x14ac:dyDescent="0.35"/>
    <row r="9527" ht="18" hidden="1" customHeight="1" x14ac:dyDescent="0.35"/>
    <row r="9528" ht="18" hidden="1" customHeight="1" x14ac:dyDescent="0.35"/>
    <row r="9529" ht="18" hidden="1" customHeight="1" x14ac:dyDescent="0.35"/>
    <row r="9530" ht="18" hidden="1" customHeight="1" x14ac:dyDescent="0.35"/>
    <row r="9531" ht="18" hidden="1" customHeight="1" x14ac:dyDescent="0.35"/>
    <row r="9532" ht="18" hidden="1" customHeight="1" x14ac:dyDescent="0.35"/>
    <row r="9533" ht="18" hidden="1" customHeight="1" x14ac:dyDescent="0.35"/>
    <row r="9534" ht="18" hidden="1" customHeight="1" x14ac:dyDescent="0.35"/>
    <row r="9535" ht="18" hidden="1" customHeight="1" x14ac:dyDescent="0.35"/>
    <row r="9536" ht="18" hidden="1" customHeight="1" x14ac:dyDescent="0.35"/>
    <row r="9537" ht="18" hidden="1" customHeight="1" x14ac:dyDescent="0.35"/>
    <row r="9538" ht="18" hidden="1" customHeight="1" x14ac:dyDescent="0.35"/>
    <row r="9539" ht="18" hidden="1" customHeight="1" x14ac:dyDescent="0.35"/>
    <row r="9540" ht="18" hidden="1" customHeight="1" x14ac:dyDescent="0.35"/>
    <row r="9541" ht="18" hidden="1" customHeight="1" x14ac:dyDescent="0.35"/>
    <row r="9542" ht="18" hidden="1" customHeight="1" x14ac:dyDescent="0.35"/>
    <row r="9543" ht="18" hidden="1" customHeight="1" x14ac:dyDescent="0.35"/>
    <row r="9544" ht="18" hidden="1" customHeight="1" x14ac:dyDescent="0.35"/>
    <row r="9545" ht="18" hidden="1" customHeight="1" x14ac:dyDescent="0.35"/>
    <row r="9546" ht="18" hidden="1" customHeight="1" x14ac:dyDescent="0.35"/>
    <row r="9547" ht="18" hidden="1" customHeight="1" x14ac:dyDescent="0.35"/>
    <row r="9548" ht="18" hidden="1" customHeight="1" x14ac:dyDescent="0.35"/>
    <row r="9549" ht="18" hidden="1" customHeight="1" x14ac:dyDescent="0.35"/>
    <row r="9550" ht="18" hidden="1" customHeight="1" x14ac:dyDescent="0.35"/>
    <row r="9551" ht="18" hidden="1" customHeight="1" x14ac:dyDescent="0.35"/>
    <row r="9552" ht="18" hidden="1" customHeight="1" x14ac:dyDescent="0.35"/>
    <row r="9553" ht="18" hidden="1" customHeight="1" x14ac:dyDescent="0.35"/>
    <row r="9554" ht="18" hidden="1" customHeight="1" x14ac:dyDescent="0.35"/>
    <row r="9555" ht="18" hidden="1" customHeight="1" x14ac:dyDescent="0.35"/>
    <row r="9556" ht="18" hidden="1" customHeight="1" x14ac:dyDescent="0.35"/>
    <row r="9557" ht="18" hidden="1" customHeight="1" x14ac:dyDescent="0.35"/>
    <row r="9558" ht="18" hidden="1" customHeight="1" x14ac:dyDescent="0.35"/>
    <row r="9559" ht="18" hidden="1" customHeight="1" x14ac:dyDescent="0.35"/>
    <row r="9560" ht="18" hidden="1" customHeight="1" x14ac:dyDescent="0.35"/>
    <row r="9561" ht="18" hidden="1" customHeight="1" x14ac:dyDescent="0.35"/>
    <row r="9562" ht="18" hidden="1" customHeight="1" x14ac:dyDescent="0.35"/>
    <row r="9563" ht="18" hidden="1" customHeight="1" x14ac:dyDescent="0.35"/>
    <row r="9564" ht="18" hidden="1" customHeight="1" x14ac:dyDescent="0.35"/>
    <row r="9565" ht="18" hidden="1" customHeight="1" x14ac:dyDescent="0.35"/>
    <row r="9566" ht="18" hidden="1" customHeight="1" x14ac:dyDescent="0.35"/>
    <row r="9567" ht="18" hidden="1" customHeight="1" x14ac:dyDescent="0.35"/>
    <row r="9568" ht="18" hidden="1" customHeight="1" x14ac:dyDescent="0.35"/>
    <row r="9569" ht="18" hidden="1" customHeight="1" x14ac:dyDescent="0.35"/>
    <row r="9570" ht="18" hidden="1" customHeight="1" x14ac:dyDescent="0.35"/>
    <row r="9571" ht="18" hidden="1" customHeight="1" x14ac:dyDescent="0.35"/>
    <row r="9572" ht="18" hidden="1" customHeight="1" x14ac:dyDescent="0.35"/>
    <row r="9573" ht="18" hidden="1" customHeight="1" x14ac:dyDescent="0.35"/>
    <row r="9574" ht="18" hidden="1" customHeight="1" x14ac:dyDescent="0.35"/>
    <row r="9575" ht="18" hidden="1" customHeight="1" x14ac:dyDescent="0.35"/>
    <row r="9576" ht="18" hidden="1" customHeight="1" x14ac:dyDescent="0.35"/>
    <row r="9577" ht="18" hidden="1" customHeight="1" x14ac:dyDescent="0.35"/>
    <row r="9578" ht="18" hidden="1" customHeight="1" x14ac:dyDescent="0.35"/>
    <row r="9579" ht="18" hidden="1" customHeight="1" x14ac:dyDescent="0.35"/>
    <row r="9580" ht="18" hidden="1" customHeight="1" x14ac:dyDescent="0.35"/>
    <row r="9581" ht="18" hidden="1" customHeight="1" x14ac:dyDescent="0.35"/>
    <row r="9582" ht="18" hidden="1" customHeight="1" x14ac:dyDescent="0.35"/>
    <row r="9583" ht="18" hidden="1" customHeight="1" x14ac:dyDescent="0.35"/>
    <row r="9584" ht="18" hidden="1" customHeight="1" x14ac:dyDescent="0.35"/>
    <row r="9585" ht="18" hidden="1" customHeight="1" x14ac:dyDescent="0.35"/>
    <row r="9586" ht="18" hidden="1" customHeight="1" x14ac:dyDescent="0.35"/>
    <row r="9587" ht="18" hidden="1" customHeight="1" x14ac:dyDescent="0.35"/>
    <row r="9588" ht="18" hidden="1" customHeight="1" x14ac:dyDescent="0.35"/>
    <row r="9589" ht="18" hidden="1" customHeight="1" x14ac:dyDescent="0.35"/>
    <row r="9590" ht="18" hidden="1" customHeight="1" x14ac:dyDescent="0.35"/>
    <row r="9591" ht="18" hidden="1" customHeight="1" x14ac:dyDescent="0.35"/>
    <row r="9592" ht="18" hidden="1" customHeight="1" x14ac:dyDescent="0.35"/>
    <row r="9593" ht="18" hidden="1" customHeight="1" x14ac:dyDescent="0.35"/>
    <row r="9594" ht="18" hidden="1" customHeight="1" x14ac:dyDescent="0.35"/>
    <row r="9595" ht="18" hidden="1" customHeight="1" x14ac:dyDescent="0.35"/>
    <row r="9596" ht="18" hidden="1" customHeight="1" x14ac:dyDescent="0.35"/>
    <row r="9597" ht="18" hidden="1" customHeight="1" x14ac:dyDescent="0.35"/>
    <row r="9598" ht="18" hidden="1" customHeight="1" x14ac:dyDescent="0.35"/>
    <row r="9599" ht="18" hidden="1" customHeight="1" x14ac:dyDescent="0.35"/>
    <row r="9600" ht="18" hidden="1" customHeight="1" x14ac:dyDescent="0.35"/>
    <row r="9601" ht="18" hidden="1" customHeight="1" x14ac:dyDescent="0.35"/>
    <row r="9602" ht="18" hidden="1" customHeight="1" x14ac:dyDescent="0.35"/>
    <row r="9603" ht="18" hidden="1" customHeight="1" x14ac:dyDescent="0.35"/>
    <row r="9604" ht="18" hidden="1" customHeight="1" x14ac:dyDescent="0.35"/>
    <row r="9605" ht="18" hidden="1" customHeight="1" x14ac:dyDescent="0.35"/>
    <row r="9606" ht="18" hidden="1" customHeight="1" x14ac:dyDescent="0.35"/>
    <row r="9607" ht="18" hidden="1" customHeight="1" x14ac:dyDescent="0.35"/>
    <row r="9608" ht="18" hidden="1" customHeight="1" x14ac:dyDescent="0.35"/>
    <row r="9609" ht="18" hidden="1" customHeight="1" x14ac:dyDescent="0.35"/>
    <row r="9610" ht="18" hidden="1" customHeight="1" x14ac:dyDescent="0.35"/>
    <row r="9611" ht="18" hidden="1" customHeight="1" x14ac:dyDescent="0.35"/>
    <row r="9612" ht="18" hidden="1" customHeight="1" x14ac:dyDescent="0.35"/>
    <row r="9613" ht="18" hidden="1" customHeight="1" x14ac:dyDescent="0.35"/>
    <row r="9614" ht="18" hidden="1" customHeight="1" x14ac:dyDescent="0.35"/>
    <row r="9615" ht="18" hidden="1" customHeight="1" x14ac:dyDescent="0.35"/>
    <row r="9616" ht="18" hidden="1" customHeight="1" x14ac:dyDescent="0.35"/>
    <row r="9617" ht="18" hidden="1" customHeight="1" x14ac:dyDescent="0.35"/>
    <row r="9618" ht="18" hidden="1" customHeight="1" x14ac:dyDescent="0.35"/>
    <row r="9619" ht="18" hidden="1" customHeight="1" x14ac:dyDescent="0.35"/>
    <row r="9620" ht="18" hidden="1" customHeight="1" x14ac:dyDescent="0.35"/>
    <row r="9621" ht="18" hidden="1" customHeight="1" x14ac:dyDescent="0.35"/>
    <row r="9622" ht="18" hidden="1" customHeight="1" x14ac:dyDescent="0.35"/>
    <row r="9623" ht="18" hidden="1" customHeight="1" x14ac:dyDescent="0.35"/>
    <row r="9624" ht="18" hidden="1" customHeight="1" x14ac:dyDescent="0.35"/>
    <row r="9625" ht="18" hidden="1" customHeight="1" x14ac:dyDescent="0.35"/>
    <row r="9626" ht="18" hidden="1" customHeight="1" x14ac:dyDescent="0.35"/>
    <row r="9627" ht="18" hidden="1" customHeight="1" x14ac:dyDescent="0.35"/>
    <row r="9628" ht="18" hidden="1" customHeight="1" x14ac:dyDescent="0.35"/>
    <row r="9629" ht="18" hidden="1" customHeight="1" x14ac:dyDescent="0.35"/>
    <row r="9630" ht="18" hidden="1" customHeight="1" x14ac:dyDescent="0.35"/>
    <row r="9631" ht="18" hidden="1" customHeight="1" x14ac:dyDescent="0.35"/>
    <row r="9632" ht="18" hidden="1" customHeight="1" x14ac:dyDescent="0.35"/>
    <row r="9633" ht="18" hidden="1" customHeight="1" x14ac:dyDescent="0.35"/>
    <row r="9634" ht="18" hidden="1" customHeight="1" x14ac:dyDescent="0.35"/>
    <row r="9635" ht="18" hidden="1" customHeight="1" x14ac:dyDescent="0.35"/>
    <row r="9636" ht="18" hidden="1" customHeight="1" x14ac:dyDescent="0.35"/>
    <row r="9637" ht="18" hidden="1" customHeight="1" x14ac:dyDescent="0.35"/>
    <row r="9638" ht="18" hidden="1" customHeight="1" x14ac:dyDescent="0.35"/>
    <row r="9639" ht="18" hidden="1" customHeight="1" x14ac:dyDescent="0.35"/>
    <row r="9640" ht="18" hidden="1" customHeight="1" x14ac:dyDescent="0.35"/>
    <row r="9641" ht="18" hidden="1" customHeight="1" x14ac:dyDescent="0.35"/>
    <row r="9642" ht="18" hidden="1" customHeight="1" x14ac:dyDescent="0.35"/>
    <row r="9643" ht="18" hidden="1" customHeight="1" x14ac:dyDescent="0.35"/>
    <row r="9644" ht="18" hidden="1" customHeight="1" x14ac:dyDescent="0.35"/>
    <row r="9645" ht="18" hidden="1" customHeight="1" x14ac:dyDescent="0.35"/>
    <row r="9646" ht="18" hidden="1" customHeight="1" x14ac:dyDescent="0.35"/>
    <row r="9647" ht="18" hidden="1" customHeight="1" x14ac:dyDescent="0.35"/>
    <row r="9648" ht="18" hidden="1" customHeight="1" x14ac:dyDescent="0.35"/>
    <row r="9649" ht="18" hidden="1" customHeight="1" x14ac:dyDescent="0.35"/>
    <row r="9650" ht="18" hidden="1" customHeight="1" x14ac:dyDescent="0.35"/>
    <row r="9651" ht="18" hidden="1" customHeight="1" x14ac:dyDescent="0.35"/>
    <row r="9652" ht="18" hidden="1" customHeight="1" x14ac:dyDescent="0.35"/>
    <row r="9653" ht="18" hidden="1" customHeight="1" x14ac:dyDescent="0.35"/>
    <row r="9654" ht="18" hidden="1" customHeight="1" x14ac:dyDescent="0.35"/>
    <row r="9655" ht="18" hidden="1" customHeight="1" x14ac:dyDescent="0.35"/>
    <row r="9656" ht="18" hidden="1" customHeight="1" x14ac:dyDescent="0.35"/>
    <row r="9657" ht="18" hidden="1" customHeight="1" x14ac:dyDescent="0.35"/>
    <row r="9658" ht="18" hidden="1" customHeight="1" x14ac:dyDescent="0.35"/>
    <row r="9659" ht="18" hidden="1" customHeight="1" x14ac:dyDescent="0.35"/>
    <row r="9660" ht="18" hidden="1" customHeight="1" x14ac:dyDescent="0.35"/>
    <row r="9661" ht="18" hidden="1" customHeight="1" x14ac:dyDescent="0.35"/>
    <row r="9662" ht="18" hidden="1" customHeight="1" x14ac:dyDescent="0.35"/>
    <row r="9663" ht="18" hidden="1" customHeight="1" x14ac:dyDescent="0.35"/>
    <row r="9664" ht="18" hidden="1" customHeight="1" x14ac:dyDescent="0.35"/>
    <row r="9665" ht="18" hidden="1" customHeight="1" x14ac:dyDescent="0.35"/>
    <row r="9666" ht="18" hidden="1" customHeight="1" x14ac:dyDescent="0.35"/>
    <row r="9667" ht="18" hidden="1" customHeight="1" x14ac:dyDescent="0.35"/>
    <row r="9668" ht="18" hidden="1" customHeight="1" x14ac:dyDescent="0.35"/>
    <row r="9669" ht="18" hidden="1" customHeight="1" x14ac:dyDescent="0.35"/>
    <row r="9670" ht="18" hidden="1" customHeight="1" x14ac:dyDescent="0.35"/>
    <row r="9671" ht="18" hidden="1" customHeight="1" x14ac:dyDescent="0.35"/>
    <row r="9672" ht="18" hidden="1" customHeight="1" x14ac:dyDescent="0.35"/>
    <row r="9673" ht="18" hidden="1" customHeight="1" x14ac:dyDescent="0.35"/>
    <row r="9674" ht="18" hidden="1" customHeight="1" x14ac:dyDescent="0.35"/>
    <row r="9675" ht="18" hidden="1" customHeight="1" x14ac:dyDescent="0.35"/>
    <row r="9676" ht="18" hidden="1" customHeight="1" x14ac:dyDescent="0.35"/>
    <row r="9677" ht="18" hidden="1" customHeight="1" x14ac:dyDescent="0.35"/>
    <row r="9678" ht="18" hidden="1" customHeight="1" x14ac:dyDescent="0.35"/>
    <row r="9679" ht="18" hidden="1" customHeight="1" x14ac:dyDescent="0.35"/>
    <row r="9680" ht="18" hidden="1" customHeight="1" x14ac:dyDescent="0.35"/>
    <row r="9681" ht="18" hidden="1" customHeight="1" x14ac:dyDescent="0.35"/>
    <row r="9682" ht="18" hidden="1" customHeight="1" x14ac:dyDescent="0.35"/>
    <row r="9683" ht="18" hidden="1" customHeight="1" x14ac:dyDescent="0.35"/>
    <row r="9684" ht="18" hidden="1" customHeight="1" x14ac:dyDescent="0.35"/>
    <row r="9685" ht="18" hidden="1" customHeight="1" x14ac:dyDescent="0.35"/>
    <row r="9686" ht="18" hidden="1" customHeight="1" x14ac:dyDescent="0.35"/>
    <row r="9687" ht="18" hidden="1" customHeight="1" x14ac:dyDescent="0.35"/>
    <row r="9688" ht="18" hidden="1" customHeight="1" x14ac:dyDescent="0.35"/>
    <row r="9689" ht="18" hidden="1" customHeight="1" x14ac:dyDescent="0.35"/>
    <row r="9690" ht="18" hidden="1" customHeight="1" x14ac:dyDescent="0.35"/>
    <row r="9691" ht="18" hidden="1" customHeight="1" x14ac:dyDescent="0.35"/>
    <row r="9692" ht="18" hidden="1" customHeight="1" x14ac:dyDescent="0.35"/>
    <row r="9693" ht="18" hidden="1" customHeight="1" x14ac:dyDescent="0.35"/>
    <row r="9694" ht="18" hidden="1" customHeight="1" x14ac:dyDescent="0.35"/>
    <row r="9695" ht="18" hidden="1" customHeight="1" x14ac:dyDescent="0.35"/>
    <row r="9696" ht="18" hidden="1" customHeight="1" x14ac:dyDescent="0.35"/>
    <row r="9697" ht="18" hidden="1" customHeight="1" x14ac:dyDescent="0.35"/>
    <row r="9698" ht="18" hidden="1" customHeight="1" x14ac:dyDescent="0.35"/>
    <row r="9699" ht="18" hidden="1" customHeight="1" x14ac:dyDescent="0.35"/>
    <row r="9700" ht="18" hidden="1" customHeight="1" x14ac:dyDescent="0.35"/>
    <row r="9701" ht="18" hidden="1" customHeight="1" x14ac:dyDescent="0.35"/>
    <row r="9702" ht="18" hidden="1" customHeight="1" x14ac:dyDescent="0.35"/>
    <row r="9703" ht="18" hidden="1" customHeight="1" x14ac:dyDescent="0.35"/>
    <row r="9704" ht="18" hidden="1" customHeight="1" x14ac:dyDescent="0.35"/>
    <row r="9705" ht="18" hidden="1" customHeight="1" x14ac:dyDescent="0.35"/>
    <row r="9706" ht="18" hidden="1" customHeight="1" x14ac:dyDescent="0.35"/>
    <row r="9707" ht="18" hidden="1" customHeight="1" x14ac:dyDescent="0.35"/>
    <row r="9708" ht="18" hidden="1" customHeight="1" x14ac:dyDescent="0.35"/>
    <row r="9709" ht="18" hidden="1" customHeight="1" x14ac:dyDescent="0.35"/>
    <row r="9710" ht="18" hidden="1" customHeight="1" x14ac:dyDescent="0.35"/>
    <row r="9711" ht="18" hidden="1" customHeight="1" x14ac:dyDescent="0.35"/>
    <row r="9712" ht="18" hidden="1" customHeight="1" x14ac:dyDescent="0.35"/>
    <row r="9713" ht="18" hidden="1" customHeight="1" x14ac:dyDescent="0.35"/>
    <row r="9714" ht="18" hidden="1" customHeight="1" x14ac:dyDescent="0.35"/>
    <row r="9715" ht="18" hidden="1" customHeight="1" x14ac:dyDescent="0.35"/>
    <row r="9716" ht="18" hidden="1" customHeight="1" x14ac:dyDescent="0.35"/>
    <row r="9717" ht="18" hidden="1" customHeight="1" x14ac:dyDescent="0.35"/>
    <row r="9718" ht="18" hidden="1" customHeight="1" x14ac:dyDescent="0.35"/>
    <row r="9719" ht="18" hidden="1" customHeight="1" x14ac:dyDescent="0.35"/>
    <row r="9720" ht="18" hidden="1" customHeight="1" x14ac:dyDescent="0.35"/>
    <row r="9721" ht="18" hidden="1" customHeight="1" x14ac:dyDescent="0.35"/>
    <row r="9722" ht="18" hidden="1" customHeight="1" x14ac:dyDescent="0.35"/>
    <row r="9723" ht="18" hidden="1" customHeight="1" x14ac:dyDescent="0.35"/>
    <row r="9724" ht="18" hidden="1" customHeight="1" x14ac:dyDescent="0.35"/>
    <row r="9725" ht="18" hidden="1" customHeight="1" x14ac:dyDescent="0.35"/>
    <row r="9726" ht="18" hidden="1" customHeight="1" x14ac:dyDescent="0.35"/>
    <row r="9727" ht="18" hidden="1" customHeight="1" x14ac:dyDescent="0.35"/>
    <row r="9728" ht="18" hidden="1" customHeight="1" x14ac:dyDescent="0.35"/>
    <row r="9729" ht="18" hidden="1" customHeight="1" x14ac:dyDescent="0.35"/>
    <row r="9730" ht="18" hidden="1" customHeight="1" x14ac:dyDescent="0.35"/>
    <row r="9731" ht="18" hidden="1" customHeight="1" x14ac:dyDescent="0.35"/>
    <row r="9732" ht="18" hidden="1" customHeight="1" x14ac:dyDescent="0.35"/>
    <row r="9733" ht="18" hidden="1" customHeight="1" x14ac:dyDescent="0.35"/>
    <row r="9734" ht="18" hidden="1" customHeight="1" x14ac:dyDescent="0.35"/>
    <row r="9735" ht="18" hidden="1" customHeight="1" x14ac:dyDescent="0.35"/>
    <row r="9736" ht="18" hidden="1" customHeight="1" x14ac:dyDescent="0.35"/>
    <row r="9737" ht="18" hidden="1" customHeight="1" x14ac:dyDescent="0.35"/>
    <row r="9738" ht="18" hidden="1" customHeight="1" x14ac:dyDescent="0.35"/>
    <row r="9739" ht="18" hidden="1" customHeight="1" x14ac:dyDescent="0.35"/>
    <row r="9740" ht="18" hidden="1" customHeight="1" x14ac:dyDescent="0.35"/>
    <row r="9741" ht="18" hidden="1" customHeight="1" x14ac:dyDescent="0.35"/>
    <row r="9742" ht="18" hidden="1" customHeight="1" x14ac:dyDescent="0.35"/>
    <row r="9743" ht="18" hidden="1" customHeight="1" x14ac:dyDescent="0.35"/>
    <row r="9744" ht="18" hidden="1" customHeight="1" x14ac:dyDescent="0.35"/>
    <row r="9745" ht="18" hidden="1" customHeight="1" x14ac:dyDescent="0.35"/>
    <row r="9746" ht="18" hidden="1" customHeight="1" x14ac:dyDescent="0.35"/>
    <row r="9747" ht="18" hidden="1" customHeight="1" x14ac:dyDescent="0.35"/>
    <row r="9748" ht="18" hidden="1" customHeight="1" x14ac:dyDescent="0.35"/>
    <row r="9749" ht="18" hidden="1" customHeight="1" x14ac:dyDescent="0.35"/>
    <row r="9750" ht="18" hidden="1" customHeight="1" x14ac:dyDescent="0.35"/>
    <row r="9751" ht="18" hidden="1" customHeight="1" x14ac:dyDescent="0.35"/>
    <row r="9752" ht="18" hidden="1" customHeight="1" x14ac:dyDescent="0.35"/>
    <row r="9753" ht="18" hidden="1" customHeight="1" x14ac:dyDescent="0.35"/>
    <row r="9754" ht="18" hidden="1" customHeight="1" x14ac:dyDescent="0.35"/>
    <row r="9755" ht="18" hidden="1" customHeight="1" x14ac:dyDescent="0.35"/>
    <row r="9756" ht="18" hidden="1" customHeight="1" x14ac:dyDescent="0.35"/>
    <row r="9757" ht="18" hidden="1" customHeight="1" x14ac:dyDescent="0.35"/>
    <row r="9758" ht="18" hidden="1" customHeight="1" x14ac:dyDescent="0.35"/>
    <row r="9759" ht="18" hidden="1" customHeight="1" x14ac:dyDescent="0.35"/>
    <row r="9760" ht="18" hidden="1" customHeight="1" x14ac:dyDescent="0.35"/>
    <row r="9761" ht="18" hidden="1" customHeight="1" x14ac:dyDescent="0.35"/>
    <row r="9762" ht="18" hidden="1" customHeight="1" x14ac:dyDescent="0.35"/>
    <row r="9763" ht="18" hidden="1" customHeight="1" x14ac:dyDescent="0.35"/>
    <row r="9764" ht="18" hidden="1" customHeight="1" x14ac:dyDescent="0.35"/>
    <row r="9765" ht="18" hidden="1" customHeight="1" x14ac:dyDescent="0.35"/>
    <row r="9766" ht="18" hidden="1" customHeight="1" x14ac:dyDescent="0.35"/>
    <row r="9767" ht="18" hidden="1" customHeight="1" x14ac:dyDescent="0.35"/>
    <row r="9768" ht="18" hidden="1" customHeight="1" x14ac:dyDescent="0.35"/>
    <row r="9769" ht="18" hidden="1" customHeight="1" x14ac:dyDescent="0.35"/>
    <row r="9770" ht="18" hidden="1" customHeight="1" x14ac:dyDescent="0.35"/>
    <row r="9771" ht="18" hidden="1" customHeight="1" x14ac:dyDescent="0.35"/>
    <row r="9772" ht="18" hidden="1" customHeight="1" x14ac:dyDescent="0.35"/>
    <row r="9773" ht="18" hidden="1" customHeight="1" x14ac:dyDescent="0.35"/>
    <row r="9774" ht="18" hidden="1" customHeight="1" x14ac:dyDescent="0.35"/>
    <row r="9775" ht="18" hidden="1" customHeight="1" x14ac:dyDescent="0.35"/>
    <row r="9776" ht="18" hidden="1" customHeight="1" x14ac:dyDescent="0.35"/>
    <row r="9777" ht="18" hidden="1" customHeight="1" x14ac:dyDescent="0.35"/>
    <row r="9778" ht="18" hidden="1" customHeight="1" x14ac:dyDescent="0.35"/>
    <row r="9779" ht="18" hidden="1" customHeight="1" x14ac:dyDescent="0.35"/>
    <row r="9780" ht="18" hidden="1" customHeight="1" x14ac:dyDescent="0.35"/>
    <row r="9781" ht="18" hidden="1" customHeight="1" x14ac:dyDescent="0.35"/>
    <row r="9782" ht="18" hidden="1" customHeight="1" x14ac:dyDescent="0.35"/>
    <row r="9783" ht="18" hidden="1" customHeight="1" x14ac:dyDescent="0.35"/>
    <row r="9784" ht="18" hidden="1" customHeight="1" x14ac:dyDescent="0.35"/>
    <row r="9785" ht="18" hidden="1" customHeight="1" x14ac:dyDescent="0.35"/>
    <row r="9786" ht="18" hidden="1" customHeight="1" x14ac:dyDescent="0.35"/>
    <row r="9787" ht="18" hidden="1" customHeight="1" x14ac:dyDescent="0.35"/>
    <row r="9788" ht="18" hidden="1" customHeight="1" x14ac:dyDescent="0.35"/>
    <row r="9789" ht="18" hidden="1" customHeight="1" x14ac:dyDescent="0.35"/>
    <row r="9790" ht="18" hidden="1" customHeight="1" x14ac:dyDescent="0.35"/>
    <row r="9791" ht="18" hidden="1" customHeight="1" x14ac:dyDescent="0.35"/>
    <row r="9792" ht="18" hidden="1" customHeight="1" x14ac:dyDescent="0.35"/>
    <row r="9793" ht="18" hidden="1" customHeight="1" x14ac:dyDescent="0.35"/>
    <row r="9794" ht="18" hidden="1" customHeight="1" x14ac:dyDescent="0.35"/>
    <row r="9795" ht="18" hidden="1" customHeight="1" x14ac:dyDescent="0.35"/>
    <row r="9796" ht="18" hidden="1" customHeight="1" x14ac:dyDescent="0.35"/>
    <row r="9797" ht="18" hidden="1" customHeight="1" x14ac:dyDescent="0.35"/>
    <row r="9798" ht="18" hidden="1" customHeight="1" x14ac:dyDescent="0.35"/>
    <row r="9799" ht="18" hidden="1" customHeight="1" x14ac:dyDescent="0.35"/>
    <row r="9800" ht="18" hidden="1" customHeight="1" x14ac:dyDescent="0.35"/>
    <row r="9801" ht="18" hidden="1" customHeight="1" x14ac:dyDescent="0.35"/>
    <row r="9802" ht="18" hidden="1" customHeight="1" x14ac:dyDescent="0.35"/>
    <row r="9803" ht="18" hidden="1" customHeight="1" x14ac:dyDescent="0.35"/>
    <row r="9804" ht="18" hidden="1" customHeight="1" x14ac:dyDescent="0.35"/>
    <row r="9805" ht="18" hidden="1" customHeight="1" x14ac:dyDescent="0.35"/>
    <row r="9806" ht="18" hidden="1" customHeight="1" x14ac:dyDescent="0.35"/>
    <row r="9807" ht="18" hidden="1" customHeight="1" x14ac:dyDescent="0.35"/>
    <row r="9808" ht="18" hidden="1" customHeight="1" x14ac:dyDescent="0.35"/>
    <row r="9809" ht="18" hidden="1" customHeight="1" x14ac:dyDescent="0.35"/>
    <row r="9810" ht="18" hidden="1" customHeight="1" x14ac:dyDescent="0.35"/>
    <row r="9811" ht="18" hidden="1" customHeight="1" x14ac:dyDescent="0.35"/>
    <row r="9812" ht="18" hidden="1" customHeight="1" x14ac:dyDescent="0.35"/>
    <row r="9813" ht="18" hidden="1" customHeight="1" x14ac:dyDescent="0.35"/>
    <row r="9814" ht="18" hidden="1" customHeight="1" x14ac:dyDescent="0.35"/>
    <row r="9815" ht="18" hidden="1" customHeight="1" x14ac:dyDescent="0.35"/>
    <row r="9816" ht="18" hidden="1" customHeight="1" x14ac:dyDescent="0.35"/>
    <row r="9817" ht="18" hidden="1" customHeight="1" x14ac:dyDescent="0.35"/>
    <row r="9818" ht="18" hidden="1" customHeight="1" x14ac:dyDescent="0.35"/>
    <row r="9819" ht="18" hidden="1" customHeight="1" x14ac:dyDescent="0.35"/>
    <row r="9820" ht="18" hidden="1" customHeight="1" x14ac:dyDescent="0.35"/>
    <row r="9821" ht="18" hidden="1" customHeight="1" x14ac:dyDescent="0.35"/>
    <row r="9822" ht="18" hidden="1" customHeight="1" x14ac:dyDescent="0.35"/>
    <row r="9823" ht="18" hidden="1" customHeight="1" x14ac:dyDescent="0.35"/>
    <row r="9824" ht="18" hidden="1" customHeight="1" x14ac:dyDescent="0.35"/>
    <row r="9825" ht="18" hidden="1" customHeight="1" x14ac:dyDescent="0.35"/>
    <row r="9826" ht="18" hidden="1" customHeight="1" x14ac:dyDescent="0.35"/>
    <row r="9827" ht="18" hidden="1" customHeight="1" x14ac:dyDescent="0.35"/>
    <row r="9828" ht="18" hidden="1" customHeight="1" x14ac:dyDescent="0.35"/>
    <row r="9829" ht="18" hidden="1" customHeight="1" x14ac:dyDescent="0.35"/>
    <row r="9830" ht="18" hidden="1" customHeight="1" x14ac:dyDescent="0.35"/>
    <row r="9831" ht="18" hidden="1" customHeight="1" x14ac:dyDescent="0.35"/>
    <row r="9832" ht="18" hidden="1" customHeight="1" x14ac:dyDescent="0.35"/>
    <row r="9833" ht="18" hidden="1" customHeight="1" x14ac:dyDescent="0.35"/>
    <row r="9834" ht="18" hidden="1" customHeight="1" x14ac:dyDescent="0.35"/>
    <row r="9835" ht="18" hidden="1" customHeight="1" x14ac:dyDescent="0.35"/>
    <row r="9836" ht="18" hidden="1" customHeight="1" x14ac:dyDescent="0.35"/>
    <row r="9837" ht="18" hidden="1" customHeight="1" x14ac:dyDescent="0.35"/>
    <row r="9838" ht="18" hidden="1" customHeight="1" x14ac:dyDescent="0.35"/>
    <row r="9839" ht="18" hidden="1" customHeight="1" x14ac:dyDescent="0.35"/>
    <row r="9840" ht="18" hidden="1" customHeight="1" x14ac:dyDescent="0.35"/>
    <row r="9841" ht="18" hidden="1" customHeight="1" x14ac:dyDescent="0.35"/>
    <row r="9842" ht="18" hidden="1" customHeight="1" x14ac:dyDescent="0.35"/>
    <row r="9843" ht="18" hidden="1" customHeight="1" x14ac:dyDescent="0.35"/>
    <row r="9844" ht="18" hidden="1" customHeight="1" x14ac:dyDescent="0.35"/>
    <row r="9845" ht="18" hidden="1" customHeight="1" x14ac:dyDescent="0.35"/>
    <row r="9846" ht="18" hidden="1" customHeight="1" x14ac:dyDescent="0.35"/>
    <row r="9847" ht="18" hidden="1" customHeight="1" x14ac:dyDescent="0.35"/>
    <row r="9848" ht="18" hidden="1" customHeight="1" x14ac:dyDescent="0.35"/>
    <row r="9849" ht="18" hidden="1" customHeight="1" x14ac:dyDescent="0.35"/>
    <row r="9850" ht="18" hidden="1" customHeight="1" x14ac:dyDescent="0.35"/>
    <row r="9851" ht="18" hidden="1" customHeight="1" x14ac:dyDescent="0.35"/>
    <row r="9852" ht="18" hidden="1" customHeight="1" x14ac:dyDescent="0.35"/>
    <row r="9853" ht="18" hidden="1" customHeight="1" x14ac:dyDescent="0.35"/>
    <row r="9854" ht="18" hidden="1" customHeight="1" x14ac:dyDescent="0.35"/>
    <row r="9855" ht="18" hidden="1" customHeight="1" x14ac:dyDescent="0.35"/>
    <row r="9856" ht="18" hidden="1" customHeight="1" x14ac:dyDescent="0.35"/>
    <row r="9857" ht="18" hidden="1" customHeight="1" x14ac:dyDescent="0.35"/>
    <row r="9858" ht="18" hidden="1" customHeight="1" x14ac:dyDescent="0.35"/>
    <row r="9859" ht="18" hidden="1" customHeight="1" x14ac:dyDescent="0.35"/>
    <row r="9860" ht="18" hidden="1" customHeight="1" x14ac:dyDescent="0.35"/>
    <row r="9861" ht="18" hidden="1" customHeight="1" x14ac:dyDescent="0.35"/>
    <row r="9862" ht="18" hidden="1" customHeight="1" x14ac:dyDescent="0.35"/>
    <row r="9863" ht="18" hidden="1" customHeight="1" x14ac:dyDescent="0.35"/>
    <row r="9864" ht="18" hidden="1" customHeight="1" x14ac:dyDescent="0.35"/>
    <row r="9865" ht="18" hidden="1" customHeight="1" x14ac:dyDescent="0.35"/>
    <row r="9866" ht="18" hidden="1" customHeight="1" x14ac:dyDescent="0.35"/>
    <row r="9867" ht="18" hidden="1" customHeight="1" x14ac:dyDescent="0.35"/>
    <row r="9868" ht="18" hidden="1" customHeight="1" x14ac:dyDescent="0.35"/>
    <row r="9869" ht="18" hidden="1" customHeight="1" x14ac:dyDescent="0.35"/>
    <row r="9870" ht="18" hidden="1" customHeight="1" x14ac:dyDescent="0.35"/>
    <row r="9871" ht="18" hidden="1" customHeight="1" x14ac:dyDescent="0.35"/>
    <row r="9872" ht="18" hidden="1" customHeight="1" x14ac:dyDescent="0.35"/>
    <row r="9873" ht="18" hidden="1" customHeight="1" x14ac:dyDescent="0.35"/>
    <row r="9874" ht="18" hidden="1" customHeight="1" x14ac:dyDescent="0.35"/>
    <row r="9875" ht="18" hidden="1" customHeight="1" x14ac:dyDescent="0.35"/>
    <row r="9876" ht="18" hidden="1" customHeight="1" x14ac:dyDescent="0.35"/>
    <row r="9877" ht="18" hidden="1" customHeight="1" x14ac:dyDescent="0.35"/>
    <row r="9878" ht="18" hidden="1" customHeight="1" x14ac:dyDescent="0.35"/>
    <row r="9879" ht="18" hidden="1" customHeight="1" x14ac:dyDescent="0.35"/>
    <row r="9880" ht="18" hidden="1" customHeight="1" x14ac:dyDescent="0.35"/>
    <row r="9881" ht="18" hidden="1" customHeight="1" x14ac:dyDescent="0.35"/>
    <row r="9882" ht="18" hidden="1" customHeight="1" x14ac:dyDescent="0.35"/>
    <row r="9883" ht="18" hidden="1" customHeight="1" x14ac:dyDescent="0.35"/>
    <row r="9884" ht="18" hidden="1" customHeight="1" x14ac:dyDescent="0.35"/>
    <row r="9885" ht="18" hidden="1" customHeight="1" x14ac:dyDescent="0.35"/>
    <row r="9886" ht="18" hidden="1" customHeight="1" x14ac:dyDescent="0.35"/>
    <row r="9887" ht="18" hidden="1" customHeight="1" x14ac:dyDescent="0.35"/>
    <row r="9888" ht="18" hidden="1" customHeight="1" x14ac:dyDescent="0.35"/>
    <row r="9889" ht="18" hidden="1" customHeight="1" x14ac:dyDescent="0.35"/>
    <row r="9890" ht="18" hidden="1" customHeight="1" x14ac:dyDescent="0.35"/>
    <row r="9891" ht="18" hidden="1" customHeight="1" x14ac:dyDescent="0.35"/>
    <row r="9892" ht="18" hidden="1" customHeight="1" x14ac:dyDescent="0.35"/>
    <row r="9893" ht="18" hidden="1" customHeight="1" x14ac:dyDescent="0.35"/>
    <row r="9894" ht="18" hidden="1" customHeight="1" x14ac:dyDescent="0.35"/>
    <row r="9895" ht="18" hidden="1" customHeight="1" x14ac:dyDescent="0.35"/>
    <row r="9896" ht="18" hidden="1" customHeight="1" x14ac:dyDescent="0.35"/>
    <row r="9897" ht="18" hidden="1" customHeight="1" x14ac:dyDescent="0.35"/>
    <row r="9898" ht="18" hidden="1" customHeight="1" x14ac:dyDescent="0.35"/>
    <row r="9899" ht="18" hidden="1" customHeight="1" x14ac:dyDescent="0.35"/>
    <row r="9900" ht="18" hidden="1" customHeight="1" x14ac:dyDescent="0.35"/>
    <row r="9901" ht="18" hidden="1" customHeight="1" x14ac:dyDescent="0.35"/>
    <row r="9902" ht="18" hidden="1" customHeight="1" x14ac:dyDescent="0.35"/>
    <row r="9903" ht="18" hidden="1" customHeight="1" x14ac:dyDescent="0.35"/>
    <row r="9904" ht="18" hidden="1" customHeight="1" x14ac:dyDescent="0.35"/>
    <row r="9905" ht="18" hidden="1" customHeight="1" x14ac:dyDescent="0.35"/>
    <row r="9906" ht="18" hidden="1" customHeight="1" x14ac:dyDescent="0.35"/>
    <row r="9907" ht="18" hidden="1" customHeight="1" x14ac:dyDescent="0.35"/>
    <row r="9908" ht="18" hidden="1" customHeight="1" x14ac:dyDescent="0.35"/>
    <row r="9909" ht="18" hidden="1" customHeight="1" x14ac:dyDescent="0.35"/>
    <row r="9910" ht="18" hidden="1" customHeight="1" x14ac:dyDescent="0.35"/>
    <row r="9911" ht="18" hidden="1" customHeight="1" x14ac:dyDescent="0.35"/>
    <row r="9912" ht="18" hidden="1" customHeight="1" x14ac:dyDescent="0.35"/>
    <row r="9913" ht="18" hidden="1" customHeight="1" x14ac:dyDescent="0.35"/>
    <row r="9914" ht="18" hidden="1" customHeight="1" x14ac:dyDescent="0.35"/>
    <row r="9915" ht="18" hidden="1" customHeight="1" x14ac:dyDescent="0.35"/>
    <row r="9916" ht="18" hidden="1" customHeight="1" x14ac:dyDescent="0.35"/>
    <row r="9917" ht="18" hidden="1" customHeight="1" x14ac:dyDescent="0.35"/>
    <row r="9918" ht="18" hidden="1" customHeight="1" x14ac:dyDescent="0.35"/>
    <row r="9919" ht="18" hidden="1" customHeight="1" x14ac:dyDescent="0.35"/>
    <row r="9920" ht="18" hidden="1" customHeight="1" x14ac:dyDescent="0.35"/>
    <row r="9921" ht="18" hidden="1" customHeight="1" x14ac:dyDescent="0.35"/>
    <row r="9922" ht="18" hidden="1" customHeight="1" x14ac:dyDescent="0.35"/>
    <row r="9923" ht="18" hidden="1" customHeight="1" x14ac:dyDescent="0.35"/>
    <row r="9924" ht="18" hidden="1" customHeight="1" x14ac:dyDescent="0.35"/>
    <row r="9925" ht="18" hidden="1" customHeight="1" x14ac:dyDescent="0.35"/>
    <row r="9926" ht="18" hidden="1" customHeight="1" x14ac:dyDescent="0.35"/>
    <row r="9927" ht="18" hidden="1" customHeight="1" x14ac:dyDescent="0.35"/>
    <row r="9928" ht="18" hidden="1" customHeight="1" x14ac:dyDescent="0.35"/>
    <row r="9929" ht="18" hidden="1" customHeight="1" x14ac:dyDescent="0.35"/>
    <row r="9930" ht="18" hidden="1" customHeight="1" x14ac:dyDescent="0.35"/>
    <row r="9931" ht="18" hidden="1" customHeight="1" x14ac:dyDescent="0.35"/>
    <row r="9932" ht="18" hidden="1" customHeight="1" x14ac:dyDescent="0.35"/>
    <row r="9933" ht="18" hidden="1" customHeight="1" x14ac:dyDescent="0.35"/>
    <row r="9934" ht="18" hidden="1" customHeight="1" x14ac:dyDescent="0.35"/>
    <row r="9935" ht="18" hidden="1" customHeight="1" x14ac:dyDescent="0.35"/>
    <row r="9936" ht="18" hidden="1" customHeight="1" x14ac:dyDescent="0.35"/>
    <row r="9937" ht="18" hidden="1" customHeight="1" x14ac:dyDescent="0.35"/>
    <row r="9938" ht="18" hidden="1" customHeight="1" x14ac:dyDescent="0.35"/>
    <row r="9939" ht="18" hidden="1" customHeight="1" x14ac:dyDescent="0.35"/>
    <row r="9940" ht="18" hidden="1" customHeight="1" x14ac:dyDescent="0.35"/>
    <row r="9941" ht="18" hidden="1" customHeight="1" x14ac:dyDescent="0.35"/>
    <row r="9942" ht="18" hidden="1" customHeight="1" x14ac:dyDescent="0.35"/>
    <row r="9943" ht="18" hidden="1" customHeight="1" x14ac:dyDescent="0.35"/>
    <row r="9944" ht="18" hidden="1" customHeight="1" x14ac:dyDescent="0.35"/>
    <row r="9945" ht="18" hidden="1" customHeight="1" x14ac:dyDescent="0.35"/>
    <row r="9946" ht="18" hidden="1" customHeight="1" x14ac:dyDescent="0.35"/>
    <row r="9947" ht="18" hidden="1" customHeight="1" x14ac:dyDescent="0.35"/>
    <row r="9948" ht="18" hidden="1" customHeight="1" x14ac:dyDescent="0.35"/>
    <row r="9949" ht="18" hidden="1" customHeight="1" x14ac:dyDescent="0.35"/>
    <row r="9950" ht="18" hidden="1" customHeight="1" x14ac:dyDescent="0.35"/>
    <row r="9951" ht="18" hidden="1" customHeight="1" x14ac:dyDescent="0.35"/>
    <row r="9952" ht="18" hidden="1" customHeight="1" x14ac:dyDescent="0.35"/>
    <row r="9953" ht="18" hidden="1" customHeight="1" x14ac:dyDescent="0.35"/>
    <row r="9954" ht="18" hidden="1" customHeight="1" x14ac:dyDescent="0.35"/>
    <row r="9955" ht="18" hidden="1" customHeight="1" x14ac:dyDescent="0.35"/>
    <row r="9956" ht="18" hidden="1" customHeight="1" x14ac:dyDescent="0.35"/>
    <row r="9957" ht="18" hidden="1" customHeight="1" x14ac:dyDescent="0.35"/>
    <row r="9958" ht="18" hidden="1" customHeight="1" x14ac:dyDescent="0.35"/>
    <row r="9959" ht="18" hidden="1" customHeight="1" x14ac:dyDescent="0.35"/>
    <row r="9960" ht="18" hidden="1" customHeight="1" x14ac:dyDescent="0.35"/>
    <row r="9961" ht="18" hidden="1" customHeight="1" x14ac:dyDescent="0.35"/>
    <row r="9962" ht="18" hidden="1" customHeight="1" x14ac:dyDescent="0.35"/>
    <row r="9963" ht="18" hidden="1" customHeight="1" x14ac:dyDescent="0.35"/>
    <row r="9964" ht="18" hidden="1" customHeight="1" x14ac:dyDescent="0.35"/>
    <row r="9965" ht="18" hidden="1" customHeight="1" x14ac:dyDescent="0.35"/>
    <row r="9966" ht="18" hidden="1" customHeight="1" x14ac:dyDescent="0.35"/>
    <row r="9967" ht="18" hidden="1" customHeight="1" x14ac:dyDescent="0.35"/>
    <row r="9968" ht="18" hidden="1" customHeight="1" x14ac:dyDescent="0.35"/>
    <row r="9969" ht="18" hidden="1" customHeight="1" x14ac:dyDescent="0.35"/>
    <row r="9970" ht="18" hidden="1" customHeight="1" x14ac:dyDescent="0.35"/>
    <row r="9971" ht="18" hidden="1" customHeight="1" x14ac:dyDescent="0.35"/>
    <row r="9972" ht="18" hidden="1" customHeight="1" x14ac:dyDescent="0.35"/>
    <row r="9973" ht="18" hidden="1" customHeight="1" x14ac:dyDescent="0.35"/>
    <row r="9974" ht="18" hidden="1" customHeight="1" x14ac:dyDescent="0.35"/>
    <row r="9975" ht="18" hidden="1" customHeight="1" x14ac:dyDescent="0.35"/>
    <row r="9976" ht="18" hidden="1" customHeight="1" x14ac:dyDescent="0.35"/>
    <row r="9977" ht="18" hidden="1" customHeight="1" x14ac:dyDescent="0.35"/>
    <row r="9978" ht="18" hidden="1" customHeight="1" x14ac:dyDescent="0.35"/>
    <row r="9979" ht="18" hidden="1" customHeight="1" x14ac:dyDescent="0.35"/>
    <row r="9980" ht="18" hidden="1" customHeight="1" x14ac:dyDescent="0.35"/>
    <row r="9981" ht="18" hidden="1" customHeight="1" x14ac:dyDescent="0.35"/>
    <row r="9982" ht="18" hidden="1" customHeight="1" x14ac:dyDescent="0.35"/>
    <row r="9983" ht="18" hidden="1" customHeight="1" x14ac:dyDescent="0.35"/>
    <row r="9984" ht="18" hidden="1" customHeight="1" x14ac:dyDescent="0.35"/>
    <row r="9985" ht="18" hidden="1" customHeight="1" x14ac:dyDescent="0.35"/>
    <row r="9986" ht="18" hidden="1" customHeight="1" x14ac:dyDescent="0.35"/>
    <row r="9987" ht="18" hidden="1" customHeight="1" x14ac:dyDescent="0.35"/>
    <row r="9988" ht="18" hidden="1" customHeight="1" x14ac:dyDescent="0.35"/>
    <row r="9989" ht="18" hidden="1" customHeight="1" x14ac:dyDescent="0.35"/>
    <row r="9990" ht="18" hidden="1" customHeight="1" x14ac:dyDescent="0.35"/>
    <row r="9991" ht="18" hidden="1" customHeight="1" x14ac:dyDescent="0.35"/>
    <row r="9992" ht="18" hidden="1" customHeight="1" x14ac:dyDescent="0.35"/>
    <row r="9993" ht="18" hidden="1" customHeight="1" x14ac:dyDescent="0.35"/>
    <row r="9994" ht="18" hidden="1" customHeight="1" x14ac:dyDescent="0.35"/>
    <row r="9995" ht="18" hidden="1" customHeight="1" x14ac:dyDescent="0.35"/>
    <row r="9996" ht="18" hidden="1" customHeight="1" x14ac:dyDescent="0.35"/>
    <row r="9997" ht="18" hidden="1" customHeight="1" x14ac:dyDescent="0.35"/>
    <row r="9998" ht="18" hidden="1" customHeight="1" x14ac:dyDescent="0.35"/>
    <row r="9999" ht="18" hidden="1" customHeight="1" x14ac:dyDescent="0.35"/>
    <row r="10000" ht="18" hidden="1" customHeight="1" x14ac:dyDescent="0.35"/>
    <row r="10001" ht="18" hidden="1" customHeight="1" x14ac:dyDescent="0.35"/>
    <row r="10002" ht="18" hidden="1" customHeight="1" x14ac:dyDescent="0.35"/>
    <row r="10003" ht="18" hidden="1" customHeight="1" x14ac:dyDescent="0.35"/>
    <row r="10004" ht="18" hidden="1" customHeight="1" x14ac:dyDescent="0.35"/>
    <row r="10005" ht="18" hidden="1" customHeight="1" x14ac:dyDescent="0.35"/>
    <row r="10006" ht="18" hidden="1" customHeight="1" x14ac:dyDescent="0.35"/>
    <row r="10007" ht="18" hidden="1" customHeight="1" x14ac:dyDescent="0.35"/>
    <row r="10008" ht="18" hidden="1" customHeight="1" x14ac:dyDescent="0.35"/>
    <row r="10009" ht="18" hidden="1" customHeight="1" x14ac:dyDescent="0.35"/>
    <row r="10010" ht="18" hidden="1" customHeight="1" x14ac:dyDescent="0.35"/>
    <row r="10011" ht="18" hidden="1" customHeight="1" x14ac:dyDescent="0.35"/>
    <row r="10012" ht="18" hidden="1" customHeight="1" x14ac:dyDescent="0.35"/>
    <row r="10013" ht="18" hidden="1" customHeight="1" x14ac:dyDescent="0.35"/>
    <row r="10014" ht="18" hidden="1" customHeight="1" x14ac:dyDescent="0.35"/>
    <row r="10015" ht="18" hidden="1" customHeight="1" x14ac:dyDescent="0.35"/>
    <row r="10016" ht="18" hidden="1" customHeight="1" x14ac:dyDescent="0.35"/>
    <row r="10017" ht="18" hidden="1" customHeight="1" x14ac:dyDescent="0.35"/>
    <row r="10018" ht="18" hidden="1" customHeight="1" x14ac:dyDescent="0.35"/>
    <row r="10019" ht="18" hidden="1" customHeight="1" x14ac:dyDescent="0.35"/>
    <row r="10020" ht="18" hidden="1" customHeight="1" x14ac:dyDescent="0.35"/>
    <row r="10021" ht="18" hidden="1" customHeight="1" x14ac:dyDescent="0.35"/>
    <row r="10022" ht="18" hidden="1" customHeight="1" x14ac:dyDescent="0.35"/>
    <row r="10023" ht="18" hidden="1" customHeight="1" x14ac:dyDescent="0.35"/>
    <row r="10024" ht="18" hidden="1" customHeight="1" x14ac:dyDescent="0.35"/>
    <row r="10025" ht="18" hidden="1" customHeight="1" x14ac:dyDescent="0.35"/>
    <row r="10026" ht="18" hidden="1" customHeight="1" x14ac:dyDescent="0.35"/>
    <row r="10027" ht="18" hidden="1" customHeight="1" x14ac:dyDescent="0.35"/>
    <row r="10028" ht="18" hidden="1" customHeight="1" x14ac:dyDescent="0.35"/>
    <row r="10029" ht="18" hidden="1" customHeight="1" x14ac:dyDescent="0.35"/>
    <row r="10030" ht="18" hidden="1" customHeight="1" x14ac:dyDescent="0.35"/>
    <row r="10031" ht="18" hidden="1" customHeight="1" x14ac:dyDescent="0.35"/>
    <row r="10032" ht="18" hidden="1" customHeight="1" x14ac:dyDescent="0.35"/>
    <row r="10033" ht="18" hidden="1" customHeight="1" x14ac:dyDescent="0.35"/>
    <row r="10034" ht="18" hidden="1" customHeight="1" x14ac:dyDescent="0.35"/>
    <row r="10035" ht="18" hidden="1" customHeight="1" x14ac:dyDescent="0.35"/>
    <row r="10036" ht="18" hidden="1" customHeight="1" x14ac:dyDescent="0.35"/>
    <row r="10037" ht="18" hidden="1" customHeight="1" x14ac:dyDescent="0.35"/>
    <row r="10038" ht="18" hidden="1" customHeight="1" x14ac:dyDescent="0.35"/>
    <row r="10039" ht="18" hidden="1" customHeight="1" x14ac:dyDescent="0.35"/>
    <row r="10040" ht="18" hidden="1" customHeight="1" x14ac:dyDescent="0.35"/>
    <row r="10041" ht="18" hidden="1" customHeight="1" x14ac:dyDescent="0.35"/>
    <row r="10042" ht="18" hidden="1" customHeight="1" x14ac:dyDescent="0.35"/>
    <row r="10043" ht="18" hidden="1" customHeight="1" x14ac:dyDescent="0.35"/>
    <row r="10044" ht="18" hidden="1" customHeight="1" x14ac:dyDescent="0.35"/>
    <row r="10045" ht="18" hidden="1" customHeight="1" x14ac:dyDescent="0.35"/>
    <row r="10046" ht="18" hidden="1" customHeight="1" x14ac:dyDescent="0.35"/>
    <row r="10047" ht="18" hidden="1" customHeight="1" x14ac:dyDescent="0.35"/>
    <row r="10048" ht="18" hidden="1" customHeight="1" x14ac:dyDescent="0.35"/>
    <row r="10049" ht="18" hidden="1" customHeight="1" x14ac:dyDescent="0.35"/>
    <row r="10050" ht="18" hidden="1" customHeight="1" x14ac:dyDescent="0.35"/>
    <row r="10051" ht="18" hidden="1" customHeight="1" x14ac:dyDescent="0.35"/>
    <row r="10052" ht="18" hidden="1" customHeight="1" x14ac:dyDescent="0.35"/>
    <row r="10053" ht="18" hidden="1" customHeight="1" x14ac:dyDescent="0.35"/>
    <row r="10054" ht="18" hidden="1" customHeight="1" x14ac:dyDescent="0.35"/>
    <row r="10055" ht="18" hidden="1" customHeight="1" x14ac:dyDescent="0.35"/>
    <row r="10056" ht="18" hidden="1" customHeight="1" x14ac:dyDescent="0.35"/>
    <row r="10057" ht="18" hidden="1" customHeight="1" x14ac:dyDescent="0.35"/>
    <row r="10058" ht="18" hidden="1" customHeight="1" x14ac:dyDescent="0.35"/>
    <row r="10059" ht="18" hidden="1" customHeight="1" x14ac:dyDescent="0.35"/>
    <row r="10060" ht="18" hidden="1" customHeight="1" x14ac:dyDescent="0.35"/>
    <row r="10061" ht="18" hidden="1" customHeight="1" x14ac:dyDescent="0.35"/>
    <row r="10062" ht="18" hidden="1" customHeight="1" x14ac:dyDescent="0.35"/>
    <row r="10063" ht="18" hidden="1" customHeight="1" x14ac:dyDescent="0.35"/>
    <row r="10064" ht="18" hidden="1" customHeight="1" x14ac:dyDescent="0.35"/>
    <row r="10065" ht="18" hidden="1" customHeight="1" x14ac:dyDescent="0.35"/>
    <row r="10066" ht="18" hidden="1" customHeight="1" x14ac:dyDescent="0.35"/>
    <row r="10067" ht="18" hidden="1" customHeight="1" x14ac:dyDescent="0.35"/>
    <row r="10068" ht="18" hidden="1" customHeight="1" x14ac:dyDescent="0.35"/>
    <row r="10069" ht="18" hidden="1" customHeight="1" x14ac:dyDescent="0.35"/>
    <row r="10070" ht="18" hidden="1" customHeight="1" x14ac:dyDescent="0.35"/>
    <row r="10071" ht="18" hidden="1" customHeight="1" x14ac:dyDescent="0.35"/>
    <row r="10072" ht="18" hidden="1" customHeight="1" x14ac:dyDescent="0.35"/>
    <row r="10073" ht="18" hidden="1" customHeight="1" x14ac:dyDescent="0.35"/>
    <row r="10074" ht="18" hidden="1" customHeight="1" x14ac:dyDescent="0.35"/>
    <row r="10075" ht="18" hidden="1" customHeight="1" x14ac:dyDescent="0.35"/>
    <row r="10076" ht="18" hidden="1" customHeight="1" x14ac:dyDescent="0.35"/>
    <row r="10077" ht="18" hidden="1" customHeight="1" x14ac:dyDescent="0.35"/>
    <row r="10078" ht="18" hidden="1" customHeight="1" x14ac:dyDescent="0.35"/>
    <row r="10079" ht="18" hidden="1" customHeight="1" x14ac:dyDescent="0.35"/>
    <row r="10080" ht="18" hidden="1" customHeight="1" x14ac:dyDescent="0.35"/>
    <row r="10081" ht="18" hidden="1" customHeight="1" x14ac:dyDescent="0.35"/>
    <row r="10082" ht="18" hidden="1" customHeight="1" x14ac:dyDescent="0.35"/>
    <row r="10083" ht="18" hidden="1" customHeight="1" x14ac:dyDescent="0.35"/>
    <row r="10084" ht="18" hidden="1" customHeight="1" x14ac:dyDescent="0.35"/>
    <row r="10085" ht="18" hidden="1" customHeight="1" x14ac:dyDescent="0.35"/>
    <row r="10086" ht="18" hidden="1" customHeight="1" x14ac:dyDescent="0.35"/>
    <row r="10087" ht="18" hidden="1" customHeight="1" x14ac:dyDescent="0.35"/>
    <row r="10088" ht="18" hidden="1" customHeight="1" x14ac:dyDescent="0.35"/>
    <row r="10089" ht="18" hidden="1" customHeight="1" x14ac:dyDescent="0.35"/>
    <row r="10090" ht="18" hidden="1" customHeight="1" x14ac:dyDescent="0.35"/>
    <row r="10091" ht="18" hidden="1" customHeight="1" x14ac:dyDescent="0.35"/>
    <row r="10092" ht="18" hidden="1" customHeight="1" x14ac:dyDescent="0.35"/>
    <row r="10093" ht="18" hidden="1" customHeight="1" x14ac:dyDescent="0.35"/>
    <row r="10094" ht="18" hidden="1" customHeight="1" x14ac:dyDescent="0.35"/>
    <row r="10095" ht="18" hidden="1" customHeight="1" x14ac:dyDescent="0.35"/>
    <row r="10096" ht="18" hidden="1" customHeight="1" x14ac:dyDescent="0.35"/>
    <row r="10097" ht="18" hidden="1" customHeight="1" x14ac:dyDescent="0.35"/>
    <row r="10098" ht="18" hidden="1" customHeight="1" x14ac:dyDescent="0.35"/>
    <row r="10099" ht="18" hidden="1" customHeight="1" x14ac:dyDescent="0.35"/>
    <row r="10100" ht="18" hidden="1" customHeight="1" x14ac:dyDescent="0.35"/>
    <row r="10101" ht="18" hidden="1" customHeight="1" x14ac:dyDescent="0.35"/>
    <row r="10102" ht="18" hidden="1" customHeight="1" x14ac:dyDescent="0.35"/>
    <row r="10103" ht="18" hidden="1" customHeight="1" x14ac:dyDescent="0.35"/>
    <row r="10104" ht="18" hidden="1" customHeight="1" x14ac:dyDescent="0.35"/>
    <row r="10105" ht="18" hidden="1" customHeight="1" x14ac:dyDescent="0.35"/>
    <row r="10106" ht="18" hidden="1" customHeight="1" x14ac:dyDescent="0.35"/>
    <row r="10107" ht="18" hidden="1" customHeight="1" x14ac:dyDescent="0.35"/>
    <row r="10108" ht="18" hidden="1" customHeight="1" x14ac:dyDescent="0.35"/>
    <row r="10109" ht="18" hidden="1" customHeight="1" x14ac:dyDescent="0.35"/>
    <row r="10110" ht="18" hidden="1" customHeight="1" x14ac:dyDescent="0.35"/>
    <row r="10111" ht="18" hidden="1" customHeight="1" x14ac:dyDescent="0.35"/>
    <row r="10112" ht="18" hidden="1" customHeight="1" x14ac:dyDescent="0.35"/>
    <row r="10113" ht="18" hidden="1" customHeight="1" x14ac:dyDescent="0.35"/>
    <row r="10114" ht="18" hidden="1" customHeight="1" x14ac:dyDescent="0.35"/>
    <row r="10115" ht="18" hidden="1" customHeight="1" x14ac:dyDescent="0.35"/>
    <row r="10116" ht="18" hidden="1" customHeight="1" x14ac:dyDescent="0.35"/>
    <row r="10117" ht="18" hidden="1" customHeight="1" x14ac:dyDescent="0.35"/>
    <row r="10118" ht="18" hidden="1" customHeight="1" x14ac:dyDescent="0.35"/>
    <row r="10119" ht="18" hidden="1" customHeight="1" x14ac:dyDescent="0.35"/>
    <row r="10120" ht="18" hidden="1" customHeight="1" x14ac:dyDescent="0.35"/>
    <row r="10121" ht="18" hidden="1" customHeight="1" x14ac:dyDescent="0.35"/>
    <row r="10122" ht="18" hidden="1" customHeight="1" x14ac:dyDescent="0.35"/>
    <row r="10123" ht="18" hidden="1" customHeight="1" x14ac:dyDescent="0.35"/>
    <row r="10124" ht="18" hidden="1" customHeight="1" x14ac:dyDescent="0.35"/>
    <row r="10125" ht="18" hidden="1" customHeight="1" x14ac:dyDescent="0.35"/>
    <row r="10126" ht="18" hidden="1" customHeight="1" x14ac:dyDescent="0.35"/>
    <row r="10127" ht="18" hidden="1" customHeight="1" x14ac:dyDescent="0.35"/>
    <row r="10128" ht="18" hidden="1" customHeight="1" x14ac:dyDescent="0.35"/>
    <row r="10129" ht="18" hidden="1" customHeight="1" x14ac:dyDescent="0.35"/>
    <row r="10130" ht="18" hidden="1" customHeight="1" x14ac:dyDescent="0.35"/>
    <row r="10131" ht="18" hidden="1" customHeight="1" x14ac:dyDescent="0.35"/>
    <row r="10132" ht="18" hidden="1" customHeight="1" x14ac:dyDescent="0.35"/>
    <row r="10133" ht="18" hidden="1" customHeight="1" x14ac:dyDescent="0.35"/>
    <row r="10134" ht="18" hidden="1" customHeight="1" x14ac:dyDescent="0.35"/>
    <row r="10135" ht="18" hidden="1" customHeight="1" x14ac:dyDescent="0.35"/>
    <row r="10136" ht="18" hidden="1" customHeight="1" x14ac:dyDescent="0.35"/>
    <row r="10137" ht="18" hidden="1" customHeight="1" x14ac:dyDescent="0.35"/>
    <row r="10138" ht="18" hidden="1" customHeight="1" x14ac:dyDescent="0.35"/>
    <row r="10139" ht="18" hidden="1" customHeight="1" x14ac:dyDescent="0.35"/>
    <row r="10140" ht="18" hidden="1" customHeight="1" x14ac:dyDescent="0.35"/>
    <row r="10141" ht="18" hidden="1" customHeight="1" x14ac:dyDescent="0.35"/>
    <row r="10142" ht="18" hidden="1" customHeight="1" x14ac:dyDescent="0.35"/>
    <row r="10143" ht="18" hidden="1" customHeight="1" x14ac:dyDescent="0.35"/>
    <row r="10144" ht="18" hidden="1" customHeight="1" x14ac:dyDescent="0.35"/>
    <row r="10145" ht="18" hidden="1" customHeight="1" x14ac:dyDescent="0.35"/>
    <row r="10146" ht="18" hidden="1" customHeight="1" x14ac:dyDescent="0.35"/>
    <row r="10147" ht="18" hidden="1" customHeight="1" x14ac:dyDescent="0.35"/>
    <row r="10148" ht="18" hidden="1" customHeight="1" x14ac:dyDescent="0.35"/>
    <row r="10149" ht="18" hidden="1" customHeight="1" x14ac:dyDescent="0.35"/>
    <row r="10150" ht="18" hidden="1" customHeight="1" x14ac:dyDescent="0.35"/>
    <row r="10151" ht="18" hidden="1" customHeight="1" x14ac:dyDescent="0.35"/>
    <row r="10152" ht="18" hidden="1" customHeight="1" x14ac:dyDescent="0.35"/>
    <row r="10153" ht="18" hidden="1" customHeight="1" x14ac:dyDescent="0.35"/>
    <row r="10154" ht="18" hidden="1" customHeight="1" x14ac:dyDescent="0.35"/>
    <row r="10155" ht="18" hidden="1" customHeight="1" x14ac:dyDescent="0.35"/>
    <row r="10156" ht="18" hidden="1" customHeight="1" x14ac:dyDescent="0.35"/>
    <row r="10157" ht="18" hidden="1" customHeight="1" x14ac:dyDescent="0.35"/>
    <row r="10158" ht="18" hidden="1" customHeight="1" x14ac:dyDescent="0.35"/>
    <row r="10159" ht="18" hidden="1" customHeight="1" x14ac:dyDescent="0.35"/>
    <row r="10160" ht="18" hidden="1" customHeight="1" x14ac:dyDescent="0.35"/>
    <row r="10161" ht="18" hidden="1" customHeight="1" x14ac:dyDescent="0.35"/>
    <row r="10162" ht="18" hidden="1" customHeight="1" x14ac:dyDescent="0.35"/>
    <row r="10163" ht="18" hidden="1" customHeight="1" x14ac:dyDescent="0.35"/>
    <row r="10164" ht="18" hidden="1" customHeight="1" x14ac:dyDescent="0.35"/>
    <row r="10165" ht="18" hidden="1" customHeight="1" x14ac:dyDescent="0.35"/>
    <row r="10166" ht="18" hidden="1" customHeight="1" x14ac:dyDescent="0.35"/>
    <row r="10167" ht="18" hidden="1" customHeight="1" x14ac:dyDescent="0.35"/>
    <row r="10168" ht="18" hidden="1" customHeight="1" x14ac:dyDescent="0.35"/>
    <row r="10169" ht="18" hidden="1" customHeight="1" x14ac:dyDescent="0.35"/>
    <row r="10170" ht="18" hidden="1" customHeight="1" x14ac:dyDescent="0.35"/>
    <row r="10171" ht="18" hidden="1" customHeight="1" x14ac:dyDescent="0.35"/>
    <row r="10172" ht="18" hidden="1" customHeight="1" x14ac:dyDescent="0.35"/>
    <row r="10173" ht="18" hidden="1" customHeight="1" x14ac:dyDescent="0.35"/>
    <row r="10174" ht="18" hidden="1" customHeight="1" x14ac:dyDescent="0.35"/>
    <row r="10175" ht="18" hidden="1" customHeight="1" x14ac:dyDescent="0.35"/>
    <row r="10176" ht="18" hidden="1" customHeight="1" x14ac:dyDescent="0.35"/>
    <row r="10177" ht="18" hidden="1" customHeight="1" x14ac:dyDescent="0.35"/>
    <row r="10178" ht="18" hidden="1" customHeight="1" x14ac:dyDescent="0.35"/>
    <row r="10179" ht="18" hidden="1" customHeight="1" x14ac:dyDescent="0.35"/>
    <row r="10180" ht="18" hidden="1" customHeight="1" x14ac:dyDescent="0.35"/>
    <row r="10181" ht="18" hidden="1" customHeight="1" x14ac:dyDescent="0.35"/>
    <row r="10182" ht="18" hidden="1" customHeight="1" x14ac:dyDescent="0.35"/>
    <row r="10183" ht="18" hidden="1" customHeight="1" x14ac:dyDescent="0.35"/>
    <row r="10184" ht="18" hidden="1" customHeight="1" x14ac:dyDescent="0.35"/>
    <row r="10185" ht="18" hidden="1" customHeight="1" x14ac:dyDescent="0.35"/>
    <row r="10186" ht="18" hidden="1" customHeight="1" x14ac:dyDescent="0.35"/>
    <row r="10187" ht="18" hidden="1" customHeight="1" x14ac:dyDescent="0.35"/>
    <row r="10188" ht="18" hidden="1" customHeight="1" x14ac:dyDescent="0.35"/>
    <row r="10189" ht="18" hidden="1" customHeight="1" x14ac:dyDescent="0.35"/>
    <row r="10190" ht="18" hidden="1" customHeight="1" x14ac:dyDescent="0.35"/>
    <row r="10191" ht="18" hidden="1" customHeight="1" x14ac:dyDescent="0.35"/>
    <row r="10192" ht="18" hidden="1" customHeight="1" x14ac:dyDescent="0.35"/>
    <row r="10193" ht="18" hidden="1" customHeight="1" x14ac:dyDescent="0.35"/>
    <row r="10194" ht="18" hidden="1" customHeight="1" x14ac:dyDescent="0.35"/>
    <row r="10195" ht="18" hidden="1" customHeight="1" x14ac:dyDescent="0.35"/>
    <row r="10196" ht="18" hidden="1" customHeight="1" x14ac:dyDescent="0.35"/>
    <row r="10197" ht="18" hidden="1" customHeight="1" x14ac:dyDescent="0.35"/>
    <row r="10198" ht="18" hidden="1" customHeight="1" x14ac:dyDescent="0.35"/>
    <row r="10199" ht="18" hidden="1" customHeight="1" x14ac:dyDescent="0.35"/>
    <row r="10200" ht="18" hidden="1" customHeight="1" x14ac:dyDescent="0.35"/>
    <row r="10201" ht="18" hidden="1" customHeight="1" x14ac:dyDescent="0.35"/>
    <row r="10202" ht="18" hidden="1" customHeight="1" x14ac:dyDescent="0.35"/>
    <row r="10203" ht="18" hidden="1" customHeight="1" x14ac:dyDescent="0.35"/>
    <row r="10204" ht="18" hidden="1" customHeight="1" x14ac:dyDescent="0.35"/>
    <row r="10205" ht="18" hidden="1" customHeight="1" x14ac:dyDescent="0.35"/>
    <row r="10206" ht="18" hidden="1" customHeight="1" x14ac:dyDescent="0.35"/>
    <row r="10207" ht="18" hidden="1" customHeight="1" x14ac:dyDescent="0.35"/>
    <row r="10208" ht="18" hidden="1" customHeight="1" x14ac:dyDescent="0.35"/>
    <row r="10209" ht="18" hidden="1" customHeight="1" x14ac:dyDescent="0.35"/>
    <row r="10210" ht="18" hidden="1" customHeight="1" x14ac:dyDescent="0.35"/>
    <row r="10211" ht="18" hidden="1" customHeight="1" x14ac:dyDescent="0.35"/>
    <row r="10212" ht="18" hidden="1" customHeight="1" x14ac:dyDescent="0.35"/>
    <row r="10213" ht="18" hidden="1" customHeight="1" x14ac:dyDescent="0.35"/>
    <row r="10214" ht="18" hidden="1" customHeight="1" x14ac:dyDescent="0.35"/>
    <row r="10215" ht="18" hidden="1" customHeight="1" x14ac:dyDescent="0.35"/>
    <row r="10216" ht="18" hidden="1" customHeight="1" x14ac:dyDescent="0.35"/>
    <row r="10217" ht="18" hidden="1" customHeight="1" x14ac:dyDescent="0.35"/>
    <row r="10218" ht="18" hidden="1" customHeight="1" x14ac:dyDescent="0.35"/>
    <row r="10219" ht="18" hidden="1" customHeight="1" x14ac:dyDescent="0.35"/>
    <row r="10220" ht="18" hidden="1" customHeight="1" x14ac:dyDescent="0.35"/>
    <row r="10221" ht="18" hidden="1" customHeight="1" x14ac:dyDescent="0.35"/>
    <row r="10222" ht="18" hidden="1" customHeight="1" x14ac:dyDescent="0.35"/>
    <row r="10223" ht="18" hidden="1" customHeight="1" x14ac:dyDescent="0.35"/>
    <row r="10224" ht="18" hidden="1" customHeight="1" x14ac:dyDescent="0.35"/>
    <row r="10225" ht="18" hidden="1" customHeight="1" x14ac:dyDescent="0.35"/>
    <row r="10226" ht="18" hidden="1" customHeight="1" x14ac:dyDescent="0.35"/>
    <row r="10227" ht="18" hidden="1" customHeight="1" x14ac:dyDescent="0.35"/>
    <row r="10228" ht="18" hidden="1" customHeight="1" x14ac:dyDescent="0.35"/>
    <row r="10229" ht="18" hidden="1" customHeight="1" x14ac:dyDescent="0.35"/>
    <row r="10230" ht="18" hidden="1" customHeight="1" x14ac:dyDescent="0.35"/>
    <row r="10231" ht="18" hidden="1" customHeight="1" x14ac:dyDescent="0.35"/>
    <row r="10232" ht="18" hidden="1" customHeight="1" x14ac:dyDescent="0.35"/>
    <row r="10233" ht="18" hidden="1" customHeight="1" x14ac:dyDescent="0.35"/>
    <row r="10234" ht="18" hidden="1" customHeight="1" x14ac:dyDescent="0.35"/>
    <row r="10235" ht="18" hidden="1" customHeight="1" x14ac:dyDescent="0.35"/>
    <row r="10236" ht="18" hidden="1" customHeight="1" x14ac:dyDescent="0.35"/>
    <row r="10237" ht="18" hidden="1" customHeight="1" x14ac:dyDescent="0.35"/>
    <row r="10238" ht="18" hidden="1" customHeight="1" x14ac:dyDescent="0.35"/>
    <row r="10239" ht="18" hidden="1" customHeight="1" x14ac:dyDescent="0.35"/>
    <row r="10240" ht="18" hidden="1" customHeight="1" x14ac:dyDescent="0.35"/>
    <row r="10241" ht="18" hidden="1" customHeight="1" x14ac:dyDescent="0.35"/>
    <row r="10242" ht="18" hidden="1" customHeight="1" x14ac:dyDescent="0.35"/>
    <row r="10243" ht="18" hidden="1" customHeight="1" x14ac:dyDescent="0.35"/>
    <row r="10244" ht="18" hidden="1" customHeight="1" x14ac:dyDescent="0.35"/>
    <row r="10245" ht="18" hidden="1" customHeight="1" x14ac:dyDescent="0.35"/>
    <row r="10246" ht="18" hidden="1" customHeight="1" x14ac:dyDescent="0.35"/>
    <row r="10247" ht="18" hidden="1" customHeight="1" x14ac:dyDescent="0.35"/>
    <row r="10248" ht="18" hidden="1" customHeight="1" x14ac:dyDescent="0.35"/>
    <row r="10249" ht="18" hidden="1" customHeight="1" x14ac:dyDescent="0.35"/>
    <row r="10250" ht="18" hidden="1" customHeight="1" x14ac:dyDescent="0.35"/>
    <row r="10251" ht="18" hidden="1" customHeight="1" x14ac:dyDescent="0.35"/>
    <row r="10252" ht="18" hidden="1" customHeight="1" x14ac:dyDescent="0.35"/>
    <row r="10253" ht="18" hidden="1" customHeight="1" x14ac:dyDescent="0.35"/>
    <row r="10254" ht="18" hidden="1" customHeight="1" x14ac:dyDescent="0.35"/>
    <row r="10255" ht="18" hidden="1" customHeight="1" x14ac:dyDescent="0.35"/>
    <row r="10256" ht="18" hidden="1" customHeight="1" x14ac:dyDescent="0.35"/>
    <row r="10257" ht="18" hidden="1" customHeight="1" x14ac:dyDescent="0.35"/>
    <row r="10258" ht="18" hidden="1" customHeight="1" x14ac:dyDescent="0.35"/>
    <row r="10259" ht="18" hidden="1" customHeight="1" x14ac:dyDescent="0.35"/>
    <row r="10260" ht="18" hidden="1" customHeight="1" x14ac:dyDescent="0.35"/>
    <row r="10261" ht="18" hidden="1" customHeight="1" x14ac:dyDescent="0.35"/>
    <row r="10262" ht="18" hidden="1" customHeight="1" x14ac:dyDescent="0.35"/>
    <row r="10263" ht="18" hidden="1" customHeight="1" x14ac:dyDescent="0.35"/>
    <row r="10264" ht="18" hidden="1" customHeight="1" x14ac:dyDescent="0.35"/>
    <row r="10265" ht="18" hidden="1" customHeight="1" x14ac:dyDescent="0.35"/>
    <row r="10266" ht="18" hidden="1" customHeight="1" x14ac:dyDescent="0.35"/>
    <row r="10267" ht="18" hidden="1" customHeight="1" x14ac:dyDescent="0.35"/>
    <row r="10268" ht="18" hidden="1" customHeight="1" x14ac:dyDescent="0.35"/>
    <row r="10269" ht="18" hidden="1" customHeight="1" x14ac:dyDescent="0.35"/>
    <row r="10270" ht="18" hidden="1" customHeight="1" x14ac:dyDescent="0.35"/>
    <row r="10271" ht="18" hidden="1" customHeight="1" x14ac:dyDescent="0.35"/>
    <row r="10272" ht="18" hidden="1" customHeight="1" x14ac:dyDescent="0.35"/>
    <row r="10273" ht="18" hidden="1" customHeight="1" x14ac:dyDescent="0.35"/>
    <row r="10274" ht="18" hidden="1" customHeight="1" x14ac:dyDescent="0.35"/>
    <row r="10275" ht="18" hidden="1" customHeight="1" x14ac:dyDescent="0.35"/>
    <row r="10276" ht="18" hidden="1" customHeight="1" x14ac:dyDescent="0.35"/>
    <row r="10277" ht="18" hidden="1" customHeight="1" x14ac:dyDescent="0.35"/>
    <row r="10278" ht="18" hidden="1" customHeight="1" x14ac:dyDescent="0.35"/>
    <row r="10279" ht="18" hidden="1" customHeight="1" x14ac:dyDescent="0.35"/>
    <row r="10280" ht="18" hidden="1" customHeight="1" x14ac:dyDescent="0.35"/>
    <row r="10281" ht="18" hidden="1" customHeight="1" x14ac:dyDescent="0.35"/>
    <row r="10282" ht="18" hidden="1" customHeight="1" x14ac:dyDescent="0.35"/>
    <row r="10283" ht="18" hidden="1" customHeight="1" x14ac:dyDescent="0.35"/>
    <row r="10284" ht="18" hidden="1" customHeight="1" x14ac:dyDescent="0.35"/>
    <row r="10285" ht="18" hidden="1" customHeight="1" x14ac:dyDescent="0.35"/>
    <row r="10286" ht="18" hidden="1" customHeight="1" x14ac:dyDescent="0.35"/>
    <row r="10287" ht="18" hidden="1" customHeight="1" x14ac:dyDescent="0.35"/>
    <row r="10288" ht="18" hidden="1" customHeight="1" x14ac:dyDescent="0.35"/>
    <row r="10289" ht="18" hidden="1" customHeight="1" x14ac:dyDescent="0.35"/>
    <row r="10290" ht="18" hidden="1" customHeight="1" x14ac:dyDescent="0.35"/>
    <row r="10291" ht="18" hidden="1" customHeight="1" x14ac:dyDescent="0.35"/>
    <row r="10292" ht="18" hidden="1" customHeight="1" x14ac:dyDescent="0.35"/>
    <row r="10293" ht="18" hidden="1" customHeight="1" x14ac:dyDescent="0.35"/>
    <row r="10294" ht="18" hidden="1" customHeight="1" x14ac:dyDescent="0.35"/>
    <row r="10295" ht="18" hidden="1" customHeight="1" x14ac:dyDescent="0.35"/>
    <row r="10296" ht="18" hidden="1" customHeight="1" x14ac:dyDescent="0.35"/>
    <row r="10297" ht="18" hidden="1" customHeight="1" x14ac:dyDescent="0.35"/>
    <row r="10298" ht="18" hidden="1" customHeight="1" x14ac:dyDescent="0.35"/>
    <row r="10299" ht="18" hidden="1" customHeight="1" x14ac:dyDescent="0.35"/>
    <row r="10300" ht="18" hidden="1" customHeight="1" x14ac:dyDescent="0.35"/>
    <row r="10301" ht="18" hidden="1" customHeight="1" x14ac:dyDescent="0.35"/>
    <row r="10302" ht="18" hidden="1" customHeight="1" x14ac:dyDescent="0.35"/>
    <row r="10303" ht="18" hidden="1" customHeight="1" x14ac:dyDescent="0.35"/>
    <row r="10304" ht="18" hidden="1" customHeight="1" x14ac:dyDescent="0.35"/>
    <row r="10305" ht="18" hidden="1" customHeight="1" x14ac:dyDescent="0.35"/>
    <row r="10306" ht="18" hidden="1" customHeight="1" x14ac:dyDescent="0.35"/>
    <row r="10307" ht="18" hidden="1" customHeight="1" x14ac:dyDescent="0.35"/>
    <row r="10308" ht="18" hidden="1" customHeight="1" x14ac:dyDescent="0.35"/>
    <row r="10309" ht="18" hidden="1" customHeight="1" x14ac:dyDescent="0.35"/>
    <row r="10310" ht="18" hidden="1" customHeight="1" x14ac:dyDescent="0.35"/>
    <row r="10311" ht="18" hidden="1" customHeight="1" x14ac:dyDescent="0.35"/>
    <row r="10312" ht="18" hidden="1" customHeight="1" x14ac:dyDescent="0.35"/>
    <row r="10313" ht="18" hidden="1" customHeight="1" x14ac:dyDescent="0.35"/>
    <row r="10314" ht="18" hidden="1" customHeight="1" x14ac:dyDescent="0.35"/>
    <row r="10315" ht="18" hidden="1" customHeight="1" x14ac:dyDescent="0.35"/>
    <row r="10316" ht="18" hidden="1" customHeight="1" x14ac:dyDescent="0.35"/>
    <row r="10317" ht="18" hidden="1" customHeight="1" x14ac:dyDescent="0.35"/>
    <row r="10318" ht="18" hidden="1" customHeight="1" x14ac:dyDescent="0.35"/>
    <row r="10319" ht="18" hidden="1" customHeight="1" x14ac:dyDescent="0.35"/>
    <row r="10320" ht="18" hidden="1" customHeight="1" x14ac:dyDescent="0.35"/>
    <row r="10321" ht="18" hidden="1" customHeight="1" x14ac:dyDescent="0.35"/>
    <row r="10322" ht="18" hidden="1" customHeight="1" x14ac:dyDescent="0.35"/>
    <row r="10323" ht="18" hidden="1" customHeight="1" x14ac:dyDescent="0.35"/>
    <row r="10324" ht="18" hidden="1" customHeight="1" x14ac:dyDescent="0.35"/>
    <row r="10325" ht="18" hidden="1" customHeight="1" x14ac:dyDescent="0.35"/>
    <row r="10326" ht="18" hidden="1" customHeight="1" x14ac:dyDescent="0.35"/>
    <row r="10327" ht="18" hidden="1" customHeight="1" x14ac:dyDescent="0.35"/>
    <row r="10328" ht="18" hidden="1" customHeight="1" x14ac:dyDescent="0.35"/>
    <row r="10329" ht="18" hidden="1" customHeight="1" x14ac:dyDescent="0.35"/>
    <row r="10330" ht="18" hidden="1" customHeight="1" x14ac:dyDescent="0.35"/>
    <row r="10331" ht="18" hidden="1" customHeight="1" x14ac:dyDescent="0.35"/>
    <row r="10332" ht="18" hidden="1" customHeight="1" x14ac:dyDescent="0.35"/>
    <row r="10333" ht="18" hidden="1" customHeight="1" x14ac:dyDescent="0.35"/>
    <row r="10334" ht="18" hidden="1" customHeight="1" x14ac:dyDescent="0.35"/>
    <row r="10335" ht="18" hidden="1" customHeight="1" x14ac:dyDescent="0.35"/>
    <row r="10336" ht="18" hidden="1" customHeight="1" x14ac:dyDescent="0.35"/>
    <row r="10337" ht="18" hidden="1" customHeight="1" x14ac:dyDescent="0.35"/>
    <row r="10338" ht="18" hidden="1" customHeight="1" x14ac:dyDescent="0.35"/>
    <row r="10339" ht="18" hidden="1" customHeight="1" x14ac:dyDescent="0.35"/>
    <row r="10340" ht="18" hidden="1" customHeight="1" x14ac:dyDescent="0.35"/>
    <row r="10341" ht="18" hidden="1" customHeight="1" x14ac:dyDescent="0.35"/>
    <row r="10342" ht="18" hidden="1" customHeight="1" x14ac:dyDescent="0.35"/>
    <row r="10343" ht="18" hidden="1" customHeight="1" x14ac:dyDescent="0.35"/>
    <row r="10344" ht="18" hidden="1" customHeight="1" x14ac:dyDescent="0.35"/>
    <row r="10345" ht="18" hidden="1" customHeight="1" x14ac:dyDescent="0.35"/>
    <row r="10346" ht="18" hidden="1" customHeight="1" x14ac:dyDescent="0.35"/>
    <row r="10347" ht="18" hidden="1" customHeight="1" x14ac:dyDescent="0.35"/>
    <row r="10348" ht="18" hidden="1" customHeight="1" x14ac:dyDescent="0.35"/>
    <row r="10349" ht="18" hidden="1" customHeight="1" x14ac:dyDescent="0.35"/>
    <row r="10350" ht="18" hidden="1" customHeight="1" x14ac:dyDescent="0.35"/>
    <row r="10351" ht="18" hidden="1" customHeight="1" x14ac:dyDescent="0.35"/>
    <row r="10352" ht="18" hidden="1" customHeight="1" x14ac:dyDescent="0.35"/>
    <row r="10353" ht="18" hidden="1" customHeight="1" x14ac:dyDescent="0.35"/>
    <row r="10354" ht="18" hidden="1" customHeight="1" x14ac:dyDescent="0.35"/>
    <row r="10355" ht="18" hidden="1" customHeight="1" x14ac:dyDescent="0.35"/>
    <row r="10356" ht="18" hidden="1" customHeight="1" x14ac:dyDescent="0.35"/>
    <row r="10357" ht="18" hidden="1" customHeight="1" x14ac:dyDescent="0.35"/>
    <row r="10358" ht="18" hidden="1" customHeight="1" x14ac:dyDescent="0.35"/>
    <row r="10359" ht="18" hidden="1" customHeight="1" x14ac:dyDescent="0.35"/>
    <row r="10360" ht="18" hidden="1" customHeight="1" x14ac:dyDescent="0.35"/>
    <row r="10361" ht="18" hidden="1" customHeight="1" x14ac:dyDescent="0.35"/>
    <row r="10362" ht="18" hidden="1" customHeight="1" x14ac:dyDescent="0.35"/>
    <row r="10363" ht="18" hidden="1" customHeight="1" x14ac:dyDescent="0.35"/>
    <row r="10364" ht="18" hidden="1" customHeight="1" x14ac:dyDescent="0.35"/>
    <row r="10365" ht="18" hidden="1" customHeight="1" x14ac:dyDescent="0.35"/>
    <row r="10366" ht="18" hidden="1" customHeight="1" x14ac:dyDescent="0.35"/>
    <row r="10367" ht="18" hidden="1" customHeight="1" x14ac:dyDescent="0.35"/>
    <row r="10368" ht="18" hidden="1" customHeight="1" x14ac:dyDescent="0.35"/>
    <row r="10369" ht="18" hidden="1" customHeight="1" x14ac:dyDescent="0.35"/>
    <row r="10370" ht="18" hidden="1" customHeight="1" x14ac:dyDescent="0.35"/>
    <row r="10371" ht="18" hidden="1" customHeight="1" x14ac:dyDescent="0.35"/>
    <row r="10372" ht="18" hidden="1" customHeight="1" x14ac:dyDescent="0.35"/>
    <row r="10373" ht="18" hidden="1" customHeight="1" x14ac:dyDescent="0.35"/>
    <row r="10374" ht="18" hidden="1" customHeight="1" x14ac:dyDescent="0.35"/>
    <row r="10375" ht="18" hidden="1" customHeight="1" x14ac:dyDescent="0.35"/>
    <row r="10376" ht="18" hidden="1" customHeight="1" x14ac:dyDescent="0.35"/>
    <row r="10377" ht="18" hidden="1" customHeight="1" x14ac:dyDescent="0.35"/>
    <row r="10378" ht="18" hidden="1" customHeight="1" x14ac:dyDescent="0.35"/>
    <row r="10379" ht="18" hidden="1" customHeight="1" x14ac:dyDescent="0.35"/>
    <row r="10380" ht="18" hidden="1" customHeight="1" x14ac:dyDescent="0.35"/>
    <row r="10381" ht="18" hidden="1" customHeight="1" x14ac:dyDescent="0.35"/>
    <row r="10382" ht="18" hidden="1" customHeight="1" x14ac:dyDescent="0.35"/>
    <row r="10383" ht="18" hidden="1" customHeight="1" x14ac:dyDescent="0.35"/>
    <row r="10384" ht="18" hidden="1" customHeight="1" x14ac:dyDescent="0.35"/>
    <row r="10385" ht="18" hidden="1" customHeight="1" x14ac:dyDescent="0.35"/>
    <row r="10386" ht="18" hidden="1" customHeight="1" x14ac:dyDescent="0.35"/>
    <row r="10387" ht="18" hidden="1" customHeight="1" x14ac:dyDescent="0.35"/>
    <row r="10388" ht="18" hidden="1" customHeight="1" x14ac:dyDescent="0.35"/>
    <row r="10389" ht="18" hidden="1" customHeight="1" x14ac:dyDescent="0.35"/>
    <row r="10390" ht="18" hidden="1" customHeight="1" x14ac:dyDescent="0.35"/>
    <row r="10391" ht="18" hidden="1" customHeight="1" x14ac:dyDescent="0.35"/>
    <row r="10392" ht="18" hidden="1" customHeight="1" x14ac:dyDescent="0.35"/>
    <row r="10393" ht="18" hidden="1" customHeight="1" x14ac:dyDescent="0.35"/>
    <row r="10394" ht="18" hidden="1" customHeight="1" x14ac:dyDescent="0.35"/>
    <row r="10395" ht="18" hidden="1" customHeight="1" x14ac:dyDescent="0.35"/>
    <row r="10396" ht="18" hidden="1" customHeight="1" x14ac:dyDescent="0.35"/>
    <row r="10397" ht="18" hidden="1" customHeight="1" x14ac:dyDescent="0.35"/>
    <row r="10398" ht="18" hidden="1" customHeight="1" x14ac:dyDescent="0.35"/>
    <row r="10399" ht="18" hidden="1" customHeight="1" x14ac:dyDescent="0.35"/>
    <row r="10400" ht="18" hidden="1" customHeight="1" x14ac:dyDescent="0.35"/>
    <row r="10401" ht="18" hidden="1" customHeight="1" x14ac:dyDescent="0.35"/>
    <row r="10402" ht="18" hidden="1" customHeight="1" x14ac:dyDescent="0.35"/>
    <row r="10403" ht="18" hidden="1" customHeight="1" x14ac:dyDescent="0.35"/>
    <row r="10404" ht="18" hidden="1" customHeight="1" x14ac:dyDescent="0.35"/>
    <row r="10405" ht="18" hidden="1" customHeight="1" x14ac:dyDescent="0.35"/>
    <row r="10406" ht="18" hidden="1" customHeight="1" x14ac:dyDescent="0.35"/>
    <row r="10407" ht="18" hidden="1" customHeight="1" x14ac:dyDescent="0.35"/>
    <row r="10408" ht="18" hidden="1" customHeight="1" x14ac:dyDescent="0.35"/>
    <row r="10409" ht="18" hidden="1" customHeight="1" x14ac:dyDescent="0.35"/>
    <row r="10410" ht="18" hidden="1" customHeight="1" x14ac:dyDescent="0.35"/>
    <row r="10411" ht="18" hidden="1" customHeight="1" x14ac:dyDescent="0.35"/>
    <row r="10412" ht="18" hidden="1" customHeight="1" x14ac:dyDescent="0.35"/>
    <row r="10413" ht="18" hidden="1" customHeight="1" x14ac:dyDescent="0.35"/>
    <row r="10414" ht="18" hidden="1" customHeight="1" x14ac:dyDescent="0.35"/>
    <row r="10415" ht="18" hidden="1" customHeight="1" x14ac:dyDescent="0.35"/>
    <row r="10416" ht="18" hidden="1" customHeight="1" x14ac:dyDescent="0.35"/>
    <row r="10417" ht="18" hidden="1" customHeight="1" x14ac:dyDescent="0.35"/>
    <row r="10418" ht="18" hidden="1" customHeight="1" x14ac:dyDescent="0.35"/>
    <row r="10419" ht="18" hidden="1" customHeight="1" x14ac:dyDescent="0.35"/>
    <row r="10420" ht="18" hidden="1" customHeight="1" x14ac:dyDescent="0.35"/>
    <row r="10421" ht="18" hidden="1" customHeight="1" x14ac:dyDescent="0.35"/>
    <row r="10422" ht="18" hidden="1" customHeight="1" x14ac:dyDescent="0.35"/>
    <row r="10423" ht="18" hidden="1" customHeight="1" x14ac:dyDescent="0.35"/>
    <row r="10424" ht="18" hidden="1" customHeight="1" x14ac:dyDescent="0.35"/>
    <row r="10425" ht="18" hidden="1" customHeight="1" x14ac:dyDescent="0.35"/>
    <row r="10426" ht="18" hidden="1" customHeight="1" x14ac:dyDescent="0.35"/>
    <row r="10427" ht="18" hidden="1" customHeight="1" x14ac:dyDescent="0.35"/>
    <row r="10428" ht="18" hidden="1" customHeight="1" x14ac:dyDescent="0.35"/>
    <row r="10429" ht="18" hidden="1" customHeight="1" x14ac:dyDescent="0.35"/>
    <row r="10430" ht="18" hidden="1" customHeight="1" x14ac:dyDescent="0.35"/>
    <row r="10431" ht="18" hidden="1" customHeight="1" x14ac:dyDescent="0.35"/>
    <row r="10432" ht="18" hidden="1" customHeight="1" x14ac:dyDescent="0.35"/>
    <row r="10433" ht="18" hidden="1" customHeight="1" x14ac:dyDescent="0.35"/>
    <row r="10434" ht="18" hidden="1" customHeight="1" x14ac:dyDescent="0.35"/>
    <row r="10435" ht="18" hidden="1" customHeight="1" x14ac:dyDescent="0.35"/>
    <row r="10436" ht="18" hidden="1" customHeight="1" x14ac:dyDescent="0.35"/>
    <row r="10437" ht="18" hidden="1" customHeight="1" x14ac:dyDescent="0.35"/>
    <row r="10438" ht="18" hidden="1" customHeight="1" x14ac:dyDescent="0.35"/>
    <row r="10439" ht="18" hidden="1" customHeight="1" x14ac:dyDescent="0.35"/>
    <row r="10440" ht="18" hidden="1" customHeight="1" x14ac:dyDescent="0.35"/>
    <row r="10441" ht="18" hidden="1" customHeight="1" x14ac:dyDescent="0.35"/>
    <row r="10442" ht="18" hidden="1" customHeight="1" x14ac:dyDescent="0.35"/>
    <row r="10443" ht="18" hidden="1" customHeight="1" x14ac:dyDescent="0.35"/>
    <row r="10444" ht="18" hidden="1" customHeight="1" x14ac:dyDescent="0.35"/>
    <row r="10445" ht="18" hidden="1" customHeight="1" x14ac:dyDescent="0.35"/>
    <row r="10446" ht="18" hidden="1" customHeight="1" x14ac:dyDescent="0.35"/>
    <row r="10447" ht="18" hidden="1" customHeight="1" x14ac:dyDescent="0.35"/>
    <row r="10448" ht="18" hidden="1" customHeight="1" x14ac:dyDescent="0.35"/>
    <row r="10449" ht="18" hidden="1" customHeight="1" x14ac:dyDescent="0.35"/>
    <row r="10450" ht="18" hidden="1" customHeight="1" x14ac:dyDescent="0.35"/>
    <row r="10451" ht="18" hidden="1" customHeight="1" x14ac:dyDescent="0.35"/>
    <row r="10452" ht="18" hidden="1" customHeight="1" x14ac:dyDescent="0.35"/>
    <row r="10453" ht="18" hidden="1" customHeight="1" x14ac:dyDescent="0.35"/>
    <row r="10454" ht="18" hidden="1" customHeight="1" x14ac:dyDescent="0.35"/>
    <row r="10455" ht="18" hidden="1" customHeight="1" x14ac:dyDescent="0.35"/>
    <row r="10456" ht="18" hidden="1" customHeight="1" x14ac:dyDescent="0.35"/>
    <row r="10457" ht="18" hidden="1" customHeight="1" x14ac:dyDescent="0.35"/>
    <row r="10458" ht="18" hidden="1" customHeight="1" x14ac:dyDescent="0.35"/>
    <row r="10459" ht="18" hidden="1" customHeight="1" x14ac:dyDescent="0.35"/>
    <row r="10460" ht="18" hidden="1" customHeight="1" x14ac:dyDescent="0.35"/>
    <row r="10461" ht="18" hidden="1" customHeight="1" x14ac:dyDescent="0.35"/>
    <row r="10462" ht="18" hidden="1" customHeight="1" x14ac:dyDescent="0.35"/>
    <row r="10463" ht="18" hidden="1" customHeight="1" x14ac:dyDescent="0.35"/>
    <row r="10464" ht="18" hidden="1" customHeight="1" x14ac:dyDescent="0.35"/>
    <row r="10465" ht="18" hidden="1" customHeight="1" x14ac:dyDescent="0.35"/>
    <row r="10466" ht="18" hidden="1" customHeight="1" x14ac:dyDescent="0.35"/>
    <row r="10467" ht="18" hidden="1" customHeight="1" x14ac:dyDescent="0.35"/>
    <row r="10468" ht="18" hidden="1" customHeight="1" x14ac:dyDescent="0.35"/>
    <row r="10469" ht="18" hidden="1" customHeight="1" x14ac:dyDescent="0.35"/>
    <row r="10470" ht="18" hidden="1" customHeight="1" x14ac:dyDescent="0.35"/>
    <row r="10471" ht="18" hidden="1" customHeight="1" x14ac:dyDescent="0.35"/>
    <row r="10472" ht="18" hidden="1" customHeight="1" x14ac:dyDescent="0.35"/>
    <row r="10473" ht="18" hidden="1" customHeight="1" x14ac:dyDescent="0.35"/>
    <row r="10474" ht="18" hidden="1" customHeight="1" x14ac:dyDescent="0.35"/>
    <row r="10475" ht="18" hidden="1" customHeight="1" x14ac:dyDescent="0.35"/>
    <row r="10476" ht="18" hidden="1" customHeight="1" x14ac:dyDescent="0.35"/>
    <row r="10477" ht="18" hidden="1" customHeight="1" x14ac:dyDescent="0.35"/>
    <row r="10478" ht="18" hidden="1" customHeight="1" x14ac:dyDescent="0.35"/>
    <row r="10479" ht="18" hidden="1" customHeight="1" x14ac:dyDescent="0.35"/>
    <row r="10480" ht="18" hidden="1" customHeight="1" x14ac:dyDescent="0.35"/>
    <row r="10481" ht="18" hidden="1" customHeight="1" x14ac:dyDescent="0.35"/>
    <row r="10482" ht="18" hidden="1" customHeight="1" x14ac:dyDescent="0.35"/>
    <row r="10483" ht="18" hidden="1" customHeight="1" x14ac:dyDescent="0.35"/>
    <row r="10484" ht="18" hidden="1" customHeight="1" x14ac:dyDescent="0.35"/>
    <row r="10485" ht="18" hidden="1" customHeight="1" x14ac:dyDescent="0.35"/>
    <row r="10486" ht="18" hidden="1" customHeight="1" x14ac:dyDescent="0.35"/>
    <row r="10487" ht="18" hidden="1" customHeight="1" x14ac:dyDescent="0.35"/>
    <row r="10488" ht="18" hidden="1" customHeight="1" x14ac:dyDescent="0.35"/>
    <row r="10489" ht="18" hidden="1" customHeight="1" x14ac:dyDescent="0.35"/>
    <row r="10490" ht="18" hidden="1" customHeight="1" x14ac:dyDescent="0.35"/>
    <row r="10491" ht="18" hidden="1" customHeight="1" x14ac:dyDescent="0.35"/>
    <row r="10492" ht="18" hidden="1" customHeight="1" x14ac:dyDescent="0.35"/>
    <row r="10493" ht="18" hidden="1" customHeight="1" x14ac:dyDescent="0.35"/>
    <row r="10494" ht="18" hidden="1" customHeight="1" x14ac:dyDescent="0.35"/>
    <row r="10495" ht="18" hidden="1" customHeight="1" x14ac:dyDescent="0.35"/>
    <row r="10496" ht="18" hidden="1" customHeight="1" x14ac:dyDescent="0.35"/>
    <row r="10497" ht="18" hidden="1" customHeight="1" x14ac:dyDescent="0.35"/>
    <row r="10498" ht="18" hidden="1" customHeight="1" x14ac:dyDescent="0.35"/>
    <row r="10499" ht="18" hidden="1" customHeight="1" x14ac:dyDescent="0.35"/>
    <row r="10500" ht="18" hidden="1" customHeight="1" x14ac:dyDescent="0.35"/>
    <row r="10501" ht="18" hidden="1" customHeight="1" x14ac:dyDescent="0.35"/>
    <row r="10502" ht="18" hidden="1" customHeight="1" x14ac:dyDescent="0.35"/>
    <row r="10503" ht="18" hidden="1" customHeight="1" x14ac:dyDescent="0.35"/>
    <row r="10504" ht="18" hidden="1" customHeight="1" x14ac:dyDescent="0.35"/>
    <row r="10505" ht="18" hidden="1" customHeight="1" x14ac:dyDescent="0.35"/>
    <row r="10506" ht="18" hidden="1" customHeight="1" x14ac:dyDescent="0.35"/>
    <row r="10507" ht="18" hidden="1" customHeight="1" x14ac:dyDescent="0.35"/>
    <row r="10508" ht="18" hidden="1" customHeight="1" x14ac:dyDescent="0.35"/>
    <row r="10509" ht="18" hidden="1" customHeight="1" x14ac:dyDescent="0.35"/>
    <row r="10510" ht="18" hidden="1" customHeight="1" x14ac:dyDescent="0.35"/>
    <row r="10511" ht="18" hidden="1" customHeight="1" x14ac:dyDescent="0.35"/>
    <row r="10512" ht="18" hidden="1" customHeight="1" x14ac:dyDescent="0.35"/>
    <row r="10513" ht="18" hidden="1" customHeight="1" x14ac:dyDescent="0.35"/>
    <row r="10514" ht="18" hidden="1" customHeight="1" x14ac:dyDescent="0.35"/>
    <row r="10515" ht="18" hidden="1" customHeight="1" x14ac:dyDescent="0.35"/>
    <row r="10516" ht="18" hidden="1" customHeight="1" x14ac:dyDescent="0.35"/>
    <row r="10517" ht="18" hidden="1" customHeight="1" x14ac:dyDescent="0.35"/>
    <row r="10518" ht="18" hidden="1" customHeight="1" x14ac:dyDescent="0.35"/>
    <row r="10519" ht="18" hidden="1" customHeight="1" x14ac:dyDescent="0.35"/>
    <row r="10520" ht="18" hidden="1" customHeight="1" x14ac:dyDescent="0.35"/>
    <row r="10521" ht="18" hidden="1" customHeight="1" x14ac:dyDescent="0.35"/>
    <row r="10522" ht="18" hidden="1" customHeight="1" x14ac:dyDescent="0.35"/>
    <row r="10523" ht="18" hidden="1" customHeight="1" x14ac:dyDescent="0.35"/>
    <row r="10524" ht="18" hidden="1" customHeight="1" x14ac:dyDescent="0.35"/>
    <row r="10525" ht="18" hidden="1" customHeight="1" x14ac:dyDescent="0.35"/>
    <row r="10526" ht="18" hidden="1" customHeight="1" x14ac:dyDescent="0.35"/>
    <row r="10527" ht="18" hidden="1" customHeight="1" x14ac:dyDescent="0.35"/>
    <row r="10528" ht="18" hidden="1" customHeight="1" x14ac:dyDescent="0.35"/>
    <row r="10529" ht="18" hidden="1" customHeight="1" x14ac:dyDescent="0.35"/>
    <row r="10530" ht="18" hidden="1" customHeight="1" x14ac:dyDescent="0.35"/>
    <row r="10531" ht="18" hidden="1" customHeight="1" x14ac:dyDescent="0.35"/>
    <row r="10532" ht="18" hidden="1" customHeight="1" x14ac:dyDescent="0.35"/>
    <row r="10533" ht="18" hidden="1" customHeight="1" x14ac:dyDescent="0.35"/>
    <row r="10534" ht="18" hidden="1" customHeight="1" x14ac:dyDescent="0.35"/>
    <row r="10535" ht="18" hidden="1" customHeight="1" x14ac:dyDescent="0.35"/>
    <row r="10536" ht="18" hidden="1" customHeight="1" x14ac:dyDescent="0.35"/>
    <row r="10537" ht="18" hidden="1" customHeight="1" x14ac:dyDescent="0.35"/>
    <row r="10538" ht="18" hidden="1" customHeight="1" x14ac:dyDescent="0.35"/>
    <row r="10539" ht="18" hidden="1" customHeight="1" x14ac:dyDescent="0.35"/>
    <row r="10540" ht="18" hidden="1" customHeight="1" x14ac:dyDescent="0.35"/>
    <row r="10541" ht="18" hidden="1" customHeight="1" x14ac:dyDescent="0.35"/>
    <row r="10542" ht="18" hidden="1" customHeight="1" x14ac:dyDescent="0.35"/>
    <row r="10543" ht="18" hidden="1" customHeight="1" x14ac:dyDescent="0.35"/>
    <row r="10544" ht="18" hidden="1" customHeight="1" x14ac:dyDescent="0.35"/>
    <row r="10545" ht="18" hidden="1" customHeight="1" x14ac:dyDescent="0.35"/>
    <row r="10546" ht="18" hidden="1" customHeight="1" x14ac:dyDescent="0.35"/>
    <row r="10547" ht="18" hidden="1" customHeight="1" x14ac:dyDescent="0.35"/>
    <row r="10548" ht="18" hidden="1" customHeight="1" x14ac:dyDescent="0.35"/>
    <row r="10549" ht="18" hidden="1" customHeight="1" x14ac:dyDescent="0.35"/>
    <row r="10550" ht="18" hidden="1" customHeight="1" x14ac:dyDescent="0.35"/>
    <row r="10551" ht="18" hidden="1" customHeight="1" x14ac:dyDescent="0.35"/>
    <row r="10552" ht="18" hidden="1" customHeight="1" x14ac:dyDescent="0.35"/>
    <row r="10553" ht="18" hidden="1" customHeight="1" x14ac:dyDescent="0.35"/>
    <row r="10554" ht="18" hidden="1" customHeight="1" x14ac:dyDescent="0.35"/>
    <row r="10555" ht="18" hidden="1" customHeight="1" x14ac:dyDescent="0.35"/>
    <row r="10556" ht="18" hidden="1" customHeight="1" x14ac:dyDescent="0.35"/>
    <row r="10557" ht="18" hidden="1" customHeight="1" x14ac:dyDescent="0.35"/>
    <row r="10558" ht="18" hidden="1" customHeight="1" x14ac:dyDescent="0.35"/>
    <row r="10559" ht="18" hidden="1" customHeight="1" x14ac:dyDescent="0.35"/>
    <row r="10560" ht="18" hidden="1" customHeight="1" x14ac:dyDescent="0.35"/>
    <row r="10561" ht="18" hidden="1" customHeight="1" x14ac:dyDescent="0.35"/>
    <row r="10562" ht="18" hidden="1" customHeight="1" x14ac:dyDescent="0.35"/>
    <row r="10563" ht="18" hidden="1" customHeight="1" x14ac:dyDescent="0.35"/>
    <row r="10564" ht="18" hidden="1" customHeight="1" x14ac:dyDescent="0.35"/>
    <row r="10565" ht="18" hidden="1" customHeight="1" x14ac:dyDescent="0.35"/>
    <row r="10566" ht="18" hidden="1" customHeight="1" x14ac:dyDescent="0.35"/>
    <row r="10567" ht="18" hidden="1" customHeight="1" x14ac:dyDescent="0.35"/>
    <row r="10568" ht="18" hidden="1" customHeight="1" x14ac:dyDescent="0.35"/>
    <row r="10569" ht="18" hidden="1" customHeight="1" x14ac:dyDescent="0.35"/>
    <row r="10570" ht="18" hidden="1" customHeight="1" x14ac:dyDescent="0.35"/>
    <row r="10571" ht="18" hidden="1" customHeight="1" x14ac:dyDescent="0.35"/>
    <row r="10572" ht="18" hidden="1" customHeight="1" x14ac:dyDescent="0.35"/>
    <row r="10573" ht="18" hidden="1" customHeight="1" x14ac:dyDescent="0.35"/>
    <row r="10574" ht="18" hidden="1" customHeight="1" x14ac:dyDescent="0.35"/>
    <row r="10575" ht="18" hidden="1" customHeight="1" x14ac:dyDescent="0.35"/>
    <row r="10576" ht="18" hidden="1" customHeight="1" x14ac:dyDescent="0.35"/>
    <row r="10577" ht="18" hidden="1" customHeight="1" x14ac:dyDescent="0.35"/>
    <row r="10578" ht="18" hidden="1" customHeight="1" x14ac:dyDescent="0.35"/>
    <row r="10579" ht="18" hidden="1" customHeight="1" x14ac:dyDescent="0.35"/>
    <row r="10580" ht="18" hidden="1" customHeight="1" x14ac:dyDescent="0.35"/>
    <row r="10581" ht="18" hidden="1" customHeight="1" x14ac:dyDescent="0.35"/>
    <row r="10582" ht="18" hidden="1" customHeight="1" x14ac:dyDescent="0.35"/>
    <row r="10583" ht="18" hidden="1" customHeight="1" x14ac:dyDescent="0.35"/>
    <row r="10584" ht="18" hidden="1" customHeight="1" x14ac:dyDescent="0.35"/>
    <row r="10585" ht="18" hidden="1" customHeight="1" x14ac:dyDescent="0.35"/>
    <row r="10586" ht="18" hidden="1" customHeight="1" x14ac:dyDescent="0.35"/>
    <row r="10587" ht="18" hidden="1" customHeight="1" x14ac:dyDescent="0.35"/>
    <row r="10588" ht="18" hidden="1" customHeight="1" x14ac:dyDescent="0.35"/>
    <row r="10589" ht="18" hidden="1" customHeight="1" x14ac:dyDescent="0.35"/>
    <row r="10590" ht="18" hidden="1" customHeight="1" x14ac:dyDescent="0.35"/>
    <row r="10591" ht="18" hidden="1" customHeight="1" x14ac:dyDescent="0.35"/>
    <row r="10592" ht="18" hidden="1" customHeight="1" x14ac:dyDescent="0.35"/>
    <row r="10593" ht="18" hidden="1" customHeight="1" x14ac:dyDescent="0.35"/>
    <row r="10594" ht="18" hidden="1" customHeight="1" x14ac:dyDescent="0.35"/>
    <row r="10595" ht="18" hidden="1" customHeight="1" x14ac:dyDescent="0.35"/>
    <row r="10596" ht="18" hidden="1" customHeight="1" x14ac:dyDescent="0.35"/>
    <row r="10597" ht="18" hidden="1" customHeight="1" x14ac:dyDescent="0.35"/>
    <row r="10598" ht="18" hidden="1" customHeight="1" x14ac:dyDescent="0.35"/>
    <row r="10599" ht="18" hidden="1" customHeight="1" x14ac:dyDescent="0.35"/>
    <row r="10600" ht="18" hidden="1" customHeight="1" x14ac:dyDescent="0.35"/>
    <row r="10601" ht="18" hidden="1" customHeight="1" x14ac:dyDescent="0.35"/>
    <row r="10602" ht="18" hidden="1" customHeight="1" x14ac:dyDescent="0.35"/>
    <row r="10603" ht="18" hidden="1" customHeight="1" x14ac:dyDescent="0.35"/>
    <row r="10604" ht="18" hidden="1" customHeight="1" x14ac:dyDescent="0.35"/>
    <row r="10605" ht="18" hidden="1" customHeight="1" x14ac:dyDescent="0.35"/>
    <row r="10606" ht="18" hidden="1" customHeight="1" x14ac:dyDescent="0.35"/>
    <row r="10607" ht="18" hidden="1" customHeight="1" x14ac:dyDescent="0.35"/>
    <row r="10608" ht="18" hidden="1" customHeight="1" x14ac:dyDescent="0.35"/>
    <row r="10609" ht="18" hidden="1" customHeight="1" x14ac:dyDescent="0.35"/>
    <row r="10610" ht="18" hidden="1" customHeight="1" x14ac:dyDescent="0.35"/>
    <row r="10611" ht="18" hidden="1" customHeight="1" x14ac:dyDescent="0.35"/>
    <row r="10612" ht="18" hidden="1" customHeight="1" x14ac:dyDescent="0.35"/>
    <row r="10613" ht="18" hidden="1" customHeight="1" x14ac:dyDescent="0.35"/>
    <row r="10614" ht="18" hidden="1" customHeight="1" x14ac:dyDescent="0.35"/>
    <row r="10615" ht="18" hidden="1" customHeight="1" x14ac:dyDescent="0.35"/>
    <row r="10616" ht="18" hidden="1" customHeight="1" x14ac:dyDescent="0.35"/>
    <row r="10617" ht="18" hidden="1" customHeight="1" x14ac:dyDescent="0.35"/>
    <row r="10618" ht="18" hidden="1" customHeight="1" x14ac:dyDescent="0.35"/>
    <row r="10619" ht="18" hidden="1" customHeight="1" x14ac:dyDescent="0.35"/>
    <row r="10620" ht="18" hidden="1" customHeight="1" x14ac:dyDescent="0.35"/>
    <row r="10621" ht="18" hidden="1" customHeight="1" x14ac:dyDescent="0.35"/>
    <row r="10622" ht="18" hidden="1" customHeight="1" x14ac:dyDescent="0.35"/>
    <row r="10623" ht="18" hidden="1" customHeight="1" x14ac:dyDescent="0.35"/>
    <row r="10624" ht="18" hidden="1" customHeight="1" x14ac:dyDescent="0.35"/>
    <row r="10625" ht="18" hidden="1" customHeight="1" x14ac:dyDescent="0.35"/>
    <row r="10626" ht="18" hidden="1" customHeight="1" x14ac:dyDescent="0.35"/>
    <row r="10627" ht="18" hidden="1" customHeight="1" x14ac:dyDescent="0.35"/>
    <row r="10628" ht="18" hidden="1" customHeight="1" x14ac:dyDescent="0.35"/>
    <row r="10629" ht="18" hidden="1" customHeight="1" x14ac:dyDescent="0.35"/>
    <row r="10630" ht="18" hidden="1" customHeight="1" x14ac:dyDescent="0.35"/>
    <row r="10631" ht="18" hidden="1" customHeight="1" x14ac:dyDescent="0.35"/>
    <row r="10632" ht="18" hidden="1" customHeight="1" x14ac:dyDescent="0.35"/>
    <row r="10633" ht="18" hidden="1" customHeight="1" x14ac:dyDescent="0.35"/>
    <row r="10634" ht="18" hidden="1" customHeight="1" x14ac:dyDescent="0.35"/>
    <row r="10635" ht="18" hidden="1" customHeight="1" x14ac:dyDescent="0.35"/>
    <row r="10636" ht="18" hidden="1" customHeight="1" x14ac:dyDescent="0.35"/>
    <row r="10637" ht="18" hidden="1" customHeight="1" x14ac:dyDescent="0.35"/>
    <row r="10638" ht="18" hidden="1" customHeight="1" x14ac:dyDescent="0.35"/>
    <row r="10639" ht="18" hidden="1" customHeight="1" x14ac:dyDescent="0.35"/>
    <row r="10640" ht="18" hidden="1" customHeight="1" x14ac:dyDescent="0.35"/>
    <row r="10641" ht="18" hidden="1" customHeight="1" x14ac:dyDescent="0.35"/>
    <row r="10642" ht="18" hidden="1" customHeight="1" x14ac:dyDescent="0.35"/>
    <row r="10643" ht="18" hidden="1" customHeight="1" x14ac:dyDescent="0.35"/>
    <row r="10644" ht="18" hidden="1" customHeight="1" x14ac:dyDescent="0.35"/>
    <row r="10645" ht="18" hidden="1" customHeight="1" x14ac:dyDescent="0.35"/>
    <row r="10646" ht="18" hidden="1" customHeight="1" x14ac:dyDescent="0.35"/>
    <row r="10647" ht="18" hidden="1" customHeight="1" x14ac:dyDescent="0.35"/>
    <row r="10648" ht="18" hidden="1" customHeight="1" x14ac:dyDescent="0.35"/>
    <row r="10649" ht="18" hidden="1" customHeight="1" x14ac:dyDescent="0.35"/>
    <row r="10650" ht="18" hidden="1" customHeight="1" x14ac:dyDescent="0.35"/>
    <row r="10651" ht="18" hidden="1" customHeight="1" x14ac:dyDescent="0.35"/>
    <row r="10652" ht="18" hidden="1" customHeight="1" x14ac:dyDescent="0.35"/>
    <row r="10653" ht="18" hidden="1" customHeight="1" x14ac:dyDescent="0.35"/>
    <row r="10654" ht="18" hidden="1" customHeight="1" x14ac:dyDescent="0.35"/>
    <row r="10655" ht="18" hidden="1" customHeight="1" x14ac:dyDescent="0.35"/>
    <row r="10656" ht="18" hidden="1" customHeight="1" x14ac:dyDescent="0.35"/>
    <row r="10657" ht="18" hidden="1" customHeight="1" x14ac:dyDescent="0.35"/>
    <row r="10658" ht="18" hidden="1" customHeight="1" x14ac:dyDescent="0.35"/>
    <row r="10659" ht="18" hidden="1" customHeight="1" x14ac:dyDescent="0.35"/>
    <row r="10660" ht="18" hidden="1" customHeight="1" x14ac:dyDescent="0.35"/>
    <row r="10661" ht="18" hidden="1" customHeight="1" x14ac:dyDescent="0.35"/>
    <row r="10662" ht="18" hidden="1" customHeight="1" x14ac:dyDescent="0.35"/>
    <row r="10663" ht="18" hidden="1" customHeight="1" x14ac:dyDescent="0.35"/>
    <row r="10664" ht="18" hidden="1" customHeight="1" x14ac:dyDescent="0.35"/>
    <row r="10665" ht="18" hidden="1" customHeight="1" x14ac:dyDescent="0.35"/>
    <row r="10666" ht="18" hidden="1" customHeight="1" x14ac:dyDescent="0.35"/>
    <row r="10667" ht="18" hidden="1" customHeight="1" x14ac:dyDescent="0.35"/>
    <row r="10668" ht="18" hidden="1" customHeight="1" x14ac:dyDescent="0.35"/>
    <row r="10669" ht="18" hidden="1" customHeight="1" x14ac:dyDescent="0.35"/>
    <row r="10670" ht="18" hidden="1" customHeight="1" x14ac:dyDescent="0.35"/>
    <row r="10671" ht="18" hidden="1" customHeight="1" x14ac:dyDescent="0.35"/>
    <row r="10672" ht="18" hidden="1" customHeight="1" x14ac:dyDescent="0.35"/>
    <row r="10673" ht="18" hidden="1" customHeight="1" x14ac:dyDescent="0.35"/>
    <row r="10674" ht="18" hidden="1" customHeight="1" x14ac:dyDescent="0.35"/>
    <row r="10675" ht="18" hidden="1" customHeight="1" x14ac:dyDescent="0.35"/>
    <row r="10676" ht="18" hidden="1" customHeight="1" x14ac:dyDescent="0.35"/>
    <row r="10677" ht="18" hidden="1" customHeight="1" x14ac:dyDescent="0.35"/>
    <row r="10678" ht="18" hidden="1" customHeight="1" x14ac:dyDescent="0.35"/>
    <row r="10679" ht="18" hidden="1" customHeight="1" x14ac:dyDescent="0.35"/>
    <row r="10680" ht="18" hidden="1" customHeight="1" x14ac:dyDescent="0.35"/>
    <row r="10681" ht="18" hidden="1" customHeight="1" x14ac:dyDescent="0.35"/>
    <row r="10682" ht="18" hidden="1" customHeight="1" x14ac:dyDescent="0.35"/>
    <row r="10683" ht="18" hidden="1" customHeight="1" x14ac:dyDescent="0.35"/>
    <row r="10684" ht="18" hidden="1" customHeight="1" x14ac:dyDescent="0.35"/>
    <row r="10685" ht="18" hidden="1" customHeight="1" x14ac:dyDescent="0.35"/>
    <row r="10686" ht="18" hidden="1" customHeight="1" x14ac:dyDescent="0.35"/>
    <row r="10687" ht="18" hidden="1" customHeight="1" x14ac:dyDescent="0.35"/>
    <row r="10688" ht="18" hidden="1" customHeight="1" x14ac:dyDescent="0.35"/>
    <row r="10689" ht="18" hidden="1" customHeight="1" x14ac:dyDescent="0.35"/>
    <row r="10690" ht="18" hidden="1" customHeight="1" x14ac:dyDescent="0.35"/>
    <row r="10691" ht="18" hidden="1" customHeight="1" x14ac:dyDescent="0.35"/>
    <row r="10692" ht="18" hidden="1" customHeight="1" x14ac:dyDescent="0.35"/>
    <row r="10693" ht="18" hidden="1" customHeight="1" x14ac:dyDescent="0.35"/>
    <row r="10694" ht="18" hidden="1" customHeight="1" x14ac:dyDescent="0.35"/>
    <row r="10695" ht="18" hidden="1" customHeight="1" x14ac:dyDescent="0.35"/>
    <row r="10696" ht="18" hidden="1" customHeight="1" x14ac:dyDescent="0.35"/>
    <row r="10697" ht="18" hidden="1" customHeight="1" x14ac:dyDescent="0.35"/>
    <row r="10698" ht="18" hidden="1" customHeight="1" x14ac:dyDescent="0.35"/>
    <row r="10699" ht="18" hidden="1" customHeight="1" x14ac:dyDescent="0.35"/>
    <row r="10700" ht="18" hidden="1" customHeight="1" x14ac:dyDescent="0.35"/>
    <row r="10701" ht="18" hidden="1" customHeight="1" x14ac:dyDescent="0.35"/>
    <row r="10702" ht="18" hidden="1" customHeight="1" x14ac:dyDescent="0.35"/>
    <row r="10703" ht="18" hidden="1" customHeight="1" x14ac:dyDescent="0.35"/>
    <row r="10704" ht="18" hidden="1" customHeight="1" x14ac:dyDescent="0.35"/>
    <row r="10705" ht="18" hidden="1" customHeight="1" x14ac:dyDescent="0.35"/>
    <row r="10706" ht="18" hidden="1" customHeight="1" x14ac:dyDescent="0.35"/>
    <row r="10707" ht="18" hidden="1" customHeight="1" x14ac:dyDescent="0.35"/>
    <row r="10708" ht="18" hidden="1" customHeight="1" x14ac:dyDescent="0.35"/>
    <row r="10709" ht="18" hidden="1" customHeight="1" x14ac:dyDescent="0.35"/>
    <row r="10710" ht="18" hidden="1" customHeight="1" x14ac:dyDescent="0.35"/>
    <row r="10711" ht="18" hidden="1" customHeight="1" x14ac:dyDescent="0.35"/>
    <row r="10712" ht="18" hidden="1" customHeight="1" x14ac:dyDescent="0.35"/>
    <row r="10713" ht="18" hidden="1" customHeight="1" x14ac:dyDescent="0.35"/>
    <row r="10714" ht="18" hidden="1" customHeight="1" x14ac:dyDescent="0.35"/>
    <row r="10715" ht="18" hidden="1" customHeight="1" x14ac:dyDescent="0.35"/>
    <row r="10716" ht="18" hidden="1" customHeight="1" x14ac:dyDescent="0.35"/>
    <row r="10717" ht="18" hidden="1" customHeight="1" x14ac:dyDescent="0.35"/>
    <row r="10718" ht="18" hidden="1" customHeight="1" x14ac:dyDescent="0.35"/>
    <row r="10719" ht="18" hidden="1" customHeight="1" x14ac:dyDescent="0.35"/>
    <row r="10720" ht="18" hidden="1" customHeight="1" x14ac:dyDescent="0.35"/>
    <row r="10721" ht="18" hidden="1" customHeight="1" x14ac:dyDescent="0.35"/>
    <row r="10722" ht="18" hidden="1" customHeight="1" x14ac:dyDescent="0.35"/>
    <row r="10723" ht="18" hidden="1" customHeight="1" x14ac:dyDescent="0.35"/>
    <row r="10724" ht="18" hidden="1" customHeight="1" x14ac:dyDescent="0.35"/>
    <row r="10725" ht="18" hidden="1" customHeight="1" x14ac:dyDescent="0.35"/>
    <row r="10726" ht="18" hidden="1" customHeight="1" x14ac:dyDescent="0.35"/>
    <row r="10727" ht="18" hidden="1" customHeight="1" x14ac:dyDescent="0.35"/>
    <row r="10728" ht="18" hidden="1" customHeight="1" x14ac:dyDescent="0.35"/>
    <row r="10729" ht="18" hidden="1" customHeight="1" x14ac:dyDescent="0.35"/>
    <row r="10730" ht="18" hidden="1" customHeight="1" x14ac:dyDescent="0.35"/>
    <row r="10731" ht="18" hidden="1" customHeight="1" x14ac:dyDescent="0.35"/>
    <row r="10732" ht="18" hidden="1" customHeight="1" x14ac:dyDescent="0.35"/>
    <row r="10733" ht="18" hidden="1" customHeight="1" x14ac:dyDescent="0.35"/>
    <row r="10734" ht="18" hidden="1" customHeight="1" x14ac:dyDescent="0.35"/>
    <row r="10735" ht="18" hidden="1" customHeight="1" x14ac:dyDescent="0.35"/>
    <row r="10736" ht="18" hidden="1" customHeight="1" x14ac:dyDescent="0.35"/>
    <row r="10737" ht="18" hidden="1" customHeight="1" x14ac:dyDescent="0.35"/>
    <row r="10738" ht="18" hidden="1" customHeight="1" x14ac:dyDescent="0.35"/>
    <row r="10739" ht="18" hidden="1" customHeight="1" x14ac:dyDescent="0.35"/>
    <row r="10740" ht="18" hidden="1" customHeight="1" x14ac:dyDescent="0.35"/>
    <row r="10741" ht="18" hidden="1" customHeight="1" x14ac:dyDescent="0.35"/>
    <row r="10742" ht="18" hidden="1" customHeight="1" x14ac:dyDescent="0.35"/>
    <row r="10743" ht="18" hidden="1" customHeight="1" x14ac:dyDescent="0.35"/>
    <row r="10744" ht="18" hidden="1" customHeight="1" x14ac:dyDescent="0.35"/>
    <row r="10745" ht="18" hidden="1" customHeight="1" x14ac:dyDescent="0.35"/>
    <row r="10746" ht="18" hidden="1" customHeight="1" x14ac:dyDescent="0.35"/>
    <row r="10747" ht="18" hidden="1" customHeight="1" x14ac:dyDescent="0.35"/>
    <row r="10748" ht="18" hidden="1" customHeight="1" x14ac:dyDescent="0.35"/>
    <row r="10749" ht="18" hidden="1" customHeight="1" x14ac:dyDescent="0.35"/>
    <row r="10750" ht="18" hidden="1" customHeight="1" x14ac:dyDescent="0.35"/>
    <row r="10751" ht="18" hidden="1" customHeight="1" x14ac:dyDescent="0.35"/>
    <row r="10752" ht="18" hidden="1" customHeight="1" x14ac:dyDescent="0.35"/>
    <row r="10753" ht="18" hidden="1" customHeight="1" x14ac:dyDescent="0.35"/>
    <row r="10754" ht="18" hidden="1" customHeight="1" x14ac:dyDescent="0.35"/>
    <row r="10755" ht="18" hidden="1" customHeight="1" x14ac:dyDescent="0.35"/>
    <row r="10756" ht="18" hidden="1" customHeight="1" x14ac:dyDescent="0.35"/>
    <row r="10757" ht="18" hidden="1" customHeight="1" x14ac:dyDescent="0.35"/>
    <row r="10758" ht="18" hidden="1" customHeight="1" x14ac:dyDescent="0.35"/>
    <row r="10759" ht="18" hidden="1" customHeight="1" x14ac:dyDescent="0.35"/>
    <row r="10760" ht="18" hidden="1" customHeight="1" x14ac:dyDescent="0.35"/>
    <row r="10761" ht="18" hidden="1" customHeight="1" x14ac:dyDescent="0.35"/>
    <row r="10762" ht="18" hidden="1" customHeight="1" x14ac:dyDescent="0.35"/>
    <row r="10763" ht="18" hidden="1" customHeight="1" x14ac:dyDescent="0.35"/>
    <row r="10764" ht="18" hidden="1" customHeight="1" x14ac:dyDescent="0.35"/>
    <row r="10765" ht="18" hidden="1" customHeight="1" x14ac:dyDescent="0.35"/>
    <row r="10766" ht="18" hidden="1" customHeight="1" x14ac:dyDescent="0.35"/>
    <row r="10767" ht="18" hidden="1" customHeight="1" x14ac:dyDescent="0.35"/>
    <row r="10768" ht="18" hidden="1" customHeight="1" x14ac:dyDescent="0.35"/>
    <row r="10769" ht="18" hidden="1" customHeight="1" x14ac:dyDescent="0.35"/>
    <row r="10770" ht="18" hidden="1" customHeight="1" x14ac:dyDescent="0.35"/>
    <row r="10771" ht="18" hidden="1" customHeight="1" x14ac:dyDescent="0.35"/>
    <row r="10772" ht="18" hidden="1" customHeight="1" x14ac:dyDescent="0.35"/>
    <row r="10773" ht="18" hidden="1" customHeight="1" x14ac:dyDescent="0.35"/>
    <row r="10774" ht="18" hidden="1" customHeight="1" x14ac:dyDescent="0.35"/>
    <row r="10775" ht="18" hidden="1" customHeight="1" x14ac:dyDescent="0.35"/>
    <row r="10776" ht="18" hidden="1" customHeight="1" x14ac:dyDescent="0.35"/>
    <row r="10777" ht="18" hidden="1" customHeight="1" x14ac:dyDescent="0.35"/>
    <row r="10778" ht="18" hidden="1" customHeight="1" x14ac:dyDescent="0.35"/>
    <row r="10779" ht="18" hidden="1" customHeight="1" x14ac:dyDescent="0.35"/>
    <row r="10780" ht="18" hidden="1" customHeight="1" x14ac:dyDescent="0.35"/>
    <row r="10781" ht="18" hidden="1" customHeight="1" x14ac:dyDescent="0.35"/>
    <row r="10782" ht="18" hidden="1" customHeight="1" x14ac:dyDescent="0.35"/>
    <row r="10783" ht="18" hidden="1" customHeight="1" x14ac:dyDescent="0.35"/>
    <row r="10784" ht="18" hidden="1" customHeight="1" x14ac:dyDescent="0.35"/>
    <row r="10785" ht="18" hidden="1" customHeight="1" x14ac:dyDescent="0.35"/>
    <row r="10786" ht="18" hidden="1" customHeight="1" x14ac:dyDescent="0.35"/>
    <row r="10787" ht="18" hidden="1" customHeight="1" x14ac:dyDescent="0.35"/>
    <row r="10788" ht="18" hidden="1" customHeight="1" x14ac:dyDescent="0.35"/>
    <row r="10789" ht="18" hidden="1" customHeight="1" x14ac:dyDescent="0.35"/>
    <row r="10790" ht="18" hidden="1" customHeight="1" x14ac:dyDescent="0.35"/>
    <row r="10791" ht="18" hidden="1" customHeight="1" x14ac:dyDescent="0.35"/>
    <row r="10792" ht="18" hidden="1" customHeight="1" x14ac:dyDescent="0.35"/>
    <row r="10793" ht="18" hidden="1" customHeight="1" x14ac:dyDescent="0.35"/>
    <row r="10794" ht="18" hidden="1" customHeight="1" x14ac:dyDescent="0.35"/>
    <row r="10795" ht="18" hidden="1" customHeight="1" x14ac:dyDescent="0.35"/>
    <row r="10796" ht="18" hidden="1" customHeight="1" x14ac:dyDescent="0.35"/>
    <row r="10797" ht="18" hidden="1" customHeight="1" x14ac:dyDescent="0.35"/>
    <row r="10798" ht="18" hidden="1" customHeight="1" x14ac:dyDescent="0.35"/>
    <row r="10799" ht="18" hidden="1" customHeight="1" x14ac:dyDescent="0.35"/>
    <row r="10800" ht="18" hidden="1" customHeight="1" x14ac:dyDescent="0.35"/>
    <row r="10801" ht="18" hidden="1" customHeight="1" x14ac:dyDescent="0.35"/>
    <row r="10802" ht="18" hidden="1" customHeight="1" x14ac:dyDescent="0.35"/>
    <row r="10803" ht="18" hidden="1" customHeight="1" x14ac:dyDescent="0.35"/>
    <row r="10804" ht="18" hidden="1" customHeight="1" x14ac:dyDescent="0.35"/>
    <row r="10805" ht="18" hidden="1" customHeight="1" x14ac:dyDescent="0.35"/>
    <row r="10806" ht="18" hidden="1" customHeight="1" x14ac:dyDescent="0.35"/>
    <row r="10807" ht="18" hidden="1" customHeight="1" x14ac:dyDescent="0.35"/>
    <row r="10808" ht="18" hidden="1" customHeight="1" x14ac:dyDescent="0.35"/>
    <row r="10809" ht="18" hidden="1" customHeight="1" x14ac:dyDescent="0.35"/>
    <row r="10810" ht="18" hidden="1" customHeight="1" x14ac:dyDescent="0.35"/>
    <row r="10811" ht="18" hidden="1" customHeight="1" x14ac:dyDescent="0.35"/>
    <row r="10812" ht="18" hidden="1" customHeight="1" x14ac:dyDescent="0.35"/>
    <row r="10813" ht="18" hidden="1" customHeight="1" x14ac:dyDescent="0.35"/>
    <row r="10814" ht="18" hidden="1" customHeight="1" x14ac:dyDescent="0.35"/>
    <row r="10815" ht="18" hidden="1" customHeight="1" x14ac:dyDescent="0.35"/>
    <row r="10816" ht="18" hidden="1" customHeight="1" x14ac:dyDescent="0.35"/>
    <row r="10817" ht="18" hidden="1" customHeight="1" x14ac:dyDescent="0.35"/>
    <row r="10818" ht="18" hidden="1" customHeight="1" x14ac:dyDescent="0.35"/>
    <row r="10819" ht="18" hidden="1" customHeight="1" x14ac:dyDescent="0.35"/>
    <row r="10820" ht="18" hidden="1" customHeight="1" x14ac:dyDescent="0.35"/>
    <row r="10821" ht="18" hidden="1" customHeight="1" x14ac:dyDescent="0.35"/>
    <row r="10822" ht="18" hidden="1" customHeight="1" x14ac:dyDescent="0.35"/>
    <row r="10823" ht="18" hidden="1" customHeight="1" x14ac:dyDescent="0.35"/>
    <row r="10824" ht="18" hidden="1" customHeight="1" x14ac:dyDescent="0.35"/>
    <row r="10825" ht="18" hidden="1" customHeight="1" x14ac:dyDescent="0.35"/>
    <row r="10826" ht="18" hidden="1" customHeight="1" x14ac:dyDescent="0.35"/>
    <row r="10827" ht="18" hidden="1" customHeight="1" x14ac:dyDescent="0.35"/>
    <row r="10828" ht="18" hidden="1" customHeight="1" x14ac:dyDescent="0.35"/>
    <row r="10829" ht="18" hidden="1" customHeight="1" x14ac:dyDescent="0.35"/>
    <row r="10830" ht="18" hidden="1" customHeight="1" x14ac:dyDescent="0.35"/>
    <row r="10831" ht="18" hidden="1" customHeight="1" x14ac:dyDescent="0.35"/>
    <row r="10832" ht="18" hidden="1" customHeight="1" x14ac:dyDescent="0.35"/>
    <row r="10833" ht="18" hidden="1" customHeight="1" x14ac:dyDescent="0.35"/>
    <row r="10834" ht="18" hidden="1" customHeight="1" x14ac:dyDescent="0.35"/>
    <row r="10835" ht="18" hidden="1" customHeight="1" x14ac:dyDescent="0.35"/>
    <row r="10836" ht="18" hidden="1" customHeight="1" x14ac:dyDescent="0.35"/>
    <row r="10837" ht="18" hidden="1" customHeight="1" x14ac:dyDescent="0.35"/>
    <row r="10838" ht="18" hidden="1" customHeight="1" x14ac:dyDescent="0.35"/>
    <row r="10839" ht="18" hidden="1" customHeight="1" x14ac:dyDescent="0.35"/>
    <row r="10840" ht="18" hidden="1" customHeight="1" x14ac:dyDescent="0.35"/>
    <row r="10841" ht="18" hidden="1" customHeight="1" x14ac:dyDescent="0.35"/>
    <row r="10842" ht="18" hidden="1" customHeight="1" x14ac:dyDescent="0.35"/>
    <row r="10843" ht="18" hidden="1" customHeight="1" x14ac:dyDescent="0.35"/>
    <row r="10844" ht="18" hidden="1" customHeight="1" x14ac:dyDescent="0.35"/>
    <row r="10845" ht="18" hidden="1" customHeight="1" x14ac:dyDescent="0.35"/>
    <row r="10846" ht="18" hidden="1" customHeight="1" x14ac:dyDescent="0.35"/>
    <row r="10847" ht="18" hidden="1" customHeight="1" x14ac:dyDescent="0.35"/>
    <row r="10848" ht="18" hidden="1" customHeight="1" x14ac:dyDescent="0.35"/>
    <row r="10849" ht="18" hidden="1" customHeight="1" x14ac:dyDescent="0.35"/>
    <row r="10850" ht="18" hidden="1" customHeight="1" x14ac:dyDescent="0.35"/>
    <row r="10851" ht="18" hidden="1" customHeight="1" x14ac:dyDescent="0.35"/>
    <row r="10852" ht="18" hidden="1" customHeight="1" x14ac:dyDescent="0.35"/>
    <row r="10853" ht="18" hidden="1" customHeight="1" x14ac:dyDescent="0.35"/>
    <row r="10854" ht="18" hidden="1" customHeight="1" x14ac:dyDescent="0.35"/>
    <row r="10855" ht="18" hidden="1" customHeight="1" x14ac:dyDescent="0.35"/>
    <row r="10856" ht="18" hidden="1" customHeight="1" x14ac:dyDescent="0.35"/>
    <row r="10857" ht="18" hidden="1" customHeight="1" x14ac:dyDescent="0.35"/>
    <row r="10858" ht="18" hidden="1" customHeight="1" x14ac:dyDescent="0.35"/>
    <row r="10859" ht="18" hidden="1" customHeight="1" x14ac:dyDescent="0.35"/>
    <row r="10860" ht="18" hidden="1" customHeight="1" x14ac:dyDescent="0.35"/>
    <row r="10861" ht="18" hidden="1" customHeight="1" x14ac:dyDescent="0.35"/>
    <row r="10862" ht="18" hidden="1" customHeight="1" x14ac:dyDescent="0.35"/>
    <row r="10863" ht="18" hidden="1" customHeight="1" x14ac:dyDescent="0.35"/>
    <row r="10864" ht="18" hidden="1" customHeight="1" x14ac:dyDescent="0.35"/>
    <row r="10865" ht="18" hidden="1" customHeight="1" x14ac:dyDescent="0.35"/>
    <row r="10866" ht="18" hidden="1" customHeight="1" x14ac:dyDescent="0.35"/>
    <row r="10867" ht="18" hidden="1" customHeight="1" x14ac:dyDescent="0.35"/>
    <row r="10868" ht="18" hidden="1" customHeight="1" x14ac:dyDescent="0.35"/>
    <row r="10869" ht="18" hidden="1" customHeight="1" x14ac:dyDescent="0.35"/>
    <row r="10870" ht="18" hidden="1" customHeight="1" x14ac:dyDescent="0.35"/>
    <row r="10871" ht="18" hidden="1" customHeight="1" x14ac:dyDescent="0.35"/>
    <row r="10872" ht="18" hidden="1" customHeight="1" x14ac:dyDescent="0.35"/>
    <row r="10873" ht="18" hidden="1" customHeight="1" x14ac:dyDescent="0.35"/>
    <row r="10874" ht="18" hidden="1" customHeight="1" x14ac:dyDescent="0.35"/>
    <row r="10875" ht="18" hidden="1" customHeight="1" x14ac:dyDescent="0.35"/>
    <row r="10876" ht="18" hidden="1" customHeight="1" x14ac:dyDescent="0.35"/>
    <row r="10877" ht="18" hidden="1" customHeight="1" x14ac:dyDescent="0.35"/>
    <row r="10878" ht="18" hidden="1" customHeight="1" x14ac:dyDescent="0.35"/>
    <row r="10879" ht="18" hidden="1" customHeight="1" x14ac:dyDescent="0.35"/>
    <row r="10880" ht="18" hidden="1" customHeight="1" x14ac:dyDescent="0.35"/>
    <row r="10881" ht="18" hidden="1" customHeight="1" x14ac:dyDescent="0.35"/>
    <row r="10882" ht="18" hidden="1" customHeight="1" x14ac:dyDescent="0.35"/>
    <row r="10883" ht="18" hidden="1" customHeight="1" x14ac:dyDescent="0.35"/>
    <row r="10884" ht="18" hidden="1" customHeight="1" x14ac:dyDescent="0.35"/>
    <row r="10885" ht="18" hidden="1" customHeight="1" x14ac:dyDescent="0.35"/>
    <row r="10886" ht="18" hidden="1" customHeight="1" x14ac:dyDescent="0.35"/>
    <row r="10887" ht="18" hidden="1" customHeight="1" x14ac:dyDescent="0.35"/>
    <row r="10888" ht="18" hidden="1" customHeight="1" x14ac:dyDescent="0.35"/>
    <row r="10889" ht="18" hidden="1" customHeight="1" x14ac:dyDescent="0.35"/>
    <row r="10890" ht="18" hidden="1" customHeight="1" x14ac:dyDescent="0.35"/>
    <row r="10891" ht="18" hidden="1" customHeight="1" x14ac:dyDescent="0.35"/>
    <row r="10892" ht="18" hidden="1" customHeight="1" x14ac:dyDescent="0.35"/>
    <row r="10893" ht="18" hidden="1" customHeight="1" x14ac:dyDescent="0.35"/>
    <row r="10894" ht="18" hidden="1" customHeight="1" x14ac:dyDescent="0.35"/>
    <row r="10895" ht="18" hidden="1" customHeight="1" x14ac:dyDescent="0.35"/>
    <row r="10896" ht="18" hidden="1" customHeight="1" x14ac:dyDescent="0.35"/>
    <row r="10897" ht="18" hidden="1" customHeight="1" x14ac:dyDescent="0.35"/>
    <row r="10898" ht="18" hidden="1" customHeight="1" x14ac:dyDescent="0.35"/>
    <row r="10899" ht="18" hidden="1" customHeight="1" x14ac:dyDescent="0.35"/>
    <row r="10900" ht="18" hidden="1" customHeight="1" x14ac:dyDescent="0.35"/>
    <row r="10901" ht="18" hidden="1" customHeight="1" x14ac:dyDescent="0.35"/>
    <row r="10902" ht="18" hidden="1" customHeight="1" x14ac:dyDescent="0.35"/>
    <row r="10903" ht="18" hidden="1" customHeight="1" x14ac:dyDescent="0.35"/>
    <row r="10904" ht="18" hidden="1" customHeight="1" x14ac:dyDescent="0.35"/>
    <row r="10905" ht="18" hidden="1" customHeight="1" x14ac:dyDescent="0.35"/>
    <row r="10906" ht="18" hidden="1" customHeight="1" x14ac:dyDescent="0.35"/>
    <row r="10907" ht="18" hidden="1" customHeight="1" x14ac:dyDescent="0.35"/>
    <row r="10908" ht="18" hidden="1" customHeight="1" x14ac:dyDescent="0.35"/>
    <row r="10909" ht="18" hidden="1" customHeight="1" x14ac:dyDescent="0.35"/>
    <row r="10910" ht="18" hidden="1" customHeight="1" x14ac:dyDescent="0.35"/>
    <row r="10911" ht="18" hidden="1" customHeight="1" x14ac:dyDescent="0.35"/>
    <row r="10912" ht="18" hidden="1" customHeight="1" x14ac:dyDescent="0.35"/>
    <row r="10913" ht="18" hidden="1" customHeight="1" x14ac:dyDescent="0.35"/>
    <row r="10914" ht="18" hidden="1" customHeight="1" x14ac:dyDescent="0.35"/>
    <row r="10915" ht="18" hidden="1" customHeight="1" x14ac:dyDescent="0.35"/>
    <row r="10916" ht="18" hidden="1" customHeight="1" x14ac:dyDescent="0.35"/>
    <row r="10917" ht="18" hidden="1" customHeight="1" x14ac:dyDescent="0.35"/>
    <row r="10918" ht="18" hidden="1" customHeight="1" x14ac:dyDescent="0.35"/>
    <row r="10919" ht="18" hidden="1" customHeight="1" x14ac:dyDescent="0.35"/>
    <row r="10920" ht="18" hidden="1" customHeight="1" x14ac:dyDescent="0.35"/>
    <row r="10921" ht="18" hidden="1" customHeight="1" x14ac:dyDescent="0.35"/>
    <row r="10922" ht="18" hidden="1" customHeight="1" x14ac:dyDescent="0.35"/>
    <row r="10923" ht="18" hidden="1" customHeight="1" x14ac:dyDescent="0.35"/>
    <row r="10924" ht="18" hidden="1" customHeight="1" x14ac:dyDescent="0.35"/>
    <row r="10925" ht="18" hidden="1" customHeight="1" x14ac:dyDescent="0.35"/>
    <row r="10926" ht="18" hidden="1" customHeight="1" x14ac:dyDescent="0.35"/>
    <row r="10927" ht="18" hidden="1" customHeight="1" x14ac:dyDescent="0.35"/>
    <row r="10928" ht="18" hidden="1" customHeight="1" x14ac:dyDescent="0.35"/>
    <row r="10929" ht="18" hidden="1" customHeight="1" x14ac:dyDescent="0.35"/>
    <row r="10930" ht="18" hidden="1" customHeight="1" x14ac:dyDescent="0.35"/>
    <row r="10931" ht="18" hidden="1" customHeight="1" x14ac:dyDescent="0.35"/>
    <row r="10932" ht="18" hidden="1" customHeight="1" x14ac:dyDescent="0.35"/>
    <row r="10933" ht="18" hidden="1" customHeight="1" x14ac:dyDescent="0.35"/>
    <row r="10934" ht="18" hidden="1" customHeight="1" x14ac:dyDescent="0.35"/>
    <row r="10935" ht="18" hidden="1" customHeight="1" x14ac:dyDescent="0.35"/>
    <row r="10936" ht="18" hidden="1" customHeight="1" x14ac:dyDescent="0.35"/>
    <row r="10937" ht="18" hidden="1" customHeight="1" x14ac:dyDescent="0.35"/>
    <row r="10938" ht="18" hidden="1" customHeight="1" x14ac:dyDescent="0.35"/>
    <row r="10939" ht="18" hidden="1" customHeight="1" x14ac:dyDescent="0.35"/>
    <row r="10940" ht="18" hidden="1" customHeight="1" x14ac:dyDescent="0.35"/>
    <row r="10941" ht="18" hidden="1" customHeight="1" x14ac:dyDescent="0.35"/>
    <row r="10942" ht="18" hidden="1" customHeight="1" x14ac:dyDescent="0.35"/>
    <row r="10943" ht="18" hidden="1" customHeight="1" x14ac:dyDescent="0.35"/>
    <row r="10944" ht="18" hidden="1" customHeight="1" x14ac:dyDescent="0.35"/>
    <row r="10945" ht="18" hidden="1" customHeight="1" x14ac:dyDescent="0.35"/>
    <row r="10946" ht="18" hidden="1" customHeight="1" x14ac:dyDescent="0.35"/>
    <row r="10947" ht="18" hidden="1" customHeight="1" x14ac:dyDescent="0.35"/>
    <row r="10948" ht="18" hidden="1" customHeight="1" x14ac:dyDescent="0.35"/>
    <row r="10949" ht="18" hidden="1" customHeight="1" x14ac:dyDescent="0.35"/>
    <row r="10950" ht="18" hidden="1" customHeight="1" x14ac:dyDescent="0.35"/>
    <row r="10951" ht="18" hidden="1" customHeight="1" x14ac:dyDescent="0.35"/>
    <row r="10952" ht="18" hidden="1" customHeight="1" x14ac:dyDescent="0.35"/>
    <row r="10953" ht="18" hidden="1" customHeight="1" x14ac:dyDescent="0.35"/>
    <row r="10954" ht="18" hidden="1" customHeight="1" x14ac:dyDescent="0.35"/>
    <row r="10955" ht="18" hidden="1" customHeight="1" x14ac:dyDescent="0.35"/>
    <row r="10956" ht="18" hidden="1" customHeight="1" x14ac:dyDescent="0.35"/>
    <row r="10957" ht="18" hidden="1" customHeight="1" x14ac:dyDescent="0.35"/>
    <row r="10958" ht="18" hidden="1" customHeight="1" x14ac:dyDescent="0.35"/>
    <row r="10959" ht="18" hidden="1" customHeight="1" x14ac:dyDescent="0.35"/>
    <row r="10960" ht="18" hidden="1" customHeight="1" x14ac:dyDescent="0.35"/>
    <row r="10961" ht="18" hidden="1" customHeight="1" x14ac:dyDescent="0.35"/>
    <row r="10962" ht="18" hidden="1" customHeight="1" x14ac:dyDescent="0.35"/>
    <row r="10963" ht="18" hidden="1" customHeight="1" x14ac:dyDescent="0.35"/>
    <row r="10964" ht="18" hidden="1" customHeight="1" x14ac:dyDescent="0.35"/>
    <row r="10965" ht="18" hidden="1" customHeight="1" x14ac:dyDescent="0.35"/>
    <row r="10966" ht="18" hidden="1" customHeight="1" x14ac:dyDescent="0.35"/>
    <row r="10967" ht="18" hidden="1" customHeight="1" x14ac:dyDescent="0.35"/>
    <row r="10968" ht="18" hidden="1" customHeight="1" x14ac:dyDescent="0.35"/>
    <row r="10969" ht="18" hidden="1" customHeight="1" x14ac:dyDescent="0.35"/>
    <row r="10970" ht="18" hidden="1" customHeight="1" x14ac:dyDescent="0.35"/>
    <row r="10971" ht="18" hidden="1" customHeight="1" x14ac:dyDescent="0.35"/>
    <row r="10972" ht="18" hidden="1" customHeight="1" x14ac:dyDescent="0.35"/>
    <row r="10973" ht="18" hidden="1" customHeight="1" x14ac:dyDescent="0.35"/>
    <row r="10974" ht="18" hidden="1" customHeight="1" x14ac:dyDescent="0.35"/>
    <row r="10975" ht="18" hidden="1" customHeight="1" x14ac:dyDescent="0.35"/>
    <row r="10976" ht="18" hidden="1" customHeight="1" x14ac:dyDescent="0.35"/>
    <row r="10977" ht="18" hidden="1" customHeight="1" x14ac:dyDescent="0.35"/>
    <row r="10978" ht="18" hidden="1" customHeight="1" x14ac:dyDescent="0.35"/>
    <row r="10979" ht="18" hidden="1" customHeight="1" x14ac:dyDescent="0.35"/>
    <row r="10980" ht="18" hidden="1" customHeight="1" x14ac:dyDescent="0.35"/>
    <row r="10981" ht="18" hidden="1" customHeight="1" x14ac:dyDescent="0.35"/>
    <row r="10982" ht="18" hidden="1" customHeight="1" x14ac:dyDescent="0.35"/>
    <row r="10983" ht="18" hidden="1" customHeight="1" x14ac:dyDescent="0.35"/>
    <row r="10984" ht="18" hidden="1" customHeight="1" x14ac:dyDescent="0.35"/>
    <row r="10985" ht="18" hidden="1" customHeight="1" x14ac:dyDescent="0.35"/>
    <row r="10986" ht="18" hidden="1" customHeight="1" x14ac:dyDescent="0.35"/>
    <row r="10987" ht="18" hidden="1" customHeight="1" x14ac:dyDescent="0.35"/>
    <row r="10988" ht="18" hidden="1" customHeight="1" x14ac:dyDescent="0.35"/>
    <row r="10989" ht="18" hidden="1" customHeight="1" x14ac:dyDescent="0.35"/>
    <row r="10990" ht="18" hidden="1" customHeight="1" x14ac:dyDescent="0.35"/>
    <row r="10991" ht="18" hidden="1" customHeight="1" x14ac:dyDescent="0.35"/>
    <row r="10992" ht="18" hidden="1" customHeight="1" x14ac:dyDescent="0.35"/>
    <row r="10993" ht="18" hidden="1" customHeight="1" x14ac:dyDescent="0.35"/>
    <row r="10994" ht="18" hidden="1" customHeight="1" x14ac:dyDescent="0.35"/>
    <row r="10995" ht="18" hidden="1" customHeight="1" x14ac:dyDescent="0.35"/>
    <row r="10996" ht="18" hidden="1" customHeight="1" x14ac:dyDescent="0.35"/>
    <row r="10997" ht="18" hidden="1" customHeight="1" x14ac:dyDescent="0.35"/>
    <row r="10998" ht="18" hidden="1" customHeight="1" x14ac:dyDescent="0.35"/>
    <row r="10999" ht="18" hidden="1" customHeight="1" x14ac:dyDescent="0.35"/>
    <row r="11000" ht="18" hidden="1" customHeight="1" x14ac:dyDescent="0.35"/>
    <row r="11001" ht="18" hidden="1" customHeight="1" x14ac:dyDescent="0.35"/>
    <row r="11002" ht="18" hidden="1" customHeight="1" x14ac:dyDescent="0.35"/>
    <row r="11003" ht="18" hidden="1" customHeight="1" x14ac:dyDescent="0.35"/>
    <row r="11004" ht="18" hidden="1" customHeight="1" x14ac:dyDescent="0.35"/>
    <row r="11005" ht="18" hidden="1" customHeight="1" x14ac:dyDescent="0.35"/>
    <row r="11006" ht="18" hidden="1" customHeight="1" x14ac:dyDescent="0.35"/>
    <row r="11007" ht="18" hidden="1" customHeight="1" x14ac:dyDescent="0.35"/>
    <row r="11008" ht="18" hidden="1" customHeight="1" x14ac:dyDescent="0.35"/>
    <row r="11009" ht="18" hidden="1" customHeight="1" x14ac:dyDescent="0.35"/>
    <row r="11010" ht="18" hidden="1" customHeight="1" x14ac:dyDescent="0.35"/>
    <row r="11011" ht="18" hidden="1" customHeight="1" x14ac:dyDescent="0.35"/>
    <row r="11012" ht="18" hidden="1" customHeight="1" x14ac:dyDescent="0.35"/>
    <row r="11013" ht="18" hidden="1" customHeight="1" x14ac:dyDescent="0.35"/>
    <row r="11014" ht="18" hidden="1" customHeight="1" x14ac:dyDescent="0.35"/>
    <row r="11015" ht="18" hidden="1" customHeight="1" x14ac:dyDescent="0.35"/>
    <row r="11016" ht="18" hidden="1" customHeight="1" x14ac:dyDescent="0.35"/>
    <row r="11017" ht="18" hidden="1" customHeight="1" x14ac:dyDescent="0.35"/>
    <row r="11018" ht="18" hidden="1" customHeight="1" x14ac:dyDescent="0.35"/>
    <row r="11019" ht="18" hidden="1" customHeight="1" x14ac:dyDescent="0.35"/>
    <row r="11020" ht="18" hidden="1" customHeight="1" x14ac:dyDescent="0.35"/>
    <row r="11021" ht="18" hidden="1" customHeight="1" x14ac:dyDescent="0.35"/>
    <row r="11022" ht="18" hidden="1" customHeight="1" x14ac:dyDescent="0.35"/>
    <row r="11023" ht="18" hidden="1" customHeight="1" x14ac:dyDescent="0.35"/>
    <row r="11024" ht="18" hidden="1" customHeight="1" x14ac:dyDescent="0.35"/>
    <row r="11025" ht="18" hidden="1" customHeight="1" x14ac:dyDescent="0.35"/>
    <row r="11026" ht="18" hidden="1" customHeight="1" x14ac:dyDescent="0.35"/>
    <row r="11027" ht="18" hidden="1" customHeight="1" x14ac:dyDescent="0.35"/>
    <row r="11028" ht="18" hidden="1" customHeight="1" x14ac:dyDescent="0.35"/>
    <row r="11029" ht="18" hidden="1" customHeight="1" x14ac:dyDescent="0.35"/>
    <row r="11030" ht="18" hidden="1" customHeight="1" x14ac:dyDescent="0.35"/>
    <row r="11031" ht="18" hidden="1" customHeight="1" x14ac:dyDescent="0.35"/>
    <row r="11032" ht="18" hidden="1" customHeight="1" x14ac:dyDescent="0.35"/>
    <row r="11033" ht="18" hidden="1" customHeight="1" x14ac:dyDescent="0.35"/>
    <row r="11034" ht="18" hidden="1" customHeight="1" x14ac:dyDescent="0.35"/>
    <row r="11035" ht="18" hidden="1" customHeight="1" x14ac:dyDescent="0.35"/>
    <row r="11036" ht="18" hidden="1" customHeight="1" x14ac:dyDescent="0.35"/>
    <row r="11037" ht="18" hidden="1" customHeight="1" x14ac:dyDescent="0.35"/>
    <row r="11038" ht="18" hidden="1" customHeight="1" x14ac:dyDescent="0.35"/>
    <row r="11039" ht="18" hidden="1" customHeight="1" x14ac:dyDescent="0.35"/>
    <row r="11040" ht="18" hidden="1" customHeight="1" x14ac:dyDescent="0.35"/>
    <row r="11041" ht="18" hidden="1" customHeight="1" x14ac:dyDescent="0.35"/>
    <row r="11042" ht="18" hidden="1" customHeight="1" x14ac:dyDescent="0.35"/>
    <row r="11043" ht="18" hidden="1" customHeight="1" x14ac:dyDescent="0.35"/>
    <row r="11044" ht="18" hidden="1" customHeight="1" x14ac:dyDescent="0.35"/>
    <row r="11045" ht="18" hidden="1" customHeight="1" x14ac:dyDescent="0.35"/>
    <row r="11046" ht="18" hidden="1" customHeight="1" x14ac:dyDescent="0.35"/>
    <row r="11047" ht="18" hidden="1" customHeight="1" x14ac:dyDescent="0.35"/>
    <row r="11048" ht="18" hidden="1" customHeight="1" x14ac:dyDescent="0.35"/>
    <row r="11049" ht="18" hidden="1" customHeight="1" x14ac:dyDescent="0.35"/>
    <row r="11050" ht="18" hidden="1" customHeight="1" x14ac:dyDescent="0.35"/>
    <row r="11051" ht="18" hidden="1" customHeight="1" x14ac:dyDescent="0.35"/>
    <row r="11052" ht="18" hidden="1" customHeight="1" x14ac:dyDescent="0.35"/>
    <row r="11053" ht="18" hidden="1" customHeight="1" x14ac:dyDescent="0.35"/>
    <row r="11054" ht="18" hidden="1" customHeight="1" x14ac:dyDescent="0.35"/>
    <row r="11055" ht="18" hidden="1" customHeight="1" x14ac:dyDescent="0.35"/>
    <row r="11056" ht="18" hidden="1" customHeight="1" x14ac:dyDescent="0.35"/>
    <row r="11057" ht="18" hidden="1" customHeight="1" x14ac:dyDescent="0.35"/>
    <row r="11058" ht="18" hidden="1" customHeight="1" x14ac:dyDescent="0.35"/>
    <row r="11059" ht="18" hidden="1" customHeight="1" x14ac:dyDescent="0.35"/>
    <row r="11060" ht="18" hidden="1" customHeight="1" x14ac:dyDescent="0.35"/>
    <row r="11061" ht="18" hidden="1" customHeight="1" x14ac:dyDescent="0.35"/>
    <row r="11062" ht="18" hidden="1" customHeight="1" x14ac:dyDescent="0.35"/>
    <row r="11063" ht="18" hidden="1" customHeight="1" x14ac:dyDescent="0.35"/>
    <row r="11064" ht="18" hidden="1" customHeight="1" x14ac:dyDescent="0.35"/>
    <row r="11065" ht="18" hidden="1" customHeight="1" x14ac:dyDescent="0.35"/>
    <row r="11066" ht="18" hidden="1" customHeight="1" x14ac:dyDescent="0.35"/>
    <row r="11067" ht="18" hidden="1" customHeight="1" x14ac:dyDescent="0.35"/>
    <row r="11068" ht="18" hidden="1" customHeight="1" x14ac:dyDescent="0.35"/>
    <row r="11069" ht="18" hidden="1" customHeight="1" x14ac:dyDescent="0.35"/>
    <row r="11070" ht="18" hidden="1" customHeight="1" x14ac:dyDescent="0.35"/>
    <row r="11071" ht="18" hidden="1" customHeight="1" x14ac:dyDescent="0.35"/>
    <row r="11072" ht="18" hidden="1" customHeight="1" x14ac:dyDescent="0.35"/>
    <row r="11073" ht="18" hidden="1" customHeight="1" x14ac:dyDescent="0.35"/>
    <row r="11074" ht="18" hidden="1" customHeight="1" x14ac:dyDescent="0.35"/>
    <row r="11075" ht="18" hidden="1" customHeight="1" x14ac:dyDescent="0.35"/>
    <row r="11076" ht="18" hidden="1" customHeight="1" x14ac:dyDescent="0.35"/>
    <row r="11077" ht="18" hidden="1" customHeight="1" x14ac:dyDescent="0.35"/>
    <row r="11078" ht="18" hidden="1" customHeight="1" x14ac:dyDescent="0.35"/>
    <row r="11079" ht="18" hidden="1" customHeight="1" x14ac:dyDescent="0.35"/>
    <row r="11080" ht="18" hidden="1" customHeight="1" x14ac:dyDescent="0.35"/>
    <row r="11081" ht="18" hidden="1" customHeight="1" x14ac:dyDescent="0.35"/>
    <row r="11082" ht="18" hidden="1" customHeight="1" x14ac:dyDescent="0.35"/>
    <row r="11083" ht="18" hidden="1" customHeight="1" x14ac:dyDescent="0.35"/>
    <row r="11084" ht="18" hidden="1" customHeight="1" x14ac:dyDescent="0.35"/>
    <row r="11085" ht="18" hidden="1" customHeight="1" x14ac:dyDescent="0.35"/>
    <row r="11086" ht="18" hidden="1" customHeight="1" x14ac:dyDescent="0.35"/>
    <row r="11087" ht="18" hidden="1" customHeight="1" x14ac:dyDescent="0.35"/>
    <row r="11088" ht="18" hidden="1" customHeight="1" x14ac:dyDescent="0.35"/>
    <row r="11089" ht="18" hidden="1" customHeight="1" x14ac:dyDescent="0.35"/>
    <row r="11090" ht="18" hidden="1" customHeight="1" x14ac:dyDescent="0.35"/>
    <row r="11091" ht="18" hidden="1" customHeight="1" x14ac:dyDescent="0.35"/>
    <row r="11092" ht="18" hidden="1" customHeight="1" x14ac:dyDescent="0.35"/>
    <row r="11093" ht="18" hidden="1" customHeight="1" x14ac:dyDescent="0.35"/>
    <row r="11094" ht="18" hidden="1" customHeight="1" x14ac:dyDescent="0.35"/>
    <row r="11095" ht="18" hidden="1" customHeight="1" x14ac:dyDescent="0.35"/>
    <row r="11096" ht="18" hidden="1" customHeight="1" x14ac:dyDescent="0.35"/>
    <row r="11097" ht="18" hidden="1" customHeight="1" x14ac:dyDescent="0.35"/>
    <row r="11098" ht="18" hidden="1" customHeight="1" x14ac:dyDescent="0.35"/>
    <row r="11099" ht="18" hidden="1" customHeight="1" x14ac:dyDescent="0.35"/>
    <row r="11100" ht="18" hidden="1" customHeight="1" x14ac:dyDescent="0.35"/>
    <row r="11101" ht="18" hidden="1" customHeight="1" x14ac:dyDescent="0.35"/>
    <row r="11102" ht="18" hidden="1" customHeight="1" x14ac:dyDescent="0.35"/>
    <row r="11103" ht="18" hidden="1" customHeight="1" x14ac:dyDescent="0.35"/>
    <row r="11104" ht="18" hidden="1" customHeight="1" x14ac:dyDescent="0.35"/>
    <row r="11105" ht="18" hidden="1" customHeight="1" x14ac:dyDescent="0.35"/>
    <row r="11106" ht="18" hidden="1" customHeight="1" x14ac:dyDescent="0.35"/>
    <row r="11107" ht="18" hidden="1" customHeight="1" x14ac:dyDescent="0.35"/>
    <row r="11108" ht="18" hidden="1" customHeight="1" x14ac:dyDescent="0.35"/>
    <row r="11109" ht="18" hidden="1" customHeight="1" x14ac:dyDescent="0.35"/>
    <row r="11110" ht="18" hidden="1" customHeight="1" x14ac:dyDescent="0.35"/>
    <row r="11111" ht="18" hidden="1" customHeight="1" x14ac:dyDescent="0.35"/>
    <row r="11112" ht="18" hidden="1" customHeight="1" x14ac:dyDescent="0.35"/>
    <row r="11113" ht="18" hidden="1" customHeight="1" x14ac:dyDescent="0.35"/>
    <row r="11114" ht="18" hidden="1" customHeight="1" x14ac:dyDescent="0.35"/>
    <row r="11115" ht="18" hidden="1" customHeight="1" x14ac:dyDescent="0.35"/>
    <row r="11116" ht="18" hidden="1" customHeight="1" x14ac:dyDescent="0.35"/>
    <row r="11117" ht="18" hidden="1" customHeight="1" x14ac:dyDescent="0.35"/>
    <row r="11118" ht="18" hidden="1" customHeight="1" x14ac:dyDescent="0.35"/>
    <row r="11119" ht="18" hidden="1" customHeight="1" x14ac:dyDescent="0.35"/>
    <row r="11120" ht="18" hidden="1" customHeight="1" x14ac:dyDescent="0.35"/>
    <row r="11121" ht="18" hidden="1" customHeight="1" x14ac:dyDescent="0.35"/>
    <row r="11122" ht="18" hidden="1" customHeight="1" x14ac:dyDescent="0.35"/>
    <row r="11123" ht="18" hidden="1" customHeight="1" x14ac:dyDescent="0.35"/>
    <row r="11124" ht="18" hidden="1" customHeight="1" x14ac:dyDescent="0.35"/>
    <row r="11125" ht="18" hidden="1" customHeight="1" x14ac:dyDescent="0.35"/>
    <row r="11126" ht="18" hidden="1" customHeight="1" x14ac:dyDescent="0.35"/>
    <row r="11127" ht="18" hidden="1" customHeight="1" x14ac:dyDescent="0.35"/>
    <row r="11128" ht="18" hidden="1" customHeight="1" x14ac:dyDescent="0.35"/>
    <row r="11129" ht="18" hidden="1" customHeight="1" x14ac:dyDescent="0.35"/>
    <row r="11130" ht="18" hidden="1" customHeight="1" x14ac:dyDescent="0.35"/>
    <row r="11131" ht="18" hidden="1" customHeight="1" x14ac:dyDescent="0.35"/>
    <row r="11132" ht="18" hidden="1" customHeight="1" x14ac:dyDescent="0.35"/>
    <row r="11133" ht="18" hidden="1" customHeight="1" x14ac:dyDescent="0.35"/>
    <row r="11134" ht="18" hidden="1" customHeight="1" x14ac:dyDescent="0.35"/>
    <row r="11135" ht="18" hidden="1" customHeight="1" x14ac:dyDescent="0.35"/>
    <row r="11136" ht="18" hidden="1" customHeight="1" x14ac:dyDescent="0.35"/>
    <row r="11137" ht="18" hidden="1" customHeight="1" x14ac:dyDescent="0.35"/>
    <row r="11138" ht="18" hidden="1" customHeight="1" x14ac:dyDescent="0.35"/>
    <row r="11139" ht="18" hidden="1" customHeight="1" x14ac:dyDescent="0.35"/>
    <row r="11140" ht="18" hidden="1" customHeight="1" x14ac:dyDescent="0.35"/>
    <row r="11141" ht="18" hidden="1" customHeight="1" x14ac:dyDescent="0.35"/>
    <row r="11142" ht="18" hidden="1" customHeight="1" x14ac:dyDescent="0.35"/>
    <row r="11143" ht="18" hidden="1" customHeight="1" x14ac:dyDescent="0.35"/>
    <row r="11144" ht="18" hidden="1" customHeight="1" x14ac:dyDescent="0.35"/>
    <row r="11145" ht="18" hidden="1" customHeight="1" x14ac:dyDescent="0.35"/>
    <row r="11146" ht="18" hidden="1" customHeight="1" x14ac:dyDescent="0.35"/>
    <row r="11147" ht="18" hidden="1" customHeight="1" x14ac:dyDescent="0.35"/>
    <row r="11148" ht="18" hidden="1" customHeight="1" x14ac:dyDescent="0.35"/>
    <row r="11149" ht="18" hidden="1" customHeight="1" x14ac:dyDescent="0.35"/>
    <row r="11150" ht="18" hidden="1" customHeight="1" x14ac:dyDescent="0.35"/>
    <row r="11151" ht="18" hidden="1" customHeight="1" x14ac:dyDescent="0.35"/>
    <row r="11152" ht="18" hidden="1" customHeight="1" x14ac:dyDescent="0.35"/>
    <row r="11153" ht="18" hidden="1" customHeight="1" x14ac:dyDescent="0.35"/>
    <row r="11154" ht="18" hidden="1" customHeight="1" x14ac:dyDescent="0.35"/>
    <row r="11155" ht="18" hidden="1" customHeight="1" x14ac:dyDescent="0.35"/>
    <row r="11156" ht="18" hidden="1" customHeight="1" x14ac:dyDescent="0.35"/>
    <row r="11157" ht="18" hidden="1" customHeight="1" x14ac:dyDescent="0.35"/>
    <row r="11158" ht="18" hidden="1" customHeight="1" x14ac:dyDescent="0.35"/>
    <row r="11159" ht="18" hidden="1" customHeight="1" x14ac:dyDescent="0.35"/>
    <row r="11160" ht="18" hidden="1" customHeight="1" x14ac:dyDescent="0.35"/>
    <row r="11161" ht="18" hidden="1" customHeight="1" x14ac:dyDescent="0.35"/>
    <row r="11162" ht="18" hidden="1" customHeight="1" x14ac:dyDescent="0.35"/>
    <row r="11163" ht="18" hidden="1" customHeight="1" x14ac:dyDescent="0.35"/>
    <row r="11164" ht="18" hidden="1" customHeight="1" x14ac:dyDescent="0.35"/>
    <row r="11165" ht="18" hidden="1" customHeight="1" x14ac:dyDescent="0.35"/>
    <row r="11166" ht="18" hidden="1" customHeight="1" x14ac:dyDescent="0.35"/>
    <row r="11167" ht="18" hidden="1" customHeight="1" x14ac:dyDescent="0.35"/>
    <row r="11168" ht="18" hidden="1" customHeight="1" x14ac:dyDescent="0.35"/>
    <row r="11169" ht="18" hidden="1" customHeight="1" x14ac:dyDescent="0.35"/>
    <row r="11170" ht="18" hidden="1" customHeight="1" x14ac:dyDescent="0.35"/>
    <row r="11171" ht="18" hidden="1" customHeight="1" x14ac:dyDescent="0.35"/>
    <row r="11172" ht="18" hidden="1" customHeight="1" x14ac:dyDescent="0.35"/>
    <row r="11173" ht="18" hidden="1" customHeight="1" x14ac:dyDescent="0.35"/>
    <row r="11174" ht="18" hidden="1" customHeight="1" x14ac:dyDescent="0.35"/>
    <row r="11175" ht="18" hidden="1" customHeight="1" x14ac:dyDescent="0.35"/>
    <row r="11176" ht="18" hidden="1" customHeight="1" x14ac:dyDescent="0.35"/>
    <row r="11177" ht="18" hidden="1" customHeight="1" x14ac:dyDescent="0.35"/>
    <row r="11178" ht="18" hidden="1" customHeight="1" x14ac:dyDescent="0.35"/>
    <row r="11179" ht="18" hidden="1" customHeight="1" x14ac:dyDescent="0.35"/>
    <row r="11180" ht="18" hidden="1" customHeight="1" x14ac:dyDescent="0.35"/>
    <row r="11181" ht="18" hidden="1" customHeight="1" x14ac:dyDescent="0.35"/>
    <row r="11182" ht="18" hidden="1" customHeight="1" x14ac:dyDescent="0.35"/>
    <row r="11183" ht="18" hidden="1" customHeight="1" x14ac:dyDescent="0.35"/>
    <row r="11184" ht="18" hidden="1" customHeight="1" x14ac:dyDescent="0.35"/>
    <row r="11185" ht="18" hidden="1" customHeight="1" x14ac:dyDescent="0.35"/>
    <row r="11186" ht="18" hidden="1" customHeight="1" x14ac:dyDescent="0.35"/>
    <row r="11187" ht="18" hidden="1" customHeight="1" x14ac:dyDescent="0.35"/>
    <row r="11188" ht="18" hidden="1" customHeight="1" x14ac:dyDescent="0.35"/>
    <row r="11189" ht="18" hidden="1" customHeight="1" x14ac:dyDescent="0.35"/>
    <row r="11190" ht="18" hidden="1" customHeight="1" x14ac:dyDescent="0.35"/>
    <row r="11191" ht="18" hidden="1" customHeight="1" x14ac:dyDescent="0.35"/>
    <row r="11192" ht="18" hidden="1" customHeight="1" x14ac:dyDescent="0.35"/>
    <row r="11193" ht="18" hidden="1" customHeight="1" x14ac:dyDescent="0.35"/>
    <row r="11194" ht="18" hidden="1" customHeight="1" x14ac:dyDescent="0.35"/>
    <row r="11195" ht="18" hidden="1" customHeight="1" x14ac:dyDescent="0.35"/>
    <row r="11196" ht="18" hidden="1" customHeight="1" x14ac:dyDescent="0.35"/>
    <row r="11197" ht="18" hidden="1" customHeight="1" x14ac:dyDescent="0.35"/>
    <row r="11198" ht="18" hidden="1" customHeight="1" x14ac:dyDescent="0.35"/>
    <row r="11199" ht="18" hidden="1" customHeight="1" x14ac:dyDescent="0.35"/>
    <row r="11200" ht="18" hidden="1" customHeight="1" x14ac:dyDescent="0.35"/>
    <row r="11201" ht="18" hidden="1" customHeight="1" x14ac:dyDescent="0.35"/>
    <row r="11202" ht="18" hidden="1" customHeight="1" x14ac:dyDescent="0.35"/>
    <row r="11203" ht="18" hidden="1" customHeight="1" x14ac:dyDescent="0.35"/>
    <row r="11204" ht="18" hidden="1" customHeight="1" x14ac:dyDescent="0.35"/>
    <row r="11205" ht="18" hidden="1" customHeight="1" x14ac:dyDescent="0.35"/>
    <row r="11206" ht="18" hidden="1" customHeight="1" x14ac:dyDescent="0.35"/>
    <row r="11207" ht="18" hidden="1" customHeight="1" x14ac:dyDescent="0.35"/>
    <row r="11208" ht="18" hidden="1" customHeight="1" x14ac:dyDescent="0.35"/>
    <row r="11209" ht="18" hidden="1" customHeight="1" x14ac:dyDescent="0.35"/>
    <row r="11210" ht="18" hidden="1" customHeight="1" x14ac:dyDescent="0.35"/>
    <row r="11211" ht="18" hidden="1" customHeight="1" x14ac:dyDescent="0.35"/>
    <row r="11212" ht="18" hidden="1" customHeight="1" x14ac:dyDescent="0.35"/>
    <row r="11213" ht="18" hidden="1" customHeight="1" x14ac:dyDescent="0.35"/>
    <row r="11214" ht="18" hidden="1" customHeight="1" x14ac:dyDescent="0.35"/>
    <row r="11215" ht="18" hidden="1" customHeight="1" x14ac:dyDescent="0.35"/>
    <row r="11216" ht="18" hidden="1" customHeight="1" x14ac:dyDescent="0.35"/>
    <row r="11217" ht="18" hidden="1" customHeight="1" x14ac:dyDescent="0.35"/>
    <row r="11218" ht="18" hidden="1" customHeight="1" x14ac:dyDescent="0.35"/>
    <row r="11219" ht="18" hidden="1" customHeight="1" x14ac:dyDescent="0.35"/>
    <row r="11220" ht="18" hidden="1" customHeight="1" x14ac:dyDescent="0.35"/>
    <row r="11221" ht="18" hidden="1" customHeight="1" x14ac:dyDescent="0.35"/>
    <row r="11222" ht="18" hidden="1" customHeight="1" x14ac:dyDescent="0.35"/>
    <row r="11223" ht="18" hidden="1" customHeight="1" x14ac:dyDescent="0.35"/>
    <row r="11224" ht="18" hidden="1" customHeight="1" x14ac:dyDescent="0.35"/>
    <row r="11225" ht="18" hidden="1" customHeight="1" x14ac:dyDescent="0.35"/>
    <row r="11226" ht="18" hidden="1" customHeight="1" x14ac:dyDescent="0.35"/>
    <row r="11227" ht="18" hidden="1" customHeight="1" x14ac:dyDescent="0.35"/>
    <row r="11228" ht="18" hidden="1" customHeight="1" x14ac:dyDescent="0.35"/>
    <row r="11229" ht="18" hidden="1" customHeight="1" x14ac:dyDescent="0.35"/>
    <row r="11230" ht="18" hidden="1" customHeight="1" x14ac:dyDescent="0.35"/>
    <row r="11231" ht="18" hidden="1" customHeight="1" x14ac:dyDescent="0.35"/>
    <row r="11232" ht="18" hidden="1" customHeight="1" x14ac:dyDescent="0.35"/>
    <row r="11233" ht="18" hidden="1" customHeight="1" x14ac:dyDescent="0.35"/>
    <row r="11234" ht="18" hidden="1" customHeight="1" x14ac:dyDescent="0.35"/>
    <row r="11235" ht="18" hidden="1" customHeight="1" x14ac:dyDescent="0.35"/>
    <row r="11236" ht="18" hidden="1" customHeight="1" x14ac:dyDescent="0.35"/>
    <row r="11237" ht="18" hidden="1" customHeight="1" x14ac:dyDescent="0.35"/>
    <row r="11238" ht="18" hidden="1" customHeight="1" x14ac:dyDescent="0.35"/>
    <row r="11239" ht="18" hidden="1" customHeight="1" x14ac:dyDescent="0.35"/>
    <row r="11240" ht="18" hidden="1" customHeight="1" x14ac:dyDescent="0.35"/>
    <row r="11241" ht="18" hidden="1" customHeight="1" x14ac:dyDescent="0.35"/>
    <row r="11242" ht="18" hidden="1" customHeight="1" x14ac:dyDescent="0.35"/>
    <row r="11243" ht="18" hidden="1" customHeight="1" x14ac:dyDescent="0.35"/>
    <row r="11244" ht="18" hidden="1" customHeight="1" x14ac:dyDescent="0.35"/>
    <row r="11245" ht="18" hidden="1" customHeight="1" x14ac:dyDescent="0.35"/>
    <row r="11246" ht="18" hidden="1" customHeight="1" x14ac:dyDescent="0.35"/>
    <row r="11247" ht="18" hidden="1" customHeight="1" x14ac:dyDescent="0.35"/>
    <row r="11248" ht="18" hidden="1" customHeight="1" x14ac:dyDescent="0.35"/>
    <row r="11249" ht="18" hidden="1" customHeight="1" x14ac:dyDescent="0.35"/>
    <row r="11250" ht="18" hidden="1" customHeight="1" x14ac:dyDescent="0.35"/>
    <row r="11251" ht="18" hidden="1" customHeight="1" x14ac:dyDescent="0.35"/>
    <row r="11252" ht="18" hidden="1" customHeight="1" x14ac:dyDescent="0.35"/>
    <row r="11253" ht="18" hidden="1" customHeight="1" x14ac:dyDescent="0.35"/>
    <row r="11254" ht="18" hidden="1" customHeight="1" x14ac:dyDescent="0.35"/>
    <row r="11255" ht="18" hidden="1" customHeight="1" x14ac:dyDescent="0.35"/>
    <row r="11256" ht="18" hidden="1" customHeight="1" x14ac:dyDescent="0.35"/>
    <row r="11257" ht="18" hidden="1" customHeight="1" x14ac:dyDescent="0.35"/>
    <row r="11258" ht="18" hidden="1" customHeight="1" x14ac:dyDescent="0.35"/>
    <row r="11259" ht="18" hidden="1" customHeight="1" x14ac:dyDescent="0.35"/>
    <row r="11260" ht="18" hidden="1" customHeight="1" x14ac:dyDescent="0.35"/>
    <row r="11261" ht="18" hidden="1" customHeight="1" x14ac:dyDescent="0.35"/>
    <row r="11262" ht="18" hidden="1" customHeight="1" x14ac:dyDescent="0.35"/>
    <row r="11263" ht="18" hidden="1" customHeight="1" x14ac:dyDescent="0.35"/>
    <row r="11264" ht="18" hidden="1" customHeight="1" x14ac:dyDescent="0.35"/>
    <row r="11265" ht="18" hidden="1" customHeight="1" x14ac:dyDescent="0.35"/>
    <row r="11266" ht="18" hidden="1" customHeight="1" x14ac:dyDescent="0.35"/>
    <row r="11267" ht="18" hidden="1" customHeight="1" x14ac:dyDescent="0.35"/>
    <row r="11268" ht="18" hidden="1" customHeight="1" x14ac:dyDescent="0.35"/>
    <row r="11269" ht="18" hidden="1" customHeight="1" x14ac:dyDescent="0.35"/>
    <row r="11270" ht="18" hidden="1" customHeight="1" x14ac:dyDescent="0.35"/>
    <row r="11271" ht="18" hidden="1" customHeight="1" x14ac:dyDescent="0.35"/>
    <row r="11272" ht="18" hidden="1" customHeight="1" x14ac:dyDescent="0.35"/>
    <row r="11273" ht="18" hidden="1" customHeight="1" x14ac:dyDescent="0.35"/>
    <row r="11274" ht="18" hidden="1" customHeight="1" x14ac:dyDescent="0.35"/>
    <row r="11275" ht="18" hidden="1" customHeight="1" x14ac:dyDescent="0.35"/>
    <row r="11276" ht="18" hidden="1" customHeight="1" x14ac:dyDescent="0.35"/>
    <row r="11277" ht="18" hidden="1" customHeight="1" x14ac:dyDescent="0.35"/>
    <row r="11278" ht="18" hidden="1" customHeight="1" x14ac:dyDescent="0.35"/>
    <row r="11279" ht="18" hidden="1" customHeight="1" x14ac:dyDescent="0.35"/>
    <row r="11280" ht="18" hidden="1" customHeight="1" x14ac:dyDescent="0.35"/>
    <row r="11281" ht="18" hidden="1" customHeight="1" x14ac:dyDescent="0.35"/>
    <row r="11282" ht="18" hidden="1" customHeight="1" x14ac:dyDescent="0.35"/>
    <row r="11283" ht="18" hidden="1" customHeight="1" x14ac:dyDescent="0.35"/>
    <row r="11284" ht="18" hidden="1" customHeight="1" x14ac:dyDescent="0.35"/>
    <row r="11285" ht="18" hidden="1" customHeight="1" x14ac:dyDescent="0.35"/>
    <row r="11286" ht="18" hidden="1" customHeight="1" x14ac:dyDescent="0.35"/>
    <row r="11287" ht="18" hidden="1" customHeight="1" x14ac:dyDescent="0.35"/>
    <row r="11288" ht="18" hidden="1" customHeight="1" x14ac:dyDescent="0.35"/>
    <row r="11289" ht="18" hidden="1" customHeight="1" x14ac:dyDescent="0.35"/>
    <row r="11290" ht="18" hidden="1" customHeight="1" x14ac:dyDescent="0.35"/>
    <row r="11291" ht="18" hidden="1" customHeight="1" x14ac:dyDescent="0.35"/>
    <row r="11292" ht="18" hidden="1" customHeight="1" x14ac:dyDescent="0.35"/>
    <row r="11293" ht="18" hidden="1" customHeight="1" x14ac:dyDescent="0.35"/>
    <row r="11294" ht="18" hidden="1" customHeight="1" x14ac:dyDescent="0.35"/>
    <row r="11295" ht="18" hidden="1" customHeight="1" x14ac:dyDescent="0.35"/>
    <row r="11296" ht="18" hidden="1" customHeight="1" x14ac:dyDescent="0.35"/>
    <row r="11297" ht="18" hidden="1" customHeight="1" x14ac:dyDescent="0.35"/>
    <row r="11298" ht="18" hidden="1" customHeight="1" x14ac:dyDescent="0.35"/>
    <row r="11299" ht="18" hidden="1" customHeight="1" x14ac:dyDescent="0.35"/>
    <row r="11300" ht="18" hidden="1" customHeight="1" x14ac:dyDescent="0.35"/>
    <row r="11301" ht="18" hidden="1" customHeight="1" x14ac:dyDescent="0.35"/>
    <row r="11302" ht="18" hidden="1" customHeight="1" x14ac:dyDescent="0.35"/>
    <row r="11303" ht="18" hidden="1" customHeight="1" x14ac:dyDescent="0.35"/>
    <row r="11304" ht="18" hidden="1" customHeight="1" x14ac:dyDescent="0.35"/>
    <row r="11305" ht="18" hidden="1" customHeight="1" x14ac:dyDescent="0.35"/>
    <row r="11306" ht="18" hidden="1" customHeight="1" x14ac:dyDescent="0.35"/>
    <row r="11307" ht="18" hidden="1" customHeight="1" x14ac:dyDescent="0.35"/>
    <row r="11308" ht="18" hidden="1" customHeight="1" x14ac:dyDescent="0.35"/>
    <row r="11309" ht="18" hidden="1" customHeight="1" x14ac:dyDescent="0.35"/>
    <row r="11310" ht="18" hidden="1" customHeight="1" x14ac:dyDescent="0.35"/>
    <row r="11311" ht="18" hidden="1" customHeight="1" x14ac:dyDescent="0.35"/>
    <row r="11312" ht="18" hidden="1" customHeight="1" x14ac:dyDescent="0.35"/>
    <row r="11313" ht="18" hidden="1" customHeight="1" x14ac:dyDescent="0.35"/>
    <row r="11314" ht="18" hidden="1" customHeight="1" x14ac:dyDescent="0.35"/>
    <row r="11315" ht="18" hidden="1" customHeight="1" x14ac:dyDescent="0.35"/>
    <row r="11316" ht="18" hidden="1" customHeight="1" x14ac:dyDescent="0.35"/>
    <row r="11317" ht="18" hidden="1" customHeight="1" x14ac:dyDescent="0.35"/>
    <row r="11318" ht="18" hidden="1" customHeight="1" x14ac:dyDescent="0.35"/>
    <row r="11319" ht="18" hidden="1" customHeight="1" x14ac:dyDescent="0.35"/>
    <row r="11320" ht="18" hidden="1" customHeight="1" x14ac:dyDescent="0.35"/>
    <row r="11321" ht="18" hidden="1" customHeight="1" x14ac:dyDescent="0.35"/>
    <row r="11322" ht="18" hidden="1" customHeight="1" x14ac:dyDescent="0.35"/>
    <row r="11323" ht="18" hidden="1" customHeight="1" x14ac:dyDescent="0.35"/>
    <row r="11324" ht="18" hidden="1" customHeight="1" x14ac:dyDescent="0.35"/>
    <row r="11325" ht="18" hidden="1" customHeight="1" x14ac:dyDescent="0.35"/>
    <row r="11326" ht="18" hidden="1" customHeight="1" x14ac:dyDescent="0.35"/>
    <row r="11327" ht="18" hidden="1" customHeight="1" x14ac:dyDescent="0.35"/>
    <row r="11328" ht="18" hidden="1" customHeight="1" x14ac:dyDescent="0.35"/>
    <row r="11329" ht="18" hidden="1" customHeight="1" x14ac:dyDescent="0.35"/>
    <row r="11330" ht="18" hidden="1" customHeight="1" x14ac:dyDescent="0.35"/>
    <row r="11331" ht="18" hidden="1" customHeight="1" x14ac:dyDescent="0.35"/>
    <row r="11332" ht="18" hidden="1" customHeight="1" x14ac:dyDescent="0.35"/>
    <row r="11333" ht="18" hidden="1" customHeight="1" x14ac:dyDescent="0.35"/>
    <row r="11334" ht="18" hidden="1" customHeight="1" x14ac:dyDescent="0.35"/>
    <row r="11335" ht="18" hidden="1" customHeight="1" x14ac:dyDescent="0.35"/>
    <row r="11336" ht="18" hidden="1" customHeight="1" x14ac:dyDescent="0.35"/>
    <row r="11337" ht="18" hidden="1" customHeight="1" x14ac:dyDescent="0.35"/>
    <row r="11338" ht="18" hidden="1" customHeight="1" x14ac:dyDescent="0.35"/>
    <row r="11339" ht="18" hidden="1" customHeight="1" x14ac:dyDescent="0.35"/>
    <row r="11340" ht="18" hidden="1" customHeight="1" x14ac:dyDescent="0.35"/>
    <row r="11341" ht="18" hidden="1" customHeight="1" x14ac:dyDescent="0.35"/>
    <row r="11342" ht="18" hidden="1" customHeight="1" x14ac:dyDescent="0.35"/>
    <row r="11343" ht="18" hidden="1" customHeight="1" x14ac:dyDescent="0.35"/>
    <row r="11344" ht="18" hidden="1" customHeight="1" x14ac:dyDescent="0.35"/>
    <row r="11345" ht="18" hidden="1" customHeight="1" x14ac:dyDescent="0.35"/>
    <row r="11346" ht="18" hidden="1" customHeight="1" x14ac:dyDescent="0.35"/>
    <row r="11347" ht="18" hidden="1" customHeight="1" x14ac:dyDescent="0.35"/>
    <row r="11348" ht="18" hidden="1" customHeight="1" x14ac:dyDescent="0.35"/>
    <row r="11349" ht="18" hidden="1" customHeight="1" x14ac:dyDescent="0.35"/>
    <row r="11350" ht="18" hidden="1" customHeight="1" x14ac:dyDescent="0.35"/>
    <row r="11351" ht="18" hidden="1" customHeight="1" x14ac:dyDescent="0.35"/>
    <row r="11352" ht="18" hidden="1" customHeight="1" x14ac:dyDescent="0.35"/>
    <row r="11353" ht="18" hidden="1" customHeight="1" x14ac:dyDescent="0.35"/>
    <row r="11354" ht="18" hidden="1" customHeight="1" x14ac:dyDescent="0.35"/>
    <row r="11355" ht="18" hidden="1" customHeight="1" x14ac:dyDescent="0.35"/>
    <row r="11356" ht="18" hidden="1" customHeight="1" x14ac:dyDescent="0.35"/>
    <row r="11357" ht="18" hidden="1" customHeight="1" x14ac:dyDescent="0.35"/>
    <row r="11358" ht="18" hidden="1" customHeight="1" x14ac:dyDescent="0.35"/>
    <row r="11359" ht="18" hidden="1" customHeight="1" x14ac:dyDescent="0.35"/>
    <row r="11360" ht="18" hidden="1" customHeight="1" x14ac:dyDescent="0.35"/>
    <row r="11361" ht="18" hidden="1" customHeight="1" x14ac:dyDescent="0.35"/>
    <row r="11362" ht="18" hidden="1" customHeight="1" x14ac:dyDescent="0.35"/>
    <row r="11363" ht="18" hidden="1" customHeight="1" x14ac:dyDescent="0.35"/>
    <row r="11364" ht="18" hidden="1" customHeight="1" x14ac:dyDescent="0.35"/>
    <row r="11365" ht="18" hidden="1" customHeight="1" x14ac:dyDescent="0.35"/>
    <row r="11366" ht="18" hidden="1" customHeight="1" x14ac:dyDescent="0.35"/>
    <row r="11367" ht="18" hidden="1" customHeight="1" x14ac:dyDescent="0.35"/>
    <row r="11368" ht="18" hidden="1" customHeight="1" x14ac:dyDescent="0.35"/>
    <row r="11369" ht="18" hidden="1" customHeight="1" x14ac:dyDescent="0.35"/>
    <row r="11370" ht="18" hidden="1" customHeight="1" x14ac:dyDescent="0.35"/>
    <row r="11371" ht="18" hidden="1" customHeight="1" x14ac:dyDescent="0.35"/>
    <row r="11372" ht="18" hidden="1" customHeight="1" x14ac:dyDescent="0.35"/>
    <row r="11373" ht="18" hidden="1" customHeight="1" x14ac:dyDescent="0.35"/>
    <row r="11374" ht="18" hidden="1" customHeight="1" x14ac:dyDescent="0.35"/>
    <row r="11375" ht="18" hidden="1" customHeight="1" x14ac:dyDescent="0.35"/>
    <row r="11376" ht="18" hidden="1" customHeight="1" x14ac:dyDescent="0.35"/>
    <row r="11377" ht="18" hidden="1" customHeight="1" x14ac:dyDescent="0.35"/>
    <row r="11378" ht="18" hidden="1" customHeight="1" x14ac:dyDescent="0.35"/>
    <row r="11379" ht="18" hidden="1" customHeight="1" x14ac:dyDescent="0.35"/>
    <row r="11380" ht="18" hidden="1" customHeight="1" x14ac:dyDescent="0.35"/>
    <row r="11381" ht="18" hidden="1" customHeight="1" x14ac:dyDescent="0.35"/>
    <row r="11382" ht="18" hidden="1" customHeight="1" x14ac:dyDescent="0.35"/>
    <row r="11383" ht="18" hidden="1" customHeight="1" x14ac:dyDescent="0.35"/>
    <row r="11384" ht="18" hidden="1" customHeight="1" x14ac:dyDescent="0.35"/>
    <row r="11385" ht="18" hidden="1" customHeight="1" x14ac:dyDescent="0.35"/>
    <row r="11386" ht="18" hidden="1" customHeight="1" x14ac:dyDescent="0.35"/>
    <row r="11387" ht="18" hidden="1" customHeight="1" x14ac:dyDescent="0.35"/>
    <row r="11388" ht="18" hidden="1" customHeight="1" x14ac:dyDescent="0.35"/>
    <row r="11389" ht="18" hidden="1" customHeight="1" x14ac:dyDescent="0.35"/>
    <row r="11390" ht="18" hidden="1" customHeight="1" x14ac:dyDescent="0.35"/>
    <row r="11391" ht="18" hidden="1" customHeight="1" x14ac:dyDescent="0.35"/>
    <row r="11392" ht="18" hidden="1" customHeight="1" x14ac:dyDescent="0.35"/>
    <row r="11393" ht="18" hidden="1" customHeight="1" x14ac:dyDescent="0.35"/>
    <row r="11394" ht="18" hidden="1" customHeight="1" x14ac:dyDescent="0.35"/>
    <row r="11395" ht="18" hidden="1" customHeight="1" x14ac:dyDescent="0.35"/>
    <row r="11396" ht="18" hidden="1" customHeight="1" x14ac:dyDescent="0.35"/>
    <row r="11397" ht="18" hidden="1" customHeight="1" x14ac:dyDescent="0.35"/>
    <row r="11398" ht="18" hidden="1" customHeight="1" x14ac:dyDescent="0.35"/>
    <row r="11399" ht="18" hidden="1" customHeight="1" x14ac:dyDescent="0.35"/>
    <row r="11400" ht="18" hidden="1" customHeight="1" x14ac:dyDescent="0.35"/>
    <row r="11401" ht="18" hidden="1" customHeight="1" x14ac:dyDescent="0.35"/>
    <row r="11402" ht="18" hidden="1" customHeight="1" x14ac:dyDescent="0.35"/>
    <row r="11403" ht="18" hidden="1" customHeight="1" x14ac:dyDescent="0.35"/>
    <row r="11404" ht="18" hidden="1" customHeight="1" x14ac:dyDescent="0.35"/>
    <row r="11405" ht="18" hidden="1" customHeight="1" x14ac:dyDescent="0.35"/>
    <row r="11406" ht="18" hidden="1" customHeight="1" x14ac:dyDescent="0.35"/>
    <row r="11407" ht="18" hidden="1" customHeight="1" x14ac:dyDescent="0.35"/>
    <row r="11408" ht="18" hidden="1" customHeight="1" x14ac:dyDescent="0.35"/>
    <row r="11409" ht="18" hidden="1" customHeight="1" x14ac:dyDescent="0.35"/>
    <row r="11410" ht="18" hidden="1" customHeight="1" x14ac:dyDescent="0.35"/>
    <row r="11411" ht="18" hidden="1" customHeight="1" x14ac:dyDescent="0.35"/>
    <row r="11412" ht="18" hidden="1" customHeight="1" x14ac:dyDescent="0.35"/>
    <row r="11413" ht="18" hidden="1" customHeight="1" x14ac:dyDescent="0.35"/>
    <row r="11414" ht="18" hidden="1" customHeight="1" x14ac:dyDescent="0.35"/>
    <row r="11415" ht="18" hidden="1" customHeight="1" x14ac:dyDescent="0.35"/>
    <row r="11416" ht="18" hidden="1" customHeight="1" x14ac:dyDescent="0.35"/>
    <row r="11417" ht="18" hidden="1" customHeight="1" x14ac:dyDescent="0.35"/>
    <row r="11418" ht="18" hidden="1" customHeight="1" x14ac:dyDescent="0.35"/>
    <row r="11419" ht="18" hidden="1" customHeight="1" x14ac:dyDescent="0.35"/>
    <row r="11420" ht="18" hidden="1" customHeight="1" x14ac:dyDescent="0.35"/>
    <row r="11421" ht="18" hidden="1" customHeight="1" x14ac:dyDescent="0.35"/>
    <row r="11422" ht="18" hidden="1" customHeight="1" x14ac:dyDescent="0.35"/>
    <row r="11423" ht="18" hidden="1" customHeight="1" x14ac:dyDescent="0.35"/>
    <row r="11424" ht="18" hidden="1" customHeight="1" x14ac:dyDescent="0.35"/>
    <row r="11425" ht="18" hidden="1" customHeight="1" x14ac:dyDescent="0.35"/>
    <row r="11426" ht="18" hidden="1" customHeight="1" x14ac:dyDescent="0.35"/>
    <row r="11427" ht="18" hidden="1" customHeight="1" x14ac:dyDescent="0.35"/>
    <row r="11428" ht="18" hidden="1" customHeight="1" x14ac:dyDescent="0.35"/>
    <row r="11429" ht="18" hidden="1" customHeight="1" x14ac:dyDescent="0.35"/>
    <row r="11430" ht="18" hidden="1" customHeight="1" x14ac:dyDescent="0.35"/>
    <row r="11431" ht="18" hidden="1" customHeight="1" x14ac:dyDescent="0.35"/>
    <row r="11432" ht="18" hidden="1" customHeight="1" x14ac:dyDescent="0.35"/>
    <row r="11433" ht="18" hidden="1" customHeight="1" x14ac:dyDescent="0.35"/>
    <row r="11434" ht="18" hidden="1" customHeight="1" x14ac:dyDescent="0.35"/>
    <row r="11435" ht="18" hidden="1" customHeight="1" x14ac:dyDescent="0.35"/>
    <row r="11436" ht="18" hidden="1" customHeight="1" x14ac:dyDescent="0.35"/>
    <row r="11437" ht="18" hidden="1" customHeight="1" x14ac:dyDescent="0.35"/>
    <row r="11438" ht="18" hidden="1" customHeight="1" x14ac:dyDescent="0.35"/>
    <row r="11439" ht="18" hidden="1" customHeight="1" x14ac:dyDescent="0.35"/>
    <row r="11440" ht="18" hidden="1" customHeight="1" x14ac:dyDescent="0.35"/>
    <row r="11441" ht="18" hidden="1" customHeight="1" x14ac:dyDescent="0.35"/>
    <row r="11442" ht="18" hidden="1" customHeight="1" x14ac:dyDescent="0.35"/>
    <row r="11443" ht="18" hidden="1" customHeight="1" x14ac:dyDescent="0.35"/>
    <row r="11444" ht="18" hidden="1" customHeight="1" x14ac:dyDescent="0.35"/>
    <row r="11445" ht="18" hidden="1" customHeight="1" x14ac:dyDescent="0.35"/>
    <row r="11446" ht="18" hidden="1" customHeight="1" x14ac:dyDescent="0.35"/>
    <row r="11447" ht="18" hidden="1" customHeight="1" x14ac:dyDescent="0.35"/>
    <row r="11448" ht="18" hidden="1" customHeight="1" x14ac:dyDescent="0.35"/>
    <row r="11449" ht="18" hidden="1" customHeight="1" x14ac:dyDescent="0.35"/>
    <row r="11450" ht="18" hidden="1" customHeight="1" x14ac:dyDescent="0.35"/>
    <row r="11451" ht="18" hidden="1" customHeight="1" x14ac:dyDescent="0.35"/>
    <row r="11452" ht="18" hidden="1" customHeight="1" x14ac:dyDescent="0.35"/>
    <row r="11453" ht="18" hidden="1" customHeight="1" x14ac:dyDescent="0.35"/>
    <row r="11454" ht="18" hidden="1" customHeight="1" x14ac:dyDescent="0.35"/>
    <row r="11455" ht="18" hidden="1" customHeight="1" x14ac:dyDescent="0.35"/>
    <row r="11456" ht="18" hidden="1" customHeight="1" x14ac:dyDescent="0.35"/>
    <row r="11457" ht="18" hidden="1" customHeight="1" x14ac:dyDescent="0.35"/>
    <row r="11458" ht="18" hidden="1" customHeight="1" x14ac:dyDescent="0.35"/>
    <row r="11459" ht="18" hidden="1" customHeight="1" x14ac:dyDescent="0.35"/>
    <row r="11460" ht="18" hidden="1" customHeight="1" x14ac:dyDescent="0.35"/>
    <row r="11461" ht="18" hidden="1" customHeight="1" x14ac:dyDescent="0.35"/>
    <row r="11462" ht="18" hidden="1" customHeight="1" x14ac:dyDescent="0.35"/>
    <row r="11463" ht="18" hidden="1" customHeight="1" x14ac:dyDescent="0.35"/>
    <row r="11464" ht="18" hidden="1" customHeight="1" x14ac:dyDescent="0.35"/>
    <row r="11465" ht="18" hidden="1" customHeight="1" x14ac:dyDescent="0.35"/>
    <row r="11466" ht="18" hidden="1" customHeight="1" x14ac:dyDescent="0.35"/>
    <row r="11467" ht="18" hidden="1" customHeight="1" x14ac:dyDescent="0.35"/>
    <row r="11468" ht="18" hidden="1" customHeight="1" x14ac:dyDescent="0.35"/>
    <row r="11469" ht="18" hidden="1" customHeight="1" x14ac:dyDescent="0.35"/>
    <row r="11470" ht="18" hidden="1" customHeight="1" x14ac:dyDescent="0.35"/>
    <row r="11471" ht="18" hidden="1" customHeight="1" x14ac:dyDescent="0.35"/>
    <row r="11472" ht="18" hidden="1" customHeight="1" x14ac:dyDescent="0.35"/>
    <row r="11473" ht="18" hidden="1" customHeight="1" x14ac:dyDescent="0.35"/>
    <row r="11474" ht="18" hidden="1" customHeight="1" x14ac:dyDescent="0.35"/>
    <row r="11475" ht="18" hidden="1" customHeight="1" x14ac:dyDescent="0.35"/>
    <row r="11476" ht="18" hidden="1" customHeight="1" x14ac:dyDescent="0.35"/>
    <row r="11477" ht="18" hidden="1" customHeight="1" x14ac:dyDescent="0.35"/>
    <row r="11478" ht="18" hidden="1" customHeight="1" x14ac:dyDescent="0.35"/>
    <row r="11479" ht="18" hidden="1" customHeight="1" x14ac:dyDescent="0.35"/>
    <row r="11480" ht="18" hidden="1" customHeight="1" x14ac:dyDescent="0.35"/>
    <row r="11481" ht="18" hidden="1" customHeight="1" x14ac:dyDescent="0.35"/>
    <row r="11482" ht="18" hidden="1" customHeight="1" x14ac:dyDescent="0.35"/>
    <row r="11483" ht="18" hidden="1" customHeight="1" x14ac:dyDescent="0.35"/>
    <row r="11484" ht="18" hidden="1" customHeight="1" x14ac:dyDescent="0.35"/>
    <row r="11485" ht="18" hidden="1" customHeight="1" x14ac:dyDescent="0.35"/>
    <row r="11486" ht="18" hidden="1" customHeight="1" x14ac:dyDescent="0.35"/>
    <row r="11487" ht="18" hidden="1" customHeight="1" x14ac:dyDescent="0.35"/>
    <row r="11488" ht="18" hidden="1" customHeight="1" x14ac:dyDescent="0.35"/>
    <row r="11489" ht="18" hidden="1" customHeight="1" x14ac:dyDescent="0.35"/>
    <row r="11490" ht="18" hidden="1" customHeight="1" x14ac:dyDescent="0.35"/>
    <row r="11491" ht="18" hidden="1" customHeight="1" x14ac:dyDescent="0.35"/>
    <row r="11492" ht="18" hidden="1" customHeight="1" x14ac:dyDescent="0.35"/>
    <row r="11493" ht="18" hidden="1" customHeight="1" x14ac:dyDescent="0.35"/>
    <row r="11494" ht="18" hidden="1" customHeight="1" x14ac:dyDescent="0.35"/>
    <row r="11495" ht="18" hidden="1" customHeight="1" x14ac:dyDescent="0.35"/>
    <row r="11496" ht="18" hidden="1" customHeight="1" x14ac:dyDescent="0.35"/>
    <row r="11497" ht="18" hidden="1" customHeight="1" x14ac:dyDescent="0.35"/>
    <row r="11498" ht="18" hidden="1" customHeight="1" x14ac:dyDescent="0.35"/>
    <row r="11499" ht="18" hidden="1" customHeight="1" x14ac:dyDescent="0.35"/>
    <row r="11500" ht="18" hidden="1" customHeight="1" x14ac:dyDescent="0.35"/>
    <row r="11501" ht="18" hidden="1" customHeight="1" x14ac:dyDescent="0.35"/>
    <row r="11502" ht="18" hidden="1" customHeight="1" x14ac:dyDescent="0.35"/>
    <row r="11503" ht="18" hidden="1" customHeight="1" x14ac:dyDescent="0.35"/>
    <row r="11504" ht="18" hidden="1" customHeight="1" x14ac:dyDescent="0.35"/>
    <row r="11505" ht="18" hidden="1" customHeight="1" x14ac:dyDescent="0.35"/>
    <row r="11506" ht="18" hidden="1" customHeight="1" x14ac:dyDescent="0.35"/>
    <row r="11507" ht="18" hidden="1" customHeight="1" x14ac:dyDescent="0.35"/>
    <row r="11508" ht="18" hidden="1" customHeight="1" x14ac:dyDescent="0.35"/>
    <row r="11509" ht="18" hidden="1" customHeight="1" x14ac:dyDescent="0.35"/>
    <row r="11510" ht="18" hidden="1" customHeight="1" x14ac:dyDescent="0.35"/>
    <row r="11511" ht="18" hidden="1" customHeight="1" x14ac:dyDescent="0.35"/>
    <row r="11512" ht="18" hidden="1" customHeight="1" x14ac:dyDescent="0.35"/>
    <row r="11513" ht="18" hidden="1" customHeight="1" x14ac:dyDescent="0.35"/>
    <row r="11514" ht="18" hidden="1" customHeight="1" x14ac:dyDescent="0.35"/>
    <row r="11515" ht="18" hidden="1" customHeight="1" x14ac:dyDescent="0.35"/>
    <row r="11516" ht="18" hidden="1" customHeight="1" x14ac:dyDescent="0.35"/>
    <row r="11517" ht="18" hidden="1" customHeight="1" x14ac:dyDescent="0.35"/>
    <row r="11518" ht="18" hidden="1" customHeight="1" x14ac:dyDescent="0.35"/>
    <row r="11519" ht="18" hidden="1" customHeight="1" x14ac:dyDescent="0.35"/>
    <row r="11520" ht="18" hidden="1" customHeight="1" x14ac:dyDescent="0.35"/>
    <row r="11521" ht="18" hidden="1" customHeight="1" x14ac:dyDescent="0.35"/>
    <row r="11522" ht="18" hidden="1" customHeight="1" x14ac:dyDescent="0.35"/>
    <row r="11523" ht="18" hidden="1" customHeight="1" x14ac:dyDescent="0.35"/>
    <row r="11524" ht="18" hidden="1" customHeight="1" x14ac:dyDescent="0.35"/>
    <row r="11525" ht="18" hidden="1" customHeight="1" x14ac:dyDescent="0.35"/>
    <row r="11526" ht="18" hidden="1" customHeight="1" x14ac:dyDescent="0.35"/>
    <row r="11527" ht="18" hidden="1" customHeight="1" x14ac:dyDescent="0.35"/>
    <row r="11528" ht="18" hidden="1" customHeight="1" x14ac:dyDescent="0.35"/>
    <row r="11529" ht="18" hidden="1" customHeight="1" x14ac:dyDescent="0.35"/>
    <row r="11530" ht="18" hidden="1" customHeight="1" x14ac:dyDescent="0.35"/>
    <row r="11531" ht="18" hidden="1" customHeight="1" x14ac:dyDescent="0.35"/>
    <row r="11532" ht="18" hidden="1" customHeight="1" x14ac:dyDescent="0.35"/>
    <row r="11533" ht="18" hidden="1" customHeight="1" x14ac:dyDescent="0.35"/>
    <row r="11534" ht="18" hidden="1" customHeight="1" x14ac:dyDescent="0.35"/>
    <row r="11535" ht="18" hidden="1" customHeight="1" x14ac:dyDescent="0.35"/>
    <row r="11536" ht="18" hidden="1" customHeight="1" x14ac:dyDescent="0.35"/>
    <row r="11537" ht="18" hidden="1" customHeight="1" x14ac:dyDescent="0.35"/>
    <row r="11538" ht="18" hidden="1" customHeight="1" x14ac:dyDescent="0.35"/>
    <row r="11539" ht="18" hidden="1" customHeight="1" x14ac:dyDescent="0.35"/>
    <row r="11540" ht="18" hidden="1" customHeight="1" x14ac:dyDescent="0.35"/>
    <row r="11541" ht="18" hidden="1" customHeight="1" x14ac:dyDescent="0.35"/>
    <row r="11542" ht="18" hidden="1" customHeight="1" x14ac:dyDescent="0.35"/>
    <row r="11543" ht="18" hidden="1" customHeight="1" x14ac:dyDescent="0.35"/>
    <row r="11544" ht="18" hidden="1" customHeight="1" x14ac:dyDescent="0.35"/>
    <row r="11545" ht="18" hidden="1" customHeight="1" x14ac:dyDescent="0.35"/>
    <row r="11546" ht="18" hidden="1" customHeight="1" x14ac:dyDescent="0.35"/>
    <row r="11547" ht="18" hidden="1" customHeight="1" x14ac:dyDescent="0.35"/>
    <row r="11548" ht="18" hidden="1" customHeight="1" x14ac:dyDescent="0.35"/>
    <row r="11549" ht="18" hidden="1" customHeight="1" x14ac:dyDescent="0.35"/>
    <row r="11550" ht="18" hidden="1" customHeight="1" x14ac:dyDescent="0.35"/>
    <row r="11551" ht="18" hidden="1" customHeight="1" x14ac:dyDescent="0.35"/>
    <row r="11552" ht="18" hidden="1" customHeight="1" x14ac:dyDescent="0.35"/>
    <row r="11553" ht="18" hidden="1" customHeight="1" x14ac:dyDescent="0.35"/>
    <row r="11554" ht="18" hidden="1" customHeight="1" x14ac:dyDescent="0.35"/>
    <row r="11555" ht="18" hidden="1" customHeight="1" x14ac:dyDescent="0.35"/>
    <row r="11556" ht="18" hidden="1" customHeight="1" x14ac:dyDescent="0.35"/>
    <row r="11557" ht="18" hidden="1" customHeight="1" x14ac:dyDescent="0.35"/>
    <row r="11558" ht="18" hidden="1" customHeight="1" x14ac:dyDescent="0.35"/>
    <row r="11559" ht="18" hidden="1" customHeight="1" x14ac:dyDescent="0.35"/>
    <row r="11560" ht="18" hidden="1" customHeight="1" x14ac:dyDescent="0.35"/>
    <row r="11561" ht="18" hidden="1" customHeight="1" x14ac:dyDescent="0.35"/>
    <row r="11562" ht="18" hidden="1" customHeight="1" x14ac:dyDescent="0.35"/>
    <row r="11563" ht="18" hidden="1" customHeight="1" x14ac:dyDescent="0.35"/>
    <row r="11564" ht="18" hidden="1" customHeight="1" x14ac:dyDescent="0.35"/>
    <row r="11565" ht="18" hidden="1" customHeight="1" x14ac:dyDescent="0.35"/>
    <row r="11566" ht="18" hidden="1" customHeight="1" x14ac:dyDescent="0.35"/>
    <row r="11567" ht="18" hidden="1" customHeight="1" x14ac:dyDescent="0.35"/>
    <row r="11568" ht="18" hidden="1" customHeight="1" x14ac:dyDescent="0.35"/>
    <row r="11569" ht="18" hidden="1" customHeight="1" x14ac:dyDescent="0.35"/>
    <row r="11570" ht="18" hidden="1" customHeight="1" x14ac:dyDescent="0.35"/>
    <row r="11571" ht="18" hidden="1" customHeight="1" x14ac:dyDescent="0.35"/>
    <row r="11572" ht="18" hidden="1" customHeight="1" x14ac:dyDescent="0.35"/>
    <row r="11573" ht="18" hidden="1" customHeight="1" x14ac:dyDescent="0.35"/>
    <row r="11574" ht="18" hidden="1" customHeight="1" x14ac:dyDescent="0.35"/>
    <row r="11575" ht="18" hidden="1" customHeight="1" x14ac:dyDescent="0.35"/>
    <row r="11576" ht="18" hidden="1" customHeight="1" x14ac:dyDescent="0.35"/>
    <row r="11577" ht="18" hidden="1" customHeight="1" x14ac:dyDescent="0.35"/>
    <row r="11578" ht="18" hidden="1" customHeight="1" x14ac:dyDescent="0.35"/>
    <row r="11579" ht="18" hidden="1" customHeight="1" x14ac:dyDescent="0.35"/>
    <row r="11580" ht="18" hidden="1" customHeight="1" x14ac:dyDescent="0.35"/>
    <row r="11581" ht="18" hidden="1" customHeight="1" x14ac:dyDescent="0.35"/>
    <row r="11582" ht="18" hidden="1" customHeight="1" x14ac:dyDescent="0.35"/>
    <row r="11583" ht="18" hidden="1" customHeight="1" x14ac:dyDescent="0.35"/>
    <row r="11584" ht="18" hidden="1" customHeight="1" x14ac:dyDescent="0.35"/>
    <row r="11585" ht="18" hidden="1" customHeight="1" x14ac:dyDescent="0.35"/>
    <row r="11586" ht="18" hidden="1" customHeight="1" x14ac:dyDescent="0.35"/>
    <row r="11587" ht="18" hidden="1" customHeight="1" x14ac:dyDescent="0.35"/>
    <row r="11588" ht="18" hidden="1" customHeight="1" x14ac:dyDescent="0.35"/>
    <row r="11589" ht="18" hidden="1" customHeight="1" x14ac:dyDescent="0.35"/>
    <row r="11590" ht="18" hidden="1" customHeight="1" x14ac:dyDescent="0.35"/>
    <row r="11591" ht="18" hidden="1" customHeight="1" x14ac:dyDescent="0.35"/>
    <row r="11592" ht="18" hidden="1" customHeight="1" x14ac:dyDescent="0.35"/>
    <row r="11593" ht="18" hidden="1" customHeight="1" x14ac:dyDescent="0.35"/>
    <row r="11594" ht="18" hidden="1" customHeight="1" x14ac:dyDescent="0.35"/>
    <row r="11595" ht="18" hidden="1" customHeight="1" x14ac:dyDescent="0.35"/>
    <row r="11596" ht="18" hidden="1" customHeight="1" x14ac:dyDescent="0.35"/>
    <row r="11597" ht="18" hidden="1" customHeight="1" x14ac:dyDescent="0.35"/>
    <row r="11598" ht="18" hidden="1" customHeight="1" x14ac:dyDescent="0.35"/>
    <row r="11599" ht="18" hidden="1" customHeight="1" x14ac:dyDescent="0.35"/>
    <row r="11600" ht="18" hidden="1" customHeight="1" x14ac:dyDescent="0.35"/>
    <row r="11601" ht="18" hidden="1" customHeight="1" x14ac:dyDescent="0.35"/>
    <row r="11602" ht="18" hidden="1" customHeight="1" x14ac:dyDescent="0.35"/>
    <row r="11603" ht="18" hidden="1" customHeight="1" x14ac:dyDescent="0.35"/>
    <row r="11604" ht="18" hidden="1" customHeight="1" x14ac:dyDescent="0.35"/>
    <row r="11605" ht="18" hidden="1" customHeight="1" x14ac:dyDescent="0.35"/>
    <row r="11606" ht="18" hidden="1" customHeight="1" x14ac:dyDescent="0.35"/>
    <row r="11607" ht="18" hidden="1" customHeight="1" x14ac:dyDescent="0.35"/>
    <row r="11608" ht="18" hidden="1" customHeight="1" x14ac:dyDescent="0.35"/>
    <row r="11609" ht="18" hidden="1" customHeight="1" x14ac:dyDescent="0.35"/>
    <row r="11610" ht="18" hidden="1" customHeight="1" x14ac:dyDescent="0.35"/>
    <row r="11611" ht="18" hidden="1" customHeight="1" x14ac:dyDescent="0.35"/>
    <row r="11612" ht="18" hidden="1" customHeight="1" x14ac:dyDescent="0.35"/>
    <row r="11613" ht="18" hidden="1" customHeight="1" x14ac:dyDescent="0.35"/>
    <row r="11614" ht="18" hidden="1" customHeight="1" x14ac:dyDescent="0.35"/>
    <row r="11615" ht="18" hidden="1" customHeight="1" x14ac:dyDescent="0.35"/>
    <row r="11616" ht="18" hidden="1" customHeight="1" x14ac:dyDescent="0.35"/>
    <row r="11617" ht="18" hidden="1" customHeight="1" x14ac:dyDescent="0.35"/>
    <row r="11618" ht="18" hidden="1" customHeight="1" x14ac:dyDescent="0.35"/>
    <row r="11619" ht="18" hidden="1" customHeight="1" x14ac:dyDescent="0.35"/>
    <row r="11620" ht="18" hidden="1" customHeight="1" x14ac:dyDescent="0.35"/>
    <row r="11621" ht="18" hidden="1" customHeight="1" x14ac:dyDescent="0.35"/>
    <row r="11622" ht="18" hidden="1" customHeight="1" x14ac:dyDescent="0.35"/>
    <row r="11623" ht="18" hidden="1" customHeight="1" x14ac:dyDescent="0.35"/>
    <row r="11624" ht="18" hidden="1" customHeight="1" x14ac:dyDescent="0.35"/>
    <row r="11625" ht="18" hidden="1" customHeight="1" x14ac:dyDescent="0.35"/>
    <row r="11626" ht="18" hidden="1" customHeight="1" x14ac:dyDescent="0.35"/>
    <row r="11627" ht="18" hidden="1" customHeight="1" x14ac:dyDescent="0.35"/>
    <row r="11628" ht="18" hidden="1" customHeight="1" x14ac:dyDescent="0.35"/>
    <row r="11629" ht="18" hidden="1" customHeight="1" x14ac:dyDescent="0.35"/>
    <row r="11630" ht="18" hidden="1" customHeight="1" x14ac:dyDescent="0.35"/>
    <row r="11631" ht="18" hidden="1" customHeight="1" x14ac:dyDescent="0.35"/>
    <row r="11632" ht="18" hidden="1" customHeight="1" x14ac:dyDescent="0.35"/>
    <row r="11633" ht="18" hidden="1" customHeight="1" x14ac:dyDescent="0.35"/>
    <row r="11634" ht="18" hidden="1" customHeight="1" x14ac:dyDescent="0.35"/>
    <row r="11635" ht="18" hidden="1" customHeight="1" x14ac:dyDescent="0.35"/>
    <row r="11636" ht="18" hidden="1" customHeight="1" x14ac:dyDescent="0.35"/>
    <row r="11637" ht="18" hidden="1" customHeight="1" x14ac:dyDescent="0.35"/>
    <row r="11638" ht="18" hidden="1" customHeight="1" x14ac:dyDescent="0.35"/>
    <row r="11639" ht="18" hidden="1" customHeight="1" x14ac:dyDescent="0.35"/>
    <row r="11640" ht="18" hidden="1" customHeight="1" x14ac:dyDescent="0.35"/>
    <row r="11641" ht="18" hidden="1" customHeight="1" x14ac:dyDescent="0.35"/>
    <row r="11642" ht="18" hidden="1" customHeight="1" x14ac:dyDescent="0.35"/>
    <row r="11643" ht="18" hidden="1" customHeight="1" x14ac:dyDescent="0.35"/>
    <row r="11644" ht="18" hidden="1" customHeight="1" x14ac:dyDescent="0.35"/>
    <row r="11645" ht="18" hidden="1" customHeight="1" x14ac:dyDescent="0.35"/>
    <row r="11646" ht="18" hidden="1" customHeight="1" x14ac:dyDescent="0.35"/>
    <row r="11647" ht="18" hidden="1" customHeight="1" x14ac:dyDescent="0.35"/>
    <row r="11648" ht="18" hidden="1" customHeight="1" x14ac:dyDescent="0.35"/>
    <row r="11649" ht="18" hidden="1" customHeight="1" x14ac:dyDescent="0.35"/>
    <row r="11650" ht="18" hidden="1" customHeight="1" x14ac:dyDescent="0.35"/>
    <row r="11651" ht="18" hidden="1" customHeight="1" x14ac:dyDescent="0.35"/>
    <row r="11652" ht="18" hidden="1" customHeight="1" x14ac:dyDescent="0.35"/>
    <row r="11653" ht="18" hidden="1" customHeight="1" x14ac:dyDescent="0.35"/>
    <row r="11654" ht="18" hidden="1" customHeight="1" x14ac:dyDescent="0.35"/>
    <row r="11655" ht="18" hidden="1" customHeight="1" x14ac:dyDescent="0.35"/>
    <row r="11656" ht="18" hidden="1" customHeight="1" x14ac:dyDescent="0.35"/>
    <row r="11657" ht="18" hidden="1" customHeight="1" x14ac:dyDescent="0.35"/>
    <row r="11658" ht="18" hidden="1" customHeight="1" x14ac:dyDescent="0.35"/>
    <row r="11659" ht="18" hidden="1" customHeight="1" x14ac:dyDescent="0.35"/>
    <row r="11660" ht="18" hidden="1" customHeight="1" x14ac:dyDescent="0.35"/>
    <row r="11661" ht="18" hidden="1" customHeight="1" x14ac:dyDescent="0.35"/>
    <row r="11662" ht="18" hidden="1" customHeight="1" x14ac:dyDescent="0.35"/>
    <row r="11663" ht="18" hidden="1" customHeight="1" x14ac:dyDescent="0.35"/>
    <row r="11664" ht="18" hidden="1" customHeight="1" x14ac:dyDescent="0.35"/>
    <row r="11665" ht="18" hidden="1" customHeight="1" x14ac:dyDescent="0.35"/>
    <row r="11666" ht="18" hidden="1" customHeight="1" x14ac:dyDescent="0.35"/>
    <row r="11667" ht="18" hidden="1" customHeight="1" x14ac:dyDescent="0.35"/>
    <row r="11668" ht="18" hidden="1" customHeight="1" x14ac:dyDescent="0.35"/>
    <row r="11669" ht="18" hidden="1" customHeight="1" x14ac:dyDescent="0.35"/>
    <row r="11670" ht="18" hidden="1" customHeight="1" x14ac:dyDescent="0.35"/>
    <row r="11671" ht="18" hidden="1" customHeight="1" x14ac:dyDescent="0.35"/>
    <row r="11672" ht="18" hidden="1" customHeight="1" x14ac:dyDescent="0.35"/>
    <row r="11673" ht="18" hidden="1" customHeight="1" x14ac:dyDescent="0.35"/>
    <row r="11674" ht="18" hidden="1" customHeight="1" x14ac:dyDescent="0.35"/>
    <row r="11675" ht="18" hidden="1" customHeight="1" x14ac:dyDescent="0.35"/>
    <row r="11676" ht="18" hidden="1" customHeight="1" x14ac:dyDescent="0.35"/>
    <row r="11677" ht="18" hidden="1" customHeight="1" x14ac:dyDescent="0.35"/>
    <row r="11678" ht="18" hidden="1" customHeight="1" x14ac:dyDescent="0.35"/>
    <row r="11679" ht="18" hidden="1" customHeight="1" x14ac:dyDescent="0.35"/>
    <row r="11680" ht="18" hidden="1" customHeight="1" x14ac:dyDescent="0.35"/>
    <row r="11681" ht="18" hidden="1" customHeight="1" x14ac:dyDescent="0.35"/>
    <row r="11682" ht="18" hidden="1" customHeight="1" x14ac:dyDescent="0.35"/>
    <row r="11683" ht="18" hidden="1" customHeight="1" x14ac:dyDescent="0.35"/>
    <row r="11684" ht="18" hidden="1" customHeight="1" x14ac:dyDescent="0.35"/>
    <row r="11685" ht="18" hidden="1" customHeight="1" x14ac:dyDescent="0.35"/>
    <row r="11686" ht="18" hidden="1" customHeight="1" x14ac:dyDescent="0.35"/>
    <row r="11687" ht="18" hidden="1" customHeight="1" x14ac:dyDescent="0.35"/>
    <row r="11688" ht="18" hidden="1" customHeight="1" x14ac:dyDescent="0.35"/>
    <row r="11689" ht="18" hidden="1" customHeight="1" x14ac:dyDescent="0.35"/>
    <row r="11690" ht="18" hidden="1" customHeight="1" x14ac:dyDescent="0.35"/>
    <row r="11691" ht="18" hidden="1" customHeight="1" x14ac:dyDescent="0.35"/>
    <row r="11692" ht="18" hidden="1" customHeight="1" x14ac:dyDescent="0.35"/>
    <row r="11693" ht="18" hidden="1" customHeight="1" x14ac:dyDescent="0.35"/>
    <row r="11694" ht="18" hidden="1" customHeight="1" x14ac:dyDescent="0.35"/>
    <row r="11695" ht="18" hidden="1" customHeight="1" x14ac:dyDescent="0.35"/>
    <row r="11696" ht="18" hidden="1" customHeight="1" x14ac:dyDescent="0.35"/>
    <row r="11697" ht="18" hidden="1" customHeight="1" x14ac:dyDescent="0.35"/>
    <row r="11698" ht="18" hidden="1" customHeight="1" x14ac:dyDescent="0.35"/>
    <row r="11699" ht="18" hidden="1" customHeight="1" x14ac:dyDescent="0.35"/>
    <row r="11700" ht="18" hidden="1" customHeight="1" x14ac:dyDescent="0.35"/>
    <row r="11701" ht="18" hidden="1" customHeight="1" x14ac:dyDescent="0.35"/>
    <row r="11702" ht="18" hidden="1" customHeight="1" x14ac:dyDescent="0.35"/>
    <row r="11703" ht="18" hidden="1" customHeight="1" x14ac:dyDescent="0.35"/>
    <row r="11704" ht="18" hidden="1" customHeight="1" x14ac:dyDescent="0.35"/>
    <row r="11705" ht="18" hidden="1" customHeight="1" x14ac:dyDescent="0.35"/>
    <row r="11706" ht="18" hidden="1" customHeight="1" x14ac:dyDescent="0.35"/>
    <row r="11707" ht="18" hidden="1" customHeight="1" x14ac:dyDescent="0.35"/>
    <row r="11708" ht="18" hidden="1" customHeight="1" x14ac:dyDescent="0.35"/>
    <row r="11709" ht="18" hidden="1" customHeight="1" x14ac:dyDescent="0.35"/>
    <row r="11710" ht="18" hidden="1" customHeight="1" x14ac:dyDescent="0.35"/>
    <row r="11711" ht="18" hidden="1" customHeight="1" x14ac:dyDescent="0.35"/>
    <row r="11712" ht="18" hidden="1" customHeight="1" x14ac:dyDescent="0.35"/>
    <row r="11713" ht="18" hidden="1" customHeight="1" x14ac:dyDescent="0.35"/>
    <row r="11714" ht="18" hidden="1" customHeight="1" x14ac:dyDescent="0.35"/>
    <row r="11715" ht="18" hidden="1" customHeight="1" x14ac:dyDescent="0.35"/>
    <row r="11716" ht="18" hidden="1" customHeight="1" x14ac:dyDescent="0.35"/>
    <row r="11717" ht="18" hidden="1" customHeight="1" x14ac:dyDescent="0.35"/>
    <row r="11718" ht="18" hidden="1" customHeight="1" x14ac:dyDescent="0.35"/>
    <row r="11719" ht="18" hidden="1" customHeight="1" x14ac:dyDescent="0.35"/>
    <row r="11720" ht="18" hidden="1" customHeight="1" x14ac:dyDescent="0.35"/>
    <row r="11721" ht="18" hidden="1" customHeight="1" x14ac:dyDescent="0.35"/>
    <row r="11722" ht="18" hidden="1" customHeight="1" x14ac:dyDescent="0.35"/>
    <row r="11723" ht="18" hidden="1" customHeight="1" x14ac:dyDescent="0.35"/>
    <row r="11724" ht="18" hidden="1" customHeight="1" x14ac:dyDescent="0.35"/>
    <row r="11725" ht="18" hidden="1" customHeight="1" x14ac:dyDescent="0.35"/>
    <row r="11726" ht="18" hidden="1" customHeight="1" x14ac:dyDescent="0.35"/>
    <row r="11727" ht="18" hidden="1" customHeight="1" x14ac:dyDescent="0.35"/>
    <row r="11728" ht="18" hidden="1" customHeight="1" x14ac:dyDescent="0.35"/>
    <row r="11729" ht="18" hidden="1" customHeight="1" x14ac:dyDescent="0.35"/>
    <row r="11730" ht="18" hidden="1" customHeight="1" x14ac:dyDescent="0.35"/>
    <row r="11731" ht="18" hidden="1" customHeight="1" x14ac:dyDescent="0.35"/>
    <row r="11732" ht="18" hidden="1" customHeight="1" x14ac:dyDescent="0.35"/>
    <row r="11733" ht="18" hidden="1" customHeight="1" x14ac:dyDescent="0.35"/>
    <row r="11734" ht="18" hidden="1" customHeight="1" x14ac:dyDescent="0.35"/>
    <row r="11735" ht="18" hidden="1" customHeight="1" x14ac:dyDescent="0.35"/>
    <row r="11736" ht="18" hidden="1" customHeight="1" x14ac:dyDescent="0.35"/>
    <row r="11737" ht="18" hidden="1" customHeight="1" x14ac:dyDescent="0.35"/>
    <row r="11738" ht="18" hidden="1" customHeight="1" x14ac:dyDescent="0.35"/>
    <row r="11739" ht="18" hidden="1" customHeight="1" x14ac:dyDescent="0.35"/>
    <row r="11740" ht="18" hidden="1" customHeight="1" x14ac:dyDescent="0.35"/>
    <row r="11741" ht="18" hidden="1" customHeight="1" x14ac:dyDescent="0.35"/>
    <row r="11742" ht="18" hidden="1" customHeight="1" x14ac:dyDescent="0.35"/>
    <row r="11743" ht="18" hidden="1" customHeight="1" x14ac:dyDescent="0.35"/>
    <row r="11744" ht="18" hidden="1" customHeight="1" x14ac:dyDescent="0.35"/>
    <row r="11745" ht="18" hidden="1" customHeight="1" x14ac:dyDescent="0.35"/>
    <row r="11746" ht="18" hidden="1" customHeight="1" x14ac:dyDescent="0.35"/>
    <row r="11747" ht="18" hidden="1" customHeight="1" x14ac:dyDescent="0.35"/>
    <row r="11748" ht="18" hidden="1" customHeight="1" x14ac:dyDescent="0.35"/>
    <row r="11749" ht="18" hidden="1" customHeight="1" x14ac:dyDescent="0.35"/>
    <row r="11750" ht="18" hidden="1" customHeight="1" x14ac:dyDescent="0.35"/>
    <row r="11751" ht="18" hidden="1" customHeight="1" x14ac:dyDescent="0.35"/>
    <row r="11752" ht="18" hidden="1" customHeight="1" x14ac:dyDescent="0.35"/>
    <row r="11753" ht="18" hidden="1" customHeight="1" x14ac:dyDescent="0.35"/>
    <row r="11754" ht="18" hidden="1" customHeight="1" x14ac:dyDescent="0.35"/>
    <row r="11755" ht="18" hidden="1" customHeight="1" x14ac:dyDescent="0.35"/>
    <row r="11756" ht="18" hidden="1" customHeight="1" x14ac:dyDescent="0.35"/>
    <row r="11757" ht="18" hidden="1" customHeight="1" x14ac:dyDescent="0.35"/>
    <row r="11758" ht="18" hidden="1" customHeight="1" x14ac:dyDescent="0.35"/>
    <row r="11759" ht="18" hidden="1" customHeight="1" x14ac:dyDescent="0.35"/>
    <row r="11760" ht="18" hidden="1" customHeight="1" x14ac:dyDescent="0.35"/>
    <row r="11761" ht="18" hidden="1" customHeight="1" x14ac:dyDescent="0.35"/>
    <row r="11762" ht="18" hidden="1" customHeight="1" x14ac:dyDescent="0.35"/>
    <row r="11763" ht="18" hidden="1" customHeight="1" x14ac:dyDescent="0.35"/>
    <row r="11764" ht="18" hidden="1" customHeight="1" x14ac:dyDescent="0.35"/>
    <row r="11765" ht="18" hidden="1" customHeight="1" x14ac:dyDescent="0.35"/>
    <row r="11766" ht="18" hidden="1" customHeight="1" x14ac:dyDescent="0.35"/>
    <row r="11767" ht="18" hidden="1" customHeight="1" x14ac:dyDescent="0.35"/>
    <row r="11768" ht="18" hidden="1" customHeight="1" x14ac:dyDescent="0.35"/>
    <row r="11769" ht="18" hidden="1" customHeight="1" x14ac:dyDescent="0.35"/>
    <row r="11770" ht="18" hidden="1" customHeight="1" x14ac:dyDescent="0.35"/>
    <row r="11771" ht="18" hidden="1" customHeight="1" x14ac:dyDescent="0.35"/>
    <row r="11772" ht="18" hidden="1" customHeight="1" x14ac:dyDescent="0.35"/>
    <row r="11773" ht="18" hidden="1" customHeight="1" x14ac:dyDescent="0.35"/>
    <row r="11774" ht="18" hidden="1" customHeight="1" x14ac:dyDescent="0.35"/>
    <row r="11775" ht="18" hidden="1" customHeight="1" x14ac:dyDescent="0.35"/>
    <row r="11776" ht="18" hidden="1" customHeight="1" x14ac:dyDescent="0.35"/>
    <row r="11777" ht="18" hidden="1" customHeight="1" x14ac:dyDescent="0.35"/>
    <row r="11778" ht="18" hidden="1" customHeight="1" x14ac:dyDescent="0.35"/>
    <row r="11779" ht="18" hidden="1" customHeight="1" x14ac:dyDescent="0.35"/>
    <row r="11780" ht="18" hidden="1" customHeight="1" x14ac:dyDescent="0.35"/>
    <row r="11781" ht="18" hidden="1" customHeight="1" x14ac:dyDescent="0.35"/>
    <row r="11782" ht="18" hidden="1" customHeight="1" x14ac:dyDescent="0.35"/>
    <row r="11783" ht="18" hidden="1" customHeight="1" x14ac:dyDescent="0.35"/>
    <row r="11784" ht="18" hidden="1" customHeight="1" x14ac:dyDescent="0.35"/>
    <row r="11785" ht="18" hidden="1" customHeight="1" x14ac:dyDescent="0.35"/>
    <row r="11786" ht="18" hidden="1" customHeight="1" x14ac:dyDescent="0.35"/>
    <row r="11787" ht="18" hidden="1" customHeight="1" x14ac:dyDescent="0.35"/>
    <row r="11788" ht="18" hidden="1" customHeight="1" x14ac:dyDescent="0.35"/>
    <row r="11789" ht="18" hidden="1" customHeight="1" x14ac:dyDescent="0.35"/>
    <row r="11790" ht="18" hidden="1" customHeight="1" x14ac:dyDescent="0.35"/>
    <row r="11791" ht="18" hidden="1" customHeight="1" x14ac:dyDescent="0.35"/>
    <row r="11792" ht="18" hidden="1" customHeight="1" x14ac:dyDescent="0.35"/>
    <row r="11793" ht="18" hidden="1" customHeight="1" x14ac:dyDescent="0.35"/>
    <row r="11794" ht="18" hidden="1" customHeight="1" x14ac:dyDescent="0.35"/>
    <row r="11795" ht="18" hidden="1" customHeight="1" x14ac:dyDescent="0.35"/>
    <row r="11796" ht="18" hidden="1" customHeight="1" x14ac:dyDescent="0.35"/>
    <row r="11797" ht="18" hidden="1" customHeight="1" x14ac:dyDescent="0.35"/>
    <row r="11798" ht="18" hidden="1" customHeight="1" x14ac:dyDescent="0.35"/>
    <row r="11799" ht="18" hidden="1" customHeight="1" x14ac:dyDescent="0.35"/>
    <row r="11800" ht="18" hidden="1" customHeight="1" x14ac:dyDescent="0.35"/>
    <row r="11801" ht="18" hidden="1" customHeight="1" x14ac:dyDescent="0.35"/>
    <row r="11802" ht="18" hidden="1" customHeight="1" x14ac:dyDescent="0.35"/>
    <row r="11803" ht="18" hidden="1" customHeight="1" x14ac:dyDescent="0.35"/>
    <row r="11804" ht="18" hidden="1" customHeight="1" x14ac:dyDescent="0.35"/>
    <row r="11805" ht="18" hidden="1" customHeight="1" x14ac:dyDescent="0.35"/>
    <row r="11806" ht="18" hidden="1" customHeight="1" x14ac:dyDescent="0.35"/>
    <row r="11807" ht="18" hidden="1" customHeight="1" x14ac:dyDescent="0.35"/>
    <row r="11808" ht="18" hidden="1" customHeight="1" x14ac:dyDescent="0.35"/>
    <row r="11809" ht="18" hidden="1" customHeight="1" x14ac:dyDescent="0.35"/>
    <row r="11810" ht="18" hidden="1" customHeight="1" x14ac:dyDescent="0.35"/>
    <row r="11811" ht="18" hidden="1" customHeight="1" x14ac:dyDescent="0.35"/>
    <row r="11812" ht="18" hidden="1" customHeight="1" x14ac:dyDescent="0.35"/>
    <row r="11813" ht="18" hidden="1" customHeight="1" x14ac:dyDescent="0.35"/>
    <row r="11814" ht="18" hidden="1" customHeight="1" x14ac:dyDescent="0.35"/>
    <row r="11815" ht="18" hidden="1" customHeight="1" x14ac:dyDescent="0.35"/>
    <row r="11816" ht="18" hidden="1" customHeight="1" x14ac:dyDescent="0.35"/>
    <row r="11817" ht="18" hidden="1" customHeight="1" x14ac:dyDescent="0.35"/>
    <row r="11818" ht="18" hidden="1" customHeight="1" x14ac:dyDescent="0.35"/>
    <row r="11819" ht="18" hidden="1" customHeight="1" x14ac:dyDescent="0.35"/>
    <row r="11820" ht="18" hidden="1" customHeight="1" x14ac:dyDescent="0.35"/>
    <row r="11821" ht="18" hidden="1" customHeight="1" x14ac:dyDescent="0.35"/>
    <row r="11822" ht="18" hidden="1" customHeight="1" x14ac:dyDescent="0.35"/>
    <row r="11823" ht="18" hidden="1" customHeight="1" x14ac:dyDescent="0.35"/>
    <row r="11824" ht="18" hidden="1" customHeight="1" x14ac:dyDescent="0.35"/>
    <row r="11825" ht="18" hidden="1" customHeight="1" x14ac:dyDescent="0.35"/>
    <row r="11826" ht="18" hidden="1" customHeight="1" x14ac:dyDescent="0.35"/>
    <row r="11827" ht="18" hidden="1" customHeight="1" x14ac:dyDescent="0.35"/>
    <row r="11828" ht="18" hidden="1" customHeight="1" x14ac:dyDescent="0.35"/>
    <row r="11829" ht="18" hidden="1" customHeight="1" x14ac:dyDescent="0.35"/>
    <row r="11830" ht="18" hidden="1" customHeight="1" x14ac:dyDescent="0.35"/>
    <row r="11831" ht="18" hidden="1" customHeight="1" x14ac:dyDescent="0.35"/>
    <row r="11832" ht="18" hidden="1" customHeight="1" x14ac:dyDescent="0.35"/>
    <row r="11833" ht="18" hidden="1" customHeight="1" x14ac:dyDescent="0.35"/>
    <row r="11834" ht="18" hidden="1" customHeight="1" x14ac:dyDescent="0.35"/>
    <row r="11835" ht="18" hidden="1" customHeight="1" x14ac:dyDescent="0.35"/>
    <row r="11836" ht="18" hidden="1" customHeight="1" x14ac:dyDescent="0.35"/>
    <row r="11837" ht="18" hidden="1" customHeight="1" x14ac:dyDescent="0.35"/>
    <row r="11838" ht="18" hidden="1" customHeight="1" x14ac:dyDescent="0.35"/>
    <row r="11839" ht="18" hidden="1" customHeight="1" x14ac:dyDescent="0.35"/>
    <row r="11840" ht="18" hidden="1" customHeight="1" x14ac:dyDescent="0.35"/>
    <row r="11841" ht="18" hidden="1" customHeight="1" x14ac:dyDescent="0.35"/>
    <row r="11842" ht="18" hidden="1" customHeight="1" x14ac:dyDescent="0.35"/>
    <row r="11843" ht="18" hidden="1" customHeight="1" x14ac:dyDescent="0.35"/>
    <row r="11844" ht="18" hidden="1" customHeight="1" x14ac:dyDescent="0.35"/>
    <row r="11845" ht="18" hidden="1" customHeight="1" x14ac:dyDescent="0.35"/>
    <row r="11846" ht="18" hidden="1" customHeight="1" x14ac:dyDescent="0.35"/>
    <row r="11847" ht="18" hidden="1" customHeight="1" x14ac:dyDescent="0.35"/>
    <row r="11848" ht="18" hidden="1" customHeight="1" x14ac:dyDescent="0.35"/>
    <row r="11849" ht="18" hidden="1" customHeight="1" x14ac:dyDescent="0.35"/>
    <row r="11850" ht="18" hidden="1" customHeight="1" x14ac:dyDescent="0.35"/>
    <row r="11851" ht="18" hidden="1" customHeight="1" x14ac:dyDescent="0.35"/>
    <row r="11852" ht="18" hidden="1" customHeight="1" x14ac:dyDescent="0.35"/>
    <row r="11853" ht="18" hidden="1" customHeight="1" x14ac:dyDescent="0.35"/>
    <row r="11854" ht="18" hidden="1" customHeight="1" x14ac:dyDescent="0.35"/>
    <row r="11855" ht="18" hidden="1" customHeight="1" x14ac:dyDescent="0.35"/>
    <row r="11856" ht="18" hidden="1" customHeight="1" x14ac:dyDescent="0.35"/>
    <row r="11857" ht="18" hidden="1" customHeight="1" x14ac:dyDescent="0.35"/>
    <row r="11858" ht="18" hidden="1" customHeight="1" x14ac:dyDescent="0.35"/>
    <row r="11859" ht="18" hidden="1" customHeight="1" x14ac:dyDescent="0.35"/>
    <row r="11860" ht="18" hidden="1" customHeight="1" x14ac:dyDescent="0.35"/>
    <row r="11861" ht="18" hidden="1" customHeight="1" x14ac:dyDescent="0.35"/>
    <row r="11862" ht="18" hidden="1" customHeight="1" x14ac:dyDescent="0.35"/>
    <row r="11863" ht="18" hidden="1" customHeight="1" x14ac:dyDescent="0.35"/>
    <row r="11864" ht="18" hidden="1" customHeight="1" x14ac:dyDescent="0.35"/>
    <row r="11865" ht="18" hidden="1" customHeight="1" x14ac:dyDescent="0.35"/>
    <row r="11866" ht="18" hidden="1" customHeight="1" x14ac:dyDescent="0.35"/>
    <row r="11867" ht="18" hidden="1" customHeight="1" x14ac:dyDescent="0.35"/>
    <row r="11868" ht="18" hidden="1" customHeight="1" x14ac:dyDescent="0.35"/>
    <row r="11869" ht="18" hidden="1" customHeight="1" x14ac:dyDescent="0.35"/>
    <row r="11870" ht="18" hidden="1" customHeight="1" x14ac:dyDescent="0.35"/>
    <row r="11871" ht="18" hidden="1" customHeight="1" x14ac:dyDescent="0.35"/>
    <row r="11872" ht="18" hidden="1" customHeight="1" x14ac:dyDescent="0.35"/>
    <row r="11873" ht="18" hidden="1" customHeight="1" x14ac:dyDescent="0.35"/>
    <row r="11874" ht="18" hidden="1" customHeight="1" x14ac:dyDescent="0.35"/>
    <row r="11875" ht="18" hidden="1" customHeight="1" x14ac:dyDescent="0.35"/>
    <row r="11876" ht="18" hidden="1" customHeight="1" x14ac:dyDescent="0.35"/>
    <row r="11877" ht="18" hidden="1" customHeight="1" x14ac:dyDescent="0.35"/>
    <row r="11878" ht="18" hidden="1" customHeight="1" x14ac:dyDescent="0.35"/>
    <row r="11879" ht="18" hidden="1" customHeight="1" x14ac:dyDescent="0.35"/>
    <row r="11880" ht="18" hidden="1" customHeight="1" x14ac:dyDescent="0.35"/>
    <row r="11881" ht="18" hidden="1" customHeight="1" x14ac:dyDescent="0.35"/>
    <row r="11882" ht="18" hidden="1" customHeight="1" x14ac:dyDescent="0.35"/>
    <row r="11883" ht="18" hidden="1" customHeight="1" x14ac:dyDescent="0.35"/>
    <row r="11884" ht="18" hidden="1" customHeight="1" x14ac:dyDescent="0.35"/>
    <row r="11885" ht="18" hidden="1" customHeight="1" x14ac:dyDescent="0.35"/>
    <row r="11886" ht="18" hidden="1" customHeight="1" x14ac:dyDescent="0.35"/>
    <row r="11887" ht="18" hidden="1" customHeight="1" x14ac:dyDescent="0.35"/>
    <row r="11888" ht="18" hidden="1" customHeight="1" x14ac:dyDescent="0.35"/>
    <row r="11889" ht="18" hidden="1" customHeight="1" x14ac:dyDescent="0.35"/>
    <row r="11890" ht="18" hidden="1" customHeight="1" x14ac:dyDescent="0.35"/>
    <row r="11891" ht="18" hidden="1" customHeight="1" x14ac:dyDescent="0.35"/>
    <row r="11892" ht="18" hidden="1" customHeight="1" x14ac:dyDescent="0.35"/>
    <row r="11893" ht="18" hidden="1" customHeight="1" x14ac:dyDescent="0.35"/>
    <row r="11894" ht="18" hidden="1" customHeight="1" x14ac:dyDescent="0.35"/>
    <row r="11895" ht="18" hidden="1" customHeight="1" x14ac:dyDescent="0.35"/>
    <row r="11896" ht="18" hidden="1" customHeight="1" x14ac:dyDescent="0.35"/>
    <row r="11897" ht="18" hidden="1" customHeight="1" x14ac:dyDescent="0.35"/>
    <row r="11898" ht="18" hidden="1" customHeight="1" x14ac:dyDescent="0.35"/>
    <row r="11899" ht="18" hidden="1" customHeight="1" x14ac:dyDescent="0.35"/>
    <row r="11900" ht="18" hidden="1" customHeight="1" x14ac:dyDescent="0.35"/>
    <row r="11901" ht="18" hidden="1" customHeight="1" x14ac:dyDescent="0.35"/>
    <row r="11902" ht="18" hidden="1" customHeight="1" x14ac:dyDescent="0.35"/>
    <row r="11903" ht="18" hidden="1" customHeight="1" x14ac:dyDescent="0.35"/>
    <row r="11904" ht="18" hidden="1" customHeight="1" x14ac:dyDescent="0.35"/>
    <row r="11905" ht="18" hidden="1" customHeight="1" x14ac:dyDescent="0.35"/>
    <row r="11906" ht="18" hidden="1" customHeight="1" x14ac:dyDescent="0.35"/>
    <row r="11907" ht="18" hidden="1" customHeight="1" x14ac:dyDescent="0.35"/>
    <row r="11908" ht="18" hidden="1" customHeight="1" x14ac:dyDescent="0.35"/>
    <row r="11909" ht="18" hidden="1" customHeight="1" x14ac:dyDescent="0.35"/>
    <row r="11910" ht="18" hidden="1" customHeight="1" x14ac:dyDescent="0.35"/>
    <row r="11911" ht="18" hidden="1" customHeight="1" x14ac:dyDescent="0.35"/>
    <row r="11912" ht="18" hidden="1" customHeight="1" x14ac:dyDescent="0.35"/>
    <row r="11913" ht="18" hidden="1" customHeight="1" x14ac:dyDescent="0.35"/>
    <row r="11914" ht="18" hidden="1" customHeight="1" x14ac:dyDescent="0.35"/>
    <row r="11915" ht="18" hidden="1" customHeight="1" x14ac:dyDescent="0.35"/>
    <row r="11916" ht="18" hidden="1" customHeight="1" x14ac:dyDescent="0.35"/>
    <row r="11917" ht="18" hidden="1" customHeight="1" x14ac:dyDescent="0.35"/>
    <row r="11918" ht="18" hidden="1" customHeight="1" x14ac:dyDescent="0.35"/>
    <row r="11919" ht="18" hidden="1" customHeight="1" x14ac:dyDescent="0.35"/>
    <row r="11920" ht="18" hidden="1" customHeight="1" x14ac:dyDescent="0.35"/>
    <row r="11921" ht="18" hidden="1" customHeight="1" x14ac:dyDescent="0.35"/>
    <row r="11922" ht="18" hidden="1" customHeight="1" x14ac:dyDescent="0.35"/>
    <row r="11923" ht="18" hidden="1" customHeight="1" x14ac:dyDescent="0.35"/>
    <row r="11924" ht="18" hidden="1" customHeight="1" x14ac:dyDescent="0.35"/>
    <row r="11925" ht="18" hidden="1" customHeight="1" x14ac:dyDescent="0.35"/>
    <row r="11926" ht="18" hidden="1" customHeight="1" x14ac:dyDescent="0.35"/>
    <row r="11927" ht="18" hidden="1" customHeight="1" x14ac:dyDescent="0.35"/>
    <row r="11928" ht="18" hidden="1" customHeight="1" x14ac:dyDescent="0.35"/>
    <row r="11929" ht="18" hidden="1" customHeight="1" x14ac:dyDescent="0.35"/>
    <row r="11930" ht="18" hidden="1" customHeight="1" x14ac:dyDescent="0.35"/>
    <row r="11931" ht="18" hidden="1" customHeight="1" x14ac:dyDescent="0.35"/>
    <row r="11932" ht="18" hidden="1" customHeight="1" x14ac:dyDescent="0.35"/>
    <row r="11933" ht="18" hidden="1" customHeight="1" x14ac:dyDescent="0.35"/>
    <row r="11934" ht="18" hidden="1" customHeight="1" x14ac:dyDescent="0.35"/>
    <row r="11935" ht="18" hidden="1" customHeight="1" x14ac:dyDescent="0.35"/>
    <row r="11936" ht="18" hidden="1" customHeight="1" x14ac:dyDescent="0.35"/>
    <row r="11937" ht="18" hidden="1" customHeight="1" x14ac:dyDescent="0.35"/>
    <row r="11938" ht="18" hidden="1" customHeight="1" x14ac:dyDescent="0.35"/>
    <row r="11939" ht="18" hidden="1" customHeight="1" x14ac:dyDescent="0.35"/>
    <row r="11940" ht="18" hidden="1" customHeight="1" x14ac:dyDescent="0.35"/>
    <row r="11941" ht="18" hidden="1" customHeight="1" x14ac:dyDescent="0.35"/>
    <row r="11942" ht="18" hidden="1" customHeight="1" x14ac:dyDescent="0.35"/>
    <row r="11943" ht="18" hidden="1" customHeight="1" x14ac:dyDescent="0.35"/>
    <row r="11944" ht="18" hidden="1" customHeight="1" x14ac:dyDescent="0.35"/>
    <row r="11945" ht="18" hidden="1" customHeight="1" x14ac:dyDescent="0.35"/>
    <row r="11946" ht="18" hidden="1" customHeight="1" x14ac:dyDescent="0.35"/>
    <row r="11947" ht="18" hidden="1" customHeight="1" x14ac:dyDescent="0.35"/>
    <row r="11948" ht="18" hidden="1" customHeight="1" x14ac:dyDescent="0.35"/>
    <row r="11949" ht="18" hidden="1" customHeight="1" x14ac:dyDescent="0.35"/>
    <row r="11950" ht="18" hidden="1" customHeight="1" x14ac:dyDescent="0.35"/>
    <row r="11951" ht="18" hidden="1" customHeight="1" x14ac:dyDescent="0.35"/>
    <row r="11952" ht="18" hidden="1" customHeight="1" x14ac:dyDescent="0.35"/>
    <row r="11953" ht="18" hidden="1" customHeight="1" x14ac:dyDescent="0.35"/>
    <row r="11954" ht="18" hidden="1" customHeight="1" x14ac:dyDescent="0.35"/>
    <row r="11955" ht="18" hidden="1" customHeight="1" x14ac:dyDescent="0.35"/>
    <row r="11956" ht="18" hidden="1" customHeight="1" x14ac:dyDescent="0.35"/>
    <row r="11957" ht="18" hidden="1" customHeight="1" x14ac:dyDescent="0.35"/>
    <row r="11958" ht="18" hidden="1" customHeight="1" x14ac:dyDescent="0.35"/>
    <row r="11959" ht="18" hidden="1" customHeight="1" x14ac:dyDescent="0.35"/>
    <row r="11960" ht="18" hidden="1" customHeight="1" x14ac:dyDescent="0.35"/>
    <row r="11961" ht="18" hidden="1" customHeight="1" x14ac:dyDescent="0.35"/>
    <row r="11962" ht="18" hidden="1" customHeight="1" x14ac:dyDescent="0.35"/>
    <row r="11963" ht="18" hidden="1" customHeight="1" x14ac:dyDescent="0.35"/>
    <row r="11964" ht="18" hidden="1" customHeight="1" x14ac:dyDescent="0.35"/>
    <row r="11965" ht="18" hidden="1" customHeight="1" x14ac:dyDescent="0.35"/>
    <row r="11966" ht="18" hidden="1" customHeight="1" x14ac:dyDescent="0.35"/>
    <row r="11967" ht="18" hidden="1" customHeight="1" x14ac:dyDescent="0.35"/>
    <row r="11968" ht="18" hidden="1" customHeight="1" x14ac:dyDescent="0.35"/>
    <row r="11969" ht="18" hidden="1" customHeight="1" x14ac:dyDescent="0.35"/>
    <row r="11970" ht="18" hidden="1" customHeight="1" x14ac:dyDescent="0.35"/>
    <row r="11971" ht="18" hidden="1" customHeight="1" x14ac:dyDescent="0.35"/>
    <row r="11972" ht="18" hidden="1" customHeight="1" x14ac:dyDescent="0.35"/>
    <row r="11973" ht="18" hidden="1" customHeight="1" x14ac:dyDescent="0.35"/>
    <row r="11974" ht="18" hidden="1" customHeight="1" x14ac:dyDescent="0.35"/>
    <row r="11975" ht="18" hidden="1" customHeight="1" x14ac:dyDescent="0.35"/>
    <row r="11976" ht="18" hidden="1" customHeight="1" x14ac:dyDescent="0.35"/>
    <row r="11977" ht="18" hidden="1" customHeight="1" x14ac:dyDescent="0.35"/>
    <row r="11978" ht="18" hidden="1" customHeight="1" x14ac:dyDescent="0.35"/>
    <row r="11979" ht="18" hidden="1" customHeight="1" x14ac:dyDescent="0.35"/>
    <row r="11980" ht="18" hidden="1" customHeight="1" x14ac:dyDescent="0.35"/>
    <row r="11981" ht="18" hidden="1" customHeight="1" x14ac:dyDescent="0.35"/>
    <row r="11982" ht="18" hidden="1" customHeight="1" x14ac:dyDescent="0.35"/>
    <row r="11983" ht="18" hidden="1" customHeight="1" x14ac:dyDescent="0.35"/>
    <row r="11984" ht="18" hidden="1" customHeight="1" x14ac:dyDescent="0.35"/>
    <row r="11985" ht="18" hidden="1" customHeight="1" x14ac:dyDescent="0.35"/>
    <row r="11986" ht="18" hidden="1" customHeight="1" x14ac:dyDescent="0.35"/>
    <row r="11987" ht="18" hidden="1" customHeight="1" x14ac:dyDescent="0.35"/>
    <row r="11988" ht="18" hidden="1" customHeight="1" x14ac:dyDescent="0.35"/>
    <row r="11989" ht="18" hidden="1" customHeight="1" x14ac:dyDescent="0.35"/>
    <row r="11990" ht="18" hidden="1" customHeight="1" x14ac:dyDescent="0.35"/>
    <row r="11991" ht="18" hidden="1" customHeight="1" x14ac:dyDescent="0.35"/>
    <row r="11992" ht="18" hidden="1" customHeight="1" x14ac:dyDescent="0.35"/>
    <row r="11993" ht="18" hidden="1" customHeight="1" x14ac:dyDescent="0.35"/>
    <row r="11994" ht="18" hidden="1" customHeight="1" x14ac:dyDescent="0.35"/>
    <row r="11995" ht="18" hidden="1" customHeight="1" x14ac:dyDescent="0.35"/>
    <row r="11996" ht="18" hidden="1" customHeight="1" x14ac:dyDescent="0.35"/>
    <row r="11997" ht="18" hidden="1" customHeight="1" x14ac:dyDescent="0.35"/>
    <row r="11998" ht="18" hidden="1" customHeight="1" x14ac:dyDescent="0.35"/>
    <row r="11999" ht="18" hidden="1" customHeight="1" x14ac:dyDescent="0.35"/>
    <row r="12000" ht="18" hidden="1" customHeight="1" x14ac:dyDescent="0.35"/>
    <row r="12001" ht="18" hidden="1" customHeight="1" x14ac:dyDescent="0.35"/>
    <row r="12002" ht="18" hidden="1" customHeight="1" x14ac:dyDescent="0.35"/>
    <row r="12003" ht="18" hidden="1" customHeight="1" x14ac:dyDescent="0.35"/>
    <row r="12004" ht="18" hidden="1" customHeight="1" x14ac:dyDescent="0.35"/>
    <row r="12005" ht="18" hidden="1" customHeight="1" x14ac:dyDescent="0.35"/>
    <row r="12006" ht="18" hidden="1" customHeight="1" x14ac:dyDescent="0.35"/>
    <row r="12007" ht="18" hidden="1" customHeight="1" x14ac:dyDescent="0.35"/>
    <row r="12008" ht="18" hidden="1" customHeight="1" x14ac:dyDescent="0.35"/>
    <row r="12009" ht="18" hidden="1" customHeight="1" x14ac:dyDescent="0.35"/>
    <row r="12010" ht="18" hidden="1" customHeight="1" x14ac:dyDescent="0.35"/>
    <row r="12011" ht="18" hidden="1" customHeight="1" x14ac:dyDescent="0.35"/>
    <row r="12012" ht="18" hidden="1" customHeight="1" x14ac:dyDescent="0.35"/>
    <row r="12013" ht="18" hidden="1" customHeight="1" x14ac:dyDescent="0.35"/>
    <row r="12014" ht="18" hidden="1" customHeight="1" x14ac:dyDescent="0.35"/>
    <row r="12015" ht="18" hidden="1" customHeight="1" x14ac:dyDescent="0.35"/>
    <row r="12016" ht="18" hidden="1" customHeight="1" x14ac:dyDescent="0.35"/>
    <row r="12017" ht="18" hidden="1" customHeight="1" x14ac:dyDescent="0.35"/>
    <row r="12018" ht="18" hidden="1" customHeight="1" x14ac:dyDescent="0.35"/>
    <row r="12019" ht="18" hidden="1" customHeight="1" x14ac:dyDescent="0.35"/>
    <row r="12020" ht="18" hidden="1" customHeight="1" x14ac:dyDescent="0.35"/>
    <row r="12021" ht="18" hidden="1" customHeight="1" x14ac:dyDescent="0.35"/>
    <row r="12022" ht="18" hidden="1" customHeight="1" x14ac:dyDescent="0.35"/>
    <row r="12023" ht="18" hidden="1" customHeight="1" x14ac:dyDescent="0.35"/>
    <row r="12024" ht="18" hidden="1" customHeight="1" x14ac:dyDescent="0.35"/>
    <row r="12025" ht="18" hidden="1" customHeight="1" x14ac:dyDescent="0.35"/>
    <row r="12026" ht="18" hidden="1" customHeight="1" x14ac:dyDescent="0.35"/>
    <row r="12027" ht="18" hidden="1" customHeight="1" x14ac:dyDescent="0.35"/>
    <row r="12028" ht="18" hidden="1" customHeight="1" x14ac:dyDescent="0.35"/>
    <row r="12029" ht="18" hidden="1" customHeight="1" x14ac:dyDescent="0.35"/>
    <row r="12030" ht="18" hidden="1" customHeight="1" x14ac:dyDescent="0.35"/>
    <row r="12031" ht="18" hidden="1" customHeight="1" x14ac:dyDescent="0.35"/>
    <row r="12032" ht="18" hidden="1" customHeight="1" x14ac:dyDescent="0.35"/>
    <row r="12033" ht="18" hidden="1" customHeight="1" x14ac:dyDescent="0.35"/>
    <row r="12034" ht="18" hidden="1" customHeight="1" x14ac:dyDescent="0.35"/>
    <row r="12035" ht="18" hidden="1" customHeight="1" x14ac:dyDescent="0.35"/>
    <row r="12036" ht="18" hidden="1" customHeight="1" x14ac:dyDescent="0.35"/>
    <row r="12037" ht="18" hidden="1" customHeight="1" x14ac:dyDescent="0.35"/>
    <row r="12038" ht="18" hidden="1" customHeight="1" x14ac:dyDescent="0.35"/>
    <row r="12039" ht="18" hidden="1" customHeight="1" x14ac:dyDescent="0.35"/>
    <row r="12040" ht="18" hidden="1" customHeight="1" x14ac:dyDescent="0.35"/>
    <row r="12041" ht="18" hidden="1" customHeight="1" x14ac:dyDescent="0.35"/>
    <row r="12042" ht="18" hidden="1" customHeight="1" x14ac:dyDescent="0.35"/>
    <row r="12043" ht="18" hidden="1" customHeight="1" x14ac:dyDescent="0.35"/>
    <row r="12044" ht="18" hidden="1" customHeight="1" x14ac:dyDescent="0.35"/>
    <row r="12045" ht="18" hidden="1" customHeight="1" x14ac:dyDescent="0.35"/>
    <row r="12046" ht="18" hidden="1" customHeight="1" x14ac:dyDescent="0.35"/>
    <row r="12047" ht="18" hidden="1" customHeight="1" x14ac:dyDescent="0.35"/>
    <row r="12048" ht="18" hidden="1" customHeight="1" x14ac:dyDescent="0.35"/>
    <row r="12049" ht="18" hidden="1" customHeight="1" x14ac:dyDescent="0.35"/>
    <row r="12050" ht="18" hidden="1" customHeight="1" x14ac:dyDescent="0.35"/>
    <row r="12051" ht="18" hidden="1" customHeight="1" x14ac:dyDescent="0.35"/>
    <row r="12052" ht="18" hidden="1" customHeight="1" x14ac:dyDescent="0.35"/>
    <row r="12053" ht="18" hidden="1" customHeight="1" x14ac:dyDescent="0.35"/>
    <row r="12054" ht="18" hidden="1" customHeight="1" x14ac:dyDescent="0.35"/>
    <row r="12055" ht="18" hidden="1" customHeight="1" x14ac:dyDescent="0.35"/>
    <row r="12056" ht="18" hidden="1" customHeight="1" x14ac:dyDescent="0.35"/>
    <row r="12057" ht="18" hidden="1" customHeight="1" x14ac:dyDescent="0.35"/>
    <row r="12058" ht="18" hidden="1" customHeight="1" x14ac:dyDescent="0.35"/>
    <row r="12059" ht="18" hidden="1" customHeight="1" x14ac:dyDescent="0.35"/>
    <row r="12060" ht="18" hidden="1" customHeight="1" x14ac:dyDescent="0.35"/>
    <row r="12061" ht="18" hidden="1" customHeight="1" x14ac:dyDescent="0.35"/>
    <row r="12062" ht="18" hidden="1" customHeight="1" x14ac:dyDescent="0.35"/>
    <row r="12063" ht="18" hidden="1" customHeight="1" x14ac:dyDescent="0.35"/>
    <row r="12064" ht="18" hidden="1" customHeight="1" x14ac:dyDescent="0.35"/>
    <row r="12065" ht="18" hidden="1" customHeight="1" x14ac:dyDescent="0.35"/>
    <row r="12066" ht="18" hidden="1" customHeight="1" x14ac:dyDescent="0.35"/>
    <row r="12067" ht="18" hidden="1" customHeight="1" x14ac:dyDescent="0.35"/>
    <row r="12068" ht="18" hidden="1" customHeight="1" x14ac:dyDescent="0.35"/>
    <row r="12069" ht="18" hidden="1" customHeight="1" x14ac:dyDescent="0.35"/>
    <row r="12070" ht="18" hidden="1" customHeight="1" x14ac:dyDescent="0.35"/>
    <row r="12071" ht="18" hidden="1" customHeight="1" x14ac:dyDescent="0.35"/>
    <row r="12072" ht="18" hidden="1" customHeight="1" x14ac:dyDescent="0.35"/>
    <row r="12073" ht="18" hidden="1" customHeight="1" x14ac:dyDescent="0.35"/>
    <row r="12074" ht="18" hidden="1" customHeight="1" x14ac:dyDescent="0.35"/>
    <row r="12075" ht="18" hidden="1" customHeight="1" x14ac:dyDescent="0.35"/>
    <row r="12076" ht="18" hidden="1" customHeight="1" x14ac:dyDescent="0.35"/>
    <row r="12077" ht="18" hidden="1" customHeight="1" x14ac:dyDescent="0.35"/>
    <row r="12078" ht="18" hidden="1" customHeight="1" x14ac:dyDescent="0.35"/>
    <row r="12079" ht="18" hidden="1" customHeight="1" x14ac:dyDescent="0.35"/>
    <row r="12080" ht="18" hidden="1" customHeight="1" x14ac:dyDescent="0.35"/>
    <row r="12081" ht="18" hidden="1" customHeight="1" x14ac:dyDescent="0.35"/>
    <row r="12082" ht="18" hidden="1" customHeight="1" x14ac:dyDescent="0.35"/>
    <row r="12083" ht="18" hidden="1" customHeight="1" x14ac:dyDescent="0.35"/>
    <row r="12084" ht="18" hidden="1" customHeight="1" x14ac:dyDescent="0.35"/>
    <row r="12085" ht="18" hidden="1" customHeight="1" x14ac:dyDescent="0.35"/>
    <row r="12086" ht="18" hidden="1" customHeight="1" x14ac:dyDescent="0.35"/>
    <row r="12087" ht="18" hidden="1" customHeight="1" x14ac:dyDescent="0.35"/>
    <row r="12088" ht="18" hidden="1" customHeight="1" x14ac:dyDescent="0.35"/>
    <row r="12089" ht="18" hidden="1" customHeight="1" x14ac:dyDescent="0.35"/>
    <row r="12090" ht="18" hidden="1" customHeight="1" x14ac:dyDescent="0.35"/>
    <row r="12091" ht="18" hidden="1" customHeight="1" x14ac:dyDescent="0.35"/>
    <row r="12092" ht="18" hidden="1" customHeight="1" x14ac:dyDescent="0.35"/>
    <row r="12093" ht="18" hidden="1" customHeight="1" x14ac:dyDescent="0.35"/>
    <row r="12094" ht="18" hidden="1" customHeight="1" x14ac:dyDescent="0.35"/>
    <row r="12095" ht="18" hidden="1" customHeight="1" x14ac:dyDescent="0.35"/>
    <row r="12096" ht="18" hidden="1" customHeight="1" x14ac:dyDescent="0.35"/>
    <row r="12097" ht="18" hidden="1" customHeight="1" x14ac:dyDescent="0.35"/>
    <row r="12098" ht="18" hidden="1" customHeight="1" x14ac:dyDescent="0.35"/>
    <row r="12099" ht="18" hidden="1" customHeight="1" x14ac:dyDescent="0.35"/>
    <row r="12100" ht="18" hidden="1" customHeight="1" x14ac:dyDescent="0.35"/>
    <row r="12101" ht="18" hidden="1" customHeight="1" x14ac:dyDescent="0.35"/>
    <row r="12102" ht="18" hidden="1" customHeight="1" x14ac:dyDescent="0.35"/>
    <row r="12103" ht="18" hidden="1" customHeight="1" x14ac:dyDescent="0.35"/>
    <row r="12104" ht="18" hidden="1" customHeight="1" x14ac:dyDescent="0.35"/>
    <row r="12105" ht="18" hidden="1" customHeight="1" x14ac:dyDescent="0.35"/>
    <row r="12106" ht="18" hidden="1" customHeight="1" x14ac:dyDescent="0.35"/>
    <row r="12107" ht="18" hidden="1" customHeight="1" x14ac:dyDescent="0.35"/>
    <row r="12108" ht="18" hidden="1" customHeight="1" x14ac:dyDescent="0.35"/>
    <row r="12109" ht="18" hidden="1" customHeight="1" x14ac:dyDescent="0.35"/>
    <row r="12110" ht="18" hidden="1" customHeight="1" x14ac:dyDescent="0.35"/>
    <row r="12111" ht="18" hidden="1" customHeight="1" x14ac:dyDescent="0.35"/>
    <row r="12112" ht="18" hidden="1" customHeight="1" x14ac:dyDescent="0.35"/>
    <row r="12113" ht="18" hidden="1" customHeight="1" x14ac:dyDescent="0.35"/>
    <row r="12114" ht="18" hidden="1" customHeight="1" x14ac:dyDescent="0.35"/>
    <row r="12115" ht="18" hidden="1" customHeight="1" x14ac:dyDescent="0.35"/>
    <row r="12116" ht="18" hidden="1" customHeight="1" x14ac:dyDescent="0.35"/>
    <row r="12117" ht="18" hidden="1" customHeight="1" x14ac:dyDescent="0.35"/>
    <row r="12118" ht="18" hidden="1" customHeight="1" x14ac:dyDescent="0.35"/>
    <row r="12119" ht="18" hidden="1" customHeight="1" x14ac:dyDescent="0.35"/>
    <row r="12120" ht="18" hidden="1" customHeight="1" x14ac:dyDescent="0.35"/>
    <row r="12121" ht="18" hidden="1" customHeight="1" x14ac:dyDescent="0.35"/>
    <row r="12122" ht="18" hidden="1" customHeight="1" x14ac:dyDescent="0.35"/>
    <row r="12123" ht="18" hidden="1" customHeight="1" x14ac:dyDescent="0.35"/>
    <row r="12124" ht="18" hidden="1" customHeight="1" x14ac:dyDescent="0.35"/>
    <row r="12125" ht="18" hidden="1" customHeight="1" x14ac:dyDescent="0.35"/>
    <row r="12126" ht="18" hidden="1" customHeight="1" x14ac:dyDescent="0.35"/>
    <row r="12127" ht="18" hidden="1" customHeight="1" x14ac:dyDescent="0.35"/>
    <row r="12128" ht="18" hidden="1" customHeight="1" x14ac:dyDescent="0.35"/>
    <row r="12129" ht="18" hidden="1" customHeight="1" x14ac:dyDescent="0.35"/>
    <row r="12130" ht="18" hidden="1" customHeight="1" x14ac:dyDescent="0.35"/>
    <row r="12131" ht="18" hidden="1" customHeight="1" x14ac:dyDescent="0.35"/>
    <row r="12132" ht="18" hidden="1" customHeight="1" x14ac:dyDescent="0.35"/>
    <row r="12133" ht="18" hidden="1" customHeight="1" x14ac:dyDescent="0.35"/>
    <row r="12134" ht="18" hidden="1" customHeight="1" x14ac:dyDescent="0.35"/>
    <row r="12135" ht="18" hidden="1" customHeight="1" x14ac:dyDescent="0.35"/>
    <row r="12136" ht="18" hidden="1" customHeight="1" x14ac:dyDescent="0.35"/>
    <row r="12137" ht="18" hidden="1" customHeight="1" x14ac:dyDescent="0.35"/>
    <row r="12138" ht="18" hidden="1" customHeight="1" x14ac:dyDescent="0.35"/>
    <row r="12139" ht="18" hidden="1" customHeight="1" x14ac:dyDescent="0.35"/>
    <row r="12140" ht="18" hidden="1" customHeight="1" x14ac:dyDescent="0.35"/>
    <row r="12141" ht="18" hidden="1" customHeight="1" x14ac:dyDescent="0.35"/>
    <row r="12142" ht="18" hidden="1" customHeight="1" x14ac:dyDescent="0.35"/>
    <row r="12143" ht="18" hidden="1" customHeight="1" x14ac:dyDescent="0.35"/>
    <row r="12144" ht="18" hidden="1" customHeight="1" x14ac:dyDescent="0.35"/>
    <row r="12145" ht="18" hidden="1" customHeight="1" x14ac:dyDescent="0.35"/>
    <row r="12146" ht="18" hidden="1" customHeight="1" x14ac:dyDescent="0.35"/>
    <row r="12147" ht="18" hidden="1" customHeight="1" x14ac:dyDescent="0.35"/>
    <row r="12148" ht="18" hidden="1" customHeight="1" x14ac:dyDescent="0.35"/>
    <row r="12149" ht="18" hidden="1" customHeight="1" x14ac:dyDescent="0.35"/>
    <row r="12150" ht="18" hidden="1" customHeight="1" x14ac:dyDescent="0.35"/>
    <row r="12151" ht="18" hidden="1" customHeight="1" x14ac:dyDescent="0.35"/>
    <row r="12152" ht="18" hidden="1" customHeight="1" x14ac:dyDescent="0.35"/>
    <row r="12153" ht="18" hidden="1" customHeight="1" x14ac:dyDescent="0.35"/>
    <row r="12154" ht="18" hidden="1" customHeight="1" x14ac:dyDescent="0.35"/>
    <row r="12155" ht="18" hidden="1" customHeight="1" x14ac:dyDescent="0.35"/>
    <row r="12156" ht="18" hidden="1" customHeight="1" x14ac:dyDescent="0.35"/>
    <row r="12157" ht="18" hidden="1" customHeight="1" x14ac:dyDescent="0.35"/>
    <row r="12158" ht="18" hidden="1" customHeight="1" x14ac:dyDescent="0.35"/>
    <row r="12159" ht="18" hidden="1" customHeight="1" x14ac:dyDescent="0.35"/>
    <row r="12160" ht="18" hidden="1" customHeight="1" x14ac:dyDescent="0.35"/>
    <row r="12161" ht="18" hidden="1" customHeight="1" x14ac:dyDescent="0.35"/>
    <row r="12162" ht="18" hidden="1" customHeight="1" x14ac:dyDescent="0.35"/>
    <row r="12163" ht="18" hidden="1" customHeight="1" x14ac:dyDescent="0.35"/>
    <row r="12164" ht="18" hidden="1" customHeight="1" x14ac:dyDescent="0.35"/>
    <row r="12165" ht="18" hidden="1" customHeight="1" x14ac:dyDescent="0.35"/>
    <row r="12166" ht="18" hidden="1" customHeight="1" x14ac:dyDescent="0.35"/>
    <row r="12167" ht="18" hidden="1" customHeight="1" x14ac:dyDescent="0.35"/>
    <row r="12168" ht="18" hidden="1" customHeight="1" x14ac:dyDescent="0.35"/>
    <row r="12169" ht="18" hidden="1" customHeight="1" x14ac:dyDescent="0.35"/>
    <row r="12170" ht="18" hidden="1" customHeight="1" x14ac:dyDescent="0.35"/>
    <row r="12171" ht="18" hidden="1" customHeight="1" x14ac:dyDescent="0.35"/>
    <row r="12172" ht="18" hidden="1" customHeight="1" x14ac:dyDescent="0.35"/>
    <row r="12173" ht="18" hidden="1" customHeight="1" x14ac:dyDescent="0.35"/>
    <row r="12174" ht="18" hidden="1" customHeight="1" x14ac:dyDescent="0.35"/>
    <row r="12175" ht="18" hidden="1" customHeight="1" x14ac:dyDescent="0.35"/>
    <row r="12176" ht="18" hidden="1" customHeight="1" x14ac:dyDescent="0.35"/>
    <row r="12177" ht="18" hidden="1" customHeight="1" x14ac:dyDescent="0.35"/>
    <row r="12178" ht="18" hidden="1" customHeight="1" x14ac:dyDescent="0.35"/>
    <row r="12179" ht="18" hidden="1" customHeight="1" x14ac:dyDescent="0.35"/>
    <row r="12180" ht="18" hidden="1" customHeight="1" x14ac:dyDescent="0.35"/>
    <row r="12181" ht="18" hidden="1" customHeight="1" x14ac:dyDescent="0.35"/>
    <row r="12182" ht="18" hidden="1" customHeight="1" x14ac:dyDescent="0.35"/>
    <row r="12183" ht="18" hidden="1" customHeight="1" x14ac:dyDescent="0.35"/>
    <row r="12184" ht="18" hidden="1" customHeight="1" x14ac:dyDescent="0.35"/>
    <row r="12185" ht="18" hidden="1" customHeight="1" x14ac:dyDescent="0.35"/>
    <row r="12186" ht="18" hidden="1" customHeight="1" x14ac:dyDescent="0.35"/>
    <row r="12187" ht="18" hidden="1" customHeight="1" x14ac:dyDescent="0.35"/>
    <row r="12188" ht="18" hidden="1" customHeight="1" x14ac:dyDescent="0.35"/>
    <row r="12189" ht="18" hidden="1" customHeight="1" x14ac:dyDescent="0.35"/>
    <row r="12190" ht="18" hidden="1" customHeight="1" x14ac:dyDescent="0.35"/>
    <row r="12191" ht="18" hidden="1" customHeight="1" x14ac:dyDescent="0.35"/>
    <row r="12192" ht="18" hidden="1" customHeight="1" x14ac:dyDescent="0.35"/>
    <row r="12193" ht="18" hidden="1" customHeight="1" x14ac:dyDescent="0.35"/>
    <row r="12194" ht="18" hidden="1" customHeight="1" x14ac:dyDescent="0.35"/>
    <row r="12195" ht="18" hidden="1" customHeight="1" x14ac:dyDescent="0.35"/>
    <row r="12196" ht="18" hidden="1" customHeight="1" x14ac:dyDescent="0.35"/>
    <row r="12197" ht="18" hidden="1" customHeight="1" x14ac:dyDescent="0.35"/>
    <row r="12198" ht="18" hidden="1" customHeight="1" x14ac:dyDescent="0.35"/>
    <row r="12199" ht="18" hidden="1" customHeight="1" x14ac:dyDescent="0.35"/>
    <row r="12200" ht="18" hidden="1" customHeight="1" x14ac:dyDescent="0.35"/>
    <row r="12201" ht="18" hidden="1" customHeight="1" x14ac:dyDescent="0.35"/>
    <row r="12202" ht="18" hidden="1" customHeight="1" x14ac:dyDescent="0.35"/>
    <row r="12203" ht="18" hidden="1" customHeight="1" x14ac:dyDescent="0.35"/>
    <row r="12204" ht="18" hidden="1" customHeight="1" x14ac:dyDescent="0.35"/>
    <row r="12205" ht="18" hidden="1" customHeight="1" x14ac:dyDescent="0.35"/>
    <row r="12206" ht="18" hidden="1" customHeight="1" x14ac:dyDescent="0.35"/>
    <row r="12207" ht="18" hidden="1" customHeight="1" x14ac:dyDescent="0.35"/>
    <row r="12208" ht="18" hidden="1" customHeight="1" x14ac:dyDescent="0.35"/>
    <row r="12209" ht="18" hidden="1" customHeight="1" x14ac:dyDescent="0.35"/>
    <row r="12210" ht="18" hidden="1" customHeight="1" x14ac:dyDescent="0.35"/>
    <row r="12211" ht="18" hidden="1" customHeight="1" x14ac:dyDescent="0.35"/>
    <row r="12212" ht="18" hidden="1" customHeight="1" x14ac:dyDescent="0.35"/>
    <row r="12213" ht="18" hidden="1" customHeight="1" x14ac:dyDescent="0.35"/>
    <row r="12214" ht="18" hidden="1" customHeight="1" x14ac:dyDescent="0.35"/>
    <row r="12215" ht="18" hidden="1" customHeight="1" x14ac:dyDescent="0.35"/>
    <row r="12216" ht="18" hidden="1" customHeight="1" x14ac:dyDescent="0.35"/>
    <row r="12217" ht="18" hidden="1" customHeight="1" x14ac:dyDescent="0.35"/>
    <row r="12218" ht="18" hidden="1" customHeight="1" x14ac:dyDescent="0.35"/>
    <row r="12219" ht="18" hidden="1" customHeight="1" x14ac:dyDescent="0.35"/>
    <row r="12220" ht="18" hidden="1" customHeight="1" x14ac:dyDescent="0.35"/>
    <row r="12221" ht="18" hidden="1" customHeight="1" x14ac:dyDescent="0.35"/>
    <row r="12222" ht="18" hidden="1" customHeight="1" x14ac:dyDescent="0.35"/>
    <row r="12223" ht="18" hidden="1" customHeight="1" x14ac:dyDescent="0.35"/>
    <row r="12224" ht="18" hidden="1" customHeight="1" x14ac:dyDescent="0.35"/>
    <row r="12225" ht="18" hidden="1" customHeight="1" x14ac:dyDescent="0.35"/>
    <row r="12226" ht="18" hidden="1" customHeight="1" x14ac:dyDescent="0.35"/>
    <row r="12227" ht="18" hidden="1" customHeight="1" x14ac:dyDescent="0.35"/>
    <row r="12228" ht="18" hidden="1" customHeight="1" x14ac:dyDescent="0.35"/>
    <row r="12229" ht="18" hidden="1" customHeight="1" x14ac:dyDescent="0.35"/>
    <row r="12230" ht="18" hidden="1" customHeight="1" x14ac:dyDescent="0.35"/>
    <row r="12231" ht="18" hidden="1" customHeight="1" x14ac:dyDescent="0.35"/>
    <row r="12232" ht="18" hidden="1" customHeight="1" x14ac:dyDescent="0.35"/>
    <row r="12233" ht="18" hidden="1" customHeight="1" x14ac:dyDescent="0.35"/>
    <row r="12234" ht="18" hidden="1" customHeight="1" x14ac:dyDescent="0.35"/>
    <row r="12235" ht="18" hidden="1" customHeight="1" x14ac:dyDescent="0.35"/>
    <row r="12236" ht="18" hidden="1" customHeight="1" x14ac:dyDescent="0.35"/>
    <row r="12237" ht="18" hidden="1" customHeight="1" x14ac:dyDescent="0.35"/>
    <row r="12238" ht="18" hidden="1" customHeight="1" x14ac:dyDescent="0.35"/>
    <row r="12239" ht="18" hidden="1" customHeight="1" x14ac:dyDescent="0.35"/>
    <row r="12240" ht="18" hidden="1" customHeight="1" x14ac:dyDescent="0.35"/>
    <row r="12241" ht="18" hidden="1" customHeight="1" x14ac:dyDescent="0.35"/>
    <row r="12242" ht="18" hidden="1" customHeight="1" x14ac:dyDescent="0.35"/>
    <row r="12243" ht="18" hidden="1" customHeight="1" x14ac:dyDescent="0.35"/>
    <row r="12244" ht="18" hidden="1" customHeight="1" x14ac:dyDescent="0.35"/>
    <row r="12245" ht="18" hidden="1" customHeight="1" x14ac:dyDescent="0.35"/>
    <row r="12246" ht="18" hidden="1" customHeight="1" x14ac:dyDescent="0.35"/>
    <row r="12247" ht="18" hidden="1" customHeight="1" x14ac:dyDescent="0.35"/>
    <row r="12248" ht="18" hidden="1" customHeight="1" x14ac:dyDescent="0.35"/>
    <row r="12249" ht="18" hidden="1" customHeight="1" x14ac:dyDescent="0.35"/>
    <row r="12250" ht="18" hidden="1" customHeight="1" x14ac:dyDescent="0.35"/>
    <row r="12251" ht="18" hidden="1" customHeight="1" x14ac:dyDescent="0.35"/>
    <row r="12252" ht="18" hidden="1" customHeight="1" x14ac:dyDescent="0.35"/>
    <row r="12253" ht="18" hidden="1" customHeight="1" x14ac:dyDescent="0.35"/>
    <row r="12254" ht="18" hidden="1" customHeight="1" x14ac:dyDescent="0.35"/>
    <row r="12255" ht="18" hidden="1" customHeight="1" x14ac:dyDescent="0.35"/>
    <row r="12256" ht="18" hidden="1" customHeight="1" x14ac:dyDescent="0.35"/>
    <row r="12257" ht="18" hidden="1" customHeight="1" x14ac:dyDescent="0.35"/>
    <row r="12258" ht="18" hidden="1" customHeight="1" x14ac:dyDescent="0.35"/>
    <row r="12259" ht="18" hidden="1" customHeight="1" x14ac:dyDescent="0.35"/>
    <row r="12260" ht="18" hidden="1" customHeight="1" x14ac:dyDescent="0.35"/>
    <row r="12261" ht="18" hidden="1" customHeight="1" x14ac:dyDescent="0.35"/>
    <row r="12262" ht="18" hidden="1" customHeight="1" x14ac:dyDescent="0.35"/>
    <row r="12263" ht="18" hidden="1" customHeight="1" x14ac:dyDescent="0.35"/>
    <row r="12264" ht="18" hidden="1" customHeight="1" x14ac:dyDescent="0.35"/>
    <row r="12265" ht="18" hidden="1" customHeight="1" x14ac:dyDescent="0.35"/>
    <row r="12266" ht="18" hidden="1" customHeight="1" x14ac:dyDescent="0.35"/>
    <row r="12267" ht="18" hidden="1" customHeight="1" x14ac:dyDescent="0.35"/>
    <row r="12268" ht="18" hidden="1" customHeight="1" x14ac:dyDescent="0.35"/>
    <row r="12269" ht="18" hidden="1" customHeight="1" x14ac:dyDescent="0.35"/>
    <row r="12270" ht="18" hidden="1" customHeight="1" x14ac:dyDescent="0.35"/>
    <row r="12271" ht="18" hidden="1" customHeight="1" x14ac:dyDescent="0.35"/>
    <row r="12272" ht="18" hidden="1" customHeight="1" x14ac:dyDescent="0.35"/>
    <row r="12273" ht="18" hidden="1" customHeight="1" x14ac:dyDescent="0.35"/>
    <row r="12274" ht="18" hidden="1" customHeight="1" x14ac:dyDescent="0.35"/>
    <row r="12275" ht="18" hidden="1" customHeight="1" x14ac:dyDescent="0.35"/>
    <row r="12276" ht="18" hidden="1" customHeight="1" x14ac:dyDescent="0.35"/>
    <row r="12277" ht="18" hidden="1" customHeight="1" x14ac:dyDescent="0.35"/>
    <row r="12278" ht="18" hidden="1" customHeight="1" x14ac:dyDescent="0.35"/>
    <row r="12279" ht="18" hidden="1" customHeight="1" x14ac:dyDescent="0.35"/>
    <row r="12280" ht="18" hidden="1" customHeight="1" x14ac:dyDescent="0.35"/>
    <row r="12281" ht="18" hidden="1" customHeight="1" x14ac:dyDescent="0.35"/>
    <row r="12282" ht="18" hidden="1" customHeight="1" x14ac:dyDescent="0.35"/>
    <row r="12283" ht="18" hidden="1" customHeight="1" x14ac:dyDescent="0.35"/>
    <row r="12284" ht="18" hidden="1" customHeight="1" x14ac:dyDescent="0.35"/>
    <row r="12285" ht="18" hidden="1" customHeight="1" x14ac:dyDescent="0.35"/>
    <row r="12286" ht="18" hidden="1" customHeight="1" x14ac:dyDescent="0.35"/>
    <row r="12287" ht="18" hidden="1" customHeight="1" x14ac:dyDescent="0.35"/>
    <row r="12288" ht="18" hidden="1" customHeight="1" x14ac:dyDescent="0.35"/>
    <row r="12289" ht="18" hidden="1" customHeight="1" x14ac:dyDescent="0.35"/>
    <row r="12290" ht="18" hidden="1" customHeight="1" x14ac:dyDescent="0.35"/>
    <row r="12291" ht="18" hidden="1" customHeight="1" x14ac:dyDescent="0.35"/>
    <row r="12292" ht="18" hidden="1" customHeight="1" x14ac:dyDescent="0.35"/>
    <row r="12293" ht="18" hidden="1" customHeight="1" x14ac:dyDescent="0.35"/>
    <row r="12294" ht="18" hidden="1" customHeight="1" x14ac:dyDescent="0.35"/>
    <row r="12295" ht="18" hidden="1" customHeight="1" x14ac:dyDescent="0.35"/>
    <row r="12296" ht="18" hidden="1" customHeight="1" x14ac:dyDescent="0.35"/>
    <row r="12297" ht="18" hidden="1" customHeight="1" x14ac:dyDescent="0.35"/>
    <row r="12298" ht="18" hidden="1" customHeight="1" x14ac:dyDescent="0.35"/>
    <row r="12299" ht="18" hidden="1" customHeight="1" x14ac:dyDescent="0.35"/>
    <row r="12300" ht="18" hidden="1" customHeight="1" x14ac:dyDescent="0.35"/>
    <row r="12301" ht="18" hidden="1" customHeight="1" x14ac:dyDescent="0.35"/>
    <row r="12302" ht="18" hidden="1" customHeight="1" x14ac:dyDescent="0.35"/>
    <row r="12303" ht="18" hidden="1" customHeight="1" x14ac:dyDescent="0.35"/>
    <row r="12304" ht="18" hidden="1" customHeight="1" x14ac:dyDescent="0.35"/>
    <row r="12305" ht="18" hidden="1" customHeight="1" x14ac:dyDescent="0.35"/>
    <row r="12306" ht="18" hidden="1" customHeight="1" x14ac:dyDescent="0.35"/>
    <row r="12307" ht="18" hidden="1" customHeight="1" x14ac:dyDescent="0.35"/>
    <row r="12308" ht="18" hidden="1" customHeight="1" x14ac:dyDescent="0.35"/>
    <row r="12309" ht="18" hidden="1" customHeight="1" x14ac:dyDescent="0.35"/>
    <row r="12310" ht="18" hidden="1" customHeight="1" x14ac:dyDescent="0.35"/>
    <row r="12311" ht="18" hidden="1" customHeight="1" x14ac:dyDescent="0.35"/>
    <row r="12312" ht="18" hidden="1" customHeight="1" x14ac:dyDescent="0.35"/>
    <row r="12313" ht="18" hidden="1" customHeight="1" x14ac:dyDescent="0.35"/>
    <row r="12314" ht="18" hidden="1" customHeight="1" x14ac:dyDescent="0.35"/>
    <row r="12315" ht="18" hidden="1" customHeight="1" x14ac:dyDescent="0.35"/>
    <row r="12316" ht="18" hidden="1" customHeight="1" x14ac:dyDescent="0.35"/>
    <row r="12317" ht="18" hidden="1" customHeight="1" x14ac:dyDescent="0.35"/>
    <row r="12318" ht="18" hidden="1" customHeight="1" x14ac:dyDescent="0.35"/>
    <row r="12319" ht="18" hidden="1" customHeight="1" x14ac:dyDescent="0.35"/>
    <row r="12320" ht="18" hidden="1" customHeight="1" x14ac:dyDescent="0.35"/>
    <row r="12321" ht="18" hidden="1" customHeight="1" x14ac:dyDescent="0.35"/>
    <row r="12322" ht="18" hidden="1" customHeight="1" x14ac:dyDescent="0.35"/>
    <row r="12323" ht="18" hidden="1" customHeight="1" x14ac:dyDescent="0.35"/>
    <row r="12324" ht="18" hidden="1" customHeight="1" x14ac:dyDescent="0.35"/>
    <row r="12325" ht="18" hidden="1" customHeight="1" x14ac:dyDescent="0.35"/>
    <row r="12326" ht="18" hidden="1" customHeight="1" x14ac:dyDescent="0.35"/>
    <row r="12327" ht="18" hidden="1" customHeight="1" x14ac:dyDescent="0.35"/>
    <row r="12328" ht="18" hidden="1" customHeight="1" x14ac:dyDescent="0.35"/>
    <row r="12329" ht="18" hidden="1" customHeight="1" x14ac:dyDescent="0.35"/>
    <row r="12330" ht="18" hidden="1" customHeight="1" x14ac:dyDescent="0.35"/>
    <row r="12331" ht="18" hidden="1" customHeight="1" x14ac:dyDescent="0.35"/>
    <row r="12332" ht="18" hidden="1" customHeight="1" x14ac:dyDescent="0.35"/>
    <row r="12333" ht="18" hidden="1" customHeight="1" x14ac:dyDescent="0.35"/>
    <row r="12334" ht="18" hidden="1" customHeight="1" x14ac:dyDescent="0.35"/>
    <row r="12335" ht="18" hidden="1" customHeight="1" x14ac:dyDescent="0.35"/>
    <row r="12336" ht="18" hidden="1" customHeight="1" x14ac:dyDescent="0.35"/>
    <row r="12337" ht="18" hidden="1" customHeight="1" x14ac:dyDescent="0.35"/>
    <row r="12338" ht="18" hidden="1" customHeight="1" x14ac:dyDescent="0.35"/>
    <row r="12339" ht="18" hidden="1" customHeight="1" x14ac:dyDescent="0.35"/>
    <row r="12340" ht="18" hidden="1" customHeight="1" x14ac:dyDescent="0.35"/>
    <row r="12341" ht="18" hidden="1" customHeight="1" x14ac:dyDescent="0.35"/>
    <row r="12342" ht="18" hidden="1" customHeight="1" x14ac:dyDescent="0.35"/>
    <row r="12343" ht="18" hidden="1" customHeight="1" x14ac:dyDescent="0.35"/>
    <row r="12344" ht="18" hidden="1" customHeight="1" x14ac:dyDescent="0.35"/>
    <row r="12345" ht="18" hidden="1" customHeight="1" x14ac:dyDescent="0.35"/>
    <row r="12346" ht="18" hidden="1" customHeight="1" x14ac:dyDescent="0.35"/>
    <row r="12347" ht="18" hidden="1" customHeight="1" x14ac:dyDescent="0.35"/>
    <row r="12348" ht="18" hidden="1" customHeight="1" x14ac:dyDescent="0.35"/>
    <row r="12349" ht="18" hidden="1" customHeight="1" x14ac:dyDescent="0.35"/>
    <row r="12350" ht="18" hidden="1" customHeight="1" x14ac:dyDescent="0.35"/>
    <row r="12351" ht="18" hidden="1" customHeight="1" x14ac:dyDescent="0.35"/>
    <row r="12352" ht="18" hidden="1" customHeight="1" x14ac:dyDescent="0.35"/>
    <row r="12353" ht="18" hidden="1" customHeight="1" x14ac:dyDescent="0.35"/>
    <row r="12354" ht="18" hidden="1" customHeight="1" x14ac:dyDescent="0.35"/>
    <row r="12355" ht="18" hidden="1" customHeight="1" x14ac:dyDescent="0.35"/>
    <row r="12356" ht="18" hidden="1" customHeight="1" x14ac:dyDescent="0.35"/>
    <row r="12357" ht="18" hidden="1" customHeight="1" x14ac:dyDescent="0.35"/>
    <row r="12358" ht="18" hidden="1" customHeight="1" x14ac:dyDescent="0.35"/>
    <row r="12359" ht="18" hidden="1" customHeight="1" x14ac:dyDescent="0.35"/>
    <row r="12360" ht="18" hidden="1" customHeight="1" x14ac:dyDescent="0.35"/>
    <row r="12361" ht="18" hidden="1" customHeight="1" x14ac:dyDescent="0.35"/>
    <row r="12362" ht="18" hidden="1" customHeight="1" x14ac:dyDescent="0.35"/>
    <row r="12363" ht="18" hidden="1" customHeight="1" x14ac:dyDescent="0.35"/>
    <row r="12364" ht="18" hidden="1" customHeight="1" x14ac:dyDescent="0.35"/>
    <row r="12365" ht="18" hidden="1" customHeight="1" x14ac:dyDescent="0.35"/>
    <row r="12366" ht="18" hidden="1" customHeight="1" x14ac:dyDescent="0.35"/>
    <row r="12367" ht="18" hidden="1" customHeight="1" x14ac:dyDescent="0.35"/>
    <row r="12368" ht="18" hidden="1" customHeight="1" x14ac:dyDescent="0.35"/>
    <row r="12369" ht="18" hidden="1" customHeight="1" x14ac:dyDescent="0.35"/>
    <row r="12370" ht="18" hidden="1" customHeight="1" x14ac:dyDescent="0.35"/>
    <row r="12371" ht="18" hidden="1" customHeight="1" x14ac:dyDescent="0.35"/>
    <row r="12372" ht="18" hidden="1" customHeight="1" x14ac:dyDescent="0.35"/>
    <row r="12373" ht="18" hidden="1" customHeight="1" x14ac:dyDescent="0.35"/>
    <row r="12374" ht="18" hidden="1" customHeight="1" x14ac:dyDescent="0.35"/>
    <row r="12375" ht="18" hidden="1" customHeight="1" x14ac:dyDescent="0.35"/>
    <row r="12376" ht="18" hidden="1" customHeight="1" x14ac:dyDescent="0.35"/>
    <row r="12377" ht="18" hidden="1" customHeight="1" x14ac:dyDescent="0.35"/>
    <row r="12378" ht="18" hidden="1" customHeight="1" x14ac:dyDescent="0.35"/>
    <row r="12379" ht="18" hidden="1" customHeight="1" x14ac:dyDescent="0.35"/>
    <row r="12380" ht="18" hidden="1" customHeight="1" x14ac:dyDescent="0.35"/>
    <row r="12381" ht="18" hidden="1" customHeight="1" x14ac:dyDescent="0.35"/>
    <row r="12382" ht="18" hidden="1" customHeight="1" x14ac:dyDescent="0.35"/>
    <row r="12383" ht="18" hidden="1" customHeight="1" x14ac:dyDescent="0.35"/>
    <row r="12384" ht="18" hidden="1" customHeight="1" x14ac:dyDescent="0.35"/>
    <row r="12385" ht="18" hidden="1" customHeight="1" x14ac:dyDescent="0.35"/>
    <row r="12386" ht="18" hidden="1" customHeight="1" x14ac:dyDescent="0.35"/>
    <row r="12387" ht="18" hidden="1" customHeight="1" x14ac:dyDescent="0.35"/>
    <row r="12388" ht="18" hidden="1" customHeight="1" x14ac:dyDescent="0.35"/>
    <row r="12389" ht="18" hidden="1" customHeight="1" x14ac:dyDescent="0.35"/>
    <row r="12390" ht="18" hidden="1" customHeight="1" x14ac:dyDescent="0.35"/>
    <row r="12391" ht="18" hidden="1" customHeight="1" x14ac:dyDescent="0.35"/>
    <row r="12392" ht="18" hidden="1" customHeight="1" x14ac:dyDescent="0.35"/>
    <row r="12393" ht="18" hidden="1" customHeight="1" x14ac:dyDescent="0.35"/>
    <row r="12394" ht="18" hidden="1" customHeight="1" x14ac:dyDescent="0.35"/>
    <row r="12395" ht="18" hidden="1" customHeight="1" x14ac:dyDescent="0.35"/>
    <row r="12396" ht="18" hidden="1" customHeight="1" x14ac:dyDescent="0.35"/>
    <row r="12397" ht="18" hidden="1" customHeight="1" x14ac:dyDescent="0.35"/>
    <row r="12398" ht="18" hidden="1" customHeight="1" x14ac:dyDescent="0.35"/>
    <row r="12399" ht="18" hidden="1" customHeight="1" x14ac:dyDescent="0.35"/>
    <row r="12400" ht="18" hidden="1" customHeight="1" x14ac:dyDescent="0.35"/>
    <row r="12401" ht="18" hidden="1" customHeight="1" x14ac:dyDescent="0.35"/>
    <row r="12402" ht="18" hidden="1" customHeight="1" x14ac:dyDescent="0.35"/>
    <row r="12403" ht="18" hidden="1" customHeight="1" x14ac:dyDescent="0.35"/>
    <row r="12404" ht="18" hidden="1" customHeight="1" x14ac:dyDescent="0.35"/>
    <row r="12405" ht="18" hidden="1" customHeight="1" x14ac:dyDescent="0.35"/>
    <row r="12406" ht="18" hidden="1" customHeight="1" x14ac:dyDescent="0.35"/>
    <row r="12407" ht="18" hidden="1" customHeight="1" x14ac:dyDescent="0.35"/>
    <row r="12408" ht="18" hidden="1" customHeight="1" x14ac:dyDescent="0.35"/>
    <row r="12409" ht="18" hidden="1" customHeight="1" x14ac:dyDescent="0.35"/>
    <row r="12410" ht="18" hidden="1" customHeight="1" x14ac:dyDescent="0.35"/>
    <row r="12411" ht="18" hidden="1" customHeight="1" x14ac:dyDescent="0.35"/>
    <row r="12412" ht="18" hidden="1" customHeight="1" x14ac:dyDescent="0.35"/>
    <row r="12413" ht="18" hidden="1" customHeight="1" x14ac:dyDescent="0.35"/>
    <row r="12414" ht="18" hidden="1" customHeight="1" x14ac:dyDescent="0.35"/>
    <row r="12415" ht="18" hidden="1" customHeight="1" x14ac:dyDescent="0.35"/>
    <row r="12416" ht="18" hidden="1" customHeight="1" x14ac:dyDescent="0.35"/>
    <row r="12417" ht="18" hidden="1" customHeight="1" x14ac:dyDescent="0.35"/>
    <row r="12418" ht="18" hidden="1" customHeight="1" x14ac:dyDescent="0.35"/>
    <row r="12419" ht="18" hidden="1" customHeight="1" x14ac:dyDescent="0.35"/>
    <row r="12420" ht="18" hidden="1" customHeight="1" x14ac:dyDescent="0.35"/>
    <row r="12421" ht="18" hidden="1" customHeight="1" x14ac:dyDescent="0.35"/>
    <row r="12422" ht="18" hidden="1" customHeight="1" x14ac:dyDescent="0.35"/>
    <row r="12423" ht="18" hidden="1" customHeight="1" x14ac:dyDescent="0.35"/>
    <row r="12424" ht="18" hidden="1" customHeight="1" x14ac:dyDescent="0.35"/>
    <row r="12425" ht="18" hidden="1" customHeight="1" x14ac:dyDescent="0.35"/>
    <row r="12426" ht="18" hidden="1" customHeight="1" x14ac:dyDescent="0.35"/>
    <row r="12427" ht="18" hidden="1" customHeight="1" x14ac:dyDescent="0.35"/>
    <row r="12428" ht="18" hidden="1" customHeight="1" x14ac:dyDescent="0.35"/>
    <row r="12429" ht="18" hidden="1" customHeight="1" x14ac:dyDescent="0.35"/>
    <row r="12430" ht="18" hidden="1" customHeight="1" x14ac:dyDescent="0.35"/>
    <row r="12431" ht="18" hidden="1" customHeight="1" x14ac:dyDescent="0.35"/>
    <row r="12432" ht="18" hidden="1" customHeight="1" x14ac:dyDescent="0.35"/>
    <row r="12433" ht="18" hidden="1" customHeight="1" x14ac:dyDescent="0.35"/>
    <row r="12434" ht="18" hidden="1" customHeight="1" x14ac:dyDescent="0.35"/>
    <row r="12435" ht="18" hidden="1" customHeight="1" x14ac:dyDescent="0.35"/>
    <row r="12436" ht="18" hidden="1" customHeight="1" x14ac:dyDescent="0.35"/>
    <row r="12437" ht="18" hidden="1" customHeight="1" x14ac:dyDescent="0.35"/>
    <row r="12438" ht="18" hidden="1" customHeight="1" x14ac:dyDescent="0.35"/>
    <row r="12439" ht="18" hidden="1" customHeight="1" x14ac:dyDescent="0.35"/>
    <row r="12440" ht="18" hidden="1" customHeight="1" x14ac:dyDescent="0.35"/>
    <row r="12441" ht="18" hidden="1" customHeight="1" x14ac:dyDescent="0.35"/>
    <row r="12442" ht="18" hidden="1" customHeight="1" x14ac:dyDescent="0.35"/>
    <row r="12443" ht="18" hidden="1" customHeight="1" x14ac:dyDescent="0.35"/>
    <row r="12444" ht="18" hidden="1" customHeight="1" x14ac:dyDescent="0.35"/>
    <row r="12445" ht="18" hidden="1" customHeight="1" x14ac:dyDescent="0.35"/>
    <row r="12446" ht="18" hidden="1" customHeight="1" x14ac:dyDescent="0.35"/>
    <row r="12447" ht="18" hidden="1" customHeight="1" x14ac:dyDescent="0.35"/>
    <row r="12448" ht="18" hidden="1" customHeight="1" x14ac:dyDescent="0.35"/>
    <row r="12449" ht="18" hidden="1" customHeight="1" x14ac:dyDescent="0.35"/>
    <row r="12450" ht="18" hidden="1" customHeight="1" x14ac:dyDescent="0.35"/>
    <row r="12451" ht="18" hidden="1" customHeight="1" x14ac:dyDescent="0.35"/>
    <row r="12452" ht="18" hidden="1" customHeight="1" x14ac:dyDescent="0.35"/>
    <row r="12453" ht="18" hidden="1" customHeight="1" x14ac:dyDescent="0.35"/>
    <row r="12454" ht="18" hidden="1" customHeight="1" x14ac:dyDescent="0.35"/>
    <row r="12455" ht="18" hidden="1" customHeight="1" x14ac:dyDescent="0.35"/>
    <row r="12456" ht="18" hidden="1" customHeight="1" x14ac:dyDescent="0.35"/>
    <row r="12457" ht="18" hidden="1" customHeight="1" x14ac:dyDescent="0.35"/>
    <row r="12458" ht="18" hidden="1" customHeight="1" x14ac:dyDescent="0.35"/>
    <row r="12459" ht="18" hidden="1" customHeight="1" x14ac:dyDescent="0.35"/>
    <row r="12460" ht="18" hidden="1" customHeight="1" x14ac:dyDescent="0.35"/>
    <row r="12461" ht="18" hidden="1" customHeight="1" x14ac:dyDescent="0.35"/>
    <row r="12462" ht="18" hidden="1" customHeight="1" x14ac:dyDescent="0.35"/>
    <row r="12463" ht="18" hidden="1" customHeight="1" x14ac:dyDescent="0.35"/>
    <row r="12464" ht="18" hidden="1" customHeight="1" x14ac:dyDescent="0.35"/>
    <row r="12465" ht="18" hidden="1" customHeight="1" x14ac:dyDescent="0.35"/>
    <row r="12466" ht="18" hidden="1" customHeight="1" x14ac:dyDescent="0.35"/>
    <row r="12467" ht="18" hidden="1" customHeight="1" x14ac:dyDescent="0.35"/>
    <row r="12468" ht="18" hidden="1" customHeight="1" x14ac:dyDescent="0.35"/>
    <row r="12469" ht="18" hidden="1" customHeight="1" x14ac:dyDescent="0.35"/>
    <row r="12470" ht="18" hidden="1" customHeight="1" x14ac:dyDescent="0.35"/>
    <row r="12471" ht="18" hidden="1" customHeight="1" x14ac:dyDescent="0.35"/>
    <row r="12472" ht="18" hidden="1" customHeight="1" x14ac:dyDescent="0.35"/>
    <row r="12473" ht="18" hidden="1" customHeight="1" x14ac:dyDescent="0.35"/>
    <row r="12474" ht="18" hidden="1" customHeight="1" x14ac:dyDescent="0.35"/>
    <row r="12475" ht="18" hidden="1" customHeight="1" x14ac:dyDescent="0.35"/>
    <row r="12476" ht="18" hidden="1" customHeight="1" x14ac:dyDescent="0.35"/>
    <row r="12477" ht="18" hidden="1" customHeight="1" x14ac:dyDescent="0.35"/>
    <row r="12478" ht="18" hidden="1" customHeight="1" x14ac:dyDescent="0.35"/>
    <row r="12479" ht="18" hidden="1" customHeight="1" x14ac:dyDescent="0.35"/>
    <row r="12480" ht="18" hidden="1" customHeight="1" x14ac:dyDescent="0.35"/>
    <row r="12481" ht="18" hidden="1" customHeight="1" x14ac:dyDescent="0.35"/>
    <row r="12482" ht="18" hidden="1" customHeight="1" x14ac:dyDescent="0.35"/>
    <row r="12483" ht="18" hidden="1" customHeight="1" x14ac:dyDescent="0.35"/>
    <row r="12484" ht="18" hidden="1" customHeight="1" x14ac:dyDescent="0.35"/>
    <row r="12485" ht="18" hidden="1" customHeight="1" x14ac:dyDescent="0.35"/>
    <row r="12486" ht="18" hidden="1" customHeight="1" x14ac:dyDescent="0.35"/>
    <row r="12487" ht="18" hidden="1" customHeight="1" x14ac:dyDescent="0.35"/>
    <row r="12488" ht="18" hidden="1" customHeight="1" x14ac:dyDescent="0.35"/>
    <row r="12489" ht="18" hidden="1" customHeight="1" x14ac:dyDescent="0.35"/>
    <row r="12490" ht="18" hidden="1" customHeight="1" x14ac:dyDescent="0.35"/>
    <row r="12491" ht="18" hidden="1" customHeight="1" x14ac:dyDescent="0.35"/>
    <row r="12492" ht="18" hidden="1" customHeight="1" x14ac:dyDescent="0.35"/>
    <row r="12493" ht="18" hidden="1" customHeight="1" x14ac:dyDescent="0.35"/>
    <row r="12494" ht="18" hidden="1" customHeight="1" x14ac:dyDescent="0.35"/>
    <row r="12495" ht="18" hidden="1" customHeight="1" x14ac:dyDescent="0.35"/>
    <row r="12496" ht="18" hidden="1" customHeight="1" x14ac:dyDescent="0.35"/>
    <row r="12497" ht="18" hidden="1" customHeight="1" x14ac:dyDescent="0.35"/>
    <row r="12498" ht="18" hidden="1" customHeight="1" x14ac:dyDescent="0.35"/>
    <row r="12499" ht="18" hidden="1" customHeight="1" x14ac:dyDescent="0.35"/>
    <row r="12500" ht="18" hidden="1" customHeight="1" x14ac:dyDescent="0.35"/>
    <row r="12501" ht="18" hidden="1" customHeight="1" x14ac:dyDescent="0.35"/>
    <row r="12502" ht="18" hidden="1" customHeight="1" x14ac:dyDescent="0.35"/>
    <row r="12503" ht="18" hidden="1" customHeight="1" x14ac:dyDescent="0.35"/>
    <row r="12504" ht="18" hidden="1" customHeight="1" x14ac:dyDescent="0.35"/>
    <row r="12505" ht="18" hidden="1" customHeight="1" x14ac:dyDescent="0.35"/>
    <row r="12506" ht="18" hidden="1" customHeight="1" x14ac:dyDescent="0.35"/>
    <row r="12507" ht="18" hidden="1" customHeight="1" x14ac:dyDescent="0.35"/>
    <row r="12508" ht="18" hidden="1" customHeight="1" x14ac:dyDescent="0.35"/>
    <row r="12509" ht="18" hidden="1" customHeight="1" x14ac:dyDescent="0.35"/>
    <row r="12510" ht="18" hidden="1" customHeight="1" x14ac:dyDescent="0.35"/>
    <row r="12511" ht="18" hidden="1" customHeight="1" x14ac:dyDescent="0.35"/>
    <row r="12512" ht="18" hidden="1" customHeight="1" x14ac:dyDescent="0.35"/>
    <row r="12513" ht="18" hidden="1" customHeight="1" x14ac:dyDescent="0.35"/>
    <row r="12514" ht="18" hidden="1" customHeight="1" x14ac:dyDescent="0.35"/>
    <row r="12515" ht="18" hidden="1" customHeight="1" x14ac:dyDescent="0.35"/>
    <row r="12516" ht="18" hidden="1" customHeight="1" x14ac:dyDescent="0.35"/>
    <row r="12517" ht="18" hidden="1" customHeight="1" x14ac:dyDescent="0.35"/>
    <row r="12518" ht="18" hidden="1" customHeight="1" x14ac:dyDescent="0.35"/>
    <row r="12519" ht="18" hidden="1" customHeight="1" x14ac:dyDescent="0.35"/>
    <row r="12520" ht="18" hidden="1" customHeight="1" x14ac:dyDescent="0.35"/>
    <row r="12521" ht="18" hidden="1" customHeight="1" x14ac:dyDescent="0.35"/>
    <row r="12522" ht="18" hidden="1" customHeight="1" x14ac:dyDescent="0.35"/>
    <row r="12523" ht="18" hidden="1" customHeight="1" x14ac:dyDescent="0.35"/>
    <row r="12524" ht="18" hidden="1" customHeight="1" x14ac:dyDescent="0.35"/>
    <row r="12525" ht="18" hidden="1" customHeight="1" x14ac:dyDescent="0.35"/>
    <row r="12526" ht="18" hidden="1" customHeight="1" x14ac:dyDescent="0.35"/>
    <row r="12527" ht="18" hidden="1" customHeight="1" x14ac:dyDescent="0.35"/>
    <row r="12528" ht="18" hidden="1" customHeight="1" x14ac:dyDescent="0.35"/>
    <row r="12529" ht="18" hidden="1" customHeight="1" x14ac:dyDescent="0.35"/>
    <row r="12530" ht="18" hidden="1" customHeight="1" x14ac:dyDescent="0.35"/>
    <row r="12531" ht="18" hidden="1" customHeight="1" x14ac:dyDescent="0.35"/>
    <row r="12532" ht="18" hidden="1" customHeight="1" x14ac:dyDescent="0.35"/>
    <row r="12533" ht="18" hidden="1" customHeight="1" x14ac:dyDescent="0.35"/>
    <row r="12534" ht="18" hidden="1" customHeight="1" x14ac:dyDescent="0.35"/>
    <row r="12535" ht="18" hidden="1" customHeight="1" x14ac:dyDescent="0.35"/>
    <row r="12536" ht="18" hidden="1" customHeight="1" x14ac:dyDescent="0.35"/>
    <row r="12537" ht="18" hidden="1" customHeight="1" x14ac:dyDescent="0.35"/>
    <row r="12538" ht="18" hidden="1" customHeight="1" x14ac:dyDescent="0.35"/>
    <row r="12539" ht="18" hidden="1" customHeight="1" x14ac:dyDescent="0.35"/>
    <row r="12540" ht="18" hidden="1" customHeight="1" x14ac:dyDescent="0.35"/>
    <row r="12541" ht="18" hidden="1" customHeight="1" x14ac:dyDescent="0.35"/>
    <row r="12542" ht="18" hidden="1" customHeight="1" x14ac:dyDescent="0.35"/>
    <row r="12543" ht="18" hidden="1" customHeight="1" x14ac:dyDescent="0.35"/>
    <row r="12544" ht="18" hidden="1" customHeight="1" x14ac:dyDescent="0.35"/>
    <row r="12545" ht="18" hidden="1" customHeight="1" x14ac:dyDescent="0.35"/>
    <row r="12546" ht="18" hidden="1" customHeight="1" x14ac:dyDescent="0.35"/>
    <row r="12547" ht="18" hidden="1" customHeight="1" x14ac:dyDescent="0.35"/>
    <row r="12548" ht="18" hidden="1" customHeight="1" x14ac:dyDescent="0.35"/>
    <row r="12549" ht="18" hidden="1" customHeight="1" x14ac:dyDescent="0.35"/>
    <row r="12550" ht="18" hidden="1" customHeight="1" x14ac:dyDescent="0.35"/>
    <row r="12551" ht="18" hidden="1" customHeight="1" x14ac:dyDescent="0.35"/>
    <row r="12552" ht="18" hidden="1" customHeight="1" x14ac:dyDescent="0.35"/>
    <row r="12553" ht="18" hidden="1" customHeight="1" x14ac:dyDescent="0.35"/>
    <row r="12554" ht="18" hidden="1" customHeight="1" x14ac:dyDescent="0.35"/>
    <row r="12555" ht="18" hidden="1" customHeight="1" x14ac:dyDescent="0.35"/>
    <row r="12556" ht="18" hidden="1" customHeight="1" x14ac:dyDescent="0.35"/>
    <row r="12557" ht="18" hidden="1" customHeight="1" x14ac:dyDescent="0.35"/>
    <row r="12558" ht="18" hidden="1" customHeight="1" x14ac:dyDescent="0.35"/>
    <row r="12559" ht="18" hidden="1" customHeight="1" x14ac:dyDescent="0.35"/>
    <row r="12560" ht="18" hidden="1" customHeight="1" x14ac:dyDescent="0.35"/>
    <row r="12561" ht="18" hidden="1" customHeight="1" x14ac:dyDescent="0.35"/>
    <row r="12562" ht="18" hidden="1" customHeight="1" x14ac:dyDescent="0.35"/>
    <row r="12563" ht="18" hidden="1" customHeight="1" x14ac:dyDescent="0.35"/>
    <row r="12564" ht="18" hidden="1" customHeight="1" x14ac:dyDescent="0.35"/>
    <row r="12565" ht="18" hidden="1" customHeight="1" x14ac:dyDescent="0.35"/>
    <row r="12566" ht="18" hidden="1" customHeight="1" x14ac:dyDescent="0.35"/>
    <row r="12567" ht="18" hidden="1" customHeight="1" x14ac:dyDescent="0.35"/>
    <row r="12568" ht="18" hidden="1" customHeight="1" x14ac:dyDescent="0.35"/>
    <row r="12569" ht="18" hidden="1" customHeight="1" x14ac:dyDescent="0.35"/>
    <row r="12570" ht="18" hidden="1" customHeight="1" x14ac:dyDescent="0.35"/>
    <row r="12571" ht="18" hidden="1" customHeight="1" x14ac:dyDescent="0.35"/>
    <row r="12572" ht="18" hidden="1" customHeight="1" x14ac:dyDescent="0.35"/>
    <row r="12573" ht="18" hidden="1" customHeight="1" x14ac:dyDescent="0.35"/>
    <row r="12574" ht="18" hidden="1" customHeight="1" x14ac:dyDescent="0.35"/>
    <row r="12575" ht="18" hidden="1" customHeight="1" x14ac:dyDescent="0.35"/>
    <row r="12576" ht="18" hidden="1" customHeight="1" x14ac:dyDescent="0.35"/>
    <row r="12577" ht="18" hidden="1" customHeight="1" x14ac:dyDescent="0.35"/>
    <row r="12578" ht="18" hidden="1" customHeight="1" x14ac:dyDescent="0.35"/>
    <row r="12579" ht="18" hidden="1" customHeight="1" x14ac:dyDescent="0.35"/>
    <row r="12580" ht="18" hidden="1" customHeight="1" x14ac:dyDescent="0.35"/>
    <row r="12581" ht="18" hidden="1" customHeight="1" x14ac:dyDescent="0.35"/>
    <row r="12582" ht="18" hidden="1" customHeight="1" x14ac:dyDescent="0.35"/>
    <row r="12583" ht="18" hidden="1" customHeight="1" x14ac:dyDescent="0.35"/>
    <row r="12584" ht="18" hidden="1" customHeight="1" x14ac:dyDescent="0.35"/>
    <row r="12585" ht="18" hidden="1" customHeight="1" x14ac:dyDescent="0.35"/>
    <row r="12586" ht="18" hidden="1" customHeight="1" x14ac:dyDescent="0.35"/>
    <row r="12587" ht="18" hidden="1" customHeight="1" x14ac:dyDescent="0.35"/>
    <row r="12588" ht="18" hidden="1" customHeight="1" x14ac:dyDescent="0.35"/>
    <row r="12589" ht="18" hidden="1" customHeight="1" x14ac:dyDescent="0.35"/>
    <row r="12590" ht="18" hidden="1" customHeight="1" x14ac:dyDescent="0.35"/>
    <row r="12591" ht="18" hidden="1" customHeight="1" x14ac:dyDescent="0.35"/>
    <row r="12592" ht="18" hidden="1" customHeight="1" x14ac:dyDescent="0.35"/>
    <row r="12593" ht="18" hidden="1" customHeight="1" x14ac:dyDescent="0.35"/>
    <row r="12594" ht="18" hidden="1" customHeight="1" x14ac:dyDescent="0.35"/>
    <row r="12595" ht="18" hidden="1" customHeight="1" x14ac:dyDescent="0.35"/>
    <row r="12596" ht="18" hidden="1" customHeight="1" x14ac:dyDescent="0.35"/>
    <row r="12597" ht="18" hidden="1" customHeight="1" x14ac:dyDescent="0.35"/>
    <row r="12598" ht="18" hidden="1" customHeight="1" x14ac:dyDescent="0.35"/>
    <row r="12599" ht="18" hidden="1" customHeight="1" x14ac:dyDescent="0.35"/>
    <row r="12600" ht="18" hidden="1" customHeight="1" x14ac:dyDescent="0.35"/>
    <row r="12601" ht="18" hidden="1" customHeight="1" x14ac:dyDescent="0.35"/>
    <row r="12602" ht="18" hidden="1" customHeight="1" x14ac:dyDescent="0.35"/>
    <row r="12603" ht="18" hidden="1" customHeight="1" x14ac:dyDescent="0.35"/>
    <row r="12604" ht="18" hidden="1" customHeight="1" x14ac:dyDescent="0.35"/>
    <row r="12605" ht="18" hidden="1" customHeight="1" x14ac:dyDescent="0.35"/>
    <row r="12606" ht="18" hidden="1" customHeight="1" x14ac:dyDescent="0.35"/>
    <row r="12607" ht="18" hidden="1" customHeight="1" x14ac:dyDescent="0.35"/>
    <row r="12608" ht="18" hidden="1" customHeight="1" x14ac:dyDescent="0.35"/>
    <row r="12609" ht="18" hidden="1" customHeight="1" x14ac:dyDescent="0.35"/>
    <row r="12610" ht="18" hidden="1" customHeight="1" x14ac:dyDescent="0.35"/>
    <row r="12611" ht="18" hidden="1" customHeight="1" x14ac:dyDescent="0.35"/>
    <row r="12612" ht="18" hidden="1" customHeight="1" x14ac:dyDescent="0.35"/>
    <row r="12613" ht="18" hidden="1" customHeight="1" x14ac:dyDescent="0.35"/>
    <row r="12614" ht="18" hidden="1" customHeight="1" x14ac:dyDescent="0.35"/>
    <row r="12615" ht="18" hidden="1" customHeight="1" x14ac:dyDescent="0.35"/>
    <row r="12616" ht="18" hidden="1" customHeight="1" x14ac:dyDescent="0.35"/>
    <row r="12617" ht="18" hidden="1" customHeight="1" x14ac:dyDescent="0.35"/>
    <row r="12618" ht="18" hidden="1" customHeight="1" x14ac:dyDescent="0.35"/>
    <row r="12619" ht="18" hidden="1" customHeight="1" x14ac:dyDescent="0.35"/>
    <row r="12620" ht="18" hidden="1" customHeight="1" x14ac:dyDescent="0.35"/>
    <row r="12621" ht="18" hidden="1" customHeight="1" x14ac:dyDescent="0.35"/>
    <row r="12622" ht="18" hidden="1" customHeight="1" x14ac:dyDescent="0.35"/>
    <row r="12623" ht="18" hidden="1" customHeight="1" x14ac:dyDescent="0.35"/>
    <row r="12624" ht="18" hidden="1" customHeight="1" x14ac:dyDescent="0.35"/>
    <row r="12625" ht="18" hidden="1" customHeight="1" x14ac:dyDescent="0.35"/>
    <row r="12626" ht="18" hidden="1" customHeight="1" x14ac:dyDescent="0.35"/>
    <row r="12627" ht="18" hidden="1" customHeight="1" x14ac:dyDescent="0.35"/>
    <row r="12628" ht="18" hidden="1" customHeight="1" x14ac:dyDescent="0.35"/>
    <row r="12629" ht="18" hidden="1" customHeight="1" x14ac:dyDescent="0.35"/>
    <row r="12630" ht="18" hidden="1" customHeight="1" x14ac:dyDescent="0.35"/>
    <row r="12631" ht="18" hidden="1" customHeight="1" x14ac:dyDescent="0.35"/>
    <row r="12632" ht="18" hidden="1" customHeight="1" x14ac:dyDescent="0.35"/>
    <row r="12633" ht="18" hidden="1" customHeight="1" x14ac:dyDescent="0.35"/>
    <row r="12634" ht="18" hidden="1" customHeight="1" x14ac:dyDescent="0.35"/>
    <row r="12635" ht="18" hidden="1" customHeight="1" x14ac:dyDescent="0.35"/>
    <row r="12636" ht="18" hidden="1" customHeight="1" x14ac:dyDescent="0.35"/>
    <row r="12637" ht="18" hidden="1" customHeight="1" x14ac:dyDescent="0.35"/>
    <row r="12638" ht="18" hidden="1" customHeight="1" x14ac:dyDescent="0.35"/>
    <row r="12639" ht="18" hidden="1" customHeight="1" x14ac:dyDescent="0.35"/>
    <row r="12640" ht="18" hidden="1" customHeight="1" x14ac:dyDescent="0.35"/>
    <row r="12641" ht="18" hidden="1" customHeight="1" x14ac:dyDescent="0.35"/>
    <row r="12642" ht="18" hidden="1" customHeight="1" x14ac:dyDescent="0.35"/>
    <row r="12643" ht="18" hidden="1" customHeight="1" x14ac:dyDescent="0.35"/>
    <row r="12644" ht="18" hidden="1" customHeight="1" x14ac:dyDescent="0.35"/>
    <row r="12645" ht="18" hidden="1" customHeight="1" x14ac:dyDescent="0.35"/>
    <row r="12646" ht="18" hidden="1" customHeight="1" x14ac:dyDescent="0.35"/>
    <row r="12647" ht="18" hidden="1" customHeight="1" x14ac:dyDescent="0.35"/>
    <row r="12648" ht="18" hidden="1" customHeight="1" x14ac:dyDescent="0.35"/>
    <row r="12649" ht="18" hidden="1" customHeight="1" x14ac:dyDescent="0.35"/>
    <row r="12650" ht="18" hidden="1" customHeight="1" x14ac:dyDescent="0.35"/>
    <row r="12651" ht="18" hidden="1" customHeight="1" x14ac:dyDescent="0.35"/>
    <row r="12652" ht="18" hidden="1" customHeight="1" x14ac:dyDescent="0.35"/>
    <row r="12653" ht="18" hidden="1" customHeight="1" x14ac:dyDescent="0.35"/>
    <row r="12654" ht="18" hidden="1" customHeight="1" x14ac:dyDescent="0.35"/>
    <row r="12655" ht="18" hidden="1" customHeight="1" x14ac:dyDescent="0.35"/>
    <row r="12656" ht="18" hidden="1" customHeight="1" x14ac:dyDescent="0.35"/>
    <row r="12657" ht="18" hidden="1" customHeight="1" x14ac:dyDescent="0.35"/>
    <row r="12658" ht="18" hidden="1" customHeight="1" x14ac:dyDescent="0.35"/>
    <row r="12659" ht="18" hidden="1" customHeight="1" x14ac:dyDescent="0.35"/>
    <row r="12660" ht="18" hidden="1" customHeight="1" x14ac:dyDescent="0.35"/>
    <row r="12661" ht="18" hidden="1" customHeight="1" x14ac:dyDescent="0.35"/>
    <row r="12662" ht="18" hidden="1" customHeight="1" x14ac:dyDescent="0.35"/>
    <row r="12663" ht="18" hidden="1" customHeight="1" x14ac:dyDescent="0.35"/>
    <row r="12664" ht="18" hidden="1" customHeight="1" x14ac:dyDescent="0.35"/>
    <row r="12665" ht="18" hidden="1" customHeight="1" x14ac:dyDescent="0.35"/>
    <row r="12666" ht="18" hidden="1" customHeight="1" x14ac:dyDescent="0.35"/>
    <row r="12667" ht="18" hidden="1" customHeight="1" x14ac:dyDescent="0.35"/>
    <row r="12668" ht="18" hidden="1" customHeight="1" x14ac:dyDescent="0.35"/>
    <row r="12669" ht="18" hidden="1" customHeight="1" x14ac:dyDescent="0.35"/>
    <row r="12670" ht="18" hidden="1" customHeight="1" x14ac:dyDescent="0.35"/>
    <row r="12671" ht="18" hidden="1" customHeight="1" x14ac:dyDescent="0.35"/>
    <row r="12672" ht="18" hidden="1" customHeight="1" x14ac:dyDescent="0.35"/>
    <row r="12673" ht="18" hidden="1" customHeight="1" x14ac:dyDescent="0.35"/>
    <row r="12674" ht="18" hidden="1" customHeight="1" x14ac:dyDescent="0.35"/>
    <row r="12675" ht="18" hidden="1" customHeight="1" x14ac:dyDescent="0.35"/>
    <row r="12676" ht="18" hidden="1" customHeight="1" x14ac:dyDescent="0.35"/>
    <row r="12677" ht="18" hidden="1" customHeight="1" x14ac:dyDescent="0.35"/>
    <row r="12678" ht="18" hidden="1" customHeight="1" x14ac:dyDescent="0.35"/>
    <row r="12679" ht="18" hidden="1" customHeight="1" x14ac:dyDescent="0.35"/>
    <row r="12680" ht="18" hidden="1" customHeight="1" x14ac:dyDescent="0.35"/>
    <row r="12681" ht="18" hidden="1" customHeight="1" x14ac:dyDescent="0.35"/>
    <row r="12682" ht="18" hidden="1" customHeight="1" x14ac:dyDescent="0.35"/>
    <row r="12683" ht="18" hidden="1" customHeight="1" x14ac:dyDescent="0.35"/>
    <row r="12684" ht="18" hidden="1" customHeight="1" x14ac:dyDescent="0.35"/>
    <row r="12685" ht="18" hidden="1" customHeight="1" x14ac:dyDescent="0.35"/>
    <row r="12686" ht="18" hidden="1" customHeight="1" x14ac:dyDescent="0.35"/>
    <row r="12687" ht="18" hidden="1" customHeight="1" x14ac:dyDescent="0.35"/>
    <row r="12688" ht="18" hidden="1" customHeight="1" x14ac:dyDescent="0.35"/>
    <row r="12689" ht="18" hidden="1" customHeight="1" x14ac:dyDescent="0.35"/>
    <row r="12690" ht="18" hidden="1" customHeight="1" x14ac:dyDescent="0.35"/>
    <row r="12691" ht="18" hidden="1" customHeight="1" x14ac:dyDescent="0.35"/>
    <row r="12692" ht="18" hidden="1" customHeight="1" x14ac:dyDescent="0.35"/>
    <row r="12693" ht="18" hidden="1" customHeight="1" x14ac:dyDescent="0.35"/>
    <row r="12694" ht="18" hidden="1" customHeight="1" x14ac:dyDescent="0.35"/>
    <row r="12695" ht="18" hidden="1" customHeight="1" x14ac:dyDescent="0.35"/>
    <row r="12696" ht="18" hidden="1" customHeight="1" x14ac:dyDescent="0.35"/>
    <row r="12697" ht="18" hidden="1" customHeight="1" x14ac:dyDescent="0.35"/>
    <row r="12698" ht="18" hidden="1" customHeight="1" x14ac:dyDescent="0.35"/>
    <row r="12699" ht="18" hidden="1" customHeight="1" x14ac:dyDescent="0.35"/>
    <row r="12700" ht="18" hidden="1" customHeight="1" x14ac:dyDescent="0.35"/>
    <row r="12701" ht="18" hidden="1" customHeight="1" x14ac:dyDescent="0.35"/>
    <row r="12702" ht="18" hidden="1" customHeight="1" x14ac:dyDescent="0.35"/>
    <row r="12703" ht="18" hidden="1" customHeight="1" x14ac:dyDescent="0.35"/>
    <row r="12704" ht="18" hidden="1" customHeight="1" x14ac:dyDescent="0.35"/>
    <row r="12705" ht="18" hidden="1" customHeight="1" x14ac:dyDescent="0.35"/>
    <row r="12706" ht="18" hidden="1" customHeight="1" x14ac:dyDescent="0.35"/>
    <row r="12707" ht="18" hidden="1" customHeight="1" x14ac:dyDescent="0.35"/>
    <row r="12708" ht="18" hidden="1" customHeight="1" x14ac:dyDescent="0.35"/>
    <row r="12709" ht="18" hidden="1" customHeight="1" x14ac:dyDescent="0.35"/>
    <row r="12710" ht="18" hidden="1" customHeight="1" x14ac:dyDescent="0.35"/>
    <row r="12711" ht="18" hidden="1" customHeight="1" x14ac:dyDescent="0.35"/>
    <row r="12712" ht="18" hidden="1" customHeight="1" x14ac:dyDescent="0.35"/>
    <row r="12713" ht="18" hidden="1" customHeight="1" x14ac:dyDescent="0.35"/>
    <row r="12714" ht="18" hidden="1" customHeight="1" x14ac:dyDescent="0.35"/>
    <row r="12715" ht="18" hidden="1" customHeight="1" x14ac:dyDescent="0.35"/>
    <row r="12716" ht="18" hidden="1" customHeight="1" x14ac:dyDescent="0.35"/>
    <row r="12717" ht="18" hidden="1" customHeight="1" x14ac:dyDescent="0.35"/>
    <row r="12718" ht="18" hidden="1" customHeight="1" x14ac:dyDescent="0.35"/>
    <row r="12719" ht="18" hidden="1" customHeight="1" x14ac:dyDescent="0.35"/>
    <row r="12720" ht="18" hidden="1" customHeight="1" x14ac:dyDescent="0.35"/>
    <row r="12721" ht="18" hidden="1" customHeight="1" x14ac:dyDescent="0.35"/>
    <row r="12722" ht="18" hidden="1" customHeight="1" x14ac:dyDescent="0.35"/>
    <row r="12723" ht="18" hidden="1" customHeight="1" x14ac:dyDescent="0.35"/>
    <row r="12724" ht="18" hidden="1" customHeight="1" x14ac:dyDescent="0.35"/>
    <row r="12725" ht="18" hidden="1" customHeight="1" x14ac:dyDescent="0.35"/>
    <row r="12726" ht="18" hidden="1" customHeight="1" x14ac:dyDescent="0.35"/>
    <row r="12727" ht="18" hidden="1" customHeight="1" x14ac:dyDescent="0.35"/>
    <row r="12728" ht="18" hidden="1" customHeight="1" x14ac:dyDescent="0.35"/>
    <row r="12729" ht="18" hidden="1" customHeight="1" x14ac:dyDescent="0.35"/>
    <row r="12730" ht="18" hidden="1" customHeight="1" x14ac:dyDescent="0.35"/>
    <row r="12731" ht="18" hidden="1" customHeight="1" x14ac:dyDescent="0.35"/>
    <row r="12732" ht="18" hidden="1" customHeight="1" x14ac:dyDescent="0.35"/>
    <row r="12733" ht="18" hidden="1" customHeight="1" x14ac:dyDescent="0.35"/>
    <row r="12734" ht="18" hidden="1" customHeight="1" x14ac:dyDescent="0.35"/>
    <row r="12735" ht="18" hidden="1" customHeight="1" x14ac:dyDescent="0.35"/>
    <row r="12736" ht="18" hidden="1" customHeight="1" x14ac:dyDescent="0.35"/>
    <row r="12737" ht="18" hidden="1" customHeight="1" x14ac:dyDescent="0.35"/>
    <row r="12738" ht="18" hidden="1" customHeight="1" x14ac:dyDescent="0.35"/>
    <row r="12739" ht="18" hidden="1" customHeight="1" x14ac:dyDescent="0.35"/>
    <row r="12740" ht="18" hidden="1" customHeight="1" x14ac:dyDescent="0.35"/>
    <row r="12741" ht="18" hidden="1" customHeight="1" x14ac:dyDescent="0.35"/>
    <row r="12742" ht="18" hidden="1" customHeight="1" x14ac:dyDescent="0.35"/>
    <row r="12743" ht="18" hidden="1" customHeight="1" x14ac:dyDescent="0.35"/>
    <row r="12744" ht="18" hidden="1" customHeight="1" x14ac:dyDescent="0.35"/>
    <row r="12745" ht="18" hidden="1" customHeight="1" x14ac:dyDescent="0.35"/>
    <row r="12746" ht="18" hidden="1" customHeight="1" x14ac:dyDescent="0.35"/>
    <row r="12747" ht="18" hidden="1" customHeight="1" x14ac:dyDescent="0.35"/>
    <row r="12748" ht="18" hidden="1" customHeight="1" x14ac:dyDescent="0.35"/>
    <row r="12749" ht="18" hidden="1" customHeight="1" x14ac:dyDescent="0.35"/>
    <row r="12750" ht="18" hidden="1" customHeight="1" x14ac:dyDescent="0.35"/>
    <row r="12751" ht="18" hidden="1" customHeight="1" x14ac:dyDescent="0.35"/>
    <row r="12752" ht="18" hidden="1" customHeight="1" x14ac:dyDescent="0.35"/>
    <row r="12753" ht="18" hidden="1" customHeight="1" x14ac:dyDescent="0.35"/>
    <row r="12754" ht="18" hidden="1" customHeight="1" x14ac:dyDescent="0.35"/>
    <row r="12755" ht="18" hidden="1" customHeight="1" x14ac:dyDescent="0.35"/>
    <row r="12756" ht="18" hidden="1" customHeight="1" x14ac:dyDescent="0.35"/>
    <row r="12757" ht="18" hidden="1" customHeight="1" x14ac:dyDescent="0.35"/>
    <row r="12758" ht="18" hidden="1" customHeight="1" x14ac:dyDescent="0.35"/>
    <row r="12759" ht="18" hidden="1" customHeight="1" x14ac:dyDescent="0.35"/>
    <row r="12760" ht="18" hidden="1" customHeight="1" x14ac:dyDescent="0.35"/>
    <row r="12761" ht="18" hidden="1" customHeight="1" x14ac:dyDescent="0.35"/>
    <row r="12762" ht="18" hidden="1" customHeight="1" x14ac:dyDescent="0.35"/>
    <row r="12763" ht="18" hidden="1" customHeight="1" x14ac:dyDescent="0.35"/>
    <row r="12764" ht="18" hidden="1" customHeight="1" x14ac:dyDescent="0.35"/>
    <row r="12765" ht="18" hidden="1" customHeight="1" x14ac:dyDescent="0.35"/>
    <row r="12766" ht="18" hidden="1" customHeight="1" x14ac:dyDescent="0.35"/>
    <row r="12767" ht="18" hidden="1" customHeight="1" x14ac:dyDescent="0.35"/>
    <row r="12768" ht="18" hidden="1" customHeight="1" x14ac:dyDescent="0.35"/>
    <row r="12769" ht="18" hidden="1" customHeight="1" x14ac:dyDescent="0.35"/>
    <row r="12770" ht="18" hidden="1" customHeight="1" x14ac:dyDescent="0.35"/>
    <row r="12771" ht="18" hidden="1" customHeight="1" x14ac:dyDescent="0.35"/>
    <row r="12772" ht="18" hidden="1" customHeight="1" x14ac:dyDescent="0.35"/>
    <row r="12773" ht="18" hidden="1" customHeight="1" x14ac:dyDescent="0.35"/>
    <row r="12774" ht="18" hidden="1" customHeight="1" x14ac:dyDescent="0.35"/>
    <row r="12775" ht="18" hidden="1" customHeight="1" x14ac:dyDescent="0.35"/>
    <row r="12776" ht="18" hidden="1" customHeight="1" x14ac:dyDescent="0.35"/>
    <row r="12777" ht="18" hidden="1" customHeight="1" x14ac:dyDescent="0.35"/>
    <row r="12778" ht="18" hidden="1" customHeight="1" x14ac:dyDescent="0.35"/>
    <row r="12779" ht="18" hidden="1" customHeight="1" x14ac:dyDescent="0.35"/>
    <row r="12780" ht="18" hidden="1" customHeight="1" x14ac:dyDescent="0.35"/>
    <row r="12781" ht="18" hidden="1" customHeight="1" x14ac:dyDescent="0.35"/>
    <row r="12782" ht="18" hidden="1" customHeight="1" x14ac:dyDescent="0.35"/>
    <row r="12783" ht="18" hidden="1" customHeight="1" x14ac:dyDescent="0.35"/>
    <row r="12784" ht="18" hidden="1" customHeight="1" x14ac:dyDescent="0.35"/>
    <row r="12785" ht="18" hidden="1" customHeight="1" x14ac:dyDescent="0.35"/>
    <row r="12786" ht="18" hidden="1" customHeight="1" x14ac:dyDescent="0.35"/>
    <row r="12787" ht="18" hidden="1" customHeight="1" x14ac:dyDescent="0.35"/>
    <row r="12788" ht="18" hidden="1" customHeight="1" x14ac:dyDescent="0.35"/>
    <row r="12789" ht="18" hidden="1" customHeight="1" x14ac:dyDescent="0.35"/>
    <row r="12790" ht="18" hidden="1" customHeight="1" x14ac:dyDescent="0.35"/>
    <row r="12791" ht="18" hidden="1" customHeight="1" x14ac:dyDescent="0.35"/>
    <row r="12792" ht="18" hidden="1" customHeight="1" x14ac:dyDescent="0.35"/>
    <row r="12793" ht="18" hidden="1" customHeight="1" x14ac:dyDescent="0.35"/>
    <row r="12794" ht="18" hidden="1" customHeight="1" x14ac:dyDescent="0.35"/>
    <row r="12795" ht="18" hidden="1" customHeight="1" x14ac:dyDescent="0.35"/>
    <row r="12796" ht="18" hidden="1" customHeight="1" x14ac:dyDescent="0.35"/>
    <row r="12797" ht="18" hidden="1" customHeight="1" x14ac:dyDescent="0.35"/>
    <row r="12798" ht="18" hidden="1" customHeight="1" x14ac:dyDescent="0.35"/>
    <row r="12799" ht="18" hidden="1" customHeight="1" x14ac:dyDescent="0.35"/>
    <row r="12800" ht="18" hidden="1" customHeight="1" x14ac:dyDescent="0.35"/>
    <row r="12801" ht="18" hidden="1" customHeight="1" x14ac:dyDescent="0.35"/>
    <row r="12802" ht="18" hidden="1" customHeight="1" x14ac:dyDescent="0.35"/>
    <row r="12803" ht="18" hidden="1" customHeight="1" x14ac:dyDescent="0.35"/>
    <row r="12804" ht="18" hidden="1" customHeight="1" x14ac:dyDescent="0.35"/>
    <row r="12805" ht="18" hidden="1" customHeight="1" x14ac:dyDescent="0.35"/>
    <row r="12806" ht="18" hidden="1" customHeight="1" x14ac:dyDescent="0.35"/>
    <row r="12807" ht="18" hidden="1" customHeight="1" x14ac:dyDescent="0.35"/>
    <row r="12808" ht="18" hidden="1" customHeight="1" x14ac:dyDescent="0.35"/>
    <row r="12809" ht="18" hidden="1" customHeight="1" x14ac:dyDescent="0.35"/>
    <row r="12810" ht="18" hidden="1" customHeight="1" x14ac:dyDescent="0.35"/>
    <row r="12811" ht="18" hidden="1" customHeight="1" x14ac:dyDescent="0.35"/>
    <row r="12812" ht="18" hidden="1" customHeight="1" x14ac:dyDescent="0.35"/>
    <row r="12813" ht="18" hidden="1" customHeight="1" x14ac:dyDescent="0.35"/>
    <row r="12814" ht="18" hidden="1" customHeight="1" x14ac:dyDescent="0.35"/>
    <row r="12815" ht="18" hidden="1" customHeight="1" x14ac:dyDescent="0.35"/>
    <row r="12816" ht="18" hidden="1" customHeight="1" x14ac:dyDescent="0.35"/>
    <row r="12817" ht="18" hidden="1" customHeight="1" x14ac:dyDescent="0.35"/>
    <row r="12818" ht="18" hidden="1" customHeight="1" x14ac:dyDescent="0.35"/>
    <row r="12819" ht="18" hidden="1" customHeight="1" x14ac:dyDescent="0.35"/>
    <row r="12820" ht="18" hidden="1" customHeight="1" x14ac:dyDescent="0.35"/>
    <row r="12821" ht="18" hidden="1" customHeight="1" x14ac:dyDescent="0.35"/>
    <row r="12822" ht="18" hidden="1" customHeight="1" x14ac:dyDescent="0.35"/>
    <row r="12823" ht="18" hidden="1" customHeight="1" x14ac:dyDescent="0.35"/>
    <row r="12824" ht="18" hidden="1" customHeight="1" x14ac:dyDescent="0.35"/>
    <row r="12825" ht="18" hidden="1" customHeight="1" x14ac:dyDescent="0.35"/>
    <row r="12826" ht="18" hidden="1" customHeight="1" x14ac:dyDescent="0.35"/>
    <row r="12827" ht="18" hidden="1" customHeight="1" x14ac:dyDescent="0.35"/>
    <row r="12828" ht="18" hidden="1" customHeight="1" x14ac:dyDescent="0.35"/>
    <row r="12829" ht="18" hidden="1" customHeight="1" x14ac:dyDescent="0.35"/>
    <row r="12830" ht="18" hidden="1" customHeight="1" x14ac:dyDescent="0.35"/>
    <row r="12831" ht="18" hidden="1" customHeight="1" x14ac:dyDescent="0.35"/>
    <row r="12832" ht="18" hidden="1" customHeight="1" x14ac:dyDescent="0.35"/>
    <row r="12833" ht="18" hidden="1" customHeight="1" x14ac:dyDescent="0.35"/>
    <row r="12834" ht="18" hidden="1" customHeight="1" x14ac:dyDescent="0.35"/>
    <row r="12835" ht="18" hidden="1" customHeight="1" x14ac:dyDescent="0.35"/>
    <row r="12836" ht="18" hidden="1" customHeight="1" x14ac:dyDescent="0.35"/>
    <row r="12837" ht="18" hidden="1" customHeight="1" x14ac:dyDescent="0.35"/>
    <row r="12838" ht="18" hidden="1" customHeight="1" x14ac:dyDescent="0.35"/>
    <row r="12839" ht="18" hidden="1" customHeight="1" x14ac:dyDescent="0.35"/>
    <row r="12840" ht="18" hidden="1" customHeight="1" x14ac:dyDescent="0.35"/>
    <row r="12841" ht="18" hidden="1" customHeight="1" x14ac:dyDescent="0.35"/>
    <row r="12842" ht="18" hidden="1" customHeight="1" x14ac:dyDescent="0.35"/>
    <row r="12843" ht="18" hidden="1" customHeight="1" x14ac:dyDescent="0.35"/>
    <row r="12844" ht="18" hidden="1" customHeight="1" x14ac:dyDescent="0.35"/>
    <row r="12845" ht="18" hidden="1" customHeight="1" x14ac:dyDescent="0.35"/>
    <row r="12846" ht="18" hidden="1" customHeight="1" x14ac:dyDescent="0.35"/>
    <row r="12847" ht="18" hidden="1" customHeight="1" x14ac:dyDescent="0.35"/>
    <row r="12848" ht="18" hidden="1" customHeight="1" x14ac:dyDescent="0.35"/>
    <row r="12849" ht="18" hidden="1" customHeight="1" x14ac:dyDescent="0.35"/>
    <row r="12850" ht="18" hidden="1" customHeight="1" x14ac:dyDescent="0.35"/>
    <row r="12851" ht="18" hidden="1" customHeight="1" x14ac:dyDescent="0.35"/>
    <row r="12852" ht="18" hidden="1" customHeight="1" x14ac:dyDescent="0.35"/>
    <row r="12853" ht="18" hidden="1" customHeight="1" x14ac:dyDescent="0.35"/>
    <row r="12854" ht="18" hidden="1" customHeight="1" x14ac:dyDescent="0.35"/>
    <row r="12855" ht="18" hidden="1" customHeight="1" x14ac:dyDescent="0.35"/>
    <row r="12856" ht="18" hidden="1" customHeight="1" x14ac:dyDescent="0.35"/>
    <row r="12857" ht="18" hidden="1" customHeight="1" x14ac:dyDescent="0.35"/>
    <row r="12858" ht="18" hidden="1" customHeight="1" x14ac:dyDescent="0.35"/>
    <row r="12859" ht="18" hidden="1" customHeight="1" x14ac:dyDescent="0.35"/>
    <row r="12860" ht="18" hidden="1" customHeight="1" x14ac:dyDescent="0.35"/>
    <row r="12861" ht="18" hidden="1" customHeight="1" x14ac:dyDescent="0.35"/>
    <row r="12862" ht="18" hidden="1" customHeight="1" x14ac:dyDescent="0.35"/>
    <row r="12863" ht="18" hidden="1" customHeight="1" x14ac:dyDescent="0.35"/>
    <row r="12864" ht="18" hidden="1" customHeight="1" x14ac:dyDescent="0.35"/>
    <row r="12865" ht="18" hidden="1" customHeight="1" x14ac:dyDescent="0.35"/>
    <row r="12866" ht="18" hidden="1" customHeight="1" x14ac:dyDescent="0.35"/>
    <row r="12867" ht="18" hidden="1" customHeight="1" x14ac:dyDescent="0.35"/>
    <row r="12868" ht="18" hidden="1" customHeight="1" x14ac:dyDescent="0.35"/>
    <row r="12869" ht="18" hidden="1" customHeight="1" x14ac:dyDescent="0.35"/>
    <row r="12870" ht="18" hidden="1" customHeight="1" x14ac:dyDescent="0.35"/>
    <row r="12871" ht="18" hidden="1" customHeight="1" x14ac:dyDescent="0.35"/>
    <row r="12872" ht="18" hidden="1" customHeight="1" x14ac:dyDescent="0.35"/>
    <row r="12873" ht="18" hidden="1" customHeight="1" x14ac:dyDescent="0.35"/>
    <row r="12874" ht="18" hidden="1" customHeight="1" x14ac:dyDescent="0.35"/>
    <row r="12875" ht="18" hidden="1" customHeight="1" x14ac:dyDescent="0.35"/>
    <row r="12876" ht="18" hidden="1" customHeight="1" x14ac:dyDescent="0.35"/>
    <row r="12877" ht="18" hidden="1" customHeight="1" x14ac:dyDescent="0.35"/>
    <row r="12878" ht="18" hidden="1" customHeight="1" x14ac:dyDescent="0.35"/>
    <row r="12879" ht="18" hidden="1" customHeight="1" x14ac:dyDescent="0.35"/>
    <row r="12880" ht="18" hidden="1" customHeight="1" x14ac:dyDescent="0.35"/>
    <row r="12881" ht="18" hidden="1" customHeight="1" x14ac:dyDescent="0.35"/>
    <row r="12882" ht="18" hidden="1" customHeight="1" x14ac:dyDescent="0.35"/>
    <row r="12883" ht="18" hidden="1" customHeight="1" x14ac:dyDescent="0.35"/>
    <row r="12884" ht="18" hidden="1" customHeight="1" x14ac:dyDescent="0.35"/>
    <row r="12885" ht="18" hidden="1" customHeight="1" x14ac:dyDescent="0.35"/>
    <row r="12886" ht="18" hidden="1" customHeight="1" x14ac:dyDescent="0.35"/>
    <row r="12887" ht="18" hidden="1" customHeight="1" x14ac:dyDescent="0.35"/>
    <row r="12888" ht="18" hidden="1" customHeight="1" x14ac:dyDescent="0.35"/>
    <row r="12889" ht="18" hidden="1" customHeight="1" x14ac:dyDescent="0.35"/>
    <row r="12890" ht="18" hidden="1" customHeight="1" x14ac:dyDescent="0.35"/>
    <row r="12891" ht="18" hidden="1" customHeight="1" x14ac:dyDescent="0.35"/>
    <row r="12892" ht="18" hidden="1" customHeight="1" x14ac:dyDescent="0.35"/>
    <row r="12893" ht="18" hidden="1" customHeight="1" x14ac:dyDescent="0.35"/>
    <row r="12894" ht="18" hidden="1" customHeight="1" x14ac:dyDescent="0.35"/>
    <row r="12895" ht="18" hidden="1" customHeight="1" x14ac:dyDescent="0.35"/>
    <row r="12896" ht="18" hidden="1" customHeight="1" x14ac:dyDescent="0.35"/>
    <row r="12897" ht="18" hidden="1" customHeight="1" x14ac:dyDescent="0.35"/>
    <row r="12898" ht="18" hidden="1" customHeight="1" x14ac:dyDescent="0.35"/>
    <row r="12899" ht="18" hidden="1" customHeight="1" x14ac:dyDescent="0.35"/>
    <row r="12900" ht="18" hidden="1" customHeight="1" x14ac:dyDescent="0.35"/>
    <row r="12901" ht="18" hidden="1" customHeight="1" x14ac:dyDescent="0.35"/>
    <row r="12902" ht="18" hidden="1" customHeight="1" x14ac:dyDescent="0.35"/>
    <row r="12903" ht="18" hidden="1" customHeight="1" x14ac:dyDescent="0.35"/>
    <row r="12904" ht="18" hidden="1" customHeight="1" x14ac:dyDescent="0.35"/>
    <row r="12905" ht="18" hidden="1" customHeight="1" x14ac:dyDescent="0.35"/>
    <row r="12906" ht="18" hidden="1" customHeight="1" x14ac:dyDescent="0.35"/>
    <row r="12907" ht="18" hidden="1" customHeight="1" x14ac:dyDescent="0.35"/>
    <row r="12908" ht="18" hidden="1" customHeight="1" x14ac:dyDescent="0.35"/>
    <row r="12909" ht="18" hidden="1" customHeight="1" x14ac:dyDescent="0.35"/>
    <row r="12910" ht="18" hidden="1" customHeight="1" x14ac:dyDescent="0.35"/>
    <row r="12911" ht="18" hidden="1" customHeight="1" x14ac:dyDescent="0.35"/>
    <row r="12912" ht="18" hidden="1" customHeight="1" x14ac:dyDescent="0.35"/>
    <row r="12913" ht="18" hidden="1" customHeight="1" x14ac:dyDescent="0.35"/>
    <row r="12914" ht="18" hidden="1" customHeight="1" x14ac:dyDescent="0.35"/>
    <row r="12915" ht="18" hidden="1" customHeight="1" x14ac:dyDescent="0.35"/>
    <row r="12916" ht="18" hidden="1" customHeight="1" x14ac:dyDescent="0.35"/>
    <row r="12917" ht="18" hidden="1" customHeight="1" x14ac:dyDescent="0.35"/>
    <row r="12918" ht="18" hidden="1" customHeight="1" x14ac:dyDescent="0.35"/>
    <row r="12919" ht="18" hidden="1" customHeight="1" x14ac:dyDescent="0.35"/>
    <row r="12920" ht="18" hidden="1" customHeight="1" x14ac:dyDescent="0.35"/>
    <row r="12921" ht="18" hidden="1" customHeight="1" x14ac:dyDescent="0.35"/>
    <row r="12922" ht="18" hidden="1" customHeight="1" x14ac:dyDescent="0.35"/>
    <row r="12923" ht="18" hidden="1" customHeight="1" x14ac:dyDescent="0.35"/>
    <row r="12924" ht="18" hidden="1" customHeight="1" x14ac:dyDescent="0.35"/>
    <row r="12925" ht="18" hidden="1" customHeight="1" x14ac:dyDescent="0.35"/>
    <row r="12926" ht="18" hidden="1" customHeight="1" x14ac:dyDescent="0.35"/>
    <row r="12927" ht="18" hidden="1" customHeight="1" x14ac:dyDescent="0.35"/>
    <row r="12928" ht="18" hidden="1" customHeight="1" x14ac:dyDescent="0.35"/>
    <row r="12929" ht="18" hidden="1" customHeight="1" x14ac:dyDescent="0.35"/>
    <row r="12930" ht="18" hidden="1" customHeight="1" x14ac:dyDescent="0.35"/>
    <row r="12931" ht="18" hidden="1" customHeight="1" x14ac:dyDescent="0.35"/>
    <row r="12932" ht="18" hidden="1" customHeight="1" x14ac:dyDescent="0.35"/>
    <row r="12933" ht="18" hidden="1" customHeight="1" x14ac:dyDescent="0.35"/>
    <row r="12934" ht="18" hidden="1" customHeight="1" x14ac:dyDescent="0.35"/>
    <row r="12935" ht="18" hidden="1" customHeight="1" x14ac:dyDescent="0.35"/>
    <row r="12936" ht="18" hidden="1" customHeight="1" x14ac:dyDescent="0.35"/>
    <row r="12937" ht="18" hidden="1" customHeight="1" x14ac:dyDescent="0.35"/>
    <row r="12938" ht="18" hidden="1" customHeight="1" x14ac:dyDescent="0.35"/>
    <row r="12939" ht="18" hidden="1" customHeight="1" x14ac:dyDescent="0.35"/>
    <row r="12940" ht="18" hidden="1" customHeight="1" x14ac:dyDescent="0.35"/>
    <row r="12941" ht="18" hidden="1" customHeight="1" x14ac:dyDescent="0.35"/>
    <row r="12942" ht="18" hidden="1" customHeight="1" x14ac:dyDescent="0.35"/>
    <row r="12943" ht="18" hidden="1" customHeight="1" x14ac:dyDescent="0.35"/>
    <row r="12944" ht="18" hidden="1" customHeight="1" x14ac:dyDescent="0.35"/>
    <row r="12945" ht="18" hidden="1" customHeight="1" x14ac:dyDescent="0.35"/>
    <row r="12946" ht="18" hidden="1" customHeight="1" x14ac:dyDescent="0.35"/>
    <row r="12947" ht="18" hidden="1" customHeight="1" x14ac:dyDescent="0.35"/>
    <row r="12948" ht="18" hidden="1" customHeight="1" x14ac:dyDescent="0.35"/>
    <row r="12949" ht="18" hidden="1" customHeight="1" x14ac:dyDescent="0.35"/>
    <row r="12950" ht="18" hidden="1" customHeight="1" x14ac:dyDescent="0.35"/>
    <row r="12951" ht="18" hidden="1" customHeight="1" x14ac:dyDescent="0.35"/>
    <row r="12952" ht="18" hidden="1" customHeight="1" x14ac:dyDescent="0.35"/>
    <row r="12953" ht="18" hidden="1" customHeight="1" x14ac:dyDescent="0.35"/>
    <row r="12954" ht="18" hidden="1" customHeight="1" x14ac:dyDescent="0.35"/>
    <row r="12955" ht="18" hidden="1" customHeight="1" x14ac:dyDescent="0.35"/>
    <row r="12956" ht="18" hidden="1" customHeight="1" x14ac:dyDescent="0.35"/>
    <row r="12957" ht="18" hidden="1" customHeight="1" x14ac:dyDescent="0.35"/>
    <row r="12958" ht="18" hidden="1" customHeight="1" x14ac:dyDescent="0.35"/>
    <row r="12959" ht="18" hidden="1" customHeight="1" x14ac:dyDescent="0.35"/>
    <row r="12960" ht="18" hidden="1" customHeight="1" x14ac:dyDescent="0.35"/>
    <row r="12961" ht="18" hidden="1" customHeight="1" x14ac:dyDescent="0.35"/>
    <row r="12962" ht="18" hidden="1" customHeight="1" x14ac:dyDescent="0.35"/>
    <row r="12963" ht="18" hidden="1" customHeight="1" x14ac:dyDescent="0.35"/>
    <row r="12964" ht="18" hidden="1" customHeight="1" x14ac:dyDescent="0.35"/>
    <row r="12965" ht="18" hidden="1" customHeight="1" x14ac:dyDescent="0.35"/>
    <row r="12966" ht="18" hidden="1" customHeight="1" x14ac:dyDescent="0.35"/>
    <row r="12967" ht="18" hidden="1" customHeight="1" x14ac:dyDescent="0.35"/>
    <row r="12968" ht="18" hidden="1" customHeight="1" x14ac:dyDescent="0.35"/>
    <row r="12969" ht="18" hidden="1" customHeight="1" x14ac:dyDescent="0.35"/>
    <row r="12970" ht="18" hidden="1" customHeight="1" x14ac:dyDescent="0.35"/>
    <row r="12971" ht="18" hidden="1" customHeight="1" x14ac:dyDescent="0.35"/>
    <row r="12972" ht="18" hidden="1" customHeight="1" x14ac:dyDescent="0.35"/>
    <row r="12973" ht="18" hidden="1" customHeight="1" x14ac:dyDescent="0.35"/>
    <row r="12974" ht="18" hidden="1" customHeight="1" x14ac:dyDescent="0.35"/>
    <row r="12975" ht="18" hidden="1" customHeight="1" x14ac:dyDescent="0.35"/>
    <row r="12976" ht="18" hidden="1" customHeight="1" x14ac:dyDescent="0.35"/>
    <row r="12977" ht="18" hidden="1" customHeight="1" x14ac:dyDescent="0.35"/>
    <row r="12978" ht="18" hidden="1" customHeight="1" x14ac:dyDescent="0.35"/>
    <row r="12979" ht="18" hidden="1" customHeight="1" x14ac:dyDescent="0.35"/>
    <row r="12980" ht="18" hidden="1" customHeight="1" x14ac:dyDescent="0.35"/>
    <row r="12981" ht="18" hidden="1" customHeight="1" x14ac:dyDescent="0.35"/>
    <row r="12982" ht="18" hidden="1" customHeight="1" x14ac:dyDescent="0.35"/>
    <row r="12983" ht="18" hidden="1" customHeight="1" x14ac:dyDescent="0.35"/>
    <row r="12984" ht="18" hidden="1" customHeight="1" x14ac:dyDescent="0.35"/>
    <row r="12985" ht="18" hidden="1" customHeight="1" x14ac:dyDescent="0.35"/>
    <row r="12986" ht="18" hidden="1" customHeight="1" x14ac:dyDescent="0.35"/>
    <row r="12987" ht="18" hidden="1" customHeight="1" x14ac:dyDescent="0.35"/>
    <row r="12988" ht="18" hidden="1" customHeight="1" x14ac:dyDescent="0.35"/>
    <row r="12989" ht="18" hidden="1" customHeight="1" x14ac:dyDescent="0.35"/>
    <row r="12990" ht="18" hidden="1" customHeight="1" x14ac:dyDescent="0.35"/>
    <row r="12991" ht="18" hidden="1" customHeight="1" x14ac:dyDescent="0.35"/>
    <row r="12992" ht="18" hidden="1" customHeight="1" x14ac:dyDescent="0.35"/>
    <row r="12993" ht="18" hidden="1" customHeight="1" x14ac:dyDescent="0.35"/>
    <row r="12994" ht="18" hidden="1" customHeight="1" x14ac:dyDescent="0.35"/>
    <row r="12995" ht="18" hidden="1" customHeight="1" x14ac:dyDescent="0.35"/>
    <row r="12996" ht="18" hidden="1" customHeight="1" x14ac:dyDescent="0.35"/>
    <row r="12997" ht="18" hidden="1" customHeight="1" x14ac:dyDescent="0.35"/>
    <row r="12998" ht="18" hidden="1" customHeight="1" x14ac:dyDescent="0.35"/>
    <row r="12999" ht="18" hidden="1" customHeight="1" x14ac:dyDescent="0.35"/>
    <row r="13000" ht="18" hidden="1" customHeight="1" x14ac:dyDescent="0.35"/>
    <row r="13001" ht="18" hidden="1" customHeight="1" x14ac:dyDescent="0.35"/>
    <row r="13002" ht="18" hidden="1" customHeight="1" x14ac:dyDescent="0.35"/>
    <row r="13003" ht="18" hidden="1" customHeight="1" x14ac:dyDescent="0.35"/>
    <row r="13004" ht="18" hidden="1" customHeight="1" x14ac:dyDescent="0.35"/>
    <row r="13005" ht="18" hidden="1" customHeight="1" x14ac:dyDescent="0.35"/>
    <row r="13006" ht="18" hidden="1" customHeight="1" x14ac:dyDescent="0.35"/>
    <row r="13007" ht="18" hidden="1" customHeight="1" x14ac:dyDescent="0.35"/>
    <row r="13008" ht="18" hidden="1" customHeight="1" x14ac:dyDescent="0.35"/>
    <row r="13009" ht="18" hidden="1" customHeight="1" x14ac:dyDescent="0.35"/>
    <row r="13010" ht="18" hidden="1" customHeight="1" x14ac:dyDescent="0.35"/>
    <row r="13011" ht="18" hidden="1" customHeight="1" x14ac:dyDescent="0.35"/>
    <row r="13012" ht="18" hidden="1" customHeight="1" x14ac:dyDescent="0.35"/>
    <row r="13013" ht="18" hidden="1" customHeight="1" x14ac:dyDescent="0.35"/>
    <row r="13014" ht="18" hidden="1" customHeight="1" x14ac:dyDescent="0.35"/>
    <row r="13015" ht="18" hidden="1" customHeight="1" x14ac:dyDescent="0.35"/>
    <row r="13016" ht="18" hidden="1" customHeight="1" x14ac:dyDescent="0.35"/>
    <row r="13017" ht="18" hidden="1" customHeight="1" x14ac:dyDescent="0.35"/>
    <row r="13018" ht="18" hidden="1" customHeight="1" x14ac:dyDescent="0.35"/>
    <row r="13019" ht="18" hidden="1" customHeight="1" x14ac:dyDescent="0.35"/>
    <row r="13020" ht="18" hidden="1" customHeight="1" x14ac:dyDescent="0.35"/>
    <row r="13021" ht="18" hidden="1" customHeight="1" x14ac:dyDescent="0.35"/>
    <row r="13022" ht="18" hidden="1" customHeight="1" x14ac:dyDescent="0.35"/>
    <row r="13023" ht="18" hidden="1" customHeight="1" x14ac:dyDescent="0.35"/>
    <row r="13024" ht="18" hidden="1" customHeight="1" x14ac:dyDescent="0.35"/>
    <row r="13025" ht="18" hidden="1" customHeight="1" x14ac:dyDescent="0.35"/>
    <row r="13026" ht="18" hidden="1" customHeight="1" x14ac:dyDescent="0.35"/>
    <row r="13027" ht="18" hidden="1" customHeight="1" x14ac:dyDescent="0.35"/>
    <row r="13028" ht="18" hidden="1" customHeight="1" x14ac:dyDescent="0.35"/>
    <row r="13029" ht="18" hidden="1" customHeight="1" x14ac:dyDescent="0.35"/>
    <row r="13030" ht="18" hidden="1" customHeight="1" x14ac:dyDescent="0.35"/>
    <row r="13031" ht="18" hidden="1" customHeight="1" x14ac:dyDescent="0.35"/>
    <row r="13032" ht="18" hidden="1" customHeight="1" x14ac:dyDescent="0.35"/>
    <row r="13033" ht="18" hidden="1" customHeight="1" x14ac:dyDescent="0.35"/>
    <row r="13034" ht="18" hidden="1" customHeight="1" x14ac:dyDescent="0.35"/>
    <row r="13035" ht="18" hidden="1" customHeight="1" x14ac:dyDescent="0.35"/>
    <row r="13036" ht="18" hidden="1" customHeight="1" x14ac:dyDescent="0.35"/>
    <row r="13037" ht="18" hidden="1" customHeight="1" x14ac:dyDescent="0.35"/>
    <row r="13038" ht="18" hidden="1" customHeight="1" x14ac:dyDescent="0.35"/>
    <row r="13039" ht="18" hidden="1" customHeight="1" x14ac:dyDescent="0.35"/>
    <row r="13040" ht="18" hidden="1" customHeight="1" x14ac:dyDescent="0.35"/>
    <row r="13041" ht="18" hidden="1" customHeight="1" x14ac:dyDescent="0.35"/>
    <row r="13042" ht="18" hidden="1" customHeight="1" x14ac:dyDescent="0.35"/>
    <row r="13043" ht="18" hidden="1" customHeight="1" x14ac:dyDescent="0.35"/>
    <row r="13044" ht="18" hidden="1" customHeight="1" x14ac:dyDescent="0.35"/>
    <row r="13045" ht="18" hidden="1" customHeight="1" x14ac:dyDescent="0.35"/>
    <row r="13046" ht="18" hidden="1" customHeight="1" x14ac:dyDescent="0.35"/>
    <row r="13047" ht="18" hidden="1" customHeight="1" x14ac:dyDescent="0.35"/>
    <row r="13048" ht="18" hidden="1" customHeight="1" x14ac:dyDescent="0.35"/>
    <row r="13049" ht="18" hidden="1" customHeight="1" x14ac:dyDescent="0.35"/>
    <row r="13050" ht="18" hidden="1" customHeight="1" x14ac:dyDescent="0.35"/>
    <row r="13051" ht="18" hidden="1" customHeight="1" x14ac:dyDescent="0.35"/>
    <row r="13052" ht="18" hidden="1" customHeight="1" x14ac:dyDescent="0.35"/>
    <row r="13053" ht="18" hidden="1" customHeight="1" x14ac:dyDescent="0.35"/>
    <row r="13054" ht="18" hidden="1" customHeight="1" x14ac:dyDescent="0.35"/>
    <row r="13055" ht="18" hidden="1" customHeight="1" x14ac:dyDescent="0.35"/>
    <row r="13056" ht="18" hidden="1" customHeight="1" x14ac:dyDescent="0.35"/>
    <row r="13057" ht="18" hidden="1" customHeight="1" x14ac:dyDescent="0.35"/>
    <row r="13058" ht="18" hidden="1" customHeight="1" x14ac:dyDescent="0.35"/>
    <row r="13059" ht="18" hidden="1" customHeight="1" x14ac:dyDescent="0.35"/>
    <row r="13060" ht="18" hidden="1" customHeight="1" x14ac:dyDescent="0.35"/>
    <row r="13061" ht="18" hidden="1" customHeight="1" x14ac:dyDescent="0.35"/>
    <row r="13062" ht="18" hidden="1" customHeight="1" x14ac:dyDescent="0.35"/>
    <row r="13063" ht="18" hidden="1" customHeight="1" x14ac:dyDescent="0.35"/>
    <row r="13064" ht="18" hidden="1" customHeight="1" x14ac:dyDescent="0.35"/>
    <row r="13065" ht="18" hidden="1" customHeight="1" x14ac:dyDescent="0.35"/>
    <row r="13066" ht="18" hidden="1" customHeight="1" x14ac:dyDescent="0.35"/>
    <row r="13067" ht="18" hidden="1" customHeight="1" x14ac:dyDescent="0.35"/>
    <row r="13068" ht="18" hidden="1" customHeight="1" x14ac:dyDescent="0.35"/>
    <row r="13069" ht="18" hidden="1" customHeight="1" x14ac:dyDescent="0.35"/>
    <row r="13070" ht="18" hidden="1" customHeight="1" x14ac:dyDescent="0.35"/>
    <row r="13071" ht="18" hidden="1" customHeight="1" x14ac:dyDescent="0.35"/>
    <row r="13072" ht="18" hidden="1" customHeight="1" x14ac:dyDescent="0.35"/>
    <row r="13073" ht="18" hidden="1" customHeight="1" x14ac:dyDescent="0.35"/>
    <row r="13074" ht="18" hidden="1" customHeight="1" x14ac:dyDescent="0.35"/>
    <row r="13075" ht="18" hidden="1" customHeight="1" x14ac:dyDescent="0.35"/>
    <row r="13076" ht="18" hidden="1" customHeight="1" x14ac:dyDescent="0.35"/>
    <row r="13077" ht="18" hidden="1" customHeight="1" x14ac:dyDescent="0.35"/>
    <row r="13078" ht="18" hidden="1" customHeight="1" x14ac:dyDescent="0.35"/>
    <row r="13079" ht="18" hidden="1" customHeight="1" x14ac:dyDescent="0.35"/>
    <row r="13080" ht="18" hidden="1" customHeight="1" x14ac:dyDescent="0.35"/>
    <row r="13081" ht="18" hidden="1" customHeight="1" x14ac:dyDescent="0.35"/>
    <row r="13082" ht="18" hidden="1" customHeight="1" x14ac:dyDescent="0.35"/>
    <row r="13083" ht="18" hidden="1" customHeight="1" x14ac:dyDescent="0.35"/>
    <row r="13084" ht="18" hidden="1" customHeight="1" x14ac:dyDescent="0.35"/>
    <row r="13085" ht="18" hidden="1" customHeight="1" x14ac:dyDescent="0.35"/>
    <row r="13086" ht="18" hidden="1" customHeight="1" x14ac:dyDescent="0.35"/>
    <row r="13087" ht="18" hidden="1" customHeight="1" x14ac:dyDescent="0.35"/>
    <row r="13088" ht="18" hidden="1" customHeight="1" x14ac:dyDescent="0.35"/>
    <row r="13089" ht="18" hidden="1" customHeight="1" x14ac:dyDescent="0.35"/>
    <row r="13090" ht="18" hidden="1" customHeight="1" x14ac:dyDescent="0.35"/>
    <row r="13091" ht="18" hidden="1" customHeight="1" x14ac:dyDescent="0.35"/>
    <row r="13092" ht="18" hidden="1" customHeight="1" x14ac:dyDescent="0.35"/>
    <row r="13093" ht="18" hidden="1" customHeight="1" x14ac:dyDescent="0.35"/>
    <row r="13094" ht="18" hidden="1" customHeight="1" x14ac:dyDescent="0.35"/>
    <row r="13095" ht="18" hidden="1" customHeight="1" x14ac:dyDescent="0.35"/>
    <row r="13096" ht="18" hidden="1" customHeight="1" x14ac:dyDescent="0.35"/>
    <row r="13097" ht="18" hidden="1" customHeight="1" x14ac:dyDescent="0.35"/>
    <row r="13098" ht="18" hidden="1" customHeight="1" x14ac:dyDescent="0.35"/>
    <row r="13099" ht="18" hidden="1" customHeight="1" x14ac:dyDescent="0.35"/>
    <row r="13100" ht="18" hidden="1" customHeight="1" x14ac:dyDescent="0.35"/>
    <row r="13101" ht="18" hidden="1" customHeight="1" x14ac:dyDescent="0.35"/>
    <row r="13102" ht="18" hidden="1" customHeight="1" x14ac:dyDescent="0.35"/>
    <row r="13103" ht="18" hidden="1" customHeight="1" x14ac:dyDescent="0.35"/>
    <row r="13104" ht="18" hidden="1" customHeight="1" x14ac:dyDescent="0.35"/>
    <row r="13105" ht="18" hidden="1" customHeight="1" x14ac:dyDescent="0.35"/>
    <row r="13106" ht="18" hidden="1" customHeight="1" x14ac:dyDescent="0.35"/>
    <row r="13107" ht="18" hidden="1" customHeight="1" x14ac:dyDescent="0.35"/>
    <row r="13108" ht="18" hidden="1" customHeight="1" x14ac:dyDescent="0.35"/>
    <row r="13109" ht="18" hidden="1" customHeight="1" x14ac:dyDescent="0.35"/>
    <row r="13110" ht="18" hidden="1" customHeight="1" x14ac:dyDescent="0.35"/>
    <row r="13111" ht="18" hidden="1" customHeight="1" x14ac:dyDescent="0.35"/>
    <row r="13112" ht="18" hidden="1" customHeight="1" x14ac:dyDescent="0.35"/>
    <row r="13113" ht="18" hidden="1" customHeight="1" x14ac:dyDescent="0.35"/>
    <row r="13114" ht="18" hidden="1" customHeight="1" x14ac:dyDescent="0.35"/>
    <row r="13115" ht="18" hidden="1" customHeight="1" x14ac:dyDescent="0.35"/>
    <row r="13116" ht="18" hidden="1" customHeight="1" x14ac:dyDescent="0.35"/>
    <row r="13117" ht="18" hidden="1" customHeight="1" x14ac:dyDescent="0.35"/>
    <row r="13118" ht="18" hidden="1" customHeight="1" x14ac:dyDescent="0.35"/>
    <row r="13119" ht="18" hidden="1" customHeight="1" x14ac:dyDescent="0.35"/>
    <row r="13120" ht="18" hidden="1" customHeight="1" x14ac:dyDescent="0.35"/>
    <row r="13121" ht="18" hidden="1" customHeight="1" x14ac:dyDescent="0.35"/>
    <row r="13122" ht="18" hidden="1" customHeight="1" x14ac:dyDescent="0.35"/>
    <row r="13123" ht="18" hidden="1" customHeight="1" x14ac:dyDescent="0.35"/>
    <row r="13124" ht="18" hidden="1" customHeight="1" x14ac:dyDescent="0.35"/>
    <row r="13125" ht="18" hidden="1" customHeight="1" x14ac:dyDescent="0.35"/>
    <row r="13126" ht="18" hidden="1" customHeight="1" x14ac:dyDescent="0.35"/>
    <row r="13127" ht="18" hidden="1" customHeight="1" x14ac:dyDescent="0.35"/>
    <row r="13128" ht="18" hidden="1" customHeight="1" x14ac:dyDescent="0.35"/>
    <row r="13129" ht="18" hidden="1" customHeight="1" x14ac:dyDescent="0.35"/>
    <row r="13130" ht="18" hidden="1" customHeight="1" x14ac:dyDescent="0.35"/>
    <row r="13131" ht="18" hidden="1" customHeight="1" x14ac:dyDescent="0.35"/>
    <row r="13132" ht="18" hidden="1" customHeight="1" x14ac:dyDescent="0.35"/>
    <row r="13133" ht="18" hidden="1" customHeight="1" x14ac:dyDescent="0.35"/>
    <row r="13134" ht="18" hidden="1" customHeight="1" x14ac:dyDescent="0.35"/>
    <row r="13135" ht="18" hidden="1" customHeight="1" x14ac:dyDescent="0.35"/>
    <row r="13136" ht="18" hidden="1" customHeight="1" x14ac:dyDescent="0.35"/>
    <row r="13137" ht="18" hidden="1" customHeight="1" x14ac:dyDescent="0.35"/>
    <row r="13138" ht="18" hidden="1" customHeight="1" x14ac:dyDescent="0.35"/>
    <row r="13139" ht="18" hidden="1" customHeight="1" x14ac:dyDescent="0.35"/>
    <row r="13140" ht="18" hidden="1" customHeight="1" x14ac:dyDescent="0.35"/>
    <row r="13141" ht="18" hidden="1" customHeight="1" x14ac:dyDescent="0.35"/>
    <row r="13142" ht="18" hidden="1" customHeight="1" x14ac:dyDescent="0.35"/>
    <row r="13143" ht="18" hidden="1" customHeight="1" x14ac:dyDescent="0.35"/>
    <row r="13144" ht="18" hidden="1" customHeight="1" x14ac:dyDescent="0.35"/>
    <row r="13145" ht="18" hidden="1" customHeight="1" x14ac:dyDescent="0.35"/>
    <row r="13146" ht="18" hidden="1" customHeight="1" x14ac:dyDescent="0.35"/>
    <row r="13147" ht="18" hidden="1" customHeight="1" x14ac:dyDescent="0.35"/>
    <row r="13148" ht="18" hidden="1" customHeight="1" x14ac:dyDescent="0.35"/>
    <row r="13149" ht="18" hidden="1" customHeight="1" x14ac:dyDescent="0.35"/>
    <row r="13150" ht="18" hidden="1" customHeight="1" x14ac:dyDescent="0.35"/>
    <row r="13151" ht="18" hidden="1" customHeight="1" x14ac:dyDescent="0.35"/>
    <row r="13152" ht="18" hidden="1" customHeight="1" x14ac:dyDescent="0.35"/>
    <row r="13153" ht="18" hidden="1" customHeight="1" x14ac:dyDescent="0.35"/>
    <row r="13154" ht="18" hidden="1" customHeight="1" x14ac:dyDescent="0.35"/>
    <row r="13155" ht="18" hidden="1" customHeight="1" x14ac:dyDescent="0.35"/>
    <row r="13156" ht="18" hidden="1" customHeight="1" x14ac:dyDescent="0.35"/>
    <row r="13157" ht="18" hidden="1" customHeight="1" x14ac:dyDescent="0.35"/>
    <row r="13158" ht="18" hidden="1" customHeight="1" x14ac:dyDescent="0.35"/>
    <row r="13159" ht="18" hidden="1" customHeight="1" x14ac:dyDescent="0.35"/>
    <row r="13160" ht="18" hidden="1" customHeight="1" x14ac:dyDescent="0.35"/>
    <row r="13161" ht="18" hidden="1" customHeight="1" x14ac:dyDescent="0.35"/>
    <row r="13162" ht="18" hidden="1" customHeight="1" x14ac:dyDescent="0.35"/>
    <row r="13163" ht="18" hidden="1" customHeight="1" x14ac:dyDescent="0.35"/>
    <row r="13164" ht="18" hidden="1" customHeight="1" x14ac:dyDescent="0.35"/>
    <row r="13165" ht="18" hidden="1" customHeight="1" x14ac:dyDescent="0.35"/>
    <row r="13166" ht="18" hidden="1" customHeight="1" x14ac:dyDescent="0.35"/>
    <row r="13167" ht="18" hidden="1" customHeight="1" x14ac:dyDescent="0.35"/>
    <row r="13168" ht="18" hidden="1" customHeight="1" x14ac:dyDescent="0.35"/>
    <row r="13169" ht="18" hidden="1" customHeight="1" x14ac:dyDescent="0.35"/>
    <row r="13170" ht="18" hidden="1" customHeight="1" x14ac:dyDescent="0.35"/>
    <row r="13171" ht="18" hidden="1" customHeight="1" x14ac:dyDescent="0.35"/>
    <row r="13172" ht="18" hidden="1" customHeight="1" x14ac:dyDescent="0.35"/>
    <row r="13173" ht="18" hidden="1" customHeight="1" x14ac:dyDescent="0.35"/>
    <row r="13174" ht="18" hidden="1" customHeight="1" x14ac:dyDescent="0.35"/>
    <row r="13175" ht="18" hidden="1" customHeight="1" x14ac:dyDescent="0.35"/>
    <row r="13176" ht="18" hidden="1" customHeight="1" x14ac:dyDescent="0.35"/>
    <row r="13177" ht="18" hidden="1" customHeight="1" x14ac:dyDescent="0.35"/>
    <row r="13178" ht="18" hidden="1" customHeight="1" x14ac:dyDescent="0.35"/>
    <row r="13179" ht="18" hidden="1" customHeight="1" x14ac:dyDescent="0.35"/>
    <row r="13180" ht="18" hidden="1" customHeight="1" x14ac:dyDescent="0.35"/>
    <row r="13181" ht="18" hidden="1" customHeight="1" x14ac:dyDescent="0.35"/>
    <row r="13182" ht="18" hidden="1" customHeight="1" x14ac:dyDescent="0.35"/>
    <row r="13183" ht="18" hidden="1" customHeight="1" x14ac:dyDescent="0.35"/>
    <row r="13184" ht="18" hidden="1" customHeight="1" x14ac:dyDescent="0.35"/>
    <row r="13185" ht="18" hidden="1" customHeight="1" x14ac:dyDescent="0.35"/>
    <row r="13186" ht="18" hidden="1" customHeight="1" x14ac:dyDescent="0.35"/>
    <row r="13187" ht="18" hidden="1" customHeight="1" x14ac:dyDescent="0.35"/>
    <row r="13188" ht="18" hidden="1" customHeight="1" x14ac:dyDescent="0.35"/>
    <row r="13189" ht="18" hidden="1" customHeight="1" x14ac:dyDescent="0.35"/>
    <row r="13190" ht="18" hidden="1" customHeight="1" x14ac:dyDescent="0.35"/>
    <row r="13191" ht="18" hidden="1" customHeight="1" x14ac:dyDescent="0.35"/>
    <row r="13192" ht="18" hidden="1" customHeight="1" x14ac:dyDescent="0.35"/>
    <row r="13193" ht="18" hidden="1" customHeight="1" x14ac:dyDescent="0.35"/>
    <row r="13194" ht="18" hidden="1" customHeight="1" x14ac:dyDescent="0.35"/>
    <row r="13195" ht="18" hidden="1" customHeight="1" x14ac:dyDescent="0.35"/>
    <row r="13196" ht="18" hidden="1" customHeight="1" x14ac:dyDescent="0.35"/>
    <row r="13197" ht="18" hidden="1" customHeight="1" x14ac:dyDescent="0.35"/>
    <row r="13198" ht="18" hidden="1" customHeight="1" x14ac:dyDescent="0.35"/>
    <row r="13199" ht="18" hidden="1" customHeight="1" x14ac:dyDescent="0.35"/>
    <row r="13200" ht="18" hidden="1" customHeight="1" x14ac:dyDescent="0.35"/>
    <row r="13201" ht="18" hidden="1" customHeight="1" x14ac:dyDescent="0.35"/>
    <row r="13202" ht="18" hidden="1" customHeight="1" x14ac:dyDescent="0.35"/>
    <row r="13203" ht="18" hidden="1" customHeight="1" x14ac:dyDescent="0.35"/>
    <row r="13204" ht="18" hidden="1" customHeight="1" x14ac:dyDescent="0.35"/>
    <row r="13205" ht="18" hidden="1" customHeight="1" x14ac:dyDescent="0.35"/>
    <row r="13206" ht="18" hidden="1" customHeight="1" x14ac:dyDescent="0.35"/>
    <row r="13207" ht="18" hidden="1" customHeight="1" x14ac:dyDescent="0.35"/>
    <row r="13208" ht="18" hidden="1" customHeight="1" x14ac:dyDescent="0.35"/>
    <row r="13209" ht="18" hidden="1" customHeight="1" x14ac:dyDescent="0.35"/>
    <row r="13210" ht="18" hidden="1" customHeight="1" x14ac:dyDescent="0.35"/>
    <row r="13211" ht="18" hidden="1" customHeight="1" x14ac:dyDescent="0.35"/>
    <row r="13212" ht="18" hidden="1" customHeight="1" x14ac:dyDescent="0.35"/>
    <row r="13213" ht="18" hidden="1" customHeight="1" x14ac:dyDescent="0.35"/>
    <row r="13214" ht="18" hidden="1" customHeight="1" x14ac:dyDescent="0.35"/>
    <row r="13215" ht="18" hidden="1" customHeight="1" x14ac:dyDescent="0.35"/>
    <row r="13216" ht="18" hidden="1" customHeight="1" x14ac:dyDescent="0.35"/>
    <row r="13217" ht="18" hidden="1" customHeight="1" x14ac:dyDescent="0.35"/>
    <row r="13218" ht="18" hidden="1" customHeight="1" x14ac:dyDescent="0.35"/>
    <row r="13219" ht="18" hidden="1" customHeight="1" x14ac:dyDescent="0.35"/>
    <row r="13220" ht="18" hidden="1" customHeight="1" x14ac:dyDescent="0.35"/>
    <row r="13221" ht="18" hidden="1" customHeight="1" x14ac:dyDescent="0.35"/>
    <row r="13222" ht="18" hidden="1" customHeight="1" x14ac:dyDescent="0.35"/>
    <row r="13223" ht="18" hidden="1" customHeight="1" x14ac:dyDescent="0.35"/>
    <row r="13224" ht="18" hidden="1" customHeight="1" x14ac:dyDescent="0.35"/>
    <row r="13225" ht="18" hidden="1" customHeight="1" x14ac:dyDescent="0.35"/>
    <row r="13226" ht="18" hidden="1" customHeight="1" x14ac:dyDescent="0.35"/>
    <row r="13227" ht="18" hidden="1" customHeight="1" x14ac:dyDescent="0.35"/>
    <row r="13228" ht="18" hidden="1" customHeight="1" x14ac:dyDescent="0.35"/>
    <row r="13229" ht="18" hidden="1" customHeight="1" x14ac:dyDescent="0.35"/>
    <row r="13230" ht="18" hidden="1" customHeight="1" x14ac:dyDescent="0.35"/>
    <row r="13231" ht="18" hidden="1" customHeight="1" x14ac:dyDescent="0.35"/>
    <row r="13232" ht="18" hidden="1" customHeight="1" x14ac:dyDescent="0.35"/>
    <row r="13233" ht="18" hidden="1" customHeight="1" x14ac:dyDescent="0.35"/>
    <row r="13234" ht="18" hidden="1" customHeight="1" x14ac:dyDescent="0.35"/>
    <row r="13235" ht="18" hidden="1" customHeight="1" x14ac:dyDescent="0.35"/>
    <row r="13236" ht="18" hidden="1" customHeight="1" x14ac:dyDescent="0.35"/>
    <row r="13237" ht="18" hidden="1" customHeight="1" x14ac:dyDescent="0.35"/>
    <row r="13238" ht="18" hidden="1" customHeight="1" x14ac:dyDescent="0.35"/>
    <row r="13239" ht="18" hidden="1" customHeight="1" x14ac:dyDescent="0.35"/>
    <row r="13240" ht="18" hidden="1" customHeight="1" x14ac:dyDescent="0.35"/>
    <row r="13241" ht="18" hidden="1" customHeight="1" x14ac:dyDescent="0.35"/>
    <row r="13242" ht="18" hidden="1" customHeight="1" x14ac:dyDescent="0.35"/>
    <row r="13243" ht="18" hidden="1" customHeight="1" x14ac:dyDescent="0.35"/>
    <row r="13244" ht="18" hidden="1" customHeight="1" x14ac:dyDescent="0.35"/>
    <row r="13245" ht="18" hidden="1" customHeight="1" x14ac:dyDescent="0.35"/>
    <row r="13246" ht="18" hidden="1" customHeight="1" x14ac:dyDescent="0.35"/>
    <row r="13247" ht="18" hidden="1" customHeight="1" x14ac:dyDescent="0.35"/>
    <row r="13248" ht="18" hidden="1" customHeight="1" x14ac:dyDescent="0.35"/>
    <row r="13249" ht="18" hidden="1" customHeight="1" x14ac:dyDescent="0.35"/>
    <row r="13250" ht="18" hidden="1" customHeight="1" x14ac:dyDescent="0.35"/>
    <row r="13251" ht="18" hidden="1" customHeight="1" x14ac:dyDescent="0.35"/>
    <row r="13252" ht="18" hidden="1" customHeight="1" x14ac:dyDescent="0.35"/>
    <row r="13253" ht="18" hidden="1" customHeight="1" x14ac:dyDescent="0.35"/>
    <row r="13254" ht="18" hidden="1" customHeight="1" x14ac:dyDescent="0.35"/>
    <row r="13255" ht="18" hidden="1" customHeight="1" x14ac:dyDescent="0.35"/>
    <row r="13256" ht="18" hidden="1" customHeight="1" x14ac:dyDescent="0.35"/>
    <row r="13257" ht="18" hidden="1" customHeight="1" x14ac:dyDescent="0.35"/>
    <row r="13258" ht="18" hidden="1" customHeight="1" x14ac:dyDescent="0.35"/>
    <row r="13259" ht="18" hidden="1" customHeight="1" x14ac:dyDescent="0.35"/>
    <row r="13260" ht="18" hidden="1" customHeight="1" x14ac:dyDescent="0.35"/>
    <row r="13261" ht="18" hidden="1" customHeight="1" x14ac:dyDescent="0.35"/>
    <row r="13262" ht="18" hidden="1" customHeight="1" x14ac:dyDescent="0.35"/>
    <row r="13263" ht="18" hidden="1" customHeight="1" x14ac:dyDescent="0.35"/>
    <row r="13264" ht="18" hidden="1" customHeight="1" x14ac:dyDescent="0.35"/>
    <row r="13265" ht="18" hidden="1" customHeight="1" x14ac:dyDescent="0.35"/>
    <row r="13266" ht="18" hidden="1" customHeight="1" x14ac:dyDescent="0.35"/>
    <row r="13267" ht="18" hidden="1" customHeight="1" x14ac:dyDescent="0.35"/>
    <row r="13268" ht="18" hidden="1" customHeight="1" x14ac:dyDescent="0.35"/>
    <row r="13269" ht="18" hidden="1" customHeight="1" x14ac:dyDescent="0.35"/>
    <row r="13270" ht="18" hidden="1" customHeight="1" x14ac:dyDescent="0.35"/>
    <row r="13271" ht="18" hidden="1" customHeight="1" x14ac:dyDescent="0.35"/>
    <row r="13272" ht="18" hidden="1" customHeight="1" x14ac:dyDescent="0.35"/>
    <row r="13273" ht="18" hidden="1" customHeight="1" x14ac:dyDescent="0.35"/>
    <row r="13274" ht="18" hidden="1" customHeight="1" x14ac:dyDescent="0.35"/>
    <row r="13275" ht="18" hidden="1" customHeight="1" x14ac:dyDescent="0.35"/>
    <row r="13276" ht="18" hidden="1" customHeight="1" x14ac:dyDescent="0.35"/>
    <row r="13277" ht="18" hidden="1" customHeight="1" x14ac:dyDescent="0.35"/>
    <row r="13278" ht="18" hidden="1" customHeight="1" x14ac:dyDescent="0.35"/>
    <row r="13279" ht="18" hidden="1" customHeight="1" x14ac:dyDescent="0.35"/>
    <row r="13280" ht="18" hidden="1" customHeight="1" x14ac:dyDescent="0.35"/>
    <row r="13281" ht="18" hidden="1" customHeight="1" x14ac:dyDescent="0.35"/>
    <row r="13282" ht="18" hidden="1" customHeight="1" x14ac:dyDescent="0.35"/>
    <row r="13283" ht="18" hidden="1" customHeight="1" x14ac:dyDescent="0.35"/>
    <row r="13284" ht="18" hidden="1" customHeight="1" x14ac:dyDescent="0.35"/>
    <row r="13285" ht="18" hidden="1" customHeight="1" x14ac:dyDescent="0.35"/>
    <row r="13286" ht="18" hidden="1" customHeight="1" x14ac:dyDescent="0.35"/>
    <row r="13287" ht="18" hidden="1" customHeight="1" x14ac:dyDescent="0.35"/>
    <row r="13288" ht="18" hidden="1" customHeight="1" x14ac:dyDescent="0.35"/>
    <row r="13289" ht="18" hidden="1" customHeight="1" x14ac:dyDescent="0.35"/>
    <row r="13290" ht="18" hidden="1" customHeight="1" x14ac:dyDescent="0.35"/>
    <row r="13291" ht="18" hidden="1" customHeight="1" x14ac:dyDescent="0.35"/>
    <row r="13292" ht="18" hidden="1" customHeight="1" x14ac:dyDescent="0.35"/>
    <row r="13293" ht="18" hidden="1" customHeight="1" x14ac:dyDescent="0.35"/>
    <row r="13294" ht="18" hidden="1" customHeight="1" x14ac:dyDescent="0.35"/>
    <row r="13295" ht="18" hidden="1" customHeight="1" x14ac:dyDescent="0.35"/>
    <row r="13296" ht="18" hidden="1" customHeight="1" x14ac:dyDescent="0.35"/>
    <row r="13297" ht="18" hidden="1" customHeight="1" x14ac:dyDescent="0.35"/>
    <row r="13298" ht="18" hidden="1" customHeight="1" x14ac:dyDescent="0.35"/>
    <row r="13299" ht="18" hidden="1" customHeight="1" x14ac:dyDescent="0.35"/>
    <row r="13300" ht="18" hidden="1" customHeight="1" x14ac:dyDescent="0.35"/>
    <row r="13301" ht="18" hidden="1" customHeight="1" x14ac:dyDescent="0.35"/>
    <row r="13302" ht="18" hidden="1" customHeight="1" x14ac:dyDescent="0.35"/>
    <row r="13303" ht="18" hidden="1" customHeight="1" x14ac:dyDescent="0.35"/>
    <row r="13304" ht="18" hidden="1" customHeight="1" x14ac:dyDescent="0.35"/>
    <row r="13305" ht="18" hidden="1" customHeight="1" x14ac:dyDescent="0.35"/>
    <row r="13306" ht="18" hidden="1" customHeight="1" x14ac:dyDescent="0.35"/>
    <row r="13307" ht="18" hidden="1" customHeight="1" x14ac:dyDescent="0.35"/>
    <row r="13308" ht="18" hidden="1" customHeight="1" x14ac:dyDescent="0.35"/>
    <row r="13309" ht="18" hidden="1" customHeight="1" x14ac:dyDescent="0.35"/>
    <row r="13310" ht="18" hidden="1" customHeight="1" x14ac:dyDescent="0.35"/>
    <row r="13311" ht="18" hidden="1" customHeight="1" x14ac:dyDescent="0.35"/>
    <row r="13312" ht="18" hidden="1" customHeight="1" x14ac:dyDescent="0.35"/>
    <row r="13313" ht="18" hidden="1" customHeight="1" x14ac:dyDescent="0.35"/>
    <row r="13314" ht="18" hidden="1" customHeight="1" x14ac:dyDescent="0.35"/>
    <row r="13315" ht="18" hidden="1" customHeight="1" x14ac:dyDescent="0.35"/>
    <row r="13316" ht="18" hidden="1" customHeight="1" x14ac:dyDescent="0.35"/>
    <row r="13317" ht="18" hidden="1" customHeight="1" x14ac:dyDescent="0.35"/>
    <row r="13318" ht="18" hidden="1" customHeight="1" x14ac:dyDescent="0.35"/>
    <row r="13319" ht="18" hidden="1" customHeight="1" x14ac:dyDescent="0.35"/>
    <row r="13320" ht="18" hidden="1" customHeight="1" x14ac:dyDescent="0.35"/>
    <row r="13321" ht="18" hidden="1" customHeight="1" x14ac:dyDescent="0.35"/>
    <row r="13322" ht="18" hidden="1" customHeight="1" x14ac:dyDescent="0.35"/>
    <row r="13323" ht="18" hidden="1" customHeight="1" x14ac:dyDescent="0.35"/>
    <row r="13324" ht="18" hidden="1" customHeight="1" x14ac:dyDescent="0.35"/>
    <row r="13325" ht="18" hidden="1" customHeight="1" x14ac:dyDescent="0.35"/>
    <row r="13326" ht="18" hidden="1" customHeight="1" x14ac:dyDescent="0.35"/>
    <row r="13327" ht="18" hidden="1" customHeight="1" x14ac:dyDescent="0.35"/>
    <row r="13328" ht="18" hidden="1" customHeight="1" x14ac:dyDescent="0.35"/>
    <row r="13329" ht="18" hidden="1" customHeight="1" x14ac:dyDescent="0.35"/>
    <row r="13330" ht="18" hidden="1" customHeight="1" x14ac:dyDescent="0.35"/>
    <row r="13331" ht="18" hidden="1" customHeight="1" x14ac:dyDescent="0.35"/>
    <row r="13332" ht="18" hidden="1" customHeight="1" x14ac:dyDescent="0.35"/>
    <row r="13333" ht="18" hidden="1" customHeight="1" x14ac:dyDescent="0.35"/>
    <row r="13334" ht="18" hidden="1" customHeight="1" x14ac:dyDescent="0.35"/>
    <row r="13335" ht="18" hidden="1" customHeight="1" x14ac:dyDescent="0.35"/>
    <row r="13336" ht="18" hidden="1" customHeight="1" x14ac:dyDescent="0.35"/>
    <row r="13337" ht="18" hidden="1" customHeight="1" x14ac:dyDescent="0.35"/>
    <row r="13338" ht="18" hidden="1" customHeight="1" x14ac:dyDescent="0.35"/>
    <row r="13339" ht="18" hidden="1" customHeight="1" x14ac:dyDescent="0.35"/>
    <row r="13340" ht="18" hidden="1" customHeight="1" x14ac:dyDescent="0.35"/>
    <row r="13341" ht="18" hidden="1" customHeight="1" x14ac:dyDescent="0.35"/>
    <row r="13342" ht="18" hidden="1" customHeight="1" x14ac:dyDescent="0.35"/>
    <row r="13343" ht="18" hidden="1" customHeight="1" x14ac:dyDescent="0.35"/>
    <row r="13344" ht="18" hidden="1" customHeight="1" x14ac:dyDescent="0.35"/>
    <row r="13345" ht="18" hidden="1" customHeight="1" x14ac:dyDescent="0.35"/>
    <row r="13346" ht="18" hidden="1" customHeight="1" x14ac:dyDescent="0.35"/>
    <row r="13347" ht="18" hidden="1" customHeight="1" x14ac:dyDescent="0.35"/>
    <row r="13348" ht="18" hidden="1" customHeight="1" x14ac:dyDescent="0.35"/>
    <row r="13349" ht="18" hidden="1" customHeight="1" x14ac:dyDescent="0.35"/>
    <row r="13350" ht="18" hidden="1" customHeight="1" x14ac:dyDescent="0.35"/>
    <row r="13351" ht="18" hidden="1" customHeight="1" x14ac:dyDescent="0.35"/>
    <row r="13352" ht="18" hidden="1" customHeight="1" x14ac:dyDescent="0.35"/>
    <row r="13353" ht="18" hidden="1" customHeight="1" x14ac:dyDescent="0.35"/>
    <row r="13354" ht="18" hidden="1" customHeight="1" x14ac:dyDescent="0.35"/>
    <row r="13355" ht="18" hidden="1" customHeight="1" x14ac:dyDescent="0.35"/>
    <row r="13356" ht="18" hidden="1" customHeight="1" x14ac:dyDescent="0.35"/>
    <row r="13357" ht="18" hidden="1" customHeight="1" x14ac:dyDescent="0.35"/>
    <row r="13358" ht="18" hidden="1" customHeight="1" x14ac:dyDescent="0.35"/>
    <row r="13359" ht="18" hidden="1" customHeight="1" x14ac:dyDescent="0.35"/>
    <row r="13360" ht="18" hidden="1" customHeight="1" x14ac:dyDescent="0.35"/>
    <row r="13361" ht="18" hidden="1" customHeight="1" x14ac:dyDescent="0.35"/>
    <row r="13362" ht="18" hidden="1" customHeight="1" x14ac:dyDescent="0.35"/>
    <row r="13363" ht="18" hidden="1" customHeight="1" x14ac:dyDescent="0.35"/>
    <row r="13364" ht="18" hidden="1" customHeight="1" x14ac:dyDescent="0.35"/>
    <row r="13365" ht="18" hidden="1" customHeight="1" x14ac:dyDescent="0.35"/>
    <row r="13366" ht="18" hidden="1" customHeight="1" x14ac:dyDescent="0.35"/>
    <row r="13367" ht="18" hidden="1" customHeight="1" x14ac:dyDescent="0.35"/>
    <row r="13368" ht="18" hidden="1" customHeight="1" x14ac:dyDescent="0.35"/>
    <row r="13369" ht="18" hidden="1" customHeight="1" x14ac:dyDescent="0.35"/>
    <row r="13370" ht="18" hidden="1" customHeight="1" x14ac:dyDescent="0.35"/>
    <row r="13371" ht="18" hidden="1" customHeight="1" x14ac:dyDescent="0.35"/>
    <row r="13372" ht="18" hidden="1" customHeight="1" x14ac:dyDescent="0.35"/>
    <row r="13373" ht="18" hidden="1" customHeight="1" x14ac:dyDescent="0.35"/>
    <row r="13374" ht="18" hidden="1" customHeight="1" x14ac:dyDescent="0.35"/>
    <row r="13375" ht="18" hidden="1" customHeight="1" x14ac:dyDescent="0.35"/>
    <row r="13376" ht="18" hidden="1" customHeight="1" x14ac:dyDescent="0.35"/>
    <row r="13377" ht="18" hidden="1" customHeight="1" x14ac:dyDescent="0.35"/>
    <row r="13378" ht="18" hidden="1" customHeight="1" x14ac:dyDescent="0.35"/>
    <row r="13379" ht="18" hidden="1" customHeight="1" x14ac:dyDescent="0.35"/>
    <row r="13380" ht="18" hidden="1" customHeight="1" x14ac:dyDescent="0.35"/>
    <row r="13381" ht="18" hidden="1" customHeight="1" x14ac:dyDescent="0.35"/>
    <row r="13382" ht="18" hidden="1" customHeight="1" x14ac:dyDescent="0.35"/>
    <row r="13383" ht="18" hidden="1" customHeight="1" x14ac:dyDescent="0.35"/>
    <row r="13384" ht="18" hidden="1" customHeight="1" x14ac:dyDescent="0.35"/>
    <row r="13385" ht="18" hidden="1" customHeight="1" x14ac:dyDescent="0.35"/>
    <row r="13386" ht="18" hidden="1" customHeight="1" x14ac:dyDescent="0.35"/>
    <row r="13387" ht="18" hidden="1" customHeight="1" x14ac:dyDescent="0.35"/>
    <row r="13388" ht="18" hidden="1" customHeight="1" x14ac:dyDescent="0.35"/>
    <row r="13389" ht="18" hidden="1" customHeight="1" x14ac:dyDescent="0.35"/>
    <row r="13390" ht="18" hidden="1" customHeight="1" x14ac:dyDescent="0.35"/>
    <row r="13391" ht="18" hidden="1" customHeight="1" x14ac:dyDescent="0.35"/>
    <row r="13392" ht="18" hidden="1" customHeight="1" x14ac:dyDescent="0.35"/>
    <row r="13393" ht="18" hidden="1" customHeight="1" x14ac:dyDescent="0.35"/>
    <row r="13394" ht="18" hidden="1" customHeight="1" x14ac:dyDescent="0.35"/>
    <row r="13395" ht="18" hidden="1" customHeight="1" x14ac:dyDescent="0.35"/>
    <row r="13396" ht="18" hidden="1" customHeight="1" x14ac:dyDescent="0.35"/>
    <row r="13397" ht="18" hidden="1" customHeight="1" x14ac:dyDescent="0.35"/>
    <row r="13398" ht="18" hidden="1" customHeight="1" x14ac:dyDescent="0.35"/>
    <row r="13399" ht="18" hidden="1" customHeight="1" x14ac:dyDescent="0.35"/>
    <row r="13400" ht="18" hidden="1" customHeight="1" x14ac:dyDescent="0.35"/>
    <row r="13401" ht="18" hidden="1" customHeight="1" x14ac:dyDescent="0.35"/>
    <row r="13402" ht="18" hidden="1" customHeight="1" x14ac:dyDescent="0.35"/>
    <row r="13403" ht="18" hidden="1" customHeight="1" x14ac:dyDescent="0.35"/>
    <row r="13404" ht="18" hidden="1" customHeight="1" x14ac:dyDescent="0.35"/>
    <row r="13405" ht="18" hidden="1" customHeight="1" x14ac:dyDescent="0.35"/>
    <row r="13406" ht="18" hidden="1" customHeight="1" x14ac:dyDescent="0.35"/>
    <row r="13407" ht="18" hidden="1" customHeight="1" x14ac:dyDescent="0.35"/>
    <row r="13408" ht="18" hidden="1" customHeight="1" x14ac:dyDescent="0.35"/>
    <row r="13409" ht="18" hidden="1" customHeight="1" x14ac:dyDescent="0.35"/>
    <row r="13410" ht="18" hidden="1" customHeight="1" x14ac:dyDescent="0.35"/>
    <row r="13411" ht="18" hidden="1" customHeight="1" x14ac:dyDescent="0.35"/>
    <row r="13412" ht="18" hidden="1" customHeight="1" x14ac:dyDescent="0.35"/>
    <row r="13413" ht="18" hidden="1" customHeight="1" x14ac:dyDescent="0.35"/>
    <row r="13414" ht="18" hidden="1" customHeight="1" x14ac:dyDescent="0.35"/>
    <row r="13415" ht="18" hidden="1" customHeight="1" x14ac:dyDescent="0.35"/>
    <row r="13416" ht="18" hidden="1" customHeight="1" x14ac:dyDescent="0.35"/>
    <row r="13417" ht="18" hidden="1" customHeight="1" x14ac:dyDescent="0.35"/>
    <row r="13418" ht="18" hidden="1" customHeight="1" x14ac:dyDescent="0.35"/>
    <row r="13419" ht="18" hidden="1" customHeight="1" x14ac:dyDescent="0.35"/>
    <row r="13420" ht="18" hidden="1" customHeight="1" x14ac:dyDescent="0.35"/>
    <row r="13421" ht="18" hidden="1" customHeight="1" x14ac:dyDescent="0.35"/>
    <row r="13422" ht="18" hidden="1" customHeight="1" x14ac:dyDescent="0.35"/>
    <row r="13423" ht="18" hidden="1" customHeight="1" x14ac:dyDescent="0.35"/>
    <row r="13424" ht="18" hidden="1" customHeight="1" x14ac:dyDescent="0.35"/>
    <row r="13425" ht="18" hidden="1" customHeight="1" x14ac:dyDescent="0.35"/>
    <row r="13426" ht="18" hidden="1" customHeight="1" x14ac:dyDescent="0.35"/>
    <row r="13427" ht="18" hidden="1" customHeight="1" x14ac:dyDescent="0.35"/>
    <row r="13428" ht="18" hidden="1" customHeight="1" x14ac:dyDescent="0.35"/>
    <row r="13429" ht="18" hidden="1" customHeight="1" x14ac:dyDescent="0.35"/>
    <row r="13430" ht="18" hidden="1" customHeight="1" x14ac:dyDescent="0.35"/>
    <row r="13431" ht="18" hidden="1" customHeight="1" x14ac:dyDescent="0.35"/>
    <row r="13432" ht="18" hidden="1" customHeight="1" x14ac:dyDescent="0.35"/>
    <row r="13433" ht="18" hidden="1" customHeight="1" x14ac:dyDescent="0.35"/>
    <row r="13434" ht="18" hidden="1" customHeight="1" x14ac:dyDescent="0.35"/>
    <row r="13435" ht="18" hidden="1" customHeight="1" x14ac:dyDescent="0.35"/>
    <row r="13436" ht="18" hidden="1" customHeight="1" x14ac:dyDescent="0.35"/>
    <row r="13437" ht="18" hidden="1" customHeight="1" x14ac:dyDescent="0.35"/>
    <row r="13438" ht="18" hidden="1" customHeight="1" x14ac:dyDescent="0.35"/>
    <row r="13439" ht="18" hidden="1" customHeight="1" x14ac:dyDescent="0.35"/>
    <row r="13440" ht="18" hidden="1" customHeight="1" x14ac:dyDescent="0.35"/>
    <row r="13441" ht="18" hidden="1" customHeight="1" x14ac:dyDescent="0.35"/>
    <row r="13442" ht="18" hidden="1" customHeight="1" x14ac:dyDescent="0.35"/>
    <row r="13443" ht="18" hidden="1" customHeight="1" x14ac:dyDescent="0.35"/>
    <row r="13444" ht="18" hidden="1" customHeight="1" x14ac:dyDescent="0.35"/>
    <row r="13445" ht="18" hidden="1" customHeight="1" x14ac:dyDescent="0.35"/>
    <row r="13446" ht="18" hidden="1" customHeight="1" x14ac:dyDescent="0.35"/>
    <row r="13447" ht="18" hidden="1" customHeight="1" x14ac:dyDescent="0.35"/>
    <row r="13448" ht="18" hidden="1" customHeight="1" x14ac:dyDescent="0.35"/>
    <row r="13449" ht="18" hidden="1" customHeight="1" x14ac:dyDescent="0.35"/>
    <row r="13450" ht="18" hidden="1" customHeight="1" x14ac:dyDescent="0.35"/>
    <row r="13451" ht="18" hidden="1" customHeight="1" x14ac:dyDescent="0.35"/>
    <row r="13452" ht="18" hidden="1" customHeight="1" x14ac:dyDescent="0.35"/>
    <row r="13453" ht="18" hidden="1" customHeight="1" x14ac:dyDescent="0.35"/>
    <row r="13454" ht="18" hidden="1" customHeight="1" x14ac:dyDescent="0.35"/>
    <row r="13455" ht="18" hidden="1" customHeight="1" x14ac:dyDescent="0.35"/>
    <row r="13456" ht="18" hidden="1" customHeight="1" x14ac:dyDescent="0.35"/>
    <row r="13457" ht="18" hidden="1" customHeight="1" x14ac:dyDescent="0.35"/>
    <row r="13458" ht="18" hidden="1" customHeight="1" x14ac:dyDescent="0.35"/>
    <row r="13459" ht="18" hidden="1" customHeight="1" x14ac:dyDescent="0.35"/>
    <row r="13460" ht="18" hidden="1" customHeight="1" x14ac:dyDescent="0.35"/>
    <row r="13461" ht="18" hidden="1" customHeight="1" x14ac:dyDescent="0.35"/>
    <row r="13462" ht="18" hidden="1" customHeight="1" x14ac:dyDescent="0.35"/>
    <row r="13463" ht="18" hidden="1" customHeight="1" x14ac:dyDescent="0.35"/>
    <row r="13464" ht="18" hidden="1" customHeight="1" x14ac:dyDescent="0.35"/>
    <row r="13465" ht="18" hidden="1" customHeight="1" x14ac:dyDescent="0.35"/>
    <row r="13466" ht="18" hidden="1" customHeight="1" x14ac:dyDescent="0.35"/>
    <row r="13467" ht="18" hidden="1" customHeight="1" x14ac:dyDescent="0.35"/>
    <row r="13468" ht="18" hidden="1" customHeight="1" x14ac:dyDescent="0.35"/>
    <row r="13469" ht="18" hidden="1" customHeight="1" x14ac:dyDescent="0.35"/>
    <row r="13470" ht="18" hidden="1" customHeight="1" x14ac:dyDescent="0.35"/>
    <row r="13471" ht="18" hidden="1" customHeight="1" x14ac:dyDescent="0.35"/>
    <row r="13472" ht="18" hidden="1" customHeight="1" x14ac:dyDescent="0.35"/>
    <row r="13473" ht="18" hidden="1" customHeight="1" x14ac:dyDescent="0.35"/>
    <row r="13474" ht="18" hidden="1" customHeight="1" x14ac:dyDescent="0.35"/>
    <row r="13475" ht="18" hidden="1" customHeight="1" x14ac:dyDescent="0.35"/>
    <row r="13476" ht="18" hidden="1" customHeight="1" x14ac:dyDescent="0.35"/>
    <row r="13477" ht="18" hidden="1" customHeight="1" x14ac:dyDescent="0.35"/>
    <row r="13478" ht="18" hidden="1" customHeight="1" x14ac:dyDescent="0.35"/>
    <row r="13479" ht="18" hidden="1" customHeight="1" x14ac:dyDescent="0.35"/>
    <row r="13480" ht="18" hidden="1" customHeight="1" x14ac:dyDescent="0.35"/>
    <row r="13481" ht="18" hidden="1" customHeight="1" x14ac:dyDescent="0.35"/>
    <row r="13482" ht="18" hidden="1" customHeight="1" x14ac:dyDescent="0.35"/>
    <row r="13483" ht="18" hidden="1" customHeight="1" x14ac:dyDescent="0.35"/>
    <row r="13484" ht="18" hidden="1" customHeight="1" x14ac:dyDescent="0.35"/>
    <row r="13485" ht="18" hidden="1" customHeight="1" x14ac:dyDescent="0.35"/>
    <row r="13486" ht="18" hidden="1" customHeight="1" x14ac:dyDescent="0.35"/>
    <row r="13487" ht="18" hidden="1" customHeight="1" x14ac:dyDescent="0.35"/>
    <row r="13488" ht="18" hidden="1" customHeight="1" x14ac:dyDescent="0.35"/>
    <row r="13489" ht="18" hidden="1" customHeight="1" x14ac:dyDescent="0.35"/>
    <row r="13490" ht="18" hidden="1" customHeight="1" x14ac:dyDescent="0.35"/>
    <row r="13491" ht="18" hidden="1" customHeight="1" x14ac:dyDescent="0.35"/>
    <row r="13492" ht="18" hidden="1" customHeight="1" x14ac:dyDescent="0.35"/>
    <row r="13493" ht="18" hidden="1" customHeight="1" x14ac:dyDescent="0.35"/>
    <row r="13494" ht="18" hidden="1" customHeight="1" x14ac:dyDescent="0.35"/>
    <row r="13495" ht="18" hidden="1" customHeight="1" x14ac:dyDescent="0.35"/>
    <row r="13496" ht="18" hidden="1" customHeight="1" x14ac:dyDescent="0.35"/>
    <row r="13497" ht="18" hidden="1" customHeight="1" x14ac:dyDescent="0.35"/>
    <row r="13498" ht="18" hidden="1" customHeight="1" x14ac:dyDescent="0.35"/>
    <row r="13499" ht="18" hidden="1" customHeight="1" x14ac:dyDescent="0.35"/>
    <row r="13500" ht="18" hidden="1" customHeight="1" x14ac:dyDescent="0.35"/>
    <row r="13501" ht="18" hidden="1" customHeight="1" x14ac:dyDescent="0.35"/>
    <row r="13502" ht="18" hidden="1" customHeight="1" x14ac:dyDescent="0.35"/>
    <row r="13503" ht="18" hidden="1" customHeight="1" x14ac:dyDescent="0.35"/>
    <row r="13504" ht="18" hidden="1" customHeight="1" x14ac:dyDescent="0.35"/>
    <row r="13505" ht="18" hidden="1" customHeight="1" x14ac:dyDescent="0.35"/>
    <row r="13506" ht="18" hidden="1" customHeight="1" x14ac:dyDescent="0.35"/>
    <row r="13507" ht="18" hidden="1" customHeight="1" x14ac:dyDescent="0.35"/>
    <row r="13508" ht="18" hidden="1" customHeight="1" x14ac:dyDescent="0.35"/>
    <row r="13509" ht="18" hidden="1" customHeight="1" x14ac:dyDescent="0.35"/>
    <row r="13510" ht="18" hidden="1" customHeight="1" x14ac:dyDescent="0.35"/>
    <row r="13511" ht="18" hidden="1" customHeight="1" x14ac:dyDescent="0.35"/>
    <row r="13512" ht="18" hidden="1" customHeight="1" x14ac:dyDescent="0.35"/>
    <row r="13513" ht="18" hidden="1" customHeight="1" x14ac:dyDescent="0.35"/>
    <row r="13514" ht="18" hidden="1" customHeight="1" x14ac:dyDescent="0.35"/>
    <row r="13515" ht="18" hidden="1" customHeight="1" x14ac:dyDescent="0.35"/>
    <row r="13516" ht="18" hidden="1" customHeight="1" x14ac:dyDescent="0.35"/>
    <row r="13517" ht="18" hidden="1" customHeight="1" x14ac:dyDescent="0.35"/>
    <row r="13518" ht="18" hidden="1" customHeight="1" x14ac:dyDescent="0.35"/>
    <row r="13519" ht="18" hidden="1" customHeight="1" x14ac:dyDescent="0.35"/>
    <row r="13520" ht="18" hidden="1" customHeight="1" x14ac:dyDescent="0.35"/>
    <row r="13521" ht="18" hidden="1" customHeight="1" x14ac:dyDescent="0.35"/>
    <row r="13522" ht="18" hidden="1" customHeight="1" x14ac:dyDescent="0.35"/>
    <row r="13523" ht="18" hidden="1" customHeight="1" x14ac:dyDescent="0.35"/>
    <row r="13524" ht="18" hidden="1" customHeight="1" x14ac:dyDescent="0.35"/>
    <row r="13525" ht="18" hidden="1" customHeight="1" x14ac:dyDescent="0.35"/>
    <row r="13526" ht="18" hidden="1" customHeight="1" x14ac:dyDescent="0.35"/>
    <row r="13527" ht="18" hidden="1" customHeight="1" x14ac:dyDescent="0.35"/>
    <row r="13528" ht="18" hidden="1" customHeight="1" x14ac:dyDescent="0.35"/>
    <row r="13529" ht="18" hidden="1" customHeight="1" x14ac:dyDescent="0.35"/>
    <row r="13530" ht="18" hidden="1" customHeight="1" x14ac:dyDescent="0.35"/>
    <row r="13531" ht="18" hidden="1" customHeight="1" x14ac:dyDescent="0.35"/>
    <row r="13532" ht="18" hidden="1" customHeight="1" x14ac:dyDescent="0.35"/>
    <row r="13533" ht="18" hidden="1" customHeight="1" x14ac:dyDescent="0.35"/>
    <row r="13534" ht="18" hidden="1" customHeight="1" x14ac:dyDescent="0.35"/>
    <row r="13535" ht="18" hidden="1" customHeight="1" x14ac:dyDescent="0.35"/>
    <row r="13536" ht="18" hidden="1" customHeight="1" x14ac:dyDescent="0.35"/>
    <row r="13537" ht="18" hidden="1" customHeight="1" x14ac:dyDescent="0.35"/>
    <row r="13538" ht="18" hidden="1" customHeight="1" x14ac:dyDescent="0.35"/>
    <row r="13539" ht="18" hidden="1" customHeight="1" x14ac:dyDescent="0.35"/>
    <row r="13540" ht="18" hidden="1" customHeight="1" x14ac:dyDescent="0.35"/>
    <row r="13541" ht="18" hidden="1" customHeight="1" x14ac:dyDescent="0.35"/>
    <row r="13542" ht="18" hidden="1" customHeight="1" x14ac:dyDescent="0.35"/>
    <row r="13543" ht="18" hidden="1" customHeight="1" x14ac:dyDescent="0.35"/>
    <row r="13544" ht="18" hidden="1" customHeight="1" x14ac:dyDescent="0.35"/>
    <row r="13545" ht="18" hidden="1" customHeight="1" x14ac:dyDescent="0.35"/>
    <row r="13546" ht="18" hidden="1" customHeight="1" x14ac:dyDescent="0.35"/>
    <row r="13547" ht="18" hidden="1" customHeight="1" x14ac:dyDescent="0.35"/>
    <row r="13548" ht="18" hidden="1" customHeight="1" x14ac:dyDescent="0.35"/>
    <row r="13549" ht="18" hidden="1" customHeight="1" x14ac:dyDescent="0.35"/>
    <row r="13550" ht="18" hidden="1" customHeight="1" x14ac:dyDescent="0.35"/>
    <row r="13551" ht="18" hidden="1" customHeight="1" x14ac:dyDescent="0.35"/>
    <row r="13552" ht="18" hidden="1" customHeight="1" x14ac:dyDescent="0.35"/>
    <row r="13553" ht="18" hidden="1" customHeight="1" x14ac:dyDescent="0.35"/>
    <row r="13554" ht="18" hidden="1" customHeight="1" x14ac:dyDescent="0.35"/>
    <row r="13555" ht="18" hidden="1" customHeight="1" x14ac:dyDescent="0.35"/>
    <row r="13556" ht="18" hidden="1" customHeight="1" x14ac:dyDescent="0.35"/>
    <row r="13557" ht="18" hidden="1" customHeight="1" x14ac:dyDescent="0.35"/>
    <row r="13558" ht="18" hidden="1" customHeight="1" x14ac:dyDescent="0.35"/>
    <row r="13559" ht="18" hidden="1" customHeight="1" x14ac:dyDescent="0.35"/>
    <row r="13560" ht="18" hidden="1" customHeight="1" x14ac:dyDescent="0.35"/>
    <row r="13561" ht="18" hidden="1" customHeight="1" x14ac:dyDescent="0.35"/>
    <row r="13562" ht="18" hidden="1" customHeight="1" x14ac:dyDescent="0.35"/>
    <row r="13563" ht="18" hidden="1" customHeight="1" x14ac:dyDescent="0.35"/>
    <row r="13564" ht="18" hidden="1" customHeight="1" x14ac:dyDescent="0.35"/>
    <row r="13565" ht="18" hidden="1" customHeight="1" x14ac:dyDescent="0.35"/>
    <row r="13566" ht="18" hidden="1" customHeight="1" x14ac:dyDescent="0.35"/>
    <row r="13567" ht="18" hidden="1" customHeight="1" x14ac:dyDescent="0.35"/>
    <row r="13568" ht="18" hidden="1" customHeight="1" x14ac:dyDescent="0.35"/>
    <row r="13569" ht="18" hidden="1" customHeight="1" x14ac:dyDescent="0.35"/>
    <row r="13570" ht="18" hidden="1" customHeight="1" x14ac:dyDescent="0.35"/>
    <row r="13571" ht="18" hidden="1" customHeight="1" x14ac:dyDescent="0.35"/>
    <row r="13572" ht="18" hidden="1" customHeight="1" x14ac:dyDescent="0.35"/>
    <row r="13573" ht="18" hidden="1" customHeight="1" x14ac:dyDescent="0.35"/>
    <row r="13574" ht="18" hidden="1" customHeight="1" x14ac:dyDescent="0.35"/>
    <row r="13575" ht="18" hidden="1" customHeight="1" x14ac:dyDescent="0.35"/>
    <row r="13576" ht="18" hidden="1" customHeight="1" x14ac:dyDescent="0.35"/>
    <row r="13577" ht="18" hidden="1" customHeight="1" x14ac:dyDescent="0.35"/>
    <row r="13578" ht="18" hidden="1" customHeight="1" x14ac:dyDescent="0.35"/>
    <row r="13579" ht="18" hidden="1" customHeight="1" x14ac:dyDescent="0.35"/>
    <row r="13580" ht="18" hidden="1" customHeight="1" x14ac:dyDescent="0.35"/>
    <row r="13581" ht="18" hidden="1" customHeight="1" x14ac:dyDescent="0.35"/>
    <row r="13582" ht="18" hidden="1" customHeight="1" x14ac:dyDescent="0.35"/>
    <row r="13583" ht="18" hidden="1" customHeight="1" x14ac:dyDescent="0.35"/>
    <row r="13584" ht="18" hidden="1" customHeight="1" x14ac:dyDescent="0.35"/>
    <row r="13585" ht="18" hidden="1" customHeight="1" x14ac:dyDescent="0.35"/>
    <row r="13586" ht="18" hidden="1" customHeight="1" x14ac:dyDescent="0.35"/>
    <row r="13587" ht="18" hidden="1" customHeight="1" x14ac:dyDescent="0.35"/>
    <row r="13588" ht="18" hidden="1" customHeight="1" x14ac:dyDescent="0.35"/>
    <row r="13589" ht="18" hidden="1" customHeight="1" x14ac:dyDescent="0.35"/>
    <row r="13590" ht="18" hidden="1" customHeight="1" x14ac:dyDescent="0.35"/>
    <row r="13591" ht="18" hidden="1" customHeight="1" x14ac:dyDescent="0.35"/>
    <row r="13592" ht="18" hidden="1" customHeight="1" x14ac:dyDescent="0.35"/>
    <row r="13593" ht="18" hidden="1" customHeight="1" x14ac:dyDescent="0.35"/>
    <row r="13594" ht="18" hidden="1" customHeight="1" x14ac:dyDescent="0.35"/>
    <row r="13595" ht="18" hidden="1" customHeight="1" x14ac:dyDescent="0.35"/>
    <row r="13596" ht="18" hidden="1" customHeight="1" x14ac:dyDescent="0.35"/>
    <row r="13597" ht="18" hidden="1" customHeight="1" x14ac:dyDescent="0.35"/>
    <row r="13598" ht="18" hidden="1" customHeight="1" x14ac:dyDescent="0.35"/>
    <row r="13599" ht="18" hidden="1" customHeight="1" x14ac:dyDescent="0.35"/>
    <row r="13600" ht="18" hidden="1" customHeight="1" x14ac:dyDescent="0.35"/>
    <row r="13601" ht="18" hidden="1" customHeight="1" x14ac:dyDescent="0.35"/>
    <row r="13602" ht="18" hidden="1" customHeight="1" x14ac:dyDescent="0.35"/>
    <row r="13603" ht="18" hidden="1" customHeight="1" x14ac:dyDescent="0.35"/>
    <row r="13604" ht="18" hidden="1" customHeight="1" x14ac:dyDescent="0.35"/>
    <row r="13605" ht="18" hidden="1" customHeight="1" x14ac:dyDescent="0.35"/>
    <row r="13606" ht="18" hidden="1" customHeight="1" x14ac:dyDescent="0.35"/>
    <row r="13607" ht="18" hidden="1" customHeight="1" x14ac:dyDescent="0.35"/>
    <row r="13608" ht="18" hidden="1" customHeight="1" x14ac:dyDescent="0.35"/>
    <row r="13609" ht="18" hidden="1" customHeight="1" x14ac:dyDescent="0.35"/>
    <row r="13610" ht="18" hidden="1" customHeight="1" x14ac:dyDescent="0.35"/>
    <row r="13611" ht="18" hidden="1" customHeight="1" x14ac:dyDescent="0.35"/>
    <row r="13612" ht="18" hidden="1" customHeight="1" x14ac:dyDescent="0.35"/>
    <row r="13613" ht="18" hidden="1" customHeight="1" x14ac:dyDescent="0.35"/>
    <row r="13614" ht="18" hidden="1" customHeight="1" x14ac:dyDescent="0.35"/>
    <row r="13615" ht="18" hidden="1" customHeight="1" x14ac:dyDescent="0.35"/>
    <row r="13616" ht="18" hidden="1" customHeight="1" x14ac:dyDescent="0.35"/>
    <row r="13617" ht="18" hidden="1" customHeight="1" x14ac:dyDescent="0.35"/>
    <row r="13618" ht="18" hidden="1" customHeight="1" x14ac:dyDescent="0.35"/>
    <row r="13619" ht="18" hidden="1" customHeight="1" x14ac:dyDescent="0.35"/>
    <row r="13620" ht="18" hidden="1" customHeight="1" x14ac:dyDescent="0.35"/>
    <row r="13621" ht="18" hidden="1" customHeight="1" x14ac:dyDescent="0.35"/>
    <row r="13622" ht="18" hidden="1" customHeight="1" x14ac:dyDescent="0.35"/>
    <row r="13623" ht="18" hidden="1" customHeight="1" x14ac:dyDescent="0.35"/>
    <row r="13624" ht="18" hidden="1" customHeight="1" x14ac:dyDescent="0.35"/>
    <row r="13625" ht="18" hidden="1" customHeight="1" x14ac:dyDescent="0.35"/>
    <row r="13626" ht="18" hidden="1" customHeight="1" x14ac:dyDescent="0.35"/>
    <row r="13627" ht="18" hidden="1" customHeight="1" x14ac:dyDescent="0.35"/>
    <row r="13628" ht="18" hidden="1" customHeight="1" x14ac:dyDescent="0.35"/>
    <row r="13629" ht="18" hidden="1" customHeight="1" x14ac:dyDescent="0.35"/>
    <row r="13630" ht="18" hidden="1" customHeight="1" x14ac:dyDescent="0.35"/>
    <row r="13631" ht="18" hidden="1" customHeight="1" x14ac:dyDescent="0.35"/>
    <row r="13632" ht="18" hidden="1" customHeight="1" x14ac:dyDescent="0.35"/>
    <row r="13633" ht="18" hidden="1" customHeight="1" x14ac:dyDescent="0.35"/>
    <row r="13634" ht="18" hidden="1" customHeight="1" x14ac:dyDescent="0.35"/>
    <row r="13635" ht="18" hidden="1" customHeight="1" x14ac:dyDescent="0.35"/>
    <row r="13636" ht="18" hidden="1" customHeight="1" x14ac:dyDescent="0.35"/>
    <row r="13637" ht="18" hidden="1" customHeight="1" x14ac:dyDescent="0.35"/>
    <row r="13638" ht="18" hidden="1" customHeight="1" x14ac:dyDescent="0.35"/>
    <row r="13639" ht="18" hidden="1" customHeight="1" x14ac:dyDescent="0.35"/>
    <row r="13640" ht="18" hidden="1" customHeight="1" x14ac:dyDescent="0.35"/>
    <row r="13641" ht="18" hidden="1" customHeight="1" x14ac:dyDescent="0.35"/>
    <row r="13642" ht="18" hidden="1" customHeight="1" x14ac:dyDescent="0.35"/>
    <row r="13643" ht="18" hidden="1" customHeight="1" x14ac:dyDescent="0.35"/>
    <row r="13644" ht="18" hidden="1" customHeight="1" x14ac:dyDescent="0.35"/>
    <row r="13645" ht="18" hidden="1" customHeight="1" x14ac:dyDescent="0.35"/>
    <row r="13646" ht="18" hidden="1" customHeight="1" x14ac:dyDescent="0.35"/>
    <row r="13647" ht="18" hidden="1" customHeight="1" x14ac:dyDescent="0.35"/>
    <row r="13648" ht="18" hidden="1" customHeight="1" x14ac:dyDescent="0.35"/>
    <row r="13649" ht="18" hidden="1" customHeight="1" x14ac:dyDescent="0.35"/>
    <row r="13650" ht="18" hidden="1" customHeight="1" x14ac:dyDescent="0.35"/>
    <row r="13651" ht="18" hidden="1" customHeight="1" x14ac:dyDescent="0.35"/>
    <row r="13652" ht="18" hidden="1" customHeight="1" x14ac:dyDescent="0.35"/>
    <row r="13653" ht="18" hidden="1" customHeight="1" x14ac:dyDescent="0.35"/>
    <row r="13654" ht="18" hidden="1" customHeight="1" x14ac:dyDescent="0.35"/>
    <row r="13655" ht="18" hidden="1" customHeight="1" x14ac:dyDescent="0.35"/>
    <row r="13656" ht="18" hidden="1" customHeight="1" x14ac:dyDescent="0.35"/>
    <row r="13657" ht="18" hidden="1" customHeight="1" x14ac:dyDescent="0.35"/>
    <row r="13658" ht="18" hidden="1" customHeight="1" x14ac:dyDescent="0.35"/>
    <row r="13659" ht="18" hidden="1" customHeight="1" x14ac:dyDescent="0.35"/>
    <row r="13660" ht="18" hidden="1" customHeight="1" x14ac:dyDescent="0.35"/>
    <row r="13661" ht="18" hidden="1" customHeight="1" x14ac:dyDescent="0.35"/>
    <row r="13662" ht="18" hidden="1" customHeight="1" x14ac:dyDescent="0.35"/>
    <row r="13663" ht="18" hidden="1" customHeight="1" x14ac:dyDescent="0.35"/>
    <row r="13664" ht="18" hidden="1" customHeight="1" x14ac:dyDescent="0.35"/>
    <row r="13665" ht="18" hidden="1" customHeight="1" x14ac:dyDescent="0.35"/>
    <row r="13666" ht="18" hidden="1" customHeight="1" x14ac:dyDescent="0.35"/>
    <row r="13667" ht="18" hidden="1" customHeight="1" x14ac:dyDescent="0.35"/>
    <row r="13668" ht="18" hidden="1" customHeight="1" x14ac:dyDescent="0.35"/>
    <row r="13669" ht="18" hidden="1" customHeight="1" x14ac:dyDescent="0.35"/>
    <row r="13670" ht="18" hidden="1" customHeight="1" x14ac:dyDescent="0.35"/>
    <row r="13671" ht="18" hidden="1" customHeight="1" x14ac:dyDescent="0.35"/>
    <row r="13672" ht="18" hidden="1" customHeight="1" x14ac:dyDescent="0.35"/>
    <row r="13673" ht="18" hidden="1" customHeight="1" x14ac:dyDescent="0.35"/>
    <row r="13674" ht="18" hidden="1" customHeight="1" x14ac:dyDescent="0.35"/>
    <row r="13675" ht="18" hidden="1" customHeight="1" x14ac:dyDescent="0.35"/>
    <row r="13676" ht="18" hidden="1" customHeight="1" x14ac:dyDescent="0.35"/>
    <row r="13677" ht="18" hidden="1" customHeight="1" x14ac:dyDescent="0.35"/>
    <row r="13678" ht="18" hidden="1" customHeight="1" x14ac:dyDescent="0.35"/>
    <row r="13679" ht="18" hidden="1" customHeight="1" x14ac:dyDescent="0.35"/>
    <row r="13680" ht="18" hidden="1" customHeight="1" x14ac:dyDescent="0.35"/>
    <row r="13681" ht="18" hidden="1" customHeight="1" x14ac:dyDescent="0.35"/>
    <row r="13682" ht="18" hidden="1" customHeight="1" x14ac:dyDescent="0.35"/>
    <row r="13683" ht="18" hidden="1" customHeight="1" x14ac:dyDescent="0.35"/>
    <row r="13684" ht="18" hidden="1" customHeight="1" x14ac:dyDescent="0.35"/>
    <row r="13685" ht="18" hidden="1" customHeight="1" x14ac:dyDescent="0.35"/>
    <row r="13686" ht="18" hidden="1" customHeight="1" x14ac:dyDescent="0.35"/>
    <row r="13687" ht="18" hidden="1" customHeight="1" x14ac:dyDescent="0.35"/>
    <row r="13688" ht="18" hidden="1" customHeight="1" x14ac:dyDescent="0.35"/>
    <row r="13689" ht="18" hidden="1" customHeight="1" x14ac:dyDescent="0.35"/>
    <row r="13690" ht="18" hidden="1" customHeight="1" x14ac:dyDescent="0.35"/>
    <row r="13691" ht="18" hidden="1" customHeight="1" x14ac:dyDescent="0.35"/>
    <row r="13692" ht="18" hidden="1" customHeight="1" x14ac:dyDescent="0.35"/>
    <row r="13693" ht="18" hidden="1" customHeight="1" x14ac:dyDescent="0.35"/>
    <row r="13694" ht="18" hidden="1" customHeight="1" x14ac:dyDescent="0.35"/>
    <row r="13695" ht="18" hidden="1" customHeight="1" x14ac:dyDescent="0.35"/>
    <row r="13696" ht="18" hidden="1" customHeight="1" x14ac:dyDescent="0.35"/>
    <row r="13697" ht="18" hidden="1" customHeight="1" x14ac:dyDescent="0.35"/>
    <row r="13698" ht="18" hidden="1" customHeight="1" x14ac:dyDescent="0.35"/>
    <row r="13699" ht="18" hidden="1" customHeight="1" x14ac:dyDescent="0.35"/>
    <row r="13700" ht="18" hidden="1" customHeight="1" x14ac:dyDescent="0.35"/>
    <row r="13701" ht="18" hidden="1" customHeight="1" x14ac:dyDescent="0.35"/>
    <row r="13702" ht="18" hidden="1" customHeight="1" x14ac:dyDescent="0.35"/>
    <row r="13703" ht="18" hidden="1" customHeight="1" x14ac:dyDescent="0.35"/>
    <row r="13704" ht="18" hidden="1" customHeight="1" x14ac:dyDescent="0.35"/>
    <row r="13705" ht="18" hidden="1" customHeight="1" x14ac:dyDescent="0.35"/>
    <row r="13706" ht="18" hidden="1" customHeight="1" x14ac:dyDescent="0.35"/>
    <row r="13707" ht="18" hidden="1" customHeight="1" x14ac:dyDescent="0.35"/>
    <row r="13708" ht="18" hidden="1" customHeight="1" x14ac:dyDescent="0.35"/>
    <row r="13709" ht="18" hidden="1" customHeight="1" x14ac:dyDescent="0.35"/>
    <row r="13710" ht="18" hidden="1" customHeight="1" x14ac:dyDescent="0.35"/>
    <row r="13711" ht="18" hidden="1" customHeight="1" x14ac:dyDescent="0.35"/>
    <row r="13712" ht="18" hidden="1" customHeight="1" x14ac:dyDescent="0.35"/>
    <row r="13713" ht="18" hidden="1" customHeight="1" x14ac:dyDescent="0.35"/>
    <row r="13714" ht="18" hidden="1" customHeight="1" x14ac:dyDescent="0.35"/>
    <row r="13715" ht="18" hidden="1" customHeight="1" x14ac:dyDescent="0.35"/>
    <row r="13716" ht="18" hidden="1" customHeight="1" x14ac:dyDescent="0.35"/>
    <row r="13717" ht="18" hidden="1" customHeight="1" x14ac:dyDescent="0.35"/>
    <row r="13718" ht="18" hidden="1" customHeight="1" x14ac:dyDescent="0.35"/>
    <row r="13719" ht="18" hidden="1" customHeight="1" x14ac:dyDescent="0.35"/>
    <row r="13720" ht="18" hidden="1" customHeight="1" x14ac:dyDescent="0.35"/>
    <row r="13721" ht="18" hidden="1" customHeight="1" x14ac:dyDescent="0.35"/>
    <row r="13722" ht="18" hidden="1" customHeight="1" x14ac:dyDescent="0.35"/>
    <row r="13723" ht="18" hidden="1" customHeight="1" x14ac:dyDescent="0.35"/>
    <row r="13724" ht="18" hidden="1" customHeight="1" x14ac:dyDescent="0.35"/>
    <row r="13725" ht="18" hidden="1" customHeight="1" x14ac:dyDescent="0.35"/>
    <row r="13726" ht="18" hidden="1" customHeight="1" x14ac:dyDescent="0.35"/>
    <row r="13727" ht="18" hidden="1" customHeight="1" x14ac:dyDescent="0.35"/>
    <row r="13728" ht="18" hidden="1" customHeight="1" x14ac:dyDescent="0.35"/>
    <row r="13729" ht="18" hidden="1" customHeight="1" x14ac:dyDescent="0.35"/>
    <row r="13730" ht="18" hidden="1" customHeight="1" x14ac:dyDescent="0.35"/>
    <row r="13731" ht="18" hidden="1" customHeight="1" x14ac:dyDescent="0.35"/>
    <row r="13732" ht="18" hidden="1" customHeight="1" x14ac:dyDescent="0.35"/>
    <row r="13733" ht="18" hidden="1" customHeight="1" x14ac:dyDescent="0.35"/>
    <row r="13734" ht="18" hidden="1" customHeight="1" x14ac:dyDescent="0.35"/>
    <row r="13735" ht="18" hidden="1" customHeight="1" x14ac:dyDescent="0.35"/>
    <row r="13736" ht="18" hidden="1" customHeight="1" x14ac:dyDescent="0.35"/>
    <row r="13737" ht="18" hidden="1" customHeight="1" x14ac:dyDescent="0.35"/>
    <row r="13738" ht="18" hidden="1" customHeight="1" x14ac:dyDescent="0.35"/>
    <row r="13739" ht="18" hidden="1" customHeight="1" x14ac:dyDescent="0.35"/>
    <row r="13740" ht="18" hidden="1" customHeight="1" x14ac:dyDescent="0.35"/>
    <row r="13741" ht="18" hidden="1" customHeight="1" x14ac:dyDescent="0.35"/>
    <row r="13742" ht="18" hidden="1" customHeight="1" x14ac:dyDescent="0.35"/>
    <row r="13743" ht="18" hidden="1" customHeight="1" x14ac:dyDescent="0.35"/>
    <row r="13744" ht="18" hidden="1" customHeight="1" x14ac:dyDescent="0.35"/>
    <row r="13745" ht="18" hidden="1" customHeight="1" x14ac:dyDescent="0.35"/>
    <row r="13746" ht="18" hidden="1" customHeight="1" x14ac:dyDescent="0.35"/>
    <row r="13747" ht="18" hidden="1" customHeight="1" x14ac:dyDescent="0.35"/>
    <row r="13748" ht="18" hidden="1" customHeight="1" x14ac:dyDescent="0.35"/>
    <row r="13749" ht="18" hidden="1" customHeight="1" x14ac:dyDescent="0.35"/>
    <row r="13750" ht="18" hidden="1" customHeight="1" x14ac:dyDescent="0.35"/>
    <row r="13751" ht="18" hidden="1" customHeight="1" x14ac:dyDescent="0.35"/>
    <row r="13752" ht="18" hidden="1" customHeight="1" x14ac:dyDescent="0.35"/>
    <row r="13753" ht="18" hidden="1" customHeight="1" x14ac:dyDescent="0.35"/>
    <row r="13754" ht="18" hidden="1" customHeight="1" x14ac:dyDescent="0.35"/>
    <row r="13755" ht="18" hidden="1" customHeight="1" x14ac:dyDescent="0.35"/>
    <row r="13756" ht="18" hidden="1" customHeight="1" x14ac:dyDescent="0.35"/>
    <row r="13757" ht="18" hidden="1" customHeight="1" x14ac:dyDescent="0.35"/>
    <row r="13758" ht="18" hidden="1" customHeight="1" x14ac:dyDescent="0.35"/>
    <row r="13759" ht="18" hidden="1" customHeight="1" x14ac:dyDescent="0.35"/>
    <row r="13760" ht="18" hidden="1" customHeight="1" x14ac:dyDescent="0.35"/>
    <row r="13761" ht="18" hidden="1" customHeight="1" x14ac:dyDescent="0.35"/>
    <row r="13762" ht="18" hidden="1" customHeight="1" x14ac:dyDescent="0.35"/>
    <row r="13763" ht="18" hidden="1" customHeight="1" x14ac:dyDescent="0.35"/>
    <row r="13764" ht="18" hidden="1" customHeight="1" x14ac:dyDescent="0.35"/>
    <row r="13765" ht="18" hidden="1" customHeight="1" x14ac:dyDescent="0.35"/>
    <row r="13766" ht="18" hidden="1" customHeight="1" x14ac:dyDescent="0.35"/>
    <row r="13767" ht="18" hidden="1" customHeight="1" x14ac:dyDescent="0.35"/>
    <row r="13768" ht="18" hidden="1" customHeight="1" x14ac:dyDescent="0.35"/>
    <row r="13769" ht="18" hidden="1" customHeight="1" x14ac:dyDescent="0.35"/>
    <row r="13770" ht="18" hidden="1" customHeight="1" x14ac:dyDescent="0.35"/>
    <row r="13771" ht="18" hidden="1" customHeight="1" x14ac:dyDescent="0.35"/>
    <row r="13772" ht="18" hidden="1" customHeight="1" x14ac:dyDescent="0.35"/>
    <row r="13773" ht="18" hidden="1" customHeight="1" x14ac:dyDescent="0.35"/>
    <row r="13774" ht="18" hidden="1" customHeight="1" x14ac:dyDescent="0.35"/>
    <row r="13775" ht="18" hidden="1" customHeight="1" x14ac:dyDescent="0.35"/>
    <row r="13776" ht="18" hidden="1" customHeight="1" x14ac:dyDescent="0.35"/>
    <row r="13777" ht="18" hidden="1" customHeight="1" x14ac:dyDescent="0.35"/>
    <row r="13778" ht="18" hidden="1" customHeight="1" x14ac:dyDescent="0.35"/>
    <row r="13779" ht="18" hidden="1" customHeight="1" x14ac:dyDescent="0.35"/>
    <row r="13780" ht="18" hidden="1" customHeight="1" x14ac:dyDescent="0.35"/>
    <row r="13781" ht="18" hidden="1" customHeight="1" x14ac:dyDescent="0.35"/>
    <row r="13782" ht="18" hidden="1" customHeight="1" x14ac:dyDescent="0.35"/>
    <row r="13783" ht="18" hidden="1" customHeight="1" x14ac:dyDescent="0.35"/>
    <row r="13784" ht="18" hidden="1" customHeight="1" x14ac:dyDescent="0.35"/>
    <row r="13785" ht="18" hidden="1" customHeight="1" x14ac:dyDescent="0.35"/>
    <row r="13786" ht="18" hidden="1" customHeight="1" x14ac:dyDescent="0.35"/>
    <row r="13787" ht="18" hidden="1" customHeight="1" x14ac:dyDescent="0.35"/>
    <row r="13788" ht="18" hidden="1" customHeight="1" x14ac:dyDescent="0.35"/>
    <row r="13789" ht="18" hidden="1" customHeight="1" x14ac:dyDescent="0.35"/>
    <row r="13790" ht="18" hidden="1" customHeight="1" x14ac:dyDescent="0.35"/>
    <row r="13791" ht="18" hidden="1" customHeight="1" x14ac:dyDescent="0.35"/>
    <row r="13792" ht="18" hidden="1" customHeight="1" x14ac:dyDescent="0.35"/>
    <row r="13793" ht="18" hidden="1" customHeight="1" x14ac:dyDescent="0.35"/>
    <row r="13794" ht="18" hidden="1" customHeight="1" x14ac:dyDescent="0.35"/>
    <row r="13795" ht="18" hidden="1" customHeight="1" x14ac:dyDescent="0.35"/>
    <row r="13796" ht="18" hidden="1" customHeight="1" x14ac:dyDescent="0.35"/>
    <row r="13797" ht="18" hidden="1" customHeight="1" x14ac:dyDescent="0.35"/>
    <row r="13798" ht="18" hidden="1" customHeight="1" x14ac:dyDescent="0.35"/>
    <row r="13799" ht="18" hidden="1" customHeight="1" x14ac:dyDescent="0.35"/>
    <row r="13800" ht="18" hidden="1" customHeight="1" x14ac:dyDescent="0.35"/>
    <row r="13801" ht="18" hidden="1" customHeight="1" x14ac:dyDescent="0.35"/>
    <row r="13802" ht="18" hidden="1" customHeight="1" x14ac:dyDescent="0.35"/>
    <row r="13803" ht="18" hidden="1" customHeight="1" x14ac:dyDescent="0.35"/>
    <row r="13804" ht="18" hidden="1" customHeight="1" x14ac:dyDescent="0.35"/>
    <row r="13805" ht="18" hidden="1" customHeight="1" x14ac:dyDescent="0.35"/>
    <row r="13806" ht="18" hidden="1" customHeight="1" x14ac:dyDescent="0.35"/>
    <row r="13807" ht="18" hidden="1" customHeight="1" x14ac:dyDescent="0.35"/>
    <row r="13808" ht="18" hidden="1" customHeight="1" x14ac:dyDescent="0.35"/>
    <row r="13809" ht="18" hidden="1" customHeight="1" x14ac:dyDescent="0.35"/>
    <row r="13810" ht="18" hidden="1" customHeight="1" x14ac:dyDescent="0.35"/>
    <row r="13811" ht="18" hidden="1" customHeight="1" x14ac:dyDescent="0.35"/>
    <row r="13812" ht="18" hidden="1" customHeight="1" x14ac:dyDescent="0.35"/>
    <row r="13813" ht="18" hidden="1" customHeight="1" x14ac:dyDescent="0.35"/>
    <row r="13814" ht="18" hidden="1" customHeight="1" x14ac:dyDescent="0.35"/>
    <row r="13815" ht="18" hidden="1" customHeight="1" x14ac:dyDescent="0.35"/>
    <row r="13816" ht="18" hidden="1" customHeight="1" x14ac:dyDescent="0.35"/>
    <row r="13817" ht="18" hidden="1" customHeight="1" x14ac:dyDescent="0.35"/>
    <row r="13818" ht="18" hidden="1" customHeight="1" x14ac:dyDescent="0.35"/>
    <row r="13819" ht="18" hidden="1" customHeight="1" x14ac:dyDescent="0.35"/>
    <row r="13820" ht="18" hidden="1" customHeight="1" x14ac:dyDescent="0.35"/>
    <row r="13821" ht="18" hidden="1" customHeight="1" x14ac:dyDescent="0.35"/>
    <row r="13822" ht="18" hidden="1" customHeight="1" x14ac:dyDescent="0.35"/>
    <row r="13823" ht="18" hidden="1" customHeight="1" x14ac:dyDescent="0.35"/>
    <row r="13824" ht="18" hidden="1" customHeight="1" x14ac:dyDescent="0.35"/>
    <row r="13825" ht="18" hidden="1" customHeight="1" x14ac:dyDescent="0.35"/>
    <row r="13826" ht="18" hidden="1" customHeight="1" x14ac:dyDescent="0.35"/>
    <row r="13827" ht="18" hidden="1" customHeight="1" x14ac:dyDescent="0.35"/>
    <row r="13828" ht="18" hidden="1" customHeight="1" x14ac:dyDescent="0.35"/>
    <row r="13829" ht="18" hidden="1" customHeight="1" x14ac:dyDescent="0.35"/>
    <row r="13830" ht="18" hidden="1" customHeight="1" x14ac:dyDescent="0.35"/>
    <row r="13831" ht="18" hidden="1" customHeight="1" x14ac:dyDescent="0.35"/>
    <row r="13832" ht="18" hidden="1" customHeight="1" x14ac:dyDescent="0.35"/>
    <row r="13833" ht="18" hidden="1" customHeight="1" x14ac:dyDescent="0.35"/>
    <row r="13834" ht="18" hidden="1" customHeight="1" x14ac:dyDescent="0.35"/>
    <row r="13835" ht="18" hidden="1" customHeight="1" x14ac:dyDescent="0.35"/>
    <row r="13836" ht="18" hidden="1" customHeight="1" x14ac:dyDescent="0.35"/>
    <row r="13837" ht="18" hidden="1" customHeight="1" x14ac:dyDescent="0.35"/>
    <row r="13838" ht="18" hidden="1" customHeight="1" x14ac:dyDescent="0.35"/>
    <row r="13839" ht="18" hidden="1" customHeight="1" x14ac:dyDescent="0.35"/>
    <row r="13840" ht="18" hidden="1" customHeight="1" x14ac:dyDescent="0.35"/>
    <row r="13841" ht="18" hidden="1" customHeight="1" x14ac:dyDescent="0.35"/>
    <row r="13842" ht="18" hidden="1" customHeight="1" x14ac:dyDescent="0.35"/>
    <row r="13843" ht="18" hidden="1" customHeight="1" x14ac:dyDescent="0.35"/>
    <row r="13844" ht="18" hidden="1" customHeight="1" x14ac:dyDescent="0.35"/>
    <row r="13845" ht="18" hidden="1" customHeight="1" x14ac:dyDescent="0.35"/>
    <row r="13846" ht="18" hidden="1" customHeight="1" x14ac:dyDescent="0.35"/>
    <row r="13847" ht="18" hidden="1" customHeight="1" x14ac:dyDescent="0.35"/>
    <row r="13848" ht="18" hidden="1" customHeight="1" x14ac:dyDescent="0.35"/>
    <row r="13849" ht="18" hidden="1" customHeight="1" x14ac:dyDescent="0.35"/>
    <row r="13850" ht="18" hidden="1" customHeight="1" x14ac:dyDescent="0.35"/>
    <row r="13851" ht="18" hidden="1" customHeight="1" x14ac:dyDescent="0.35"/>
    <row r="13852" ht="18" hidden="1" customHeight="1" x14ac:dyDescent="0.35"/>
    <row r="13853" ht="18" hidden="1" customHeight="1" x14ac:dyDescent="0.35"/>
    <row r="13854" ht="18" hidden="1" customHeight="1" x14ac:dyDescent="0.35"/>
    <row r="13855" ht="18" hidden="1" customHeight="1" x14ac:dyDescent="0.35"/>
    <row r="13856" ht="18" hidden="1" customHeight="1" x14ac:dyDescent="0.35"/>
    <row r="13857" ht="18" hidden="1" customHeight="1" x14ac:dyDescent="0.35"/>
    <row r="13858" ht="18" hidden="1" customHeight="1" x14ac:dyDescent="0.35"/>
    <row r="13859" ht="18" hidden="1" customHeight="1" x14ac:dyDescent="0.35"/>
    <row r="13860" ht="18" hidden="1" customHeight="1" x14ac:dyDescent="0.35"/>
    <row r="13861" ht="18" hidden="1" customHeight="1" x14ac:dyDescent="0.35"/>
    <row r="13862" ht="18" hidden="1" customHeight="1" x14ac:dyDescent="0.35"/>
    <row r="13863" ht="18" hidden="1" customHeight="1" x14ac:dyDescent="0.35"/>
    <row r="13864" ht="18" hidden="1" customHeight="1" x14ac:dyDescent="0.35"/>
    <row r="13865" ht="18" hidden="1" customHeight="1" x14ac:dyDescent="0.35"/>
    <row r="13866" ht="18" hidden="1" customHeight="1" x14ac:dyDescent="0.35"/>
    <row r="13867" ht="18" hidden="1" customHeight="1" x14ac:dyDescent="0.35"/>
    <row r="13868" ht="18" hidden="1" customHeight="1" x14ac:dyDescent="0.35"/>
    <row r="13869" ht="18" hidden="1" customHeight="1" x14ac:dyDescent="0.35"/>
    <row r="13870" ht="18" hidden="1" customHeight="1" x14ac:dyDescent="0.35"/>
    <row r="13871" ht="18" hidden="1" customHeight="1" x14ac:dyDescent="0.35"/>
    <row r="13872" ht="18" hidden="1" customHeight="1" x14ac:dyDescent="0.35"/>
    <row r="13873" ht="18" hidden="1" customHeight="1" x14ac:dyDescent="0.35"/>
    <row r="13874" ht="18" hidden="1" customHeight="1" x14ac:dyDescent="0.35"/>
    <row r="13875" ht="18" hidden="1" customHeight="1" x14ac:dyDescent="0.35"/>
    <row r="13876" ht="18" hidden="1" customHeight="1" x14ac:dyDescent="0.35"/>
    <row r="13877" ht="18" hidden="1" customHeight="1" x14ac:dyDescent="0.35"/>
    <row r="13878" ht="18" hidden="1" customHeight="1" x14ac:dyDescent="0.35"/>
    <row r="13879" ht="18" hidden="1" customHeight="1" x14ac:dyDescent="0.35"/>
    <row r="13880" ht="18" hidden="1" customHeight="1" x14ac:dyDescent="0.35"/>
    <row r="13881" ht="18" hidden="1" customHeight="1" x14ac:dyDescent="0.35"/>
    <row r="13882" ht="18" hidden="1" customHeight="1" x14ac:dyDescent="0.35"/>
    <row r="13883" ht="18" hidden="1" customHeight="1" x14ac:dyDescent="0.35"/>
    <row r="13884" ht="18" hidden="1" customHeight="1" x14ac:dyDescent="0.35"/>
    <row r="13885" ht="18" hidden="1" customHeight="1" x14ac:dyDescent="0.35"/>
    <row r="13886" ht="18" hidden="1" customHeight="1" x14ac:dyDescent="0.35"/>
    <row r="13887" ht="18" hidden="1" customHeight="1" x14ac:dyDescent="0.35"/>
    <row r="13888" ht="18" hidden="1" customHeight="1" x14ac:dyDescent="0.35"/>
    <row r="13889" ht="18" hidden="1" customHeight="1" x14ac:dyDescent="0.35"/>
    <row r="13890" ht="18" hidden="1" customHeight="1" x14ac:dyDescent="0.35"/>
    <row r="13891" ht="18" hidden="1" customHeight="1" x14ac:dyDescent="0.35"/>
    <row r="13892" ht="18" hidden="1" customHeight="1" x14ac:dyDescent="0.35"/>
    <row r="13893" ht="18" hidden="1" customHeight="1" x14ac:dyDescent="0.35"/>
    <row r="13894" ht="18" hidden="1" customHeight="1" x14ac:dyDescent="0.35"/>
    <row r="13895" ht="18" hidden="1" customHeight="1" x14ac:dyDescent="0.35"/>
    <row r="13896" ht="18" hidden="1" customHeight="1" x14ac:dyDescent="0.35"/>
    <row r="13897" ht="18" hidden="1" customHeight="1" x14ac:dyDescent="0.35"/>
    <row r="13898" ht="18" hidden="1" customHeight="1" x14ac:dyDescent="0.35"/>
    <row r="13899" ht="18" hidden="1" customHeight="1" x14ac:dyDescent="0.35"/>
    <row r="13900" ht="18" hidden="1" customHeight="1" x14ac:dyDescent="0.35"/>
    <row r="13901" ht="18" hidden="1" customHeight="1" x14ac:dyDescent="0.35"/>
    <row r="13902" ht="18" hidden="1" customHeight="1" x14ac:dyDescent="0.35"/>
    <row r="13903" ht="18" hidden="1" customHeight="1" x14ac:dyDescent="0.35"/>
    <row r="13904" ht="18" hidden="1" customHeight="1" x14ac:dyDescent="0.35"/>
    <row r="13905" ht="18" hidden="1" customHeight="1" x14ac:dyDescent="0.35"/>
    <row r="13906" ht="18" hidden="1" customHeight="1" x14ac:dyDescent="0.35"/>
    <row r="13907" ht="18" hidden="1" customHeight="1" x14ac:dyDescent="0.35"/>
    <row r="13908" ht="18" hidden="1" customHeight="1" x14ac:dyDescent="0.35"/>
    <row r="13909" ht="18" hidden="1" customHeight="1" x14ac:dyDescent="0.35"/>
    <row r="13910" ht="18" hidden="1" customHeight="1" x14ac:dyDescent="0.35"/>
    <row r="13911" ht="18" hidden="1" customHeight="1" x14ac:dyDescent="0.35"/>
    <row r="13912" ht="18" hidden="1" customHeight="1" x14ac:dyDescent="0.35"/>
    <row r="13913" ht="18" hidden="1" customHeight="1" x14ac:dyDescent="0.35"/>
    <row r="13914" ht="18" hidden="1" customHeight="1" x14ac:dyDescent="0.35"/>
    <row r="13915" ht="18" hidden="1" customHeight="1" x14ac:dyDescent="0.35"/>
    <row r="13916" ht="18" hidden="1" customHeight="1" x14ac:dyDescent="0.35"/>
    <row r="13917" ht="18" hidden="1" customHeight="1" x14ac:dyDescent="0.35"/>
    <row r="13918" ht="18" hidden="1" customHeight="1" x14ac:dyDescent="0.35"/>
    <row r="13919" ht="18" hidden="1" customHeight="1" x14ac:dyDescent="0.35"/>
    <row r="13920" ht="18" hidden="1" customHeight="1" x14ac:dyDescent="0.35"/>
    <row r="13921" ht="18" hidden="1" customHeight="1" x14ac:dyDescent="0.35"/>
    <row r="13922" ht="18" hidden="1" customHeight="1" x14ac:dyDescent="0.35"/>
    <row r="13923" ht="18" hidden="1" customHeight="1" x14ac:dyDescent="0.35"/>
    <row r="13924" ht="18" hidden="1" customHeight="1" x14ac:dyDescent="0.35"/>
    <row r="13925" ht="18" hidden="1" customHeight="1" x14ac:dyDescent="0.35"/>
    <row r="13926" ht="18" hidden="1" customHeight="1" x14ac:dyDescent="0.35"/>
    <row r="13927" ht="18" hidden="1" customHeight="1" x14ac:dyDescent="0.35"/>
    <row r="13928" ht="18" hidden="1" customHeight="1" x14ac:dyDescent="0.35"/>
    <row r="13929" ht="18" hidden="1" customHeight="1" x14ac:dyDescent="0.35"/>
    <row r="13930" ht="18" hidden="1" customHeight="1" x14ac:dyDescent="0.35"/>
    <row r="13931" ht="18" hidden="1" customHeight="1" x14ac:dyDescent="0.35"/>
    <row r="13932" ht="18" hidden="1" customHeight="1" x14ac:dyDescent="0.35"/>
    <row r="13933" ht="18" hidden="1" customHeight="1" x14ac:dyDescent="0.35"/>
    <row r="13934" ht="18" hidden="1" customHeight="1" x14ac:dyDescent="0.35"/>
    <row r="13935" ht="18" hidden="1" customHeight="1" x14ac:dyDescent="0.35"/>
    <row r="13936" ht="18" hidden="1" customHeight="1" x14ac:dyDescent="0.35"/>
    <row r="13937" ht="18" hidden="1" customHeight="1" x14ac:dyDescent="0.35"/>
    <row r="13938" ht="18" hidden="1" customHeight="1" x14ac:dyDescent="0.35"/>
    <row r="13939" ht="18" hidden="1" customHeight="1" x14ac:dyDescent="0.35"/>
    <row r="13940" ht="18" hidden="1" customHeight="1" x14ac:dyDescent="0.35"/>
    <row r="13941" ht="18" hidden="1" customHeight="1" x14ac:dyDescent="0.35"/>
    <row r="13942" ht="18" hidden="1" customHeight="1" x14ac:dyDescent="0.35"/>
    <row r="13943" ht="18" hidden="1" customHeight="1" x14ac:dyDescent="0.35"/>
    <row r="13944" ht="18" hidden="1" customHeight="1" x14ac:dyDescent="0.35"/>
    <row r="13945" ht="18" hidden="1" customHeight="1" x14ac:dyDescent="0.35"/>
    <row r="13946" ht="18" hidden="1" customHeight="1" x14ac:dyDescent="0.35"/>
    <row r="13947" ht="18" hidden="1" customHeight="1" x14ac:dyDescent="0.35"/>
    <row r="13948" ht="18" hidden="1" customHeight="1" x14ac:dyDescent="0.35"/>
    <row r="13949" ht="18" hidden="1" customHeight="1" x14ac:dyDescent="0.35"/>
    <row r="13950" ht="18" hidden="1" customHeight="1" x14ac:dyDescent="0.35"/>
    <row r="13951" ht="18" hidden="1" customHeight="1" x14ac:dyDescent="0.35"/>
    <row r="13952" ht="18" hidden="1" customHeight="1" x14ac:dyDescent="0.35"/>
    <row r="13953" ht="18" hidden="1" customHeight="1" x14ac:dyDescent="0.35"/>
    <row r="13954" ht="18" hidden="1" customHeight="1" x14ac:dyDescent="0.35"/>
    <row r="13955" ht="18" hidden="1" customHeight="1" x14ac:dyDescent="0.35"/>
    <row r="13956" ht="18" hidden="1" customHeight="1" x14ac:dyDescent="0.35"/>
    <row r="13957" ht="18" hidden="1" customHeight="1" x14ac:dyDescent="0.35"/>
    <row r="13958" ht="18" hidden="1" customHeight="1" x14ac:dyDescent="0.35"/>
    <row r="13959" ht="18" hidden="1" customHeight="1" x14ac:dyDescent="0.35"/>
    <row r="13960" ht="18" hidden="1" customHeight="1" x14ac:dyDescent="0.35"/>
    <row r="13961" ht="18" hidden="1" customHeight="1" x14ac:dyDescent="0.35"/>
    <row r="13962" ht="18" hidden="1" customHeight="1" x14ac:dyDescent="0.35"/>
    <row r="13963" ht="18" hidden="1" customHeight="1" x14ac:dyDescent="0.35"/>
    <row r="13964" ht="18" hidden="1" customHeight="1" x14ac:dyDescent="0.35"/>
    <row r="13965" ht="18" hidden="1" customHeight="1" x14ac:dyDescent="0.35"/>
    <row r="13966" ht="18" hidden="1" customHeight="1" x14ac:dyDescent="0.35"/>
    <row r="13967" ht="18" hidden="1" customHeight="1" x14ac:dyDescent="0.35"/>
    <row r="13968" ht="18" hidden="1" customHeight="1" x14ac:dyDescent="0.35"/>
    <row r="13969" ht="18" hidden="1" customHeight="1" x14ac:dyDescent="0.35"/>
    <row r="13970" ht="18" hidden="1" customHeight="1" x14ac:dyDescent="0.35"/>
    <row r="13971" ht="18" hidden="1" customHeight="1" x14ac:dyDescent="0.35"/>
    <row r="13972" ht="18" hidden="1" customHeight="1" x14ac:dyDescent="0.35"/>
    <row r="13973" ht="18" hidden="1" customHeight="1" x14ac:dyDescent="0.35"/>
    <row r="13974" ht="18" hidden="1" customHeight="1" x14ac:dyDescent="0.35"/>
    <row r="13975" ht="18" hidden="1" customHeight="1" x14ac:dyDescent="0.35"/>
    <row r="13976" ht="18" hidden="1" customHeight="1" x14ac:dyDescent="0.35"/>
    <row r="13977" ht="18" hidden="1" customHeight="1" x14ac:dyDescent="0.35"/>
    <row r="13978" ht="18" hidden="1" customHeight="1" x14ac:dyDescent="0.35"/>
    <row r="13979" ht="18" hidden="1" customHeight="1" x14ac:dyDescent="0.35"/>
    <row r="13980" ht="18" hidden="1" customHeight="1" x14ac:dyDescent="0.35"/>
    <row r="13981" ht="18" hidden="1" customHeight="1" x14ac:dyDescent="0.35"/>
    <row r="13982" ht="18" hidden="1" customHeight="1" x14ac:dyDescent="0.35"/>
    <row r="13983" ht="18" hidden="1" customHeight="1" x14ac:dyDescent="0.35"/>
    <row r="13984" ht="18" hidden="1" customHeight="1" x14ac:dyDescent="0.35"/>
    <row r="13985" ht="18" hidden="1" customHeight="1" x14ac:dyDescent="0.35"/>
    <row r="13986" ht="18" hidden="1" customHeight="1" x14ac:dyDescent="0.35"/>
    <row r="13987" ht="18" hidden="1" customHeight="1" x14ac:dyDescent="0.35"/>
    <row r="13988" ht="18" hidden="1" customHeight="1" x14ac:dyDescent="0.35"/>
    <row r="13989" ht="18" hidden="1" customHeight="1" x14ac:dyDescent="0.35"/>
    <row r="13990" ht="18" hidden="1" customHeight="1" x14ac:dyDescent="0.35"/>
    <row r="13991" ht="18" hidden="1" customHeight="1" x14ac:dyDescent="0.35"/>
    <row r="13992" ht="18" hidden="1" customHeight="1" x14ac:dyDescent="0.35"/>
    <row r="13993" ht="18" hidden="1" customHeight="1" x14ac:dyDescent="0.35"/>
    <row r="13994" ht="18" hidden="1" customHeight="1" x14ac:dyDescent="0.35"/>
    <row r="13995" ht="18" hidden="1" customHeight="1" x14ac:dyDescent="0.35"/>
    <row r="13996" ht="18" hidden="1" customHeight="1" x14ac:dyDescent="0.35"/>
    <row r="13997" ht="18" hidden="1" customHeight="1" x14ac:dyDescent="0.35"/>
    <row r="13998" ht="18" hidden="1" customHeight="1" x14ac:dyDescent="0.35"/>
    <row r="13999" ht="18" hidden="1" customHeight="1" x14ac:dyDescent="0.35"/>
    <row r="14000" ht="18" hidden="1" customHeight="1" x14ac:dyDescent="0.35"/>
    <row r="14001" ht="18" hidden="1" customHeight="1" x14ac:dyDescent="0.35"/>
    <row r="14002" ht="18" hidden="1" customHeight="1" x14ac:dyDescent="0.35"/>
    <row r="14003" ht="18" hidden="1" customHeight="1" x14ac:dyDescent="0.35"/>
    <row r="14004" ht="18" hidden="1" customHeight="1" x14ac:dyDescent="0.35"/>
    <row r="14005" ht="18" hidden="1" customHeight="1" x14ac:dyDescent="0.35"/>
    <row r="14006" ht="18" hidden="1" customHeight="1" x14ac:dyDescent="0.35"/>
    <row r="14007" ht="18" hidden="1" customHeight="1" x14ac:dyDescent="0.35"/>
    <row r="14008" ht="18" hidden="1" customHeight="1" x14ac:dyDescent="0.35"/>
    <row r="14009" ht="18" hidden="1" customHeight="1" x14ac:dyDescent="0.35"/>
    <row r="14010" ht="18" hidden="1" customHeight="1" x14ac:dyDescent="0.35"/>
    <row r="14011" ht="18" hidden="1" customHeight="1" x14ac:dyDescent="0.35"/>
    <row r="14012" ht="18" hidden="1" customHeight="1" x14ac:dyDescent="0.35"/>
    <row r="14013" ht="18" hidden="1" customHeight="1" x14ac:dyDescent="0.35"/>
    <row r="14014" ht="18" hidden="1" customHeight="1" x14ac:dyDescent="0.35"/>
    <row r="14015" ht="18" hidden="1" customHeight="1" x14ac:dyDescent="0.35"/>
    <row r="14016" ht="18" hidden="1" customHeight="1" x14ac:dyDescent="0.35"/>
    <row r="14017" ht="18" hidden="1" customHeight="1" x14ac:dyDescent="0.35"/>
    <row r="14018" ht="18" hidden="1" customHeight="1" x14ac:dyDescent="0.35"/>
    <row r="14019" ht="18" hidden="1" customHeight="1" x14ac:dyDescent="0.35"/>
    <row r="14020" ht="18" hidden="1" customHeight="1" x14ac:dyDescent="0.35"/>
    <row r="14021" ht="18" hidden="1" customHeight="1" x14ac:dyDescent="0.35"/>
    <row r="14022" ht="18" hidden="1" customHeight="1" x14ac:dyDescent="0.35"/>
    <row r="14023" ht="18" hidden="1" customHeight="1" x14ac:dyDescent="0.35"/>
    <row r="14024" ht="18" hidden="1" customHeight="1" x14ac:dyDescent="0.35"/>
    <row r="14025" ht="18" hidden="1" customHeight="1" x14ac:dyDescent="0.35"/>
    <row r="14026" ht="18" hidden="1" customHeight="1" x14ac:dyDescent="0.35"/>
    <row r="14027" ht="18" hidden="1" customHeight="1" x14ac:dyDescent="0.35"/>
    <row r="14028" ht="18" hidden="1" customHeight="1" x14ac:dyDescent="0.35"/>
    <row r="14029" ht="18" hidden="1" customHeight="1" x14ac:dyDescent="0.35"/>
    <row r="14030" ht="18" hidden="1" customHeight="1" x14ac:dyDescent="0.35"/>
    <row r="14031" ht="18" hidden="1" customHeight="1" x14ac:dyDescent="0.35"/>
    <row r="14032" ht="18" hidden="1" customHeight="1" x14ac:dyDescent="0.35"/>
    <row r="14033" ht="18" hidden="1" customHeight="1" x14ac:dyDescent="0.35"/>
    <row r="14034" ht="18" hidden="1" customHeight="1" x14ac:dyDescent="0.35"/>
    <row r="14035" ht="18" hidden="1" customHeight="1" x14ac:dyDescent="0.35"/>
    <row r="14036" ht="18" hidden="1" customHeight="1" x14ac:dyDescent="0.35"/>
    <row r="14037" ht="18" hidden="1" customHeight="1" x14ac:dyDescent="0.35"/>
    <row r="14038" ht="18" hidden="1" customHeight="1" x14ac:dyDescent="0.35"/>
    <row r="14039" ht="18" hidden="1" customHeight="1" x14ac:dyDescent="0.35"/>
    <row r="14040" ht="18" hidden="1" customHeight="1" x14ac:dyDescent="0.35"/>
    <row r="14041" ht="18" hidden="1" customHeight="1" x14ac:dyDescent="0.35"/>
    <row r="14042" ht="18" hidden="1" customHeight="1" x14ac:dyDescent="0.35"/>
    <row r="14043" ht="18" hidden="1" customHeight="1" x14ac:dyDescent="0.35"/>
    <row r="14044" ht="18" hidden="1" customHeight="1" x14ac:dyDescent="0.35"/>
    <row r="14045" ht="18" hidden="1" customHeight="1" x14ac:dyDescent="0.35"/>
    <row r="14046" ht="18" hidden="1" customHeight="1" x14ac:dyDescent="0.35"/>
    <row r="14047" ht="18" hidden="1" customHeight="1" x14ac:dyDescent="0.35"/>
    <row r="14048" ht="18" hidden="1" customHeight="1" x14ac:dyDescent="0.35"/>
    <row r="14049" ht="18" hidden="1" customHeight="1" x14ac:dyDescent="0.35"/>
    <row r="14050" ht="18" hidden="1" customHeight="1" x14ac:dyDescent="0.35"/>
    <row r="14051" ht="18" hidden="1" customHeight="1" x14ac:dyDescent="0.35"/>
    <row r="14052" ht="18" hidden="1" customHeight="1" x14ac:dyDescent="0.35"/>
    <row r="14053" ht="18" hidden="1" customHeight="1" x14ac:dyDescent="0.35"/>
    <row r="14054" ht="18" hidden="1" customHeight="1" x14ac:dyDescent="0.35"/>
    <row r="14055" ht="18" hidden="1" customHeight="1" x14ac:dyDescent="0.35"/>
    <row r="14056" ht="18" hidden="1" customHeight="1" x14ac:dyDescent="0.35"/>
    <row r="14057" ht="18" hidden="1" customHeight="1" x14ac:dyDescent="0.35"/>
    <row r="14058" ht="18" hidden="1" customHeight="1" x14ac:dyDescent="0.35"/>
    <row r="14059" ht="18" hidden="1" customHeight="1" x14ac:dyDescent="0.35"/>
    <row r="14060" ht="18" hidden="1" customHeight="1" x14ac:dyDescent="0.35"/>
    <row r="14061" ht="18" hidden="1" customHeight="1" x14ac:dyDescent="0.35"/>
    <row r="14062" ht="18" hidden="1" customHeight="1" x14ac:dyDescent="0.35"/>
    <row r="14063" ht="18" hidden="1" customHeight="1" x14ac:dyDescent="0.35"/>
    <row r="14064" ht="18" hidden="1" customHeight="1" x14ac:dyDescent="0.35"/>
    <row r="14065" ht="18" hidden="1" customHeight="1" x14ac:dyDescent="0.35"/>
    <row r="14066" ht="18" hidden="1" customHeight="1" x14ac:dyDescent="0.35"/>
    <row r="14067" ht="18" hidden="1" customHeight="1" x14ac:dyDescent="0.35"/>
    <row r="14068" ht="18" hidden="1" customHeight="1" x14ac:dyDescent="0.35"/>
    <row r="14069" ht="18" hidden="1" customHeight="1" x14ac:dyDescent="0.35"/>
    <row r="14070" ht="18" hidden="1" customHeight="1" x14ac:dyDescent="0.35"/>
    <row r="14071" ht="18" hidden="1" customHeight="1" x14ac:dyDescent="0.35"/>
    <row r="14072" ht="18" hidden="1" customHeight="1" x14ac:dyDescent="0.35"/>
    <row r="14073" ht="18" hidden="1" customHeight="1" x14ac:dyDescent="0.35"/>
    <row r="14074" ht="18" hidden="1" customHeight="1" x14ac:dyDescent="0.35"/>
    <row r="14075" ht="18" hidden="1" customHeight="1" x14ac:dyDescent="0.35"/>
    <row r="14076" ht="18" hidden="1" customHeight="1" x14ac:dyDescent="0.35"/>
    <row r="14077" ht="18" hidden="1" customHeight="1" x14ac:dyDescent="0.35"/>
    <row r="14078" ht="18" hidden="1" customHeight="1" x14ac:dyDescent="0.35"/>
    <row r="14079" ht="18" hidden="1" customHeight="1" x14ac:dyDescent="0.35"/>
    <row r="14080" ht="18" hidden="1" customHeight="1" x14ac:dyDescent="0.35"/>
    <row r="14081" ht="18" hidden="1" customHeight="1" x14ac:dyDescent="0.35"/>
    <row r="14082" ht="18" hidden="1" customHeight="1" x14ac:dyDescent="0.35"/>
    <row r="14083" ht="18" hidden="1" customHeight="1" x14ac:dyDescent="0.35"/>
    <row r="14084" ht="18" hidden="1" customHeight="1" x14ac:dyDescent="0.35"/>
    <row r="14085" ht="18" hidden="1" customHeight="1" x14ac:dyDescent="0.35"/>
    <row r="14086" ht="18" hidden="1" customHeight="1" x14ac:dyDescent="0.35"/>
    <row r="14087" ht="18" hidden="1" customHeight="1" x14ac:dyDescent="0.35"/>
    <row r="14088" ht="18" hidden="1" customHeight="1" x14ac:dyDescent="0.35"/>
    <row r="14089" ht="18" hidden="1" customHeight="1" x14ac:dyDescent="0.35"/>
    <row r="14090" ht="18" hidden="1" customHeight="1" x14ac:dyDescent="0.35"/>
    <row r="14091" ht="18" hidden="1" customHeight="1" x14ac:dyDescent="0.35"/>
    <row r="14092" ht="18" hidden="1" customHeight="1" x14ac:dyDescent="0.35"/>
    <row r="14093" ht="18" hidden="1" customHeight="1" x14ac:dyDescent="0.35"/>
    <row r="14094" ht="18" hidden="1" customHeight="1" x14ac:dyDescent="0.35"/>
    <row r="14095" ht="18" hidden="1" customHeight="1" x14ac:dyDescent="0.35"/>
    <row r="14096" ht="18" hidden="1" customHeight="1" x14ac:dyDescent="0.35"/>
    <row r="14097" ht="18" hidden="1" customHeight="1" x14ac:dyDescent="0.35"/>
    <row r="14098" ht="18" hidden="1" customHeight="1" x14ac:dyDescent="0.35"/>
    <row r="14099" ht="18" hidden="1" customHeight="1" x14ac:dyDescent="0.35"/>
    <row r="14100" ht="18" hidden="1" customHeight="1" x14ac:dyDescent="0.35"/>
    <row r="14101" ht="18" hidden="1" customHeight="1" x14ac:dyDescent="0.35"/>
    <row r="14102" ht="18" hidden="1" customHeight="1" x14ac:dyDescent="0.35"/>
    <row r="14103" ht="18" hidden="1" customHeight="1" x14ac:dyDescent="0.35"/>
    <row r="14104" ht="18" hidden="1" customHeight="1" x14ac:dyDescent="0.35"/>
    <row r="14105" ht="18" hidden="1" customHeight="1" x14ac:dyDescent="0.35"/>
    <row r="14106" ht="18" hidden="1" customHeight="1" x14ac:dyDescent="0.35"/>
    <row r="14107" ht="18" hidden="1" customHeight="1" x14ac:dyDescent="0.35"/>
    <row r="14108" ht="18" hidden="1" customHeight="1" x14ac:dyDescent="0.35"/>
    <row r="14109" ht="18" hidden="1" customHeight="1" x14ac:dyDescent="0.35"/>
    <row r="14110" ht="18" hidden="1" customHeight="1" x14ac:dyDescent="0.35"/>
    <row r="14111" ht="18" hidden="1" customHeight="1" x14ac:dyDescent="0.35"/>
    <row r="14112" ht="18" hidden="1" customHeight="1" x14ac:dyDescent="0.35"/>
    <row r="14113" ht="18" hidden="1" customHeight="1" x14ac:dyDescent="0.35"/>
    <row r="14114" ht="18" hidden="1" customHeight="1" x14ac:dyDescent="0.35"/>
    <row r="14115" ht="18" hidden="1" customHeight="1" x14ac:dyDescent="0.35"/>
    <row r="14116" ht="18" hidden="1" customHeight="1" x14ac:dyDescent="0.35"/>
    <row r="14117" ht="18" hidden="1" customHeight="1" x14ac:dyDescent="0.35"/>
    <row r="14118" ht="18" hidden="1" customHeight="1" x14ac:dyDescent="0.35"/>
    <row r="14119" ht="18" hidden="1" customHeight="1" x14ac:dyDescent="0.35"/>
    <row r="14120" ht="18" hidden="1" customHeight="1" x14ac:dyDescent="0.35"/>
    <row r="14121" ht="18" hidden="1" customHeight="1" x14ac:dyDescent="0.35"/>
    <row r="14122" ht="18" hidden="1" customHeight="1" x14ac:dyDescent="0.35"/>
    <row r="14123" ht="18" hidden="1" customHeight="1" x14ac:dyDescent="0.35"/>
    <row r="14124" ht="18" hidden="1" customHeight="1" x14ac:dyDescent="0.35"/>
    <row r="14125" ht="18" hidden="1" customHeight="1" x14ac:dyDescent="0.35"/>
    <row r="14126" ht="18" hidden="1" customHeight="1" x14ac:dyDescent="0.35"/>
    <row r="14127" ht="18" hidden="1" customHeight="1" x14ac:dyDescent="0.35"/>
    <row r="14128" ht="18" hidden="1" customHeight="1" x14ac:dyDescent="0.35"/>
    <row r="14129" ht="18" hidden="1" customHeight="1" x14ac:dyDescent="0.35"/>
    <row r="14130" ht="18" hidden="1" customHeight="1" x14ac:dyDescent="0.35"/>
    <row r="14131" ht="18" hidden="1" customHeight="1" x14ac:dyDescent="0.35"/>
    <row r="14132" ht="18" hidden="1" customHeight="1" x14ac:dyDescent="0.35"/>
    <row r="14133" ht="18" hidden="1" customHeight="1" x14ac:dyDescent="0.35"/>
    <row r="14134" ht="18" hidden="1" customHeight="1" x14ac:dyDescent="0.35"/>
    <row r="14135" ht="18" hidden="1" customHeight="1" x14ac:dyDescent="0.35"/>
    <row r="14136" ht="18" hidden="1" customHeight="1" x14ac:dyDescent="0.35"/>
    <row r="14137" ht="18" hidden="1" customHeight="1" x14ac:dyDescent="0.35"/>
    <row r="14138" ht="18" hidden="1" customHeight="1" x14ac:dyDescent="0.35"/>
    <row r="14139" ht="18" hidden="1" customHeight="1" x14ac:dyDescent="0.35"/>
    <row r="14140" ht="18" hidden="1" customHeight="1" x14ac:dyDescent="0.35"/>
    <row r="14141" ht="18" hidden="1" customHeight="1" x14ac:dyDescent="0.35"/>
    <row r="14142" ht="18" hidden="1" customHeight="1" x14ac:dyDescent="0.35"/>
    <row r="14143" ht="18" hidden="1" customHeight="1" x14ac:dyDescent="0.35"/>
    <row r="14144" ht="18" hidden="1" customHeight="1" x14ac:dyDescent="0.35"/>
    <row r="14145" ht="18" hidden="1" customHeight="1" x14ac:dyDescent="0.35"/>
    <row r="14146" ht="18" hidden="1" customHeight="1" x14ac:dyDescent="0.35"/>
    <row r="14147" ht="18" hidden="1" customHeight="1" x14ac:dyDescent="0.35"/>
    <row r="14148" ht="18" hidden="1" customHeight="1" x14ac:dyDescent="0.35"/>
    <row r="14149" ht="18" hidden="1" customHeight="1" x14ac:dyDescent="0.35"/>
    <row r="14150" ht="18" hidden="1" customHeight="1" x14ac:dyDescent="0.35"/>
    <row r="14151" ht="18" hidden="1" customHeight="1" x14ac:dyDescent="0.35"/>
    <row r="14152" ht="18" hidden="1" customHeight="1" x14ac:dyDescent="0.35"/>
    <row r="14153" ht="18" hidden="1" customHeight="1" x14ac:dyDescent="0.35"/>
    <row r="14154" ht="18" hidden="1" customHeight="1" x14ac:dyDescent="0.35"/>
    <row r="14155" ht="18" hidden="1" customHeight="1" x14ac:dyDescent="0.35"/>
    <row r="14156" ht="18" hidden="1" customHeight="1" x14ac:dyDescent="0.35"/>
    <row r="14157" ht="18" hidden="1" customHeight="1" x14ac:dyDescent="0.35"/>
    <row r="14158" ht="18" hidden="1" customHeight="1" x14ac:dyDescent="0.35"/>
    <row r="14159" ht="18" hidden="1" customHeight="1" x14ac:dyDescent="0.35"/>
    <row r="14160" ht="18" hidden="1" customHeight="1" x14ac:dyDescent="0.35"/>
    <row r="14161" ht="18" hidden="1" customHeight="1" x14ac:dyDescent="0.35"/>
    <row r="14162" ht="18" hidden="1" customHeight="1" x14ac:dyDescent="0.35"/>
    <row r="14163" ht="18" hidden="1" customHeight="1" x14ac:dyDescent="0.35"/>
    <row r="14164" ht="18" hidden="1" customHeight="1" x14ac:dyDescent="0.35"/>
    <row r="14165" ht="18" hidden="1" customHeight="1" x14ac:dyDescent="0.35"/>
    <row r="14166" ht="18" hidden="1" customHeight="1" x14ac:dyDescent="0.35"/>
    <row r="14167" ht="18" hidden="1" customHeight="1" x14ac:dyDescent="0.35"/>
    <row r="14168" ht="18" hidden="1" customHeight="1" x14ac:dyDescent="0.35"/>
    <row r="14169" ht="18" hidden="1" customHeight="1" x14ac:dyDescent="0.35"/>
    <row r="14170" ht="18" hidden="1" customHeight="1" x14ac:dyDescent="0.35"/>
    <row r="14171" ht="18" hidden="1" customHeight="1" x14ac:dyDescent="0.35"/>
    <row r="14172" ht="18" hidden="1" customHeight="1" x14ac:dyDescent="0.35"/>
    <row r="14173" ht="18" hidden="1" customHeight="1" x14ac:dyDescent="0.35"/>
    <row r="14174" ht="18" hidden="1" customHeight="1" x14ac:dyDescent="0.35"/>
    <row r="14175" ht="18" hidden="1" customHeight="1" x14ac:dyDescent="0.35"/>
    <row r="14176" ht="18" hidden="1" customHeight="1" x14ac:dyDescent="0.35"/>
    <row r="14177" ht="18" hidden="1" customHeight="1" x14ac:dyDescent="0.35"/>
    <row r="14178" ht="18" hidden="1" customHeight="1" x14ac:dyDescent="0.35"/>
    <row r="14179" ht="18" hidden="1" customHeight="1" x14ac:dyDescent="0.35"/>
    <row r="14180" ht="18" hidden="1" customHeight="1" x14ac:dyDescent="0.35"/>
    <row r="14181" ht="18" hidden="1" customHeight="1" x14ac:dyDescent="0.35"/>
    <row r="14182" ht="18" hidden="1" customHeight="1" x14ac:dyDescent="0.35"/>
    <row r="14183" ht="18" hidden="1" customHeight="1" x14ac:dyDescent="0.35"/>
    <row r="14184" ht="18" hidden="1" customHeight="1" x14ac:dyDescent="0.35"/>
    <row r="14185" ht="18" hidden="1" customHeight="1" x14ac:dyDescent="0.35"/>
    <row r="14186" ht="18" hidden="1" customHeight="1" x14ac:dyDescent="0.35"/>
    <row r="14187" ht="18" hidden="1" customHeight="1" x14ac:dyDescent="0.35"/>
    <row r="14188" ht="18" hidden="1" customHeight="1" x14ac:dyDescent="0.35"/>
    <row r="14189" ht="18" hidden="1" customHeight="1" x14ac:dyDescent="0.35"/>
    <row r="14190" ht="18" hidden="1" customHeight="1" x14ac:dyDescent="0.35"/>
    <row r="14191" ht="18" hidden="1" customHeight="1" x14ac:dyDescent="0.35"/>
    <row r="14192" ht="18" hidden="1" customHeight="1" x14ac:dyDescent="0.35"/>
    <row r="14193" ht="18" hidden="1" customHeight="1" x14ac:dyDescent="0.35"/>
    <row r="14194" ht="18" hidden="1" customHeight="1" x14ac:dyDescent="0.35"/>
    <row r="14195" ht="18" hidden="1" customHeight="1" x14ac:dyDescent="0.35"/>
    <row r="14196" ht="18" hidden="1" customHeight="1" x14ac:dyDescent="0.35"/>
    <row r="14197" ht="18" hidden="1" customHeight="1" x14ac:dyDescent="0.35"/>
    <row r="14198" ht="18" hidden="1" customHeight="1" x14ac:dyDescent="0.35"/>
    <row r="14199" ht="18" hidden="1" customHeight="1" x14ac:dyDescent="0.35"/>
    <row r="14200" ht="18" hidden="1" customHeight="1" x14ac:dyDescent="0.35"/>
    <row r="14201" ht="18" hidden="1" customHeight="1" x14ac:dyDescent="0.35"/>
    <row r="14202" ht="18" hidden="1" customHeight="1" x14ac:dyDescent="0.35"/>
    <row r="14203" ht="18" hidden="1" customHeight="1" x14ac:dyDescent="0.35"/>
    <row r="14204" ht="18" hidden="1" customHeight="1" x14ac:dyDescent="0.35"/>
    <row r="14205" ht="18" hidden="1" customHeight="1" x14ac:dyDescent="0.35"/>
    <row r="14206" ht="18" hidden="1" customHeight="1" x14ac:dyDescent="0.35"/>
    <row r="14207" ht="18" hidden="1" customHeight="1" x14ac:dyDescent="0.35"/>
    <row r="14208" ht="18" hidden="1" customHeight="1" x14ac:dyDescent="0.35"/>
    <row r="14209" ht="18" hidden="1" customHeight="1" x14ac:dyDescent="0.35"/>
    <row r="14210" ht="18" hidden="1" customHeight="1" x14ac:dyDescent="0.35"/>
    <row r="14211" ht="18" hidden="1" customHeight="1" x14ac:dyDescent="0.35"/>
    <row r="14212" ht="18" hidden="1" customHeight="1" x14ac:dyDescent="0.35"/>
    <row r="14213" ht="18" hidden="1" customHeight="1" x14ac:dyDescent="0.35"/>
    <row r="14214" ht="18" hidden="1" customHeight="1" x14ac:dyDescent="0.35"/>
    <row r="14215" ht="18" hidden="1" customHeight="1" x14ac:dyDescent="0.35"/>
    <row r="14216" ht="18" hidden="1" customHeight="1" x14ac:dyDescent="0.35"/>
    <row r="14217" ht="18" hidden="1" customHeight="1" x14ac:dyDescent="0.35"/>
    <row r="14218" ht="18" hidden="1" customHeight="1" x14ac:dyDescent="0.35"/>
    <row r="14219" ht="18" hidden="1" customHeight="1" x14ac:dyDescent="0.35"/>
    <row r="14220" ht="18" hidden="1" customHeight="1" x14ac:dyDescent="0.35"/>
    <row r="14221" ht="18" hidden="1" customHeight="1" x14ac:dyDescent="0.35"/>
    <row r="14222" ht="18" hidden="1" customHeight="1" x14ac:dyDescent="0.35"/>
    <row r="14223" ht="18" hidden="1" customHeight="1" x14ac:dyDescent="0.35"/>
    <row r="14224" ht="18" hidden="1" customHeight="1" x14ac:dyDescent="0.35"/>
    <row r="14225" ht="18" hidden="1" customHeight="1" x14ac:dyDescent="0.35"/>
    <row r="14226" ht="18" hidden="1" customHeight="1" x14ac:dyDescent="0.35"/>
    <row r="14227" ht="18" hidden="1" customHeight="1" x14ac:dyDescent="0.35"/>
    <row r="14228" ht="18" hidden="1" customHeight="1" x14ac:dyDescent="0.35"/>
    <row r="14229" ht="18" hidden="1" customHeight="1" x14ac:dyDescent="0.35"/>
    <row r="14230" ht="18" hidden="1" customHeight="1" x14ac:dyDescent="0.35"/>
    <row r="14231" ht="18" hidden="1" customHeight="1" x14ac:dyDescent="0.35"/>
    <row r="14232" ht="18" hidden="1" customHeight="1" x14ac:dyDescent="0.35"/>
    <row r="14233" ht="18" hidden="1" customHeight="1" x14ac:dyDescent="0.35"/>
    <row r="14234" ht="18" hidden="1" customHeight="1" x14ac:dyDescent="0.35"/>
    <row r="14235" ht="18" hidden="1" customHeight="1" x14ac:dyDescent="0.35"/>
    <row r="14236" ht="18" hidden="1" customHeight="1" x14ac:dyDescent="0.35"/>
    <row r="14237" ht="18" hidden="1" customHeight="1" x14ac:dyDescent="0.35"/>
    <row r="14238" ht="18" hidden="1" customHeight="1" x14ac:dyDescent="0.35"/>
    <row r="14239" ht="18" hidden="1" customHeight="1" x14ac:dyDescent="0.35"/>
    <row r="14240" ht="18" hidden="1" customHeight="1" x14ac:dyDescent="0.35"/>
    <row r="14241" ht="18" hidden="1" customHeight="1" x14ac:dyDescent="0.35"/>
    <row r="14242" ht="18" hidden="1" customHeight="1" x14ac:dyDescent="0.35"/>
    <row r="14243" ht="18" hidden="1" customHeight="1" x14ac:dyDescent="0.35"/>
    <row r="14244" ht="18" hidden="1" customHeight="1" x14ac:dyDescent="0.35"/>
    <row r="14245" ht="18" hidden="1" customHeight="1" x14ac:dyDescent="0.35"/>
    <row r="14246" ht="18" hidden="1" customHeight="1" x14ac:dyDescent="0.35"/>
    <row r="14247" ht="18" hidden="1" customHeight="1" x14ac:dyDescent="0.35"/>
    <row r="14248" ht="18" hidden="1" customHeight="1" x14ac:dyDescent="0.35"/>
    <row r="14249" ht="18" hidden="1" customHeight="1" x14ac:dyDescent="0.35"/>
    <row r="14250" ht="18" hidden="1" customHeight="1" x14ac:dyDescent="0.35"/>
    <row r="14251" ht="18" hidden="1" customHeight="1" x14ac:dyDescent="0.35"/>
    <row r="14252" ht="18" hidden="1" customHeight="1" x14ac:dyDescent="0.35"/>
    <row r="14253" ht="18" hidden="1" customHeight="1" x14ac:dyDescent="0.35"/>
    <row r="14254" ht="18" hidden="1" customHeight="1" x14ac:dyDescent="0.35"/>
    <row r="14255" ht="18" hidden="1" customHeight="1" x14ac:dyDescent="0.35"/>
    <row r="14256" ht="18" hidden="1" customHeight="1" x14ac:dyDescent="0.35"/>
    <row r="14257" ht="18" hidden="1" customHeight="1" x14ac:dyDescent="0.35"/>
    <row r="14258" ht="18" hidden="1" customHeight="1" x14ac:dyDescent="0.35"/>
    <row r="14259" ht="18" hidden="1" customHeight="1" x14ac:dyDescent="0.35"/>
    <row r="14260" ht="18" hidden="1" customHeight="1" x14ac:dyDescent="0.35"/>
    <row r="14261" ht="18" hidden="1" customHeight="1" x14ac:dyDescent="0.35"/>
    <row r="14262" ht="18" hidden="1" customHeight="1" x14ac:dyDescent="0.35"/>
    <row r="14263" ht="18" hidden="1" customHeight="1" x14ac:dyDescent="0.35"/>
    <row r="14264" ht="18" hidden="1" customHeight="1" x14ac:dyDescent="0.35"/>
    <row r="14265" ht="18" hidden="1" customHeight="1" x14ac:dyDescent="0.35"/>
    <row r="14266" ht="18" hidden="1" customHeight="1" x14ac:dyDescent="0.35"/>
    <row r="14267" ht="18" hidden="1" customHeight="1" x14ac:dyDescent="0.35"/>
    <row r="14268" ht="18" hidden="1" customHeight="1" x14ac:dyDescent="0.35"/>
    <row r="14269" ht="18" hidden="1" customHeight="1" x14ac:dyDescent="0.35"/>
    <row r="14270" ht="18" hidden="1" customHeight="1" x14ac:dyDescent="0.35"/>
    <row r="14271" ht="18" hidden="1" customHeight="1" x14ac:dyDescent="0.35"/>
    <row r="14272" ht="18" hidden="1" customHeight="1" x14ac:dyDescent="0.35"/>
    <row r="14273" ht="18" hidden="1" customHeight="1" x14ac:dyDescent="0.35"/>
    <row r="14274" ht="18" hidden="1" customHeight="1" x14ac:dyDescent="0.35"/>
    <row r="14275" ht="18" hidden="1" customHeight="1" x14ac:dyDescent="0.35"/>
    <row r="14276" ht="18" hidden="1" customHeight="1" x14ac:dyDescent="0.35"/>
    <row r="14277" ht="18" hidden="1" customHeight="1" x14ac:dyDescent="0.35"/>
    <row r="14278" ht="18" hidden="1" customHeight="1" x14ac:dyDescent="0.35"/>
    <row r="14279" ht="18" hidden="1" customHeight="1" x14ac:dyDescent="0.35"/>
    <row r="14280" ht="18" hidden="1" customHeight="1" x14ac:dyDescent="0.35"/>
    <row r="14281" ht="18" hidden="1" customHeight="1" x14ac:dyDescent="0.35"/>
    <row r="14282" ht="18" hidden="1" customHeight="1" x14ac:dyDescent="0.35"/>
    <row r="14283" ht="18" hidden="1" customHeight="1" x14ac:dyDescent="0.35"/>
    <row r="14284" ht="18" hidden="1" customHeight="1" x14ac:dyDescent="0.35"/>
    <row r="14285" ht="18" hidden="1" customHeight="1" x14ac:dyDescent="0.35"/>
    <row r="14286" ht="18" hidden="1" customHeight="1" x14ac:dyDescent="0.35"/>
    <row r="14287" ht="18" hidden="1" customHeight="1" x14ac:dyDescent="0.35"/>
    <row r="14288" ht="18" hidden="1" customHeight="1" x14ac:dyDescent="0.35"/>
    <row r="14289" ht="18" hidden="1" customHeight="1" x14ac:dyDescent="0.35"/>
    <row r="14290" ht="18" hidden="1" customHeight="1" x14ac:dyDescent="0.35"/>
    <row r="14291" ht="18" hidden="1" customHeight="1" x14ac:dyDescent="0.35"/>
    <row r="14292" ht="18" hidden="1" customHeight="1" x14ac:dyDescent="0.35"/>
    <row r="14293" ht="18" hidden="1" customHeight="1" x14ac:dyDescent="0.35"/>
    <row r="14294" ht="18" hidden="1" customHeight="1" x14ac:dyDescent="0.35"/>
    <row r="14295" ht="18" hidden="1" customHeight="1" x14ac:dyDescent="0.35"/>
    <row r="14296" ht="18" hidden="1" customHeight="1" x14ac:dyDescent="0.35"/>
    <row r="14297" ht="18" hidden="1" customHeight="1" x14ac:dyDescent="0.35"/>
    <row r="14298" ht="18" hidden="1" customHeight="1" x14ac:dyDescent="0.35"/>
    <row r="14299" ht="18" hidden="1" customHeight="1" x14ac:dyDescent="0.35"/>
    <row r="14300" ht="18" hidden="1" customHeight="1" x14ac:dyDescent="0.35"/>
    <row r="14301" ht="18" hidden="1" customHeight="1" x14ac:dyDescent="0.35"/>
    <row r="14302" ht="18" hidden="1" customHeight="1" x14ac:dyDescent="0.35"/>
    <row r="14303" ht="18" hidden="1" customHeight="1" x14ac:dyDescent="0.35"/>
    <row r="14304" ht="18" hidden="1" customHeight="1" x14ac:dyDescent="0.35"/>
    <row r="14305" ht="18" hidden="1" customHeight="1" x14ac:dyDescent="0.35"/>
    <row r="14306" ht="18" hidden="1" customHeight="1" x14ac:dyDescent="0.35"/>
    <row r="14307" ht="18" hidden="1" customHeight="1" x14ac:dyDescent="0.35"/>
    <row r="14308" ht="18" hidden="1" customHeight="1" x14ac:dyDescent="0.35"/>
    <row r="14309" ht="18" hidden="1" customHeight="1" x14ac:dyDescent="0.35"/>
    <row r="14310" ht="18" hidden="1" customHeight="1" x14ac:dyDescent="0.35"/>
    <row r="14311" ht="18" hidden="1" customHeight="1" x14ac:dyDescent="0.35"/>
    <row r="14312" ht="18" hidden="1" customHeight="1" x14ac:dyDescent="0.35"/>
    <row r="14313" ht="18" hidden="1" customHeight="1" x14ac:dyDescent="0.35"/>
    <row r="14314" ht="18" hidden="1" customHeight="1" x14ac:dyDescent="0.35"/>
    <row r="14315" ht="18" hidden="1" customHeight="1" x14ac:dyDescent="0.35"/>
    <row r="14316" ht="18" hidden="1" customHeight="1" x14ac:dyDescent="0.35"/>
    <row r="14317" ht="18" hidden="1" customHeight="1" x14ac:dyDescent="0.35"/>
    <row r="14318" ht="18" hidden="1" customHeight="1" x14ac:dyDescent="0.35"/>
    <row r="14319" ht="18" hidden="1" customHeight="1" x14ac:dyDescent="0.35"/>
    <row r="14320" ht="18" hidden="1" customHeight="1" x14ac:dyDescent="0.35"/>
    <row r="14321" ht="18" hidden="1" customHeight="1" x14ac:dyDescent="0.35"/>
    <row r="14322" ht="18" hidden="1" customHeight="1" x14ac:dyDescent="0.35"/>
    <row r="14323" ht="18" hidden="1" customHeight="1" x14ac:dyDescent="0.35"/>
    <row r="14324" ht="18" hidden="1" customHeight="1" x14ac:dyDescent="0.35"/>
    <row r="14325" ht="18" hidden="1" customHeight="1" x14ac:dyDescent="0.35"/>
    <row r="14326" ht="18" hidden="1" customHeight="1" x14ac:dyDescent="0.35"/>
    <row r="14327" ht="18" hidden="1" customHeight="1" x14ac:dyDescent="0.35"/>
    <row r="14328" ht="18" hidden="1" customHeight="1" x14ac:dyDescent="0.35"/>
    <row r="14329" ht="18" hidden="1" customHeight="1" x14ac:dyDescent="0.35"/>
    <row r="14330" ht="18" hidden="1" customHeight="1" x14ac:dyDescent="0.35"/>
    <row r="14331" ht="18" hidden="1" customHeight="1" x14ac:dyDescent="0.35"/>
    <row r="14332" ht="18" hidden="1" customHeight="1" x14ac:dyDescent="0.35"/>
    <row r="14333" ht="18" hidden="1" customHeight="1" x14ac:dyDescent="0.35"/>
    <row r="14334" ht="18" hidden="1" customHeight="1" x14ac:dyDescent="0.35"/>
    <row r="14335" ht="18" hidden="1" customHeight="1" x14ac:dyDescent="0.35"/>
    <row r="14336" ht="18" hidden="1" customHeight="1" x14ac:dyDescent="0.35"/>
    <row r="14337" ht="18" hidden="1" customHeight="1" x14ac:dyDescent="0.35"/>
    <row r="14338" ht="18" hidden="1" customHeight="1" x14ac:dyDescent="0.35"/>
    <row r="14339" ht="18" hidden="1" customHeight="1" x14ac:dyDescent="0.35"/>
    <row r="14340" ht="18" hidden="1" customHeight="1" x14ac:dyDescent="0.35"/>
    <row r="14341" ht="18" hidden="1" customHeight="1" x14ac:dyDescent="0.35"/>
    <row r="14342" ht="18" hidden="1" customHeight="1" x14ac:dyDescent="0.35"/>
    <row r="14343" ht="18" hidden="1" customHeight="1" x14ac:dyDescent="0.35"/>
    <row r="14344" ht="18" hidden="1" customHeight="1" x14ac:dyDescent="0.35"/>
    <row r="14345" ht="18" hidden="1" customHeight="1" x14ac:dyDescent="0.35"/>
    <row r="14346" ht="18" hidden="1" customHeight="1" x14ac:dyDescent="0.35"/>
    <row r="14347" ht="18" hidden="1" customHeight="1" x14ac:dyDescent="0.35"/>
    <row r="14348" ht="18" hidden="1" customHeight="1" x14ac:dyDescent="0.35"/>
    <row r="14349" ht="18" hidden="1" customHeight="1" x14ac:dyDescent="0.35"/>
    <row r="14350" ht="18" hidden="1" customHeight="1" x14ac:dyDescent="0.35"/>
    <row r="14351" ht="18" hidden="1" customHeight="1" x14ac:dyDescent="0.35"/>
    <row r="14352" ht="18" hidden="1" customHeight="1" x14ac:dyDescent="0.35"/>
    <row r="14353" ht="18" hidden="1" customHeight="1" x14ac:dyDescent="0.35"/>
    <row r="14354" ht="18" hidden="1" customHeight="1" x14ac:dyDescent="0.35"/>
    <row r="14355" ht="18" hidden="1" customHeight="1" x14ac:dyDescent="0.35"/>
    <row r="14356" ht="18" hidden="1" customHeight="1" x14ac:dyDescent="0.35"/>
    <row r="14357" ht="18" hidden="1" customHeight="1" x14ac:dyDescent="0.35"/>
    <row r="14358" ht="18" hidden="1" customHeight="1" x14ac:dyDescent="0.35"/>
    <row r="14359" ht="18" hidden="1" customHeight="1" x14ac:dyDescent="0.35"/>
    <row r="14360" ht="18" hidden="1" customHeight="1" x14ac:dyDescent="0.35"/>
    <row r="14361" ht="18" hidden="1" customHeight="1" x14ac:dyDescent="0.35"/>
    <row r="14362" ht="18" hidden="1" customHeight="1" x14ac:dyDescent="0.35"/>
    <row r="14363" ht="18" hidden="1" customHeight="1" x14ac:dyDescent="0.35"/>
    <row r="14364" ht="18" hidden="1" customHeight="1" x14ac:dyDescent="0.35"/>
    <row r="14365" ht="18" hidden="1" customHeight="1" x14ac:dyDescent="0.35"/>
    <row r="14366" ht="18" hidden="1" customHeight="1" x14ac:dyDescent="0.35"/>
    <row r="14367" ht="18" hidden="1" customHeight="1" x14ac:dyDescent="0.35"/>
    <row r="14368" ht="18" hidden="1" customHeight="1" x14ac:dyDescent="0.35"/>
    <row r="14369" ht="18" hidden="1" customHeight="1" x14ac:dyDescent="0.35"/>
    <row r="14370" ht="18" hidden="1" customHeight="1" x14ac:dyDescent="0.35"/>
    <row r="14371" ht="18" hidden="1" customHeight="1" x14ac:dyDescent="0.35"/>
    <row r="14372" ht="18" hidden="1" customHeight="1" x14ac:dyDescent="0.35"/>
    <row r="14373" ht="18" hidden="1" customHeight="1" x14ac:dyDescent="0.35"/>
    <row r="14374" ht="18" hidden="1" customHeight="1" x14ac:dyDescent="0.35"/>
    <row r="14375" ht="18" hidden="1" customHeight="1" x14ac:dyDescent="0.35"/>
    <row r="14376" ht="18" hidden="1" customHeight="1" x14ac:dyDescent="0.35"/>
    <row r="14377" ht="18" hidden="1" customHeight="1" x14ac:dyDescent="0.35"/>
    <row r="14378" ht="18" hidden="1" customHeight="1" x14ac:dyDescent="0.35"/>
    <row r="14379" ht="18" hidden="1" customHeight="1" x14ac:dyDescent="0.35"/>
    <row r="14380" ht="18" hidden="1" customHeight="1" x14ac:dyDescent="0.35"/>
    <row r="14381" ht="18" hidden="1" customHeight="1" x14ac:dyDescent="0.35"/>
    <row r="14382" ht="18" hidden="1" customHeight="1" x14ac:dyDescent="0.35"/>
    <row r="14383" ht="18" hidden="1" customHeight="1" x14ac:dyDescent="0.35"/>
    <row r="14384" ht="18" hidden="1" customHeight="1" x14ac:dyDescent="0.35"/>
    <row r="14385" ht="18" hidden="1" customHeight="1" x14ac:dyDescent="0.35"/>
    <row r="14386" ht="18" hidden="1" customHeight="1" x14ac:dyDescent="0.35"/>
    <row r="14387" ht="18" hidden="1" customHeight="1" x14ac:dyDescent="0.35"/>
    <row r="14388" ht="18" hidden="1" customHeight="1" x14ac:dyDescent="0.35"/>
    <row r="14389" ht="18" hidden="1" customHeight="1" x14ac:dyDescent="0.35"/>
    <row r="14390" ht="18" hidden="1" customHeight="1" x14ac:dyDescent="0.35"/>
    <row r="14391" ht="18" hidden="1" customHeight="1" x14ac:dyDescent="0.35"/>
    <row r="14392" ht="18" hidden="1" customHeight="1" x14ac:dyDescent="0.35"/>
    <row r="14393" ht="18" hidden="1" customHeight="1" x14ac:dyDescent="0.35"/>
    <row r="14394" ht="18" hidden="1" customHeight="1" x14ac:dyDescent="0.35"/>
    <row r="14395" ht="18" hidden="1" customHeight="1" x14ac:dyDescent="0.35"/>
    <row r="14396" ht="18" hidden="1" customHeight="1" x14ac:dyDescent="0.35"/>
    <row r="14397" ht="18" hidden="1" customHeight="1" x14ac:dyDescent="0.35"/>
    <row r="14398" ht="18" hidden="1" customHeight="1" x14ac:dyDescent="0.35"/>
    <row r="14399" ht="18" hidden="1" customHeight="1" x14ac:dyDescent="0.35"/>
    <row r="14400" ht="18" hidden="1" customHeight="1" x14ac:dyDescent="0.35"/>
    <row r="14401" ht="18" hidden="1" customHeight="1" x14ac:dyDescent="0.35"/>
    <row r="14402" ht="18" hidden="1" customHeight="1" x14ac:dyDescent="0.35"/>
    <row r="14403" ht="18" hidden="1" customHeight="1" x14ac:dyDescent="0.35"/>
    <row r="14404" ht="18" hidden="1" customHeight="1" x14ac:dyDescent="0.35"/>
    <row r="14405" ht="18" hidden="1" customHeight="1" x14ac:dyDescent="0.35"/>
    <row r="14406" ht="18" hidden="1" customHeight="1" x14ac:dyDescent="0.35"/>
    <row r="14407" ht="18" hidden="1" customHeight="1" x14ac:dyDescent="0.35"/>
    <row r="14408" ht="18" hidden="1" customHeight="1" x14ac:dyDescent="0.35"/>
    <row r="14409" ht="18" hidden="1" customHeight="1" x14ac:dyDescent="0.35"/>
    <row r="14410" ht="18" hidden="1" customHeight="1" x14ac:dyDescent="0.35"/>
    <row r="14411" ht="18" hidden="1" customHeight="1" x14ac:dyDescent="0.35"/>
    <row r="14412" ht="18" hidden="1" customHeight="1" x14ac:dyDescent="0.35"/>
    <row r="14413" ht="18" hidden="1" customHeight="1" x14ac:dyDescent="0.35"/>
    <row r="14414" ht="18" hidden="1" customHeight="1" x14ac:dyDescent="0.35"/>
    <row r="14415" ht="18" hidden="1" customHeight="1" x14ac:dyDescent="0.35"/>
    <row r="14416" ht="18" hidden="1" customHeight="1" x14ac:dyDescent="0.35"/>
    <row r="14417" ht="18" hidden="1" customHeight="1" x14ac:dyDescent="0.35"/>
    <row r="14418" ht="18" hidden="1" customHeight="1" x14ac:dyDescent="0.35"/>
    <row r="14419" ht="18" hidden="1" customHeight="1" x14ac:dyDescent="0.35"/>
    <row r="14420" ht="18" hidden="1" customHeight="1" x14ac:dyDescent="0.35"/>
    <row r="14421" ht="18" hidden="1" customHeight="1" x14ac:dyDescent="0.35"/>
    <row r="14422" ht="18" hidden="1" customHeight="1" x14ac:dyDescent="0.35"/>
    <row r="14423" ht="18" hidden="1" customHeight="1" x14ac:dyDescent="0.35"/>
    <row r="14424" ht="18" hidden="1" customHeight="1" x14ac:dyDescent="0.35"/>
    <row r="14425" ht="18" hidden="1" customHeight="1" x14ac:dyDescent="0.35"/>
    <row r="14426" ht="18" hidden="1" customHeight="1" x14ac:dyDescent="0.35"/>
    <row r="14427" ht="18" hidden="1" customHeight="1" x14ac:dyDescent="0.35"/>
    <row r="14428" ht="18" hidden="1" customHeight="1" x14ac:dyDescent="0.35"/>
    <row r="14429" ht="18" hidden="1" customHeight="1" x14ac:dyDescent="0.35"/>
    <row r="14430" ht="18" hidden="1" customHeight="1" x14ac:dyDescent="0.35"/>
    <row r="14431" ht="18" hidden="1" customHeight="1" x14ac:dyDescent="0.35"/>
    <row r="14432" ht="18" hidden="1" customHeight="1" x14ac:dyDescent="0.35"/>
    <row r="14433" ht="18" hidden="1" customHeight="1" x14ac:dyDescent="0.35"/>
    <row r="14434" ht="18" hidden="1" customHeight="1" x14ac:dyDescent="0.35"/>
    <row r="14435" ht="18" hidden="1" customHeight="1" x14ac:dyDescent="0.35"/>
    <row r="14436" ht="18" hidden="1" customHeight="1" x14ac:dyDescent="0.35"/>
    <row r="14437" ht="18" hidden="1" customHeight="1" x14ac:dyDescent="0.35"/>
    <row r="14438" ht="18" hidden="1" customHeight="1" x14ac:dyDescent="0.35"/>
    <row r="14439" ht="18" hidden="1" customHeight="1" x14ac:dyDescent="0.35"/>
    <row r="14440" ht="18" hidden="1" customHeight="1" x14ac:dyDescent="0.35"/>
    <row r="14441" ht="18" hidden="1" customHeight="1" x14ac:dyDescent="0.35"/>
    <row r="14442" ht="18" hidden="1" customHeight="1" x14ac:dyDescent="0.35"/>
    <row r="14443" ht="18" hidden="1" customHeight="1" x14ac:dyDescent="0.35"/>
    <row r="14444" ht="18" hidden="1" customHeight="1" x14ac:dyDescent="0.35"/>
    <row r="14445" ht="18" hidden="1" customHeight="1" x14ac:dyDescent="0.35"/>
    <row r="14446" ht="18" hidden="1" customHeight="1" x14ac:dyDescent="0.35"/>
    <row r="14447" ht="18" hidden="1" customHeight="1" x14ac:dyDescent="0.35"/>
    <row r="14448" ht="18" hidden="1" customHeight="1" x14ac:dyDescent="0.35"/>
    <row r="14449" ht="18" hidden="1" customHeight="1" x14ac:dyDescent="0.35"/>
    <row r="14450" ht="18" hidden="1" customHeight="1" x14ac:dyDescent="0.35"/>
    <row r="14451" ht="18" hidden="1" customHeight="1" x14ac:dyDescent="0.35"/>
    <row r="14452" ht="18" hidden="1" customHeight="1" x14ac:dyDescent="0.35"/>
    <row r="14453" ht="18" hidden="1" customHeight="1" x14ac:dyDescent="0.35"/>
    <row r="14454" ht="18" hidden="1" customHeight="1" x14ac:dyDescent="0.35"/>
    <row r="14455" ht="18" hidden="1" customHeight="1" x14ac:dyDescent="0.35"/>
    <row r="14456" ht="18" hidden="1" customHeight="1" x14ac:dyDescent="0.35"/>
    <row r="14457" ht="18" hidden="1" customHeight="1" x14ac:dyDescent="0.35"/>
    <row r="14458" ht="18" hidden="1" customHeight="1" x14ac:dyDescent="0.35"/>
    <row r="14459" ht="18" hidden="1" customHeight="1" x14ac:dyDescent="0.35"/>
    <row r="14460" ht="18" hidden="1" customHeight="1" x14ac:dyDescent="0.35"/>
    <row r="14461" ht="18" hidden="1" customHeight="1" x14ac:dyDescent="0.35"/>
    <row r="14462" ht="18" hidden="1" customHeight="1" x14ac:dyDescent="0.35"/>
    <row r="14463" ht="18" hidden="1" customHeight="1" x14ac:dyDescent="0.35"/>
    <row r="14464" ht="18" hidden="1" customHeight="1" x14ac:dyDescent="0.35"/>
    <row r="14465" ht="18" hidden="1" customHeight="1" x14ac:dyDescent="0.35"/>
    <row r="14466" ht="18" hidden="1" customHeight="1" x14ac:dyDescent="0.35"/>
    <row r="14467" ht="18" hidden="1" customHeight="1" x14ac:dyDescent="0.35"/>
    <row r="14468" ht="18" hidden="1" customHeight="1" x14ac:dyDescent="0.35"/>
    <row r="14469" ht="18" hidden="1" customHeight="1" x14ac:dyDescent="0.35"/>
    <row r="14470" ht="18" hidden="1" customHeight="1" x14ac:dyDescent="0.35"/>
    <row r="14471" ht="18" hidden="1" customHeight="1" x14ac:dyDescent="0.35"/>
    <row r="14472" ht="18" hidden="1" customHeight="1" x14ac:dyDescent="0.35"/>
    <row r="14473" ht="18" hidden="1" customHeight="1" x14ac:dyDescent="0.35"/>
    <row r="14474" ht="18" hidden="1" customHeight="1" x14ac:dyDescent="0.35"/>
    <row r="14475" ht="18" hidden="1" customHeight="1" x14ac:dyDescent="0.35"/>
    <row r="14476" ht="18" hidden="1" customHeight="1" x14ac:dyDescent="0.35"/>
    <row r="14477" ht="18" hidden="1" customHeight="1" x14ac:dyDescent="0.35"/>
    <row r="14478" ht="18" hidden="1" customHeight="1" x14ac:dyDescent="0.35"/>
    <row r="14479" ht="18" hidden="1" customHeight="1" x14ac:dyDescent="0.35"/>
    <row r="14480" ht="18" hidden="1" customHeight="1" x14ac:dyDescent="0.35"/>
    <row r="14481" ht="18" hidden="1" customHeight="1" x14ac:dyDescent="0.35"/>
    <row r="14482" ht="18" hidden="1" customHeight="1" x14ac:dyDescent="0.35"/>
    <row r="14483" ht="18" hidden="1" customHeight="1" x14ac:dyDescent="0.35"/>
    <row r="14484" ht="18" hidden="1" customHeight="1" x14ac:dyDescent="0.35"/>
    <row r="14485" ht="18" hidden="1" customHeight="1" x14ac:dyDescent="0.35"/>
    <row r="14486" ht="18" hidden="1" customHeight="1" x14ac:dyDescent="0.35"/>
    <row r="14487" ht="18" hidden="1" customHeight="1" x14ac:dyDescent="0.35"/>
    <row r="14488" ht="18" hidden="1" customHeight="1" x14ac:dyDescent="0.35"/>
    <row r="14489" ht="18" hidden="1" customHeight="1" x14ac:dyDescent="0.35"/>
    <row r="14490" ht="18" hidden="1" customHeight="1" x14ac:dyDescent="0.35"/>
    <row r="14491" ht="18" hidden="1" customHeight="1" x14ac:dyDescent="0.35"/>
    <row r="14492" ht="18" hidden="1" customHeight="1" x14ac:dyDescent="0.35"/>
    <row r="14493" ht="18" hidden="1" customHeight="1" x14ac:dyDescent="0.35"/>
    <row r="14494" ht="18" hidden="1" customHeight="1" x14ac:dyDescent="0.35"/>
    <row r="14495" ht="18" hidden="1" customHeight="1" x14ac:dyDescent="0.35"/>
    <row r="14496" ht="18" hidden="1" customHeight="1" x14ac:dyDescent="0.35"/>
    <row r="14497" ht="18" hidden="1" customHeight="1" x14ac:dyDescent="0.35"/>
    <row r="14498" ht="18" hidden="1" customHeight="1" x14ac:dyDescent="0.35"/>
    <row r="14499" ht="18" hidden="1" customHeight="1" x14ac:dyDescent="0.35"/>
    <row r="14500" ht="18" hidden="1" customHeight="1" x14ac:dyDescent="0.35"/>
    <row r="14501" ht="18" hidden="1" customHeight="1" x14ac:dyDescent="0.35"/>
    <row r="14502" ht="18" hidden="1" customHeight="1" x14ac:dyDescent="0.35"/>
    <row r="14503" ht="18" hidden="1" customHeight="1" x14ac:dyDescent="0.35"/>
    <row r="14504" ht="18" hidden="1" customHeight="1" x14ac:dyDescent="0.35"/>
    <row r="14505" ht="18" hidden="1" customHeight="1" x14ac:dyDescent="0.35"/>
    <row r="14506" ht="18" hidden="1" customHeight="1" x14ac:dyDescent="0.35"/>
    <row r="14507" ht="18" hidden="1" customHeight="1" x14ac:dyDescent="0.35"/>
    <row r="14508" ht="18" hidden="1" customHeight="1" x14ac:dyDescent="0.35"/>
    <row r="14509" ht="18" hidden="1" customHeight="1" x14ac:dyDescent="0.35"/>
    <row r="14510" ht="18" hidden="1" customHeight="1" x14ac:dyDescent="0.35"/>
    <row r="14511" ht="18" hidden="1" customHeight="1" x14ac:dyDescent="0.35"/>
    <row r="14512" ht="18" hidden="1" customHeight="1" x14ac:dyDescent="0.35"/>
    <row r="14513" ht="18" hidden="1" customHeight="1" x14ac:dyDescent="0.35"/>
    <row r="14514" ht="18" hidden="1" customHeight="1" x14ac:dyDescent="0.35"/>
    <row r="14515" ht="18" hidden="1" customHeight="1" x14ac:dyDescent="0.35"/>
    <row r="14516" ht="18" hidden="1" customHeight="1" x14ac:dyDescent="0.35"/>
    <row r="14517" ht="18" hidden="1" customHeight="1" x14ac:dyDescent="0.35"/>
    <row r="14518" ht="18" hidden="1" customHeight="1" x14ac:dyDescent="0.35"/>
    <row r="14519" ht="18" hidden="1" customHeight="1" x14ac:dyDescent="0.35"/>
    <row r="14520" ht="18" hidden="1" customHeight="1" x14ac:dyDescent="0.35"/>
    <row r="14521" ht="18" hidden="1" customHeight="1" x14ac:dyDescent="0.35"/>
    <row r="14522" ht="18" hidden="1" customHeight="1" x14ac:dyDescent="0.35"/>
    <row r="14523" ht="18" hidden="1" customHeight="1" x14ac:dyDescent="0.35"/>
    <row r="14524" ht="18" hidden="1" customHeight="1" x14ac:dyDescent="0.35"/>
    <row r="14525" ht="18" hidden="1" customHeight="1" x14ac:dyDescent="0.35"/>
    <row r="14526" ht="18" hidden="1" customHeight="1" x14ac:dyDescent="0.35"/>
    <row r="14527" ht="18" hidden="1" customHeight="1" x14ac:dyDescent="0.35"/>
    <row r="14528" ht="18" hidden="1" customHeight="1" x14ac:dyDescent="0.35"/>
    <row r="14529" ht="18" hidden="1" customHeight="1" x14ac:dyDescent="0.35"/>
    <row r="14530" ht="18" hidden="1" customHeight="1" x14ac:dyDescent="0.35"/>
    <row r="14531" ht="18" hidden="1" customHeight="1" x14ac:dyDescent="0.35"/>
    <row r="14532" ht="18" hidden="1" customHeight="1" x14ac:dyDescent="0.35"/>
    <row r="14533" ht="18" hidden="1" customHeight="1" x14ac:dyDescent="0.35"/>
    <row r="14534" ht="18" hidden="1" customHeight="1" x14ac:dyDescent="0.35"/>
    <row r="14535" ht="18" hidden="1" customHeight="1" x14ac:dyDescent="0.35"/>
    <row r="14536" ht="18" hidden="1" customHeight="1" x14ac:dyDescent="0.35"/>
    <row r="14537" ht="18" hidden="1" customHeight="1" x14ac:dyDescent="0.35"/>
    <row r="14538" ht="18" hidden="1" customHeight="1" x14ac:dyDescent="0.35"/>
    <row r="14539" ht="18" hidden="1" customHeight="1" x14ac:dyDescent="0.35"/>
    <row r="14540" ht="18" hidden="1" customHeight="1" x14ac:dyDescent="0.35"/>
    <row r="14541" ht="18" hidden="1" customHeight="1" x14ac:dyDescent="0.35"/>
    <row r="14542" ht="18" hidden="1" customHeight="1" x14ac:dyDescent="0.35"/>
    <row r="14543" ht="18" hidden="1" customHeight="1" x14ac:dyDescent="0.35"/>
    <row r="14544" ht="18" hidden="1" customHeight="1" x14ac:dyDescent="0.35"/>
    <row r="14545" ht="18" hidden="1" customHeight="1" x14ac:dyDescent="0.35"/>
    <row r="14546" ht="18" hidden="1" customHeight="1" x14ac:dyDescent="0.35"/>
    <row r="14547" ht="18" hidden="1" customHeight="1" x14ac:dyDescent="0.35"/>
    <row r="14548" ht="18" hidden="1" customHeight="1" x14ac:dyDescent="0.35"/>
    <row r="14549" ht="18" hidden="1" customHeight="1" x14ac:dyDescent="0.35"/>
    <row r="14550" ht="18" hidden="1" customHeight="1" x14ac:dyDescent="0.35"/>
    <row r="14551" ht="18" hidden="1" customHeight="1" x14ac:dyDescent="0.35"/>
    <row r="14552" ht="18" hidden="1" customHeight="1" x14ac:dyDescent="0.35"/>
    <row r="14553" ht="18" hidden="1" customHeight="1" x14ac:dyDescent="0.35"/>
    <row r="14554" ht="18" hidden="1" customHeight="1" x14ac:dyDescent="0.35"/>
    <row r="14555" ht="18" hidden="1" customHeight="1" x14ac:dyDescent="0.35"/>
    <row r="14556" ht="18" hidden="1" customHeight="1" x14ac:dyDescent="0.35"/>
    <row r="14557" ht="18" hidden="1" customHeight="1" x14ac:dyDescent="0.35"/>
    <row r="14558" ht="18" hidden="1" customHeight="1" x14ac:dyDescent="0.35"/>
    <row r="14559" ht="18" hidden="1" customHeight="1" x14ac:dyDescent="0.35"/>
    <row r="14560" ht="18" hidden="1" customHeight="1" x14ac:dyDescent="0.35"/>
    <row r="14561" ht="18" hidden="1" customHeight="1" x14ac:dyDescent="0.35"/>
    <row r="14562" ht="18" hidden="1" customHeight="1" x14ac:dyDescent="0.35"/>
    <row r="14563" ht="18" hidden="1" customHeight="1" x14ac:dyDescent="0.35"/>
    <row r="14564" ht="18" hidden="1" customHeight="1" x14ac:dyDescent="0.35"/>
    <row r="14565" ht="18" hidden="1" customHeight="1" x14ac:dyDescent="0.35"/>
    <row r="14566" ht="18" hidden="1" customHeight="1" x14ac:dyDescent="0.35"/>
    <row r="14567" ht="18" hidden="1" customHeight="1" x14ac:dyDescent="0.35"/>
    <row r="14568" ht="18" hidden="1" customHeight="1" x14ac:dyDescent="0.35"/>
    <row r="14569" ht="18" hidden="1" customHeight="1" x14ac:dyDescent="0.35"/>
    <row r="14570" ht="18" hidden="1" customHeight="1" x14ac:dyDescent="0.35"/>
    <row r="14571" ht="18" hidden="1" customHeight="1" x14ac:dyDescent="0.35"/>
    <row r="14572" ht="18" hidden="1" customHeight="1" x14ac:dyDescent="0.35"/>
    <row r="14573" ht="18" hidden="1" customHeight="1" x14ac:dyDescent="0.35"/>
    <row r="14574" ht="18" hidden="1" customHeight="1" x14ac:dyDescent="0.35"/>
    <row r="14575" ht="18" hidden="1" customHeight="1" x14ac:dyDescent="0.35"/>
    <row r="14576" ht="18" hidden="1" customHeight="1" x14ac:dyDescent="0.35"/>
    <row r="14577" ht="18" hidden="1" customHeight="1" x14ac:dyDescent="0.35"/>
    <row r="14578" ht="18" hidden="1" customHeight="1" x14ac:dyDescent="0.35"/>
    <row r="14579" ht="18" hidden="1" customHeight="1" x14ac:dyDescent="0.35"/>
    <row r="14580" ht="18" hidden="1" customHeight="1" x14ac:dyDescent="0.35"/>
    <row r="14581" ht="18" hidden="1" customHeight="1" x14ac:dyDescent="0.35"/>
    <row r="14582" ht="18" hidden="1" customHeight="1" x14ac:dyDescent="0.35"/>
    <row r="14583" ht="18" hidden="1" customHeight="1" x14ac:dyDescent="0.35"/>
    <row r="14584" ht="18" hidden="1" customHeight="1" x14ac:dyDescent="0.35"/>
    <row r="14585" ht="18" hidden="1" customHeight="1" x14ac:dyDescent="0.35"/>
    <row r="14586" ht="18" hidden="1" customHeight="1" x14ac:dyDescent="0.35"/>
    <row r="14587" ht="18" hidden="1" customHeight="1" x14ac:dyDescent="0.35"/>
    <row r="14588" ht="18" hidden="1" customHeight="1" x14ac:dyDescent="0.35"/>
    <row r="14589" ht="18" hidden="1" customHeight="1" x14ac:dyDescent="0.35"/>
    <row r="14590" ht="18" hidden="1" customHeight="1" x14ac:dyDescent="0.35"/>
    <row r="14591" ht="18" hidden="1" customHeight="1" x14ac:dyDescent="0.35"/>
    <row r="14592" ht="18" hidden="1" customHeight="1" x14ac:dyDescent="0.35"/>
    <row r="14593" ht="18" hidden="1" customHeight="1" x14ac:dyDescent="0.35"/>
    <row r="14594" ht="18" hidden="1" customHeight="1" x14ac:dyDescent="0.35"/>
    <row r="14595" ht="18" hidden="1" customHeight="1" x14ac:dyDescent="0.35"/>
    <row r="14596" ht="18" hidden="1" customHeight="1" x14ac:dyDescent="0.35"/>
    <row r="14597" ht="18" hidden="1" customHeight="1" x14ac:dyDescent="0.35"/>
    <row r="14598" ht="18" hidden="1" customHeight="1" x14ac:dyDescent="0.35"/>
    <row r="14599" ht="18" hidden="1" customHeight="1" x14ac:dyDescent="0.35"/>
    <row r="14600" ht="18" hidden="1" customHeight="1" x14ac:dyDescent="0.35"/>
    <row r="14601" ht="18" hidden="1" customHeight="1" x14ac:dyDescent="0.35"/>
    <row r="14602" ht="18" hidden="1" customHeight="1" x14ac:dyDescent="0.35"/>
    <row r="14603" ht="18" hidden="1" customHeight="1" x14ac:dyDescent="0.35"/>
    <row r="14604" ht="18" hidden="1" customHeight="1" x14ac:dyDescent="0.35"/>
    <row r="14605" ht="18" hidden="1" customHeight="1" x14ac:dyDescent="0.35"/>
    <row r="14606" ht="18" hidden="1" customHeight="1" x14ac:dyDescent="0.35"/>
    <row r="14607" ht="18" hidden="1" customHeight="1" x14ac:dyDescent="0.35"/>
    <row r="14608" ht="18" hidden="1" customHeight="1" x14ac:dyDescent="0.35"/>
    <row r="14609" ht="18" hidden="1" customHeight="1" x14ac:dyDescent="0.35"/>
    <row r="14610" ht="18" hidden="1" customHeight="1" x14ac:dyDescent="0.35"/>
    <row r="14611" ht="18" hidden="1" customHeight="1" x14ac:dyDescent="0.35"/>
    <row r="14612" ht="18" hidden="1" customHeight="1" x14ac:dyDescent="0.35"/>
    <row r="14613" ht="18" hidden="1" customHeight="1" x14ac:dyDescent="0.35"/>
    <row r="14614" ht="18" hidden="1" customHeight="1" x14ac:dyDescent="0.35"/>
    <row r="14615" ht="18" hidden="1" customHeight="1" x14ac:dyDescent="0.35"/>
    <row r="14616" ht="18" hidden="1" customHeight="1" x14ac:dyDescent="0.35"/>
    <row r="14617" ht="18" hidden="1" customHeight="1" x14ac:dyDescent="0.35"/>
    <row r="14618" ht="18" hidden="1" customHeight="1" x14ac:dyDescent="0.35"/>
    <row r="14619" ht="18" hidden="1" customHeight="1" x14ac:dyDescent="0.35"/>
    <row r="14620" ht="18" hidden="1" customHeight="1" x14ac:dyDescent="0.35"/>
    <row r="14621" ht="18" hidden="1" customHeight="1" x14ac:dyDescent="0.35"/>
    <row r="14622" ht="18" hidden="1" customHeight="1" x14ac:dyDescent="0.35"/>
    <row r="14623" ht="18" hidden="1" customHeight="1" x14ac:dyDescent="0.35"/>
    <row r="14624" ht="18" hidden="1" customHeight="1" x14ac:dyDescent="0.35"/>
    <row r="14625" ht="18" hidden="1" customHeight="1" x14ac:dyDescent="0.35"/>
    <row r="14626" ht="18" hidden="1" customHeight="1" x14ac:dyDescent="0.35"/>
    <row r="14627" ht="18" hidden="1" customHeight="1" x14ac:dyDescent="0.35"/>
    <row r="14628" ht="18" hidden="1" customHeight="1" x14ac:dyDescent="0.35"/>
    <row r="14629" ht="18" hidden="1" customHeight="1" x14ac:dyDescent="0.35"/>
    <row r="14630" ht="18" hidden="1" customHeight="1" x14ac:dyDescent="0.35"/>
    <row r="14631" ht="18" hidden="1" customHeight="1" x14ac:dyDescent="0.35"/>
    <row r="14632" ht="18" hidden="1" customHeight="1" x14ac:dyDescent="0.35"/>
    <row r="14633" ht="18" hidden="1" customHeight="1" x14ac:dyDescent="0.35"/>
    <row r="14634" ht="18" hidden="1" customHeight="1" x14ac:dyDescent="0.35"/>
    <row r="14635" ht="18" hidden="1" customHeight="1" x14ac:dyDescent="0.35"/>
    <row r="14636" ht="18" hidden="1" customHeight="1" x14ac:dyDescent="0.35"/>
    <row r="14637" ht="18" hidden="1" customHeight="1" x14ac:dyDescent="0.35"/>
    <row r="14638" ht="18" hidden="1" customHeight="1" x14ac:dyDescent="0.35"/>
    <row r="14639" ht="18" hidden="1" customHeight="1" x14ac:dyDescent="0.35"/>
    <row r="14640" ht="18" hidden="1" customHeight="1" x14ac:dyDescent="0.35"/>
    <row r="14641" ht="18" hidden="1" customHeight="1" x14ac:dyDescent="0.35"/>
    <row r="14642" ht="18" hidden="1" customHeight="1" x14ac:dyDescent="0.35"/>
    <row r="14643" ht="18" hidden="1" customHeight="1" x14ac:dyDescent="0.35"/>
    <row r="14644" ht="18" hidden="1" customHeight="1" x14ac:dyDescent="0.35"/>
    <row r="14645" ht="18" hidden="1" customHeight="1" x14ac:dyDescent="0.35"/>
    <row r="14646" ht="18" hidden="1" customHeight="1" x14ac:dyDescent="0.35"/>
    <row r="14647" ht="18" hidden="1" customHeight="1" x14ac:dyDescent="0.35"/>
    <row r="14648" ht="18" hidden="1" customHeight="1" x14ac:dyDescent="0.35"/>
    <row r="14649" ht="18" hidden="1" customHeight="1" x14ac:dyDescent="0.35"/>
    <row r="14650" ht="18" hidden="1" customHeight="1" x14ac:dyDescent="0.35"/>
    <row r="14651" ht="18" hidden="1" customHeight="1" x14ac:dyDescent="0.35"/>
    <row r="14652" ht="18" hidden="1" customHeight="1" x14ac:dyDescent="0.35"/>
    <row r="14653" ht="18" hidden="1" customHeight="1" x14ac:dyDescent="0.35"/>
    <row r="14654" ht="18" hidden="1" customHeight="1" x14ac:dyDescent="0.35"/>
    <row r="14655" ht="18" hidden="1" customHeight="1" x14ac:dyDescent="0.35"/>
    <row r="14656" ht="18" hidden="1" customHeight="1" x14ac:dyDescent="0.35"/>
    <row r="14657" ht="18" hidden="1" customHeight="1" x14ac:dyDescent="0.35"/>
    <row r="14658" ht="18" hidden="1" customHeight="1" x14ac:dyDescent="0.35"/>
    <row r="14659" ht="18" hidden="1" customHeight="1" x14ac:dyDescent="0.35"/>
    <row r="14660" ht="18" hidden="1" customHeight="1" x14ac:dyDescent="0.35"/>
    <row r="14661" ht="18" hidden="1" customHeight="1" x14ac:dyDescent="0.35"/>
    <row r="14662" ht="18" hidden="1" customHeight="1" x14ac:dyDescent="0.35"/>
    <row r="14663" ht="18" hidden="1" customHeight="1" x14ac:dyDescent="0.35"/>
    <row r="14664" ht="18" hidden="1" customHeight="1" x14ac:dyDescent="0.35"/>
    <row r="14665" ht="18" hidden="1" customHeight="1" x14ac:dyDescent="0.35"/>
    <row r="14666" ht="18" hidden="1" customHeight="1" x14ac:dyDescent="0.35"/>
    <row r="14667" ht="18" hidden="1" customHeight="1" x14ac:dyDescent="0.35"/>
    <row r="14668" ht="18" hidden="1" customHeight="1" x14ac:dyDescent="0.35"/>
    <row r="14669" ht="18" hidden="1" customHeight="1" x14ac:dyDescent="0.35"/>
    <row r="14670" ht="18" hidden="1" customHeight="1" x14ac:dyDescent="0.35"/>
    <row r="14671" ht="18" hidden="1" customHeight="1" x14ac:dyDescent="0.35"/>
    <row r="14672" ht="18" hidden="1" customHeight="1" x14ac:dyDescent="0.35"/>
    <row r="14673" ht="18" hidden="1" customHeight="1" x14ac:dyDescent="0.35"/>
    <row r="14674" ht="18" hidden="1" customHeight="1" x14ac:dyDescent="0.35"/>
    <row r="14675" ht="18" hidden="1" customHeight="1" x14ac:dyDescent="0.35"/>
    <row r="14676" ht="18" hidden="1" customHeight="1" x14ac:dyDescent="0.35"/>
    <row r="14677" ht="18" hidden="1" customHeight="1" x14ac:dyDescent="0.35"/>
    <row r="14678" ht="18" hidden="1" customHeight="1" x14ac:dyDescent="0.35"/>
    <row r="14679" ht="18" hidden="1" customHeight="1" x14ac:dyDescent="0.35"/>
    <row r="14680" ht="18" hidden="1" customHeight="1" x14ac:dyDescent="0.35"/>
    <row r="14681" ht="18" hidden="1" customHeight="1" x14ac:dyDescent="0.35"/>
    <row r="14682" ht="18" hidden="1" customHeight="1" x14ac:dyDescent="0.35"/>
    <row r="14683" ht="18" hidden="1" customHeight="1" x14ac:dyDescent="0.35"/>
    <row r="14684" ht="18" hidden="1" customHeight="1" x14ac:dyDescent="0.35"/>
    <row r="14685" ht="18" hidden="1" customHeight="1" x14ac:dyDescent="0.35"/>
    <row r="14686" ht="18" hidden="1" customHeight="1" x14ac:dyDescent="0.35"/>
    <row r="14687" ht="18" hidden="1" customHeight="1" x14ac:dyDescent="0.35"/>
    <row r="14688" ht="18" hidden="1" customHeight="1" x14ac:dyDescent="0.35"/>
    <row r="14689" ht="18" hidden="1" customHeight="1" x14ac:dyDescent="0.35"/>
    <row r="14690" ht="18" hidden="1" customHeight="1" x14ac:dyDescent="0.35"/>
    <row r="14691" ht="18" hidden="1" customHeight="1" x14ac:dyDescent="0.35"/>
    <row r="14692" ht="18" hidden="1" customHeight="1" x14ac:dyDescent="0.35"/>
    <row r="14693" ht="18" hidden="1" customHeight="1" x14ac:dyDescent="0.35"/>
    <row r="14694" ht="18" hidden="1" customHeight="1" x14ac:dyDescent="0.35"/>
    <row r="14695" ht="18" hidden="1" customHeight="1" x14ac:dyDescent="0.35"/>
    <row r="14696" ht="18" hidden="1" customHeight="1" x14ac:dyDescent="0.35"/>
    <row r="14697" ht="18" hidden="1" customHeight="1" x14ac:dyDescent="0.35"/>
    <row r="14698" ht="18" hidden="1" customHeight="1" x14ac:dyDescent="0.35"/>
    <row r="14699" ht="18" hidden="1" customHeight="1" x14ac:dyDescent="0.35"/>
    <row r="14700" ht="18" hidden="1" customHeight="1" x14ac:dyDescent="0.35"/>
    <row r="14701" ht="18" hidden="1" customHeight="1" x14ac:dyDescent="0.35"/>
    <row r="14702" ht="18" hidden="1" customHeight="1" x14ac:dyDescent="0.35"/>
    <row r="14703" ht="18" hidden="1" customHeight="1" x14ac:dyDescent="0.35"/>
    <row r="14704" ht="18" hidden="1" customHeight="1" x14ac:dyDescent="0.35"/>
    <row r="14705" ht="18" hidden="1" customHeight="1" x14ac:dyDescent="0.35"/>
    <row r="14706" ht="18" hidden="1" customHeight="1" x14ac:dyDescent="0.35"/>
    <row r="14707" ht="18" hidden="1" customHeight="1" x14ac:dyDescent="0.35"/>
    <row r="14708" ht="18" hidden="1" customHeight="1" x14ac:dyDescent="0.35"/>
    <row r="14709" ht="18" hidden="1" customHeight="1" x14ac:dyDescent="0.35"/>
    <row r="14710" ht="18" hidden="1" customHeight="1" x14ac:dyDescent="0.35"/>
    <row r="14711" ht="18" hidden="1" customHeight="1" x14ac:dyDescent="0.35"/>
    <row r="14712" ht="18" hidden="1" customHeight="1" x14ac:dyDescent="0.35"/>
    <row r="14713" ht="18" hidden="1" customHeight="1" x14ac:dyDescent="0.35"/>
    <row r="14714" ht="18" hidden="1" customHeight="1" x14ac:dyDescent="0.35"/>
    <row r="14715" ht="18" hidden="1" customHeight="1" x14ac:dyDescent="0.35"/>
    <row r="14716" ht="18" hidden="1" customHeight="1" x14ac:dyDescent="0.35"/>
    <row r="14717" ht="18" hidden="1" customHeight="1" x14ac:dyDescent="0.35"/>
    <row r="14718" ht="18" hidden="1" customHeight="1" x14ac:dyDescent="0.35"/>
    <row r="14719" ht="18" hidden="1" customHeight="1" x14ac:dyDescent="0.35"/>
    <row r="14720" ht="18" hidden="1" customHeight="1" x14ac:dyDescent="0.35"/>
    <row r="14721" ht="18" hidden="1" customHeight="1" x14ac:dyDescent="0.35"/>
    <row r="14722" ht="18" hidden="1" customHeight="1" x14ac:dyDescent="0.35"/>
    <row r="14723" ht="18" hidden="1" customHeight="1" x14ac:dyDescent="0.35"/>
    <row r="14724" ht="18" hidden="1" customHeight="1" x14ac:dyDescent="0.35"/>
    <row r="14725" ht="18" hidden="1" customHeight="1" x14ac:dyDescent="0.35"/>
    <row r="14726" ht="18" hidden="1" customHeight="1" x14ac:dyDescent="0.35"/>
    <row r="14727" ht="18" hidden="1" customHeight="1" x14ac:dyDescent="0.35"/>
    <row r="14728" ht="18" hidden="1" customHeight="1" x14ac:dyDescent="0.35"/>
    <row r="14729" ht="18" hidden="1" customHeight="1" x14ac:dyDescent="0.35"/>
    <row r="14730" ht="18" hidden="1" customHeight="1" x14ac:dyDescent="0.35"/>
    <row r="14731" ht="18" hidden="1" customHeight="1" x14ac:dyDescent="0.35"/>
    <row r="14732" ht="18" hidden="1" customHeight="1" x14ac:dyDescent="0.35"/>
    <row r="14733" ht="18" hidden="1" customHeight="1" x14ac:dyDescent="0.35"/>
    <row r="14734" ht="18" hidden="1" customHeight="1" x14ac:dyDescent="0.35"/>
    <row r="14735" ht="18" hidden="1" customHeight="1" x14ac:dyDescent="0.35"/>
    <row r="14736" ht="18" hidden="1" customHeight="1" x14ac:dyDescent="0.35"/>
    <row r="14737" ht="18" hidden="1" customHeight="1" x14ac:dyDescent="0.35"/>
    <row r="14738" ht="18" hidden="1" customHeight="1" x14ac:dyDescent="0.35"/>
    <row r="14739" ht="18" hidden="1" customHeight="1" x14ac:dyDescent="0.35"/>
    <row r="14740" ht="18" hidden="1" customHeight="1" x14ac:dyDescent="0.35"/>
    <row r="14741" ht="18" hidden="1" customHeight="1" x14ac:dyDescent="0.35"/>
    <row r="14742" ht="18" hidden="1" customHeight="1" x14ac:dyDescent="0.35"/>
    <row r="14743" ht="18" hidden="1" customHeight="1" x14ac:dyDescent="0.35"/>
    <row r="14744" ht="18" hidden="1" customHeight="1" x14ac:dyDescent="0.35"/>
    <row r="14745" ht="18" hidden="1" customHeight="1" x14ac:dyDescent="0.35"/>
    <row r="14746" ht="18" hidden="1" customHeight="1" x14ac:dyDescent="0.35"/>
    <row r="14747" ht="18" hidden="1" customHeight="1" x14ac:dyDescent="0.35"/>
    <row r="14748" ht="18" hidden="1" customHeight="1" x14ac:dyDescent="0.35"/>
    <row r="14749" ht="18" hidden="1" customHeight="1" x14ac:dyDescent="0.35"/>
    <row r="14750" ht="18" hidden="1" customHeight="1" x14ac:dyDescent="0.35"/>
    <row r="14751" ht="18" hidden="1" customHeight="1" x14ac:dyDescent="0.35"/>
    <row r="14752" ht="18" hidden="1" customHeight="1" x14ac:dyDescent="0.35"/>
    <row r="14753" ht="18" hidden="1" customHeight="1" x14ac:dyDescent="0.35"/>
    <row r="14754" ht="18" hidden="1" customHeight="1" x14ac:dyDescent="0.35"/>
    <row r="14755" ht="18" hidden="1" customHeight="1" x14ac:dyDescent="0.35"/>
    <row r="14756" ht="18" hidden="1" customHeight="1" x14ac:dyDescent="0.35"/>
    <row r="14757" ht="18" hidden="1" customHeight="1" x14ac:dyDescent="0.35"/>
    <row r="14758" ht="18" hidden="1" customHeight="1" x14ac:dyDescent="0.35"/>
    <row r="14759" ht="18" hidden="1" customHeight="1" x14ac:dyDescent="0.35"/>
    <row r="14760" ht="18" hidden="1" customHeight="1" x14ac:dyDescent="0.35"/>
    <row r="14761" ht="18" hidden="1" customHeight="1" x14ac:dyDescent="0.35"/>
    <row r="14762" ht="18" hidden="1" customHeight="1" x14ac:dyDescent="0.35"/>
    <row r="14763" ht="18" hidden="1" customHeight="1" x14ac:dyDescent="0.35"/>
    <row r="14764" ht="18" hidden="1" customHeight="1" x14ac:dyDescent="0.35"/>
    <row r="14765" ht="18" hidden="1" customHeight="1" x14ac:dyDescent="0.35"/>
    <row r="14766" ht="18" hidden="1" customHeight="1" x14ac:dyDescent="0.35"/>
    <row r="14767" ht="18" hidden="1" customHeight="1" x14ac:dyDescent="0.35"/>
    <row r="14768" ht="18" hidden="1" customHeight="1" x14ac:dyDescent="0.35"/>
    <row r="14769" ht="18" hidden="1" customHeight="1" x14ac:dyDescent="0.35"/>
    <row r="14770" ht="18" hidden="1" customHeight="1" x14ac:dyDescent="0.35"/>
    <row r="14771" ht="18" hidden="1" customHeight="1" x14ac:dyDescent="0.35"/>
    <row r="14772" ht="18" hidden="1" customHeight="1" x14ac:dyDescent="0.35"/>
    <row r="14773" ht="18" hidden="1" customHeight="1" x14ac:dyDescent="0.35"/>
    <row r="14774" ht="18" hidden="1" customHeight="1" x14ac:dyDescent="0.35"/>
    <row r="14775" ht="18" hidden="1" customHeight="1" x14ac:dyDescent="0.35"/>
    <row r="14776" ht="18" hidden="1" customHeight="1" x14ac:dyDescent="0.35"/>
    <row r="14777" ht="18" hidden="1" customHeight="1" x14ac:dyDescent="0.35"/>
    <row r="14778" ht="18" hidden="1" customHeight="1" x14ac:dyDescent="0.35"/>
    <row r="14779" ht="18" hidden="1" customHeight="1" x14ac:dyDescent="0.35"/>
    <row r="14780" ht="18" hidden="1" customHeight="1" x14ac:dyDescent="0.35"/>
    <row r="14781" ht="18" hidden="1" customHeight="1" x14ac:dyDescent="0.35"/>
    <row r="14782" ht="18" hidden="1" customHeight="1" x14ac:dyDescent="0.35"/>
    <row r="14783" ht="18" hidden="1" customHeight="1" x14ac:dyDescent="0.35"/>
    <row r="14784" ht="18" hidden="1" customHeight="1" x14ac:dyDescent="0.35"/>
    <row r="14785" ht="18" hidden="1" customHeight="1" x14ac:dyDescent="0.35"/>
    <row r="14786" ht="18" hidden="1" customHeight="1" x14ac:dyDescent="0.35"/>
    <row r="14787" ht="18" hidden="1" customHeight="1" x14ac:dyDescent="0.35"/>
    <row r="14788" ht="18" hidden="1" customHeight="1" x14ac:dyDescent="0.35"/>
    <row r="14789" ht="18" hidden="1" customHeight="1" x14ac:dyDescent="0.35"/>
    <row r="14790" ht="18" hidden="1" customHeight="1" x14ac:dyDescent="0.35"/>
    <row r="14791" ht="18" hidden="1" customHeight="1" x14ac:dyDescent="0.35"/>
    <row r="14792" ht="18" hidden="1" customHeight="1" x14ac:dyDescent="0.35"/>
    <row r="14793" ht="18" hidden="1" customHeight="1" x14ac:dyDescent="0.35"/>
    <row r="14794" ht="18" hidden="1" customHeight="1" x14ac:dyDescent="0.35"/>
    <row r="14795" ht="18" hidden="1" customHeight="1" x14ac:dyDescent="0.35"/>
    <row r="14796" ht="18" hidden="1" customHeight="1" x14ac:dyDescent="0.35"/>
    <row r="14797" ht="18" hidden="1" customHeight="1" x14ac:dyDescent="0.35"/>
    <row r="14798" ht="18" hidden="1" customHeight="1" x14ac:dyDescent="0.35"/>
    <row r="14799" ht="18" hidden="1" customHeight="1" x14ac:dyDescent="0.35"/>
    <row r="14800" ht="18" hidden="1" customHeight="1" x14ac:dyDescent="0.35"/>
    <row r="14801" ht="18" hidden="1" customHeight="1" x14ac:dyDescent="0.35"/>
    <row r="14802" ht="18" hidden="1" customHeight="1" x14ac:dyDescent="0.35"/>
    <row r="14803" ht="18" hidden="1" customHeight="1" x14ac:dyDescent="0.35"/>
    <row r="14804" ht="18" hidden="1" customHeight="1" x14ac:dyDescent="0.35"/>
    <row r="14805" ht="18" hidden="1" customHeight="1" x14ac:dyDescent="0.35"/>
    <row r="14806" ht="18" hidden="1" customHeight="1" x14ac:dyDescent="0.35"/>
    <row r="14807" ht="18" hidden="1" customHeight="1" x14ac:dyDescent="0.35"/>
    <row r="14808" ht="18" hidden="1" customHeight="1" x14ac:dyDescent="0.35"/>
    <row r="14809" ht="18" hidden="1" customHeight="1" x14ac:dyDescent="0.35"/>
    <row r="14810" ht="18" hidden="1" customHeight="1" x14ac:dyDescent="0.35"/>
    <row r="14811" ht="18" hidden="1" customHeight="1" x14ac:dyDescent="0.35"/>
    <row r="14812" ht="18" hidden="1" customHeight="1" x14ac:dyDescent="0.35"/>
    <row r="14813" ht="18" hidden="1" customHeight="1" x14ac:dyDescent="0.35"/>
    <row r="14814" ht="18" hidden="1" customHeight="1" x14ac:dyDescent="0.35"/>
    <row r="14815" ht="18" hidden="1" customHeight="1" x14ac:dyDescent="0.35"/>
    <row r="14816" ht="18" hidden="1" customHeight="1" x14ac:dyDescent="0.35"/>
    <row r="14817" ht="18" hidden="1" customHeight="1" x14ac:dyDescent="0.35"/>
    <row r="14818" ht="18" hidden="1" customHeight="1" x14ac:dyDescent="0.35"/>
    <row r="14819" ht="18" hidden="1" customHeight="1" x14ac:dyDescent="0.35"/>
    <row r="14820" ht="18" hidden="1" customHeight="1" x14ac:dyDescent="0.35"/>
    <row r="14821" ht="18" hidden="1" customHeight="1" x14ac:dyDescent="0.35"/>
    <row r="14822" ht="18" hidden="1" customHeight="1" x14ac:dyDescent="0.35"/>
    <row r="14823" ht="18" hidden="1" customHeight="1" x14ac:dyDescent="0.35"/>
    <row r="14824" ht="18" hidden="1" customHeight="1" x14ac:dyDescent="0.35"/>
    <row r="14825" ht="18" hidden="1" customHeight="1" x14ac:dyDescent="0.35"/>
    <row r="14826" ht="18" hidden="1" customHeight="1" x14ac:dyDescent="0.35"/>
    <row r="14827" ht="18" hidden="1" customHeight="1" x14ac:dyDescent="0.35"/>
    <row r="14828" ht="18" hidden="1" customHeight="1" x14ac:dyDescent="0.35"/>
    <row r="14829" ht="18" hidden="1" customHeight="1" x14ac:dyDescent="0.35"/>
    <row r="14830" ht="18" hidden="1" customHeight="1" x14ac:dyDescent="0.35"/>
    <row r="14831" ht="18" hidden="1" customHeight="1" x14ac:dyDescent="0.35"/>
    <row r="14832" ht="18" hidden="1" customHeight="1" x14ac:dyDescent="0.35"/>
    <row r="14833" ht="18" hidden="1" customHeight="1" x14ac:dyDescent="0.35"/>
    <row r="14834" ht="18" hidden="1" customHeight="1" x14ac:dyDescent="0.35"/>
    <row r="14835" ht="18" hidden="1" customHeight="1" x14ac:dyDescent="0.35"/>
    <row r="14836" ht="18" hidden="1" customHeight="1" x14ac:dyDescent="0.35"/>
    <row r="14837" ht="18" hidden="1" customHeight="1" x14ac:dyDescent="0.35"/>
    <row r="14838" ht="18" hidden="1" customHeight="1" x14ac:dyDescent="0.35"/>
    <row r="14839" ht="18" hidden="1" customHeight="1" x14ac:dyDescent="0.35"/>
    <row r="14840" ht="18" hidden="1" customHeight="1" x14ac:dyDescent="0.35"/>
    <row r="14841" ht="18" hidden="1" customHeight="1" x14ac:dyDescent="0.35"/>
    <row r="14842" ht="18" hidden="1" customHeight="1" x14ac:dyDescent="0.35"/>
    <row r="14843" ht="18" hidden="1" customHeight="1" x14ac:dyDescent="0.35"/>
    <row r="14844" ht="18" hidden="1" customHeight="1" x14ac:dyDescent="0.35"/>
    <row r="14845" ht="18" hidden="1" customHeight="1" x14ac:dyDescent="0.35"/>
    <row r="14846" ht="18" hidden="1" customHeight="1" x14ac:dyDescent="0.35"/>
    <row r="14847" ht="18" hidden="1" customHeight="1" x14ac:dyDescent="0.35"/>
    <row r="14848" ht="18" hidden="1" customHeight="1" x14ac:dyDescent="0.35"/>
    <row r="14849" ht="18" hidden="1" customHeight="1" x14ac:dyDescent="0.35"/>
    <row r="14850" ht="18" hidden="1" customHeight="1" x14ac:dyDescent="0.35"/>
    <row r="14851" ht="18" hidden="1" customHeight="1" x14ac:dyDescent="0.35"/>
    <row r="14852" ht="18" hidden="1" customHeight="1" x14ac:dyDescent="0.35"/>
    <row r="14853" ht="18" hidden="1" customHeight="1" x14ac:dyDescent="0.35"/>
    <row r="14854" ht="18" hidden="1" customHeight="1" x14ac:dyDescent="0.35"/>
    <row r="14855" ht="18" hidden="1" customHeight="1" x14ac:dyDescent="0.35"/>
    <row r="14856" ht="18" hidden="1" customHeight="1" x14ac:dyDescent="0.35"/>
    <row r="14857" ht="18" hidden="1" customHeight="1" x14ac:dyDescent="0.35"/>
    <row r="14858" ht="18" hidden="1" customHeight="1" x14ac:dyDescent="0.35"/>
    <row r="14859" ht="18" hidden="1" customHeight="1" x14ac:dyDescent="0.35"/>
    <row r="14860" ht="18" hidden="1" customHeight="1" x14ac:dyDescent="0.35"/>
    <row r="14861" ht="18" hidden="1" customHeight="1" x14ac:dyDescent="0.35"/>
    <row r="14862" ht="18" hidden="1" customHeight="1" x14ac:dyDescent="0.35"/>
    <row r="14863" ht="18" hidden="1" customHeight="1" x14ac:dyDescent="0.35"/>
    <row r="14864" ht="18" hidden="1" customHeight="1" x14ac:dyDescent="0.35"/>
    <row r="14865" ht="18" hidden="1" customHeight="1" x14ac:dyDescent="0.35"/>
    <row r="14866" ht="18" hidden="1" customHeight="1" x14ac:dyDescent="0.35"/>
    <row r="14867" ht="18" hidden="1" customHeight="1" x14ac:dyDescent="0.35"/>
    <row r="14868" ht="18" hidden="1" customHeight="1" x14ac:dyDescent="0.35"/>
    <row r="14869" ht="18" hidden="1" customHeight="1" x14ac:dyDescent="0.35"/>
    <row r="14870" ht="18" hidden="1" customHeight="1" x14ac:dyDescent="0.35"/>
    <row r="14871" ht="18" hidden="1" customHeight="1" x14ac:dyDescent="0.35"/>
    <row r="14872" ht="18" hidden="1" customHeight="1" x14ac:dyDescent="0.35"/>
    <row r="14873" ht="18" hidden="1" customHeight="1" x14ac:dyDescent="0.35"/>
    <row r="14874" ht="18" hidden="1" customHeight="1" x14ac:dyDescent="0.35"/>
    <row r="14875" ht="18" hidden="1" customHeight="1" x14ac:dyDescent="0.35"/>
    <row r="14876" ht="18" hidden="1" customHeight="1" x14ac:dyDescent="0.35"/>
    <row r="14877" ht="18" hidden="1" customHeight="1" x14ac:dyDescent="0.35"/>
    <row r="14878" ht="18" hidden="1" customHeight="1" x14ac:dyDescent="0.35"/>
    <row r="14879" ht="18" hidden="1" customHeight="1" x14ac:dyDescent="0.35"/>
    <row r="14880" ht="18" hidden="1" customHeight="1" x14ac:dyDescent="0.35"/>
    <row r="14881" ht="18" hidden="1" customHeight="1" x14ac:dyDescent="0.35"/>
    <row r="14882" ht="18" hidden="1" customHeight="1" x14ac:dyDescent="0.35"/>
    <row r="14883" ht="18" hidden="1" customHeight="1" x14ac:dyDescent="0.35"/>
    <row r="14884" ht="18" hidden="1" customHeight="1" x14ac:dyDescent="0.35"/>
    <row r="14885" ht="18" hidden="1" customHeight="1" x14ac:dyDescent="0.35"/>
    <row r="14886" ht="18" hidden="1" customHeight="1" x14ac:dyDescent="0.35"/>
    <row r="14887" ht="18" hidden="1" customHeight="1" x14ac:dyDescent="0.35"/>
    <row r="14888" ht="18" hidden="1" customHeight="1" x14ac:dyDescent="0.35"/>
    <row r="14889" ht="18" hidden="1" customHeight="1" x14ac:dyDescent="0.35"/>
    <row r="14890" ht="18" hidden="1" customHeight="1" x14ac:dyDescent="0.35"/>
    <row r="14891" ht="18" hidden="1" customHeight="1" x14ac:dyDescent="0.35"/>
    <row r="14892" ht="18" hidden="1" customHeight="1" x14ac:dyDescent="0.35"/>
    <row r="14893" ht="18" hidden="1" customHeight="1" x14ac:dyDescent="0.35"/>
    <row r="14894" ht="18" hidden="1" customHeight="1" x14ac:dyDescent="0.35"/>
    <row r="14895" ht="18" hidden="1" customHeight="1" x14ac:dyDescent="0.35"/>
    <row r="14896" ht="18" hidden="1" customHeight="1" x14ac:dyDescent="0.35"/>
    <row r="14897" ht="18" hidden="1" customHeight="1" x14ac:dyDescent="0.35"/>
    <row r="14898" ht="18" hidden="1" customHeight="1" x14ac:dyDescent="0.35"/>
    <row r="14899" ht="18" hidden="1" customHeight="1" x14ac:dyDescent="0.35"/>
    <row r="14900" ht="18" hidden="1" customHeight="1" x14ac:dyDescent="0.35"/>
    <row r="14901" ht="18" hidden="1" customHeight="1" x14ac:dyDescent="0.35"/>
    <row r="14902" ht="18" hidden="1" customHeight="1" x14ac:dyDescent="0.35"/>
    <row r="14903" ht="18" hidden="1" customHeight="1" x14ac:dyDescent="0.35"/>
    <row r="14904" ht="18" hidden="1" customHeight="1" x14ac:dyDescent="0.35"/>
    <row r="14905" ht="18" hidden="1" customHeight="1" x14ac:dyDescent="0.35"/>
    <row r="14906" ht="18" hidden="1" customHeight="1" x14ac:dyDescent="0.35"/>
    <row r="14907" ht="18" hidden="1" customHeight="1" x14ac:dyDescent="0.35"/>
    <row r="14908" ht="18" hidden="1" customHeight="1" x14ac:dyDescent="0.35"/>
    <row r="14909" ht="18" hidden="1" customHeight="1" x14ac:dyDescent="0.35"/>
    <row r="14910" ht="18" hidden="1" customHeight="1" x14ac:dyDescent="0.35"/>
    <row r="14911" ht="18" hidden="1" customHeight="1" x14ac:dyDescent="0.35"/>
    <row r="14912" ht="18" hidden="1" customHeight="1" x14ac:dyDescent="0.35"/>
    <row r="14913" ht="18" hidden="1" customHeight="1" x14ac:dyDescent="0.35"/>
    <row r="14914" ht="18" hidden="1" customHeight="1" x14ac:dyDescent="0.35"/>
    <row r="14915" ht="18" hidden="1" customHeight="1" x14ac:dyDescent="0.35"/>
    <row r="14916" ht="18" hidden="1" customHeight="1" x14ac:dyDescent="0.35"/>
    <row r="14917" ht="18" hidden="1" customHeight="1" x14ac:dyDescent="0.35"/>
    <row r="14918" ht="18" hidden="1" customHeight="1" x14ac:dyDescent="0.35"/>
    <row r="14919" ht="18" hidden="1" customHeight="1" x14ac:dyDescent="0.35"/>
    <row r="14920" ht="18" hidden="1" customHeight="1" x14ac:dyDescent="0.35"/>
    <row r="14921" ht="18" hidden="1" customHeight="1" x14ac:dyDescent="0.35"/>
    <row r="14922" ht="18" hidden="1" customHeight="1" x14ac:dyDescent="0.35"/>
    <row r="14923" ht="18" hidden="1" customHeight="1" x14ac:dyDescent="0.35"/>
    <row r="14924" ht="18" hidden="1" customHeight="1" x14ac:dyDescent="0.35"/>
    <row r="14925" ht="18" hidden="1" customHeight="1" x14ac:dyDescent="0.35"/>
    <row r="14926" ht="18" hidden="1" customHeight="1" x14ac:dyDescent="0.35"/>
    <row r="14927" ht="18" hidden="1" customHeight="1" x14ac:dyDescent="0.35"/>
    <row r="14928" ht="18" hidden="1" customHeight="1" x14ac:dyDescent="0.35"/>
    <row r="14929" ht="18" hidden="1" customHeight="1" x14ac:dyDescent="0.35"/>
    <row r="14930" ht="18" hidden="1" customHeight="1" x14ac:dyDescent="0.35"/>
    <row r="14931" ht="18" hidden="1" customHeight="1" x14ac:dyDescent="0.35"/>
    <row r="14932" ht="18" hidden="1" customHeight="1" x14ac:dyDescent="0.35"/>
    <row r="14933" ht="18" hidden="1" customHeight="1" x14ac:dyDescent="0.35"/>
    <row r="14934" ht="18" hidden="1" customHeight="1" x14ac:dyDescent="0.35"/>
    <row r="14935" ht="18" hidden="1" customHeight="1" x14ac:dyDescent="0.35"/>
    <row r="14936" ht="18" hidden="1" customHeight="1" x14ac:dyDescent="0.35"/>
    <row r="14937" ht="18" hidden="1" customHeight="1" x14ac:dyDescent="0.35"/>
    <row r="14938" ht="18" hidden="1" customHeight="1" x14ac:dyDescent="0.35"/>
    <row r="14939" ht="18" hidden="1" customHeight="1" x14ac:dyDescent="0.35"/>
    <row r="14940" ht="18" hidden="1" customHeight="1" x14ac:dyDescent="0.35"/>
    <row r="14941" ht="18" hidden="1" customHeight="1" x14ac:dyDescent="0.35"/>
    <row r="14942" ht="18" hidden="1" customHeight="1" x14ac:dyDescent="0.35"/>
    <row r="14943" ht="18" hidden="1" customHeight="1" x14ac:dyDescent="0.35"/>
    <row r="14944" ht="18" hidden="1" customHeight="1" x14ac:dyDescent="0.35"/>
    <row r="14945" ht="18" hidden="1" customHeight="1" x14ac:dyDescent="0.35"/>
    <row r="14946" ht="18" hidden="1" customHeight="1" x14ac:dyDescent="0.35"/>
    <row r="14947" ht="18" hidden="1" customHeight="1" x14ac:dyDescent="0.35"/>
    <row r="14948" ht="18" hidden="1" customHeight="1" x14ac:dyDescent="0.35"/>
    <row r="14949" ht="18" hidden="1" customHeight="1" x14ac:dyDescent="0.35"/>
    <row r="14950" ht="18" hidden="1" customHeight="1" x14ac:dyDescent="0.35"/>
    <row r="14951" ht="18" hidden="1" customHeight="1" x14ac:dyDescent="0.35"/>
    <row r="14952" ht="18" hidden="1" customHeight="1" x14ac:dyDescent="0.35"/>
    <row r="14953" ht="18" hidden="1" customHeight="1" x14ac:dyDescent="0.35"/>
    <row r="14954" ht="18" hidden="1" customHeight="1" x14ac:dyDescent="0.35"/>
    <row r="14955" ht="18" hidden="1" customHeight="1" x14ac:dyDescent="0.35"/>
    <row r="14956" ht="18" hidden="1" customHeight="1" x14ac:dyDescent="0.35"/>
    <row r="14957" ht="18" hidden="1" customHeight="1" x14ac:dyDescent="0.35"/>
    <row r="14958" ht="18" hidden="1" customHeight="1" x14ac:dyDescent="0.35"/>
    <row r="14959" ht="18" hidden="1" customHeight="1" x14ac:dyDescent="0.35"/>
    <row r="14960" ht="18" hidden="1" customHeight="1" x14ac:dyDescent="0.35"/>
    <row r="14961" ht="18" hidden="1" customHeight="1" x14ac:dyDescent="0.35"/>
    <row r="14962" ht="18" hidden="1" customHeight="1" x14ac:dyDescent="0.35"/>
    <row r="14963" ht="18" hidden="1" customHeight="1" x14ac:dyDescent="0.35"/>
    <row r="14964" ht="18" hidden="1" customHeight="1" x14ac:dyDescent="0.35"/>
    <row r="14965" ht="18" hidden="1" customHeight="1" x14ac:dyDescent="0.35"/>
    <row r="14966" ht="18" hidden="1" customHeight="1" x14ac:dyDescent="0.35"/>
    <row r="14967" ht="18" hidden="1" customHeight="1" x14ac:dyDescent="0.35"/>
    <row r="14968" ht="18" hidden="1" customHeight="1" x14ac:dyDescent="0.35"/>
    <row r="14969" ht="18" hidden="1" customHeight="1" x14ac:dyDescent="0.35"/>
    <row r="14970" ht="18" hidden="1" customHeight="1" x14ac:dyDescent="0.35"/>
    <row r="14971" ht="18" hidden="1" customHeight="1" x14ac:dyDescent="0.35"/>
    <row r="14972" ht="18" hidden="1" customHeight="1" x14ac:dyDescent="0.35"/>
    <row r="14973" ht="18" hidden="1" customHeight="1" x14ac:dyDescent="0.35"/>
    <row r="14974" ht="18" hidden="1" customHeight="1" x14ac:dyDescent="0.35"/>
    <row r="14975" ht="18" hidden="1" customHeight="1" x14ac:dyDescent="0.35"/>
    <row r="14976" ht="18" hidden="1" customHeight="1" x14ac:dyDescent="0.35"/>
    <row r="14977" ht="18" hidden="1" customHeight="1" x14ac:dyDescent="0.35"/>
    <row r="14978" ht="18" hidden="1" customHeight="1" x14ac:dyDescent="0.35"/>
    <row r="14979" ht="18" hidden="1" customHeight="1" x14ac:dyDescent="0.35"/>
    <row r="14980" ht="18" hidden="1" customHeight="1" x14ac:dyDescent="0.35"/>
    <row r="14981" ht="18" hidden="1" customHeight="1" x14ac:dyDescent="0.35"/>
    <row r="14982" ht="18" hidden="1" customHeight="1" x14ac:dyDescent="0.35"/>
    <row r="14983" ht="18" hidden="1" customHeight="1" x14ac:dyDescent="0.35"/>
    <row r="14984" ht="18" hidden="1" customHeight="1" x14ac:dyDescent="0.35"/>
    <row r="14985" ht="18" hidden="1" customHeight="1" x14ac:dyDescent="0.35"/>
    <row r="14986" ht="18" hidden="1" customHeight="1" x14ac:dyDescent="0.35"/>
    <row r="14987" ht="18" hidden="1" customHeight="1" x14ac:dyDescent="0.35"/>
    <row r="14988" ht="18" hidden="1" customHeight="1" x14ac:dyDescent="0.35"/>
    <row r="14989" ht="18" hidden="1" customHeight="1" x14ac:dyDescent="0.35"/>
    <row r="14990" ht="18" hidden="1" customHeight="1" x14ac:dyDescent="0.35"/>
    <row r="14991" ht="18" hidden="1" customHeight="1" x14ac:dyDescent="0.35"/>
    <row r="14992" ht="18" hidden="1" customHeight="1" x14ac:dyDescent="0.35"/>
    <row r="14993" ht="18" hidden="1" customHeight="1" x14ac:dyDescent="0.35"/>
    <row r="14994" ht="18" hidden="1" customHeight="1" x14ac:dyDescent="0.35"/>
    <row r="14995" ht="18" hidden="1" customHeight="1" x14ac:dyDescent="0.35"/>
    <row r="14996" ht="18" hidden="1" customHeight="1" x14ac:dyDescent="0.35"/>
    <row r="14997" ht="18" hidden="1" customHeight="1" x14ac:dyDescent="0.35"/>
    <row r="14998" ht="18" hidden="1" customHeight="1" x14ac:dyDescent="0.35"/>
    <row r="14999" ht="18" hidden="1" customHeight="1" x14ac:dyDescent="0.35"/>
    <row r="15000" ht="18" hidden="1" customHeight="1" x14ac:dyDescent="0.35"/>
    <row r="15001" ht="18" hidden="1" customHeight="1" x14ac:dyDescent="0.35"/>
    <row r="15002" ht="18" hidden="1" customHeight="1" x14ac:dyDescent="0.35"/>
    <row r="15003" ht="18" hidden="1" customHeight="1" x14ac:dyDescent="0.35"/>
    <row r="15004" ht="18" hidden="1" customHeight="1" x14ac:dyDescent="0.35"/>
    <row r="15005" ht="18" hidden="1" customHeight="1" x14ac:dyDescent="0.35"/>
    <row r="15006" ht="18" hidden="1" customHeight="1" x14ac:dyDescent="0.35"/>
    <row r="15007" ht="18" hidden="1" customHeight="1" x14ac:dyDescent="0.35"/>
    <row r="15008" ht="18" hidden="1" customHeight="1" x14ac:dyDescent="0.35"/>
    <row r="15009" ht="18" hidden="1" customHeight="1" x14ac:dyDescent="0.35"/>
    <row r="15010" ht="18" hidden="1" customHeight="1" x14ac:dyDescent="0.35"/>
    <row r="15011" ht="18" hidden="1" customHeight="1" x14ac:dyDescent="0.35"/>
    <row r="15012" ht="18" hidden="1" customHeight="1" x14ac:dyDescent="0.35"/>
    <row r="15013" ht="18" hidden="1" customHeight="1" x14ac:dyDescent="0.35"/>
    <row r="15014" ht="18" hidden="1" customHeight="1" x14ac:dyDescent="0.35"/>
    <row r="15015" ht="18" hidden="1" customHeight="1" x14ac:dyDescent="0.35"/>
    <row r="15016" ht="18" hidden="1" customHeight="1" x14ac:dyDescent="0.35"/>
    <row r="15017" ht="18" hidden="1" customHeight="1" x14ac:dyDescent="0.35"/>
    <row r="15018" ht="18" hidden="1" customHeight="1" x14ac:dyDescent="0.35"/>
    <row r="15019" ht="18" hidden="1" customHeight="1" x14ac:dyDescent="0.35"/>
    <row r="15020" ht="18" hidden="1" customHeight="1" x14ac:dyDescent="0.35"/>
    <row r="15021" ht="18" hidden="1" customHeight="1" x14ac:dyDescent="0.35"/>
    <row r="15022" ht="18" hidden="1" customHeight="1" x14ac:dyDescent="0.35"/>
    <row r="15023" ht="18" hidden="1" customHeight="1" x14ac:dyDescent="0.35"/>
    <row r="15024" ht="18" hidden="1" customHeight="1" x14ac:dyDescent="0.35"/>
    <row r="15025" ht="18" hidden="1" customHeight="1" x14ac:dyDescent="0.35"/>
    <row r="15026" ht="18" hidden="1" customHeight="1" x14ac:dyDescent="0.35"/>
    <row r="15027" ht="18" hidden="1" customHeight="1" x14ac:dyDescent="0.35"/>
    <row r="15028" ht="18" hidden="1" customHeight="1" x14ac:dyDescent="0.35"/>
    <row r="15029" ht="18" hidden="1" customHeight="1" x14ac:dyDescent="0.35"/>
    <row r="15030" ht="18" hidden="1" customHeight="1" x14ac:dyDescent="0.35"/>
    <row r="15031" ht="18" hidden="1" customHeight="1" x14ac:dyDescent="0.35"/>
    <row r="15032" ht="18" hidden="1" customHeight="1" x14ac:dyDescent="0.35"/>
    <row r="15033" ht="18" hidden="1" customHeight="1" x14ac:dyDescent="0.35"/>
    <row r="15034" ht="18" hidden="1" customHeight="1" x14ac:dyDescent="0.35"/>
    <row r="15035" ht="18" hidden="1" customHeight="1" x14ac:dyDescent="0.35"/>
    <row r="15036" ht="18" hidden="1" customHeight="1" x14ac:dyDescent="0.35"/>
    <row r="15037" ht="18" hidden="1" customHeight="1" x14ac:dyDescent="0.35"/>
    <row r="15038" ht="18" hidden="1" customHeight="1" x14ac:dyDescent="0.35"/>
    <row r="15039" ht="18" hidden="1" customHeight="1" x14ac:dyDescent="0.35"/>
    <row r="15040" ht="18" hidden="1" customHeight="1" x14ac:dyDescent="0.35"/>
    <row r="15041" ht="18" hidden="1" customHeight="1" x14ac:dyDescent="0.35"/>
    <row r="15042" ht="18" hidden="1" customHeight="1" x14ac:dyDescent="0.35"/>
    <row r="15043" ht="18" hidden="1" customHeight="1" x14ac:dyDescent="0.35"/>
    <row r="15044" ht="18" hidden="1" customHeight="1" x14ac:dyDescent="0.35"/>
    <row r="15045" ht="18" hidden="1" customHeight="1" x14ac:dyDescent="0.35"/>
    <row r="15046" ht="18" hidden="1" customHeight="1" x14ac:dyDescent="0.35"/>
    <row r="15047" ht="18" hidden="1" customHeight="1" x14ac:dyDescent="0.35"/>
    <row r="15048" ht="18" hidden="1" customHeight="1" x14ac:dyDescent="0.35"/>
    <row r="15049" ht="18" hidden="1" customHeight="1" x14ac:dyDescent="0.35"/>
    <row r="15050" ht="18" hidden="1" customHeight="1" x14ac:dyDescent="0.35"/>
    <row r="15051" ht="18" hidden="1" customHeight="1" x14ac:dyDescent="0.35"/>
    <row r="15052" ht="18" hidden="1" customHeight="1" x14ac:dyDescent="0.35"/>
    <row r="15053" ht="18" hidden="1" customHeight="1" x14ac:dyDescent="0.35"/>
    <row r="15054" ht="18" hidden="1" customHeight="1" x14ac:dyDescent="0.35"/>
    <row r="15055" ht="18" hidden="1" customHeight="1" x14ac:dyDescent="0.35"/>
    <row r="15056" ht="18" hidden="1" customHeight="1" x14ac:dyDescent="0.35"/>
    <row r="15057" ht="18" hidden="1" customHeight="1" x14ac:dyDescent="0.35"/>
    <row r="15058" ht="18" hidden="1" customHeight="1" x14ac:dyDescent="0.35"/>
    <row r="15059" ht="18" hidden="1" customHeight="1" x14ac:dyDescent="0.35"/>
    <row r="15060" ht="18" hidden="1" customHeight="1" x14ac:dyDescent="0.35"/>
    <row r="15061" ht="18" hidden="1" customHeight="1" x14ac:dyDescent="0.35"/>
    <row r="15062" ht="18" hidden="1" customHeight="1" x14ac:dyDescent="0.35"/>
    <row r="15063" ht="18" hidden="1" customHeight="1" x14ac:dyDescent="0.35"/>
    <row r="15064" ht="18" hidden="1" customHeight="1" x14ac:dyDescent="0.35"/>
    <row r="15065" ht="18" hidden="1" customHeight="1" x14ac:dyDescent="0.35"/>
    <row r="15066" ht="18" hidden="1" customHeight="1" x14ac:dyDescent="0.35"/>
    <row r="15067" ht="18" hidden="1" customHeight="1" x14ac:dyDescent="0.35"/>
    <row r="15068" ht="18" hidden="1" customHeight="1" x14ac:dyDescent="0.35"/>
    <row r="15069" ht="18" hidden="1" customHeight="1" x14ac:dyDescent="0.35"/>
    <row r="15070" ht="18" hidden="1" customHeight="1" x14ac:dyDescent="0.35"/>
    <row r="15071" ht="18" hidden="1" customHeight="1" x14ac:dyDescent="0.35"/>
    <row r="15072" ht="18" hidden="1" customHeight="1" x14ac:dyDescent="0.35"/>
    <row r="15073" ht="18" hidden="1" customHeight="1" x14ac:dyDescent="0.35"/>
    <row r="15074" ht="18" hidden="1" customHeight="1" x14ac:dyDescent="0.35"/>
    <row r="15075" ht="18" hidden="1" customHeight="1" x14ac:dyDescent="0.35"/>
    <row r="15076" ht="18" hidden="1" customHeight="1" x14ac:dyDescent="0.35"/>
    <row r="15077" ht="18" hidden="1" customHeight="1" x14ac:dyDescent="0.35"/>
    <row r="15078" ht="18" hidden="1" customHeight="1" x14ac:dyDescent="0.35"/>
    <row r="15079" ht="18" hidden="1" customHeight="1" x14ac:dyDescent="0.35"/>
    <row r="15080" ht="18" hidden="1" customHeight="1" x14ac:dyDescent="0.35"/>
    <row r="15081" ht="18" hidden="1" customHeight="1" x14ac:dyDescent="0.35"/>
    <row r="15082" ht="18" hidden="1" customHeight="1" x14ac:dyDescent="0.35"/>
    <row r="15083" ht="18" hidden="1" customHeight="1" x14ac:dyDescent="0.35"/>
    <row r="15084" ht="18" hidden="1" customHeight="1" x14ac:dyDescent="0.35"/>
    <row r="15085" ht="18" hidden="1" customHeight="1" x14ac:dyDescent="0.35"/>
    <row r="15086" ht="18" hidden="1" customHeight="1" x14ac:dyDescent="0.35"/>
    <row r="15087" ht="18" hidden="1" customHeight="1" x14ac:dyDescent="0.35"/>
    <row r="15088" ht="18" hidden="1" customHeight="1" x14ac:dyDescent="0.35"/>
    <row r="15089" ht="18" hidden="1" customHeight="1" x14ac:dyDescent="0.35"/>
    <row r="15090" ht="18" hidden="1" customHeight="1" x14ac:dyDescent="0.35"/>
    <row r="15091" ht="18" hidden="1" customHeight="1" x14ac:dyDescent="0.35"/>
    <row r="15092" ht="18" hidden="1" customHeight="1" x14ac:dyDescent="0.35"/>
    <row r="15093" ht="18" hidden="1" customHeight="1" x14ac:dyDescent="0.35"/>
    <row r="15094" ht="18" hidden="1" customHeight="1" x14ac:dyDescent="0.35"/>
    <row r="15095" ht="18" hidden="1" customHeight="1" x14ac:dyDescent="0.35"/>
    <row r="15096" ht="18" hidden="1" customHeight="1" x14ac:dyDescent="0.35"/>
    <row r="15097" ht="18" hidden="1" customHeight="1" x14ac:dyDescent="0.35"/>
    <row r="15098" ht="18" hidden="1" customHeight="1" x14ac:dyDescent="0.35"/>
    <row r="15099" ht="18" hidden="1" customHeight="1" x14ac:dyDescent="0.35"/>
    <row r="15100" ht="18" hidden="1" customHeight="1" x14ac:dyDescent="0.35"/>
    <row r="15101" ht="18" hidden="1" customHeight="1" x14ac:dyDescent="0.35"/>
    <row r="15102" ht="18" hidden="1" customHeight="1" x14ac:dyDescent="0.35"/>
    <row r="15103" ht="18" hidden="1" customHeight="1" x14ac:dyDescent="0.35"/>
    <row r="15104" ht="18" hidden="1" customHeight="1" x14ac:dyDescent="0.35"/>
    <row r="15105" ht="18" hidden="1" customHeight="1" x14ac:dyDescent="0.35"/>
    <row r="15106" ht="18" hidden="1" customHeight="1" x14ac:dyDescent="0.35"/>
    <row r="15107" ht="18" hidden="1" customHeight="1" x14ac:dyDescent="0.35"/>
    <row r="15108" ht="18" hidden="1" customHeight="1" x14ac:dyDescent="0.35"/>
    <row r="15109" ht="18" hidden="1" customHeight="1" x14ac:dyDescent="0.35"/>
    <row r="15110" ht="18" hidden="1" customHeight="1" x14ac:dyDescent="0.35"/>
    <row r="15111" ht="18" hidden="1" customHeight="1" x14ac:dyDescent="0.35"/>
    <row r="15112" ht="18" hidden="1" customHeight="1" x14ac:dyDescent="0.35"/>
    <row r="15113" ht="18" hidden="1" customHeight="1" x14ac:dyDescent="0.35"/>
    <row r="15114" ht="18" hidden="1" customHeight="1" x14ac:dyDescent="0.35"/>
    <row r="15115" ht="18" hidden="1" customHeight="1" x14ac:dyDescent="0.35"/>
    <row r="15116" ht="18" hidden="1" customHeight="1" x14ac:dyDescent="0.35"/>
    <row r="15117" ht="18" hidden="1" customHeight="1" x14ac:dyDescent="0.35"/>
    <row r="15118" ht="18" hidden="1" customHeight="1" x14ac:dyDescent="0.35"/>
    <row r="15119" ht="18" hidden="1" customHeight="1" x14ac:dyDescent="0.35"/>
    <row r="15120" ht="18" hidden="1" customHeight="1" x14ac:dyDescent="0.35"/>
    <row r="15121" ht="18" hidden="1" customHeight="1" x14ac:dyDescent="0.35"/>
    <row r="15122" ht="18" hidden="1" customHeight="1" x14ac:dyDescent="0.35"/>
    <row r="15123" ht="18" hidden="1" customHeight="1" x14ac:dyDescent="0.35"/>
    <row r="15124" ht="18" hidden="1" customHeight="1" x14ac:dyDescent="0.35"/>
    <row r="15125" ht="18" hidden="1" customHeight="1" x14ac:dyDescent="0.35"/>
    <row r="15126" ht="18" hidden="1" customHeight="1" x14ac:dyDescent="0.35"/>
    <row r="15127" ht="18" hidden="1" customHeight="1" x14ac:dyDescent="0.35"/>
    <row r="15128" ht="18" hidden="1" customHeight="1" x14ac:dyDescent="0.35"/>
    <row r="15129" ht="18" hidden="1" customHeight="1" x14ac:dyDescent="0.35"/>
    <row r="15130" ht="18" hidden="1" customHeight="1" x14ac:dyDescent="0.35"/>
    <row r="15131" ht="18" hidden="1" customHeight="1" x14ac:dyDescent="0.35"/>
    <row r="15132" ht="18" hidden="1" customHeight="1" x14ac:dyDescent="0.35"/>
    <row r="15133" ht="18" hidden="1" customHeight="1" x14ac:dyDescent="0.35"/>
    <row r="15134" ht="18" hidden="1" customHeight="1" x14ac:dyDescent="0.35"/>
    <row r="15135" ht="18" hidden="1" customHeight="1" x14ac:dyDescent="0.35"/>
    <row r="15136" ht="18" hidden="1" customHeight="1" x14ac:dyDescent="0.35"/>
    <row r="15137" ht="18" hidden="1" customHeight="1" x14ac:dyDescent="0.35"/>
    <row r="15138" ht="18" hidden="1" customHeight="1" x14ac:dyDescent="0.35"/>
    <row r="15139" ht="18" hidden="1" customHeight="1" x14ac:dyDescent="0.35"/>
    <row r="15140" ht="18" hidden="1" customHeight="1" x14ac:dyDescent="0.35"/>
    <row r="15141" ht="18" hidden="1" customHeight="1" x14ac:dyDescent="0.35"/>
    <row r="15142" ht="18" hidden="1" customHeight="1" x14ac:dyDescent="0.35"/>
    <row r="15143" ht="18" hidden="1" customHeight="1" x14ac:dyDescent="0.35"/>
    <row r="15144" ht="18" hidden="1" customHeight="1" x14ac:dyDescent="0.35"/>
    <row r="15145" ht="18" hidden="1" customHeight="1" x14ac:dyDescent="0.35"/>
    <row r="15146" ht="18" hidden="1" customHeight="1" x14ac:dyDescent="0.35"/>
    <row r="15147" ht="18" hidden="1" customHeight="1" x14ac:dyDescent="0.35"/>
    <row r="15148" ht="18" hidden="1" customHeight="1" x14ac:dyDescent="0.35"/>
    <row r="15149" ht="18" hidden="1" customHeight="1" x14ac:dyDescent="0.35"/>
    <row r="15150" ht="18" hidden="1" customHeight="1" x14ac:dyDescent="0.35"/>
    <row r="15151" ht="18" hidden="1" customHeight="1" x14ac:dyDescent="0.35"/>
    <row r="15152" ht="18" hidden="1" customHeight="1" x14ac:dyDescent="0.35"/>
    <row r="15153" ht="18" hidden="1" customHeight="1" x14ac:dyDescent="0.35"/>
    <row r="15154" ht="18" hidden="1" customHeight="1" x14ac:dyDescent="0.35"/>
    <row r="15155" ht="18" hidden="1" customHeight="1" x14ac:dyDescent="0.35"/>
    <row r="15156" ht="18" hidden="1" customHeight="1" x14ac:dyDescent="0.35"/>
    <row r="15157" ht="18" hidden="1" customHeight="1" x14ac:dyDescent="0.35"/>
    <row r="15158" ht="18" hidden="1" customHeight="1" x14ac:dyDescent="0.35"/>
    <row r="15159" ht="18" hidden="1" customHeight="1" x14ac:dyDescent="0.35"/>
    <row r="15160" ht="18" hidden="1" customHeight="1" x14ac:dyDescent="0.35"/>
    <row r="15161" ht="18" hidden="1" customHeight="1" x14ac:dyDescent="0.35"/>
    <row r="15162" ht="18" hidden="1" customHeight="1" x14ac:dyDescent="0.35"/>
    <row r="15163" ht="18" hidden="1" customHeight="1" x14ac:dyDescent="0.35"/>
    <row r="15164" ht="18" hidden="1" customHeight="1" x14ac:dyDescent="0.35"/>
    <row r="15165" ht="18" hidden="1" customHeight="1" x14ac:dyDescent="0.35"/>
    <row r="15166" ht="18" hidden="1" customHeight="1" x14ac:dyDescent="0.35"/>
    <row r="15167" ht="18" hidden="1" customHeight="1" x14ac:dyDescent="0.35"/>
    <row r="15168" ht="18" hidden="1" customHeight="1" x14ac:dyDescent="0.35"/>
    <row r="15169" ht="18" hidden="1" customHeight="1" x14ac:dyDescent="0.35"/>
    <row r="15170" ht="18" hidden="1" customHeight="1" x14ac:dyDescent="0.35"/>
    <row r="15171" ht="18" hidden="1" customHeight="1" x14ac:dyDescent="0.35"/>
    <row r="15172" ht="18" hidden="1" customHeight="1" x14ac:dyDescent="0.35"/>
    <row r="15173" ht="18" hidden="1" customHeight="1" x14ac:dyDescent="0.35"/>
    <row r="15174" ht="18" hidden="1" customHeight="1" x14ac:dyDescent="0.35"/>
    <row r="15175" ht="18" hidden="1" customHeight="1" x14ac:dyDescent="0.35"/>
    <row r="15176" ht="18" hidden="1" customHeight="1" x14ac:dyDescent="0.35"/>
    <row r="15177" ht="18" hidden="1" customHeight="1" x14ac:dyDescent="0.35"/>
    <row r="15178" ht="18" hidden="1" customHeight="1" x14ac:dyDescent="0.35"/>
    <row r="15179" ht="18" hidden="1" customHeight="1" x14ac:dyDescent="0.35"/>
    <row r="15180" ht="18" hidden="1" customHeight="1" x14ac:dyDescent="0.35"/>
    <row r="15181" ht="18" hidden="1" customHeight="1" x14ac:dyDescent="0.35"/>
    <row r="15182" ht="18" hidden="1" customHeight="1" x14ac:dyDescent="0.35"/>
    <row r="15183" ht="18" hidden="1" customHeight="1" x14ac:dyDescent="0.35"/>
    <row r="15184" ht="18" hidden="1" customHeight="1" x14ac:dyDescent="0.35"/>
    <row r="15185" ht="18" hidden="1" customHeight="1" x14ac:dyDescent="0.35"/>
    <row r="15186" ht="18" hidden="1" customHeight="1" x14ac:dyDescent="0.35"/>
    <row r="15187" ht="18" hidden="1" customHeight="1" x14ac:dyDescent="0.35"/>
    <row r="15188" ht="18" hidden="1" customHeight="1" x14ac:dyDescent="0.35"/>
    <row r="15189" ht="18" hidden="1" customHeight="1" x14ac:dyDescent="0.35"/>
    <row r="15190" ht="18" hidden="1" customHeight="1" x14ac:dyDescent="0.35"/>
    <row r="15191" ht="18" hidden="1" customHeight="1" x14ac:dyDescent="0.35"/>
    <row r="15192" ht="18" hidden="1" customHeight="1" x14ac:dyDescent="0.35"/>
    <row r="15193" ht="18" hidden="1" customHeight="1" x14ac:dyDescent="0.35"/>
    <row r="15194" ht="18" hidden="1" customHeight="1" x14ac:dyDescent="0.35"/>
    <row r="15195" ht="18" hidden="1" customHeight="1" x14ac:dyDescent="0.35"/>
    <row r="15196" ht="18" hidden="1" customHeight="1" x14ac:dyDescent="0.35"/>
    <row r="15197" ht="18" hidden="1" customHeight="1" x14ac:dyDescent="0.35"/>
    <row r="15198" ht="18" hidden="1" customHeight="1" x14ac:dyDescent="0.35"/>
    <row r="15199" ht="18" hidden="1" customHeight="1" x14ac:dyDescent="0.35"/>
    <row r="15200" ht="18" hidden="1" customHeight="1" x14ac:dyDescent="0.35"/>
    <row r="15201" ht="18" hidden="1" customHeight="1" x14ac:dyDescent="0.35"/>
    <row r="15202" ht="18" hidden="1" customHeight="1" x14ac:dyDescent="0.35"/>
    <row r="15203" ht="18" hidden="1" customHeight="1" x14ac:dyDescent="0.35"/>
    <row r="15204" ht="18" hidden="1" customHeight="1" x14ac:dyDescent="0.35"/>
    <row r="15205" ht="18" hidden="1" customHeight="1" x14ac:dyDescent="0.35"/>
    <row r="15206" ht="18" hidden="1" customHeight="1" x14ac:dyDescent="0.35"/>
    <row r="15207" ht="18" hidden="1" customHeight="1" x14ac:dyDescent="0.35"/>
    <row r="15208" ht="18" hidden="1" customHeight="1" x14ac:dyDescent="0.35"/>
    <row r="15209" ht="18" hidden="1" customHeight="1" x14ac:dyDescent="0.35"/>
    <row r="15210" ht="18" hidden="1" customHeight="1" x14ac:dyDescent="0.35"/>
    <row r="15211" ht="18" hidden="1" customHeight="1" x14ac:dyDescent="0.35"/>
    <row r="15212" ht="18" hidden="1" customHeight="1" x14ac:dyDescent="0.35"/>
    <row r="15213" ht="18" hidden="1" customHeight="1" x14ac:dyDescent="0.35"/>
    <row r="15214" ht="18" hidden="1" customHeight="1" x14ac:dyDescent="0.35"/>
    <row r="15215" ht="18" hidden="1" customHeight="1" x14ac:dyDescent="0.35"/>
    <row r="15216" ht="18" hidden="1" customHeight="1" x14ac:dyDescent="0.35"/>
    <row r="15217" ht="18" hidden="1" customHeight="1" x14ac:dyDescent="0.35"/>
    <row r="15218" ht="18" hidden="1" customHeight="1" x14ac:dyDescent="0.35"/>
    <row r="15219" ht="18" hidden="1" customHeight="1" x14ac:dyDescent="0.35"/>
    <row r="15220" ht="18" hidden="1" customHeight="1" x14ac:dyDescent="0.35"/>
    <row r="15221" ht="18" hidden="1" customHeight="1" x14ac:dyDescent="0.35"/>
    <row r="15222" ht="18" hidden="1" customHeight="1" x14ac:dyDescent="0.35"/>
    <row r="15223" ht="18" hidden="1" customHeight="1" x14ac:dyDescent="0.35"/>
    <row r="15224" ht="18" hidden="1" customHeight="1" x14ac:dyDescent="0.35"/>
    <row r="15225" ht="18" hidden="1" customHeight="1" x14ac:dyDescent="0.35"/>
    <row r="15226" ht="18" hidden="1" customHeight="1" x14ac:dyDescent="0.35"/>
    <row r="15227" ht="18" hidden="1" customHeight="1" x14ac:dyDescent="0.35"/>
    <row r="15228" ht="18" hidden="1" customHeight="1" x14ac:dyDescent="0.35"/>
    <row r="15229" ht="18" hidden="1" customHeight="1" x14ac:dyDescent="0.35"/>
    <row r="15230" ht="18" hidden="1" customHeight="1" x14ac:dyDescent="0.35"/>
    <row r="15231" ht="18" hidden="1" customHeight="1" x14ac:dyDescent="0.35"/>
    <row r="15232" ht="18" hidden="1" customHeight="1" x14ac:dyDescent="0.35"/>
    <row r="15233" ht="18" hidden="1" customHeight="1" x14ac:dyDescent="0.35"/>
    <row r="15234" ht="18" hidden="1" customHeight="1" x14ac:dyDescent="0.35"/>
    <row r="15235" ht="18" hidden="1" customHeight="1" x14ac:dyDescent="0.35"/>
    <row r="15236" ht="18" hidden="1" customHeight="1" x14ac:dyDescent="0.35"/>
    <row r="15237" ht="18" hidden="1" customHeight="1" x14ac:dyDescent="0.35"/>
    <row r="15238" ht="18" hidden="1" customHeight="1" x14ac:dyDescent="0.35"/>
    <row r="15239" ht="18" hidden="1" customHeight="1" x14ac:dyDescent="0.35"/>
    <row r="15240" ht="18" hidden="1" customHeight="1" x14ac:dyDescent="0.35"/>
    <row r="15241" ht="18" hidden="1" customHeight="1" x14ac:dyDescent="0.35"/>
    <row r="15242" ht="18" hidden="1" customHeight="1" x14ac:dyDescent="0.35"/>
    <row r="15243" ht="18" hidden="1" customHeight="1" x14ac:dyDescent="0.35"/>
    <row r="15244" ht="18" hidden="1" customHeight="1" x14ac:dyDescent="0.35"/>
    <row r="15245" ht="18" hidden="1" customHeight="1" x14ac:dyDescent="0.35"/>
    <row r="15246" ht="18" hidden="1" customHeight="1" x14ac:dyDescent="0.35"/>
    <row r="15247" ht="18" hidden="1" customHeight="1" x14ac:dyDescent="0.35"/>
    <row r="15248" ht="18" hidden="1" customHeight="1" x14ac:dyDescent="0.35"/>
    <row r="15249" ht="18" hidden="1" customHeight="1" x14ac:dyDescent="0.35"/>
    <row r="15250" ht="18" hidden="1" customHeight="1" x14ac:dyDescent="0.35"/>
    <row r="15251" ht="18" hidden="1" customHeight="1" x14ac:dyDescent="0.35"/>
    <row r="15252" ht="18" hidden="1" customHeight="1" x14ac:dyDescent="0.35"/>
    <row r="15253" ht="18" hidden="1" customHeight="1" x14ac:dyDescent="0.35"/>
    <row r="15254" ht="18" hidden="1" customHeight="1" x14ac:dyDescent="0.35"/>
    <row r="15255" ht="18" hidden="1" customHeight="1" x14ac:dyDescent="0.35"/>
    <row r="15256" ht="18" hidden="1" customHeight="1" x14ac:dyDescent="0.35"/>
    <row r="15257" ht="18" hidden="1" customHeight="1" x14ac:dyDescent="0.35"/>
    <row r="15258" ht="18" hidden="1" customHeight="1" x14ac:dyDescent="0.35"/>
    <row r="15259" ht="18" hidden="1" customHeight="1" x14ac:dyDescent="0.35"/>
    <row r="15260" ht="18" hidden="1" customHeight="1" x14ac:dyDescent="0.35"/>
    <row r="15261" ht="18" hidden="1" customHeight="1" x14ac:dyDescent="0.35"/>
    <row r="15262" ht="18" hidden="1" customHeight="1" x14ac:dyDescent="0.35"/>
    <row r="15263" ht="18" hidden="1" customHeight="1" x14ac:dyDescent="0.35"/>
    <row r="15264" ht="18" hidden="1" customHeight="1" x14ac:dyDescent="0.35"/>
    <row r="15265" ht="18" hidden="1" customHeight="1" x14ac:dyDescent="0.35"/>
    <row r="15266" ht="18" hidden="1" customHeight="1" x14ac:dyDescent="0.35"/>
    <row r="15267" ht="18" hidden="1" customHeight="1" x14ac:dyDescent="0.35"/>
    <row r="15268" ht="18" hidden="1" customHeight="1" x14ac:dyDescent="0.35"/>
    <row r="15269" ht="18" hidden="1" customHeight="1" x14ac:dyDescent="0.35"/>
    <row r="15270" ht="18" hidden="1" customHeight="1" x14ac:dyDescent="0.35"/>
    <row r="15271" ht="18" hidden="1" customHeight="1" x14ac:dyDescent="0.35"/>
    <row r="15272" ht="18" hidden="1" customHeight="1" x14ac:dyDescent="0.35"/>
    <row r="15273" ht="18" hidden="1" customHeight="1" x14ac:dyDescent="0.35"/>
    <row r="15274" ht="18" hidden="1" customHeight="1" x14ac:dyDescent="0.35"/>
    <row r="15275" ht="18" hidden="1" customHeight="1" x14ac:dyDescent="0.35"/>
    <row r="15276" ht="18" hidden="1" customHeight="1" x14ac:dyDescent="0.35"/>
    <row r="15277" ht="18" hidden="1" customHeight="1" x14ac:dyDescent="0.35"/>
    <row r="15278" ht="18" hidden="1" customHeight="1" x14ac:dyDescent="0.35"/>
    <row r="15279" ht="18" hidden="1" customHeight="1" x14ac:dyDescent="0.35"/>
    <row r="15280" ht="18" hidden="1" customHeight="1" x14ac:dyDescent="0.35"/>
    <row r="15281" ht="18" hidden="1" customHeight="1" x14ac:dyDescent="0.35"/>
    <row r="15282" ht="18" hidden="1" customHeight="1" x14ac:dyDescent="0.35"/>
    <row r="15283" ht="18" hidden="1" customHeight="1" x14ac:dyDescent="0.35"/>
    <row r="15284" ht="18" hidden="1" customHeight="1" x14ac:dyDescent="0.35"/>
    <row r="15285" ht="18" hidden="1" customHeight="1" x14ac:dyDescent="0.35"/>
    <row r="15286" ht="18" hidden="1" customHeight="1" x14ac:dyDescent="0.35"/>
    <row r="15287" ht="18" hidden="1" customHeight="1" x14ac:dyDescent="0.35"/>
    <row r="15288" ht="18" hidden="1" customHeight="1" x14ac:dyDescent="0.35"/>
    <row r="15289" ht="18" hidden="1" customHeight="1" x14ac:dyDescent="0.35"/>
    <row r="15290" ht="18" hidden="1" customHeight="1" x14ac:dyDescent="0.35"/>
    <row r="15291" ht="18" hidden="1" customHeight="1" x14ac:dyDescent="0.35"/>
    <row r="15292" ht="18" hidden="1" customHeight="1" x14ac:dyDescent="0.35"/>
    <row r="15293" ht="18" hidden="1" customHeight="1" x14ac:dyDescent="0.35"/>
    <row r="15294" ht="18" hidden="1" customHeight="1" x14ac:dyDescent="0.35"/>
    <row r="15295" ht="18" hidden="1" customHeight="1" x14ac:dyDescent="0.35"/>
    <row r="15296" ht="18" hidden="1" customHeight="1" x14ac:dyDescent="0.35"/>
    <row r="15297" ht="18" hidden="1" customHeight="1" x14ac:dyDescent="0.35"/>
    <row r="15298" ht="18" hidden="1" customHeight="1" x14ac:dyDescent="0.35"/>
    <row r="15299" ht="18" hidden="1" customHeight="1" x14ac:dyDescent="0.35"/>
    <row r="15300" ht="18" hidden="1" customHeight="1" x14ac:dyDescent="0.35"/>
    <row r="15301" ht="18" hidden="1" customHeight="1" x14ac:dyDescent="0.35"/>
    <row r="15302" ht="18" hidden="1" customHeight="1" x14ac:dyDescent="0.35"/>
    <row r="15303" ht="18" hidden="1" customHeight="1" x14ac:dyDescent="0.35"/>
    <row r="15304" ht="18" hidden="1" customHeight="1" x14ac:dyDescent="0.35"/>
    <row r="15305" ht="18" hidden="1" customHeight="1" x14ac:dyDescent="0.35"/>
    <row r="15306" ht="18" hidden="1" customHeight="1" x14ac:dyDescent="0.35"/>
    <row r="15307" ht="18" hidden="1" customHeight="1" x14ac:dyDescent="0.35"/>
    <row r="15308" ht="18" hidden="1" customHeight="1" x14ac:dyDescent="0.35"/>
    <row r="15309" ht="18" hidden="1" customHeight="1" x14ac:dyDescent="0.35"/>
    <row r="15310" ht="18" hidden="1" customHeight="1" x14ac:dyDescent="0.35"/>
    <row r="15311" ht="18" hidden="1" customHeight="1" x14ac:dyDescent="0.35"/>
    <row r="15312" ht="18" hidden="1" customHeight="1" x14ac:dyDescent="0.35"/>
    <row r="15313" ht="18" hidden="1" customHeight="1" x14ac:dyDescent="0.35"/>
    <row r="15314" ht="18" hidden="1" customHeight="1" x14ac:dyDescent="0.35"/>
    <row r="15315" ht="18" hidden="1" customHeight="1" x14ac:dyDescent="0.35"/>
    <row r="15316" ht="18" hidden="1" customHeight="1" x14ac:dyDescent="0.35"/>
    <row r="15317" ht="18" hidden="1" customHeight="1" x14ac:dyDescent="0.35"/>
    <row r="15318" ht="18" hidden="1" customHeight="1" x14ac:dyDescent="0.35"/>
    <row r="15319" ht="18" hidden="1" customHeight="1" x14ac:dyDescent="0.35"/>
    <row r="15320" ht="18" hidden="1" customHeight="1" x14ac:dyDescent="0.35"/>
    <row r="15321" ht="18" hidden="1" customHeight="1" x14ac:dyDescent="0.35"/>
    <row r="15322" ht="18" hidden="1" customHeight="1" x14ac:dyDescent="0.35"/>
    <row r="15323" ht="18" hidden="1" customHeight="1" x14ac:dyDescent="0.35"/>
    <row r="15324" ht="18" hidden="1" customHeight="1" x14ac:dyDescent="0.35"/>
    <row r="15325" ht="18" hidden="1" customHeight="1" x14ac:dyDescent="0.35"/>
    <row r="15326" ht="18" hidden="1" customHeight="1" x14ac:dyDescent="0.35"/>
    <row r="15327" ht="18" hidden="1" customHeight="1" x14ac:dyDescent="0.35"/>
    <row r="15328" ht="18" hidden="1" customHeight="1" x14ac:dyDescent="0.35"/>
    <row r="15329" ht="18" hidden="1" customHeight="1" x14ac:dyDescent="0.35"/>
    <row r="15330" ht="18" hidden="1" customHeight="1" x14ac:dyDescent="0.35"/>
    <row r="15331" ht="18" hidden="1" customHeight="1" x14ac:dyDescent="0.35"/>
    <row r="15332" ht="18" hidden="1" customHeight="1" x14ac:dyDescent="0.35"/>
    <row r="15333" ht="18" hidden="1" customHeight="1" x14ac:dyDescent="0.35"/>
    <row r="15334" ht="18" hidden="1" customHeight="1" x14ac:dyDescent="0.35"/>
    <row r="15335" ht="18" hidden="1" customHeight="1" x14ac:dyDescent="0.35"/>
    <row r="15336" ht="18" hidden="1" customHeight="1" x14ac:dyDescent="0.35"/>
    <row r="15337" ht="18" hidden="1" customHeight="1" x14ac:dyDescent="0.35"/>
    <row r="15338" ht="18" hidden="1" customHeight="1" x14ac:dyDescent="0.35"/>
    <row r="15339" ht="18" hidden="1" customHeight="1" x14ac:dyDescent="0.35"/>
    <row r="15340" ht="18" hidden="1" customHeight="1" x14ac:dyDescent="0.35"/>
    <row r="15341" ht="18" hidden="1" customHeight="1" x14ac:dyDescent="0.35"/>
    <row r="15342" ht="18" hidden="1" customHeight="1" x14ac:dyDescent="0.35"/>
    <row r="15343" ht="18" hidden="1" customHeight="1" x14ac:dyDescent="0.35"/>
    <row r="15344" ht="18" hidden="1" customHeight="1" x14ac:dyDescent="0.35"/>
    <row r="15345" ht="18" hidden="1" customHeight="1" x14ac:dyDescent="0.35"/>
    <row r="15346" ht="18" hidden="1" customHeight="1" x14ac:dyDescent="0.35"/>
    <row r="15347" ht="18" hidden="1" customHeight="1" x14ac:dyDescent="0.35"/>
    <row r="15348" ht="18" hidden="1" customHeight="1" x14ac:dyDescent="0.35"/>
    <row r="15349" ht="18" hidden="1" customHeight="1" x14ac:dyDescent="0.35"/>
    <row r="15350" ht="18" hidden="1" customHeight="1" x14ac:dyDescent="0.35"/>
    <row r="15351" ht="18" hidden="1" customHeight="1" x14ac:dyDescent="0.35"/>
    <row r="15352" ht="18" hidden="1" customHeight="1" x14ac:dyDescent="0.35"/>
    <row r="15353" ht="18" hidden="1" customHeight="1" x14ac:dyDescent="0.35"/>
    <row r="15354" ht="18" hidden="1" customHeight="1" x14ac:dyDescent="0.35"/>
    <row r="15355" ht="18" hidden="1" customHeight="1" x14ac:dyDescent="0.35"/>
    <row r="15356" ht="18" hidden="1" customHeight="1" x14ac:dyDescent="0.35"/>
    <row r="15357" ht="18" hidden="1" customHeight="1" x14ac:dyDescent="0.35"/>
    <row r="15358" ht="18" hidden="1" customHeight="1" x14ac:dyDescent="0.35"/>
    <row r="15359" ht="18" hidden="1" customHeight="1" x14ac:dyDescent="0.35"/>
    <row r="15360" ht="18" hidden="1" customHeight="1" x14ac:dyDescent="0.35"/>
    <row r="15361" ht="18" hidden="1" customHeight="1" x14ac:dyDescent="0.35"/>
    <row r="15362" ht="18" hidden="1" customHeight="1" x14ac:dyDescent="0.35"/>
    <row r="15363" ht="18" hidden="1" customHeight="1" x14ac:dyDescent="0.35"/>
    <row r="15364" ht="18" hidden="1" customHeight="1" x14ac:dyDescent="0.35"/>
    <row r="15365" ht="18" hidden="1" customHeight="1" x14ac:dyDescent="0.35"/>
    <row r="15366" ht="18" hidden="1" customHeight="1" x14ac:dyDescent="0.35"/>
    <row r="15367" ht="18" hidden="1" customHeight="1" x14ac:dyDescent="0.35"/>
    <row r="15368" ht="18" hidden="1" customHeight="1" x14ac:dyDescent="0.35"/>
    <row r="15369" ht="18" hidden="1" customHeight="1" x14ac:dyDescent="0.35"/>
    <row r="15370" ht="18" hidden="1" customHeight="1" x14ac:dyDescent="0.35"/>
    <row r="15371" ht="18" hidden="1" customHeight="1" x14ac:dyDescent="0.35"/>
    <row r="15372" ht="18" hidden="1" customHeight="1" x14ac:dyDescent="0.35"/>
    <row r="15373" ht="18" hidden="1" customHeight="1" x14ac:dyDescent="0.35"/>
    <row r="15374" ht="18" hidden="1" customHeight="1" x14ac:dyDescent="0.35"/>
    <row r="15375" ht="18" hidden="1" customHeight="1" x14ac:dyDescent="0.35"/>
    <row r="15376" ht="18" hidden="1" customHeight="1" x14ac:dyDescent="0.35"/>
    <row r="15377" ht="18" hidden="1" customHeight="1" x14ac:dyDescent="0.35"/>
    <row r="15378" ht="18" hidden="1" customHeight="1" x14ac:dyDescent="0.35"/>
    <row r="15379" ht="18" hidden="1" customHeight="1" x14ac:dyDescent="0.35"/>
    <row r="15380" ht="18" hidden="1" customHeight="1" x14ac:dyDescent="0.35"/>
    <row r="15381" ht="18" hidden="1" customHeight="1" x14ac:dyDescent="0.35"/>
    <row r="15382" ht="18" hidden="1" customHeight="1" x14ac:dyDescent="0.35"/>
    <row r="15383" ht="18" hidden="1" customHeight="1" x14ac:dyDescent="0.35"/>
    <row r="15384" ht="18" hidden="1" customHeight="1" x14ac:dyDescent="0.35"/>
    <row r="15385" ht="18" hidden="1" customHeight="1" x14ac:dyDescent="0.35"/>
    <row r="15386" ht="18" hidden="1" customHeight="1" x14ac:dyDescent="0.35"/>
    <row r="15387" ht="18" hidden="1" customHeight="1" x14ac:dyDescent="0.35"/>
    <row r="15388" ht="18" hidden="1" customHeight="1" x14ac:dyDescent="0.35"/>
    <row r="15389" ht="18" hidden="1" customHeight="1" x14ac:dyDescent="0.35"/>
    <row r="15390" ht="18" hidden="1" customHeight="1" x14ac:dyDescent="0.35"/>
    <row r="15391" ht="18" hidden="1" customHeight="1" x14ac:dyDescent="0.35"/>
    <row r="15392" ht="18" hidden="1" customHeight="1" x14ac:dyDescent="0.35"/>
    <row r="15393" ht="18" hidden="1" customHeight="1" x14ac:dyDescent="0.35"/>
    <row r="15394" ht="18" hidden="1" customHeight="1" x14ac:dyDescent="0.35"/>
    <row r="15395" ht="18" hidden="1" customHeight="1" x14ac:dyDescent="0.35"/>
    <row r="15396" ht="18" hidden="1" customHeight="1" x14ac:dyDescent="0.35"/>
    <row r="15397" ht="18" hidden="1" customHeight="1" x14ac:dyDescent="0.35"/>
    <row r="15398" ht="18" hidden="1" customHeight="1" x14ac:dyDescent="0.35"/>
    <row r="15399" ht="18" hidden="1" customHeight="1" x14ac:dyDescent="0.35"/>
    <row r="15400" ht="18" hidden="1" customHeight="1" x14ac:dyDescent="0.35"/>
    <row r="15401" ht="18" hidden="1" customHeight="1" x14ac:dyDescent="0.35"/>
    <row r="15402" ht="18" hidden="1" customHeight="1" x14ac:dyDescent="0.35"/>
    <row r="15403" ht="18" hidden="1" customHeight="1" x14ac:dyDescent="0.35"/>
    <row r="15404" ht="18" hidden="1" customHeight="1" x14ac:dyDescent="0.35"/>
    <row r="15405" ht="18" hidden="1" customHeight="1" x14ac:dyDescent="0.35"/>
    <row r="15406" ht="18" hidden="1" customHeight="1" x14ac:dyDescent="0.35"/>
    <row r="15407" ht="18" hidden="1" customHeight="1" x14ac:dyDescent="0.35"/>
    <row r="15408" ht="18" hidden="1" customHeight="1" x14ac:dyDescent="0.35"/>
    <row r="15409" ht="18" hidden="1" customHeight="1" x14ac:dyDescent="0.35"/>
    <row r="15410" ht="18" hidden="1" customHeight="1" x14ac:dyDescent="0.35"/>
    <row r="15411" ht="18" hidden="1" customHeight="1" x14ac:dyDescent="0.35"/>
    <row r="15412" ht="18" hidden="1" customHeight="1" x14ac:dyDescent="0.35"/>
    <row r="15413" ht="18" hidden="1" customHeight="1" x14ac:dyDescent="0.35"/>
    <row r="15414" ht="18" hidden="1" customHeight="1" x14ac:dyDescent="0.35"/>
    <row r="15415" ht="18" hidden="1" customHeight="1" x14ac:dyDescent="0.35"/>
    <row r="15416" ht="18" hidden="1" customHeight="1" x14ac:dyDescent="0.35"/>
    <row r="15417" ht="18" hidden="1" customHeight="1" x14ac:dyDescent="0.35"/>
    <row r="15418" ht="18" hidden="1" customHeight="1" x14ac:dyDescent="0.35"/>
    <row r="15419" ht="18" hidden="1" customHeight="1" x14ac:dyDescent="0.35"/>
    <row r="15420" ht="18" hidden="1" customHeight="1" x14ac:dyDescent="0.35"/>
    <row r="15421" ht="18" hidden="1" customHeight="1" x14ac:dyDescent="0.35"/>
    <row r="15422" ht="18" hidden="1" customHeight="1" x14ac:dyDescent="0.35"/>
    <row r="15423" ht="18" hidden="1" customHeight="1" x14ac:dyDescent="0.35"/>
    <row r="15424" ht="18" hidden="1" customHeight="1" x14ac:dyDescent="0.35"/>
    <row r="15425" ht="18" hidden="1" customHeight="1" x14ac:dyDescent="0.35"/>
    <row r="15426" ht="18" hidden="1" customHeight="1" x14ac:dyDescent="0.35"/>
    <row r="15427" ht="18" hidden="1" customHeight="1" x14ac:dyDescent="0.35"/>
    <row r="15428" ht="18" hidden="1" customHeight="1" x14ac:dyDescent="0.35"/>
    <row r="15429" ht="18" hidden="1" customHeight="1" x14ac:dyDescent="0.35"/>
    <row r="15430" ht="18" hidden="1" customHeight="1" x14ac:dyDescent="0.35"/>
    <row r="15431" ht="18" hidden="1" customHeight="1" x14ac:dyDescent="0.35"/>
    <row r="15432" ht="18" hidden="1" customHeight="1" x14ac:dyDescent="0.35"/>
    <row r="15433" ht="18" hidden="1" customHeight="1" x14ac:dyDescent="0.35"/>
    <row r="15434" ht="18" hidden="1" customHeight="1" x14ac:dyDescent="0.35"/>
    <row r="15435" ht="18" hidden="1" customHeight="1" x14ac:dyDescent="0.35"/>
    <row r="15436" ht="18" hidden="1" customHeight="1" x14ac:dyDescent="0.35"/>
    <row r="15437" ht="18" hidden="1" customHeight="1" x14ac:dyDescent="0.35"/>
    <row r="15438" ht="18" hidden="1" customHeight="1" x14ac:dyDescent="0.35"/>
    <row r="15439" ht="18" hidden="1" customHeight="1" x14ac:dyDescent="0.35"/>
    <row r="15440" ht="18" hidden="1" customHeight="1" x14ac:dyDescent="0.35"/>
    <row r="15441" ht="18" hidden="1" customHeight="1" x14ac:dyDescent="0.35"/>
    <row r="15442" ht="18" hidden="1" customHeight="1" x14ac:dyDescent="0.35"/>
    <row r="15443" ht="18" hidden="1" customHeight="1" x14ac:dyDescent="0.35"/>
    <row r="15444" ht="18" hidden="1" customHeight="1" x14ac:dyDescent="0.35"/>
    <row r="15445" ht="18" hidden="1" customHeight="1" x14ac:dyDescent="0.35"/>
    <row r="15446" ht="18" hidden="1" customHeight="1" x14ac:dyDescent="0.35"/>
    <row r="15447" ht="18" hidden="1" customHeight="1" x14ac:dyDescent="0.35"/>
    <row r="15448" ht="18" hidden="1" customHeight="1" x14ac:dyDescent="0.35"/>
    <row r="15449" ht="18" hidden="1" customHeight="1" x14ac:dyDescent="0.35"/>
    <row r="15450" ht="18" hidden="1" customHeight="1" x14ac:dyDescent="0.35"/>
    <row r="15451" ht="18" hidden="1" customHeight="1" x14ac:dyDescent="0.35"/>
    <row r="15452" ht="18" hidden="1" customHeight="1" x14ac:dyDescent="0.35"/>
    <row r="15453" ht="18" hidden="1" customHeight="1" x14ac:dyDescent="0.35"/>
    <row r="15454" ht="18" hidden="1" customHeight="1" x14ac:dyDescent="0.35"/>
    <row r="15455" ht="18" hidden="1" customHeight="1" x14ac:dyDescent="0.35"/>
    <row r="15456" ht="18" hidden="1" customHeight="1" x14ac:dyDescent="0.35"/>
    <row r="15457" ht="18" hidden="1" customHeight="1" x14ac:dyDescent="0.35"/>
    <row r="15458" ht="18" hidden="1" customHeight="1" x14ac:dyDescent="0.35"/>
    <row r="15459" ht="18" hidden="1" customHeight="1" x14ac:dyDescent="0.35"/>
    <row r="15460" ht="18" hidden="1" customHeight="1" x14ac:dyDescent="0.35"/>
    <row r="15461" ht="18" hidden="1" customHeight="1" x14ac:dyDescent="0.35"/>
    <row r="15462" ht="18" hidden="1" customHeight="1" x14ac:dyDescent="0.35"/>
    <row r="15463" ht="18" hidden="1" customHeight="1" x14ac:dyDescent="0.35"/>
    <row r="15464" ht="18" hidden="1" customHeight="1" x14ac:dyDescent="0.35"/>
    <row r="15465" ht="18" hidden="1" customHeight="1" x14ac:dyDescent="0.35"/>
    <row r="15466" ht="18" hidden="1" customHeight="1" x14ac:dyDescent="0.35"/>
    <row r="15467" ht="18" hidden="1" customHeight="1" x14ac:dyDescent="0.35"/>
    <row r="15468" ht="18" hidden="1" customHeight="1" x14ac:dyDescent="0.35"/>
    <row r="15469" ht="18" hidden="1" customHeight="1" x14ac:dyDescent="0.35"/>
    <row r="15470" ht="18" hidden="1" customHeight="1" x14ac:dyDescent="0.35"/>
    <row r="15471" ht="18" hidden="1" customHeight="1" x14ac:dyDescent="0.35"/>
    <row r="15472" ht="18" hidden="1" customHeight="1" x14ac:dyDescent="0.35"/>
    <row r="15473" ht="18" hidden="1" customHeight="1" x14ac:dyDescent="0.35"/>
    <row r="15474" ht="18" hidden="1" customHeight="1" x14ac:dyDescent="0.35"/>
    <row r="15475" ht="18" hidden="1" customHeight="1" x14ac:dyDescent="0.35"/>
    <row r="15476" ht="18" hidden="1" customHeight="1" x14ac:dyDescent="0.35"/>
    <row r="15477" ht="18" hidden="1" customHeight="1" x14ac:dyDescent="0.35"/>
    <row r="15478" ht="18" hidden="1" customHeight="1" x14ac:dyDescent="0.35"/>
    <row r="15479" ht="18" hidden="1" customHeight="1" x14ac:dyDescent="0.35"/>
    <row r="15480" ht="18" hidden="1" customHeight="1" x14ac:dyDescent="0.35"/>
    <row r="15481" ht="18" hidden="1" customHeight="1" x14ac:dyDescent="0.35"/>
    <row r="15482" ht="18" hidden="1" customHeight="1" x14ac:dyDescent="0.35"/>
    <row r="15483" ht="18" hidden="1" customHeight="1" x14ac:dyDescent="0.35"/>
    <row r="15484" ht="18" hidden="1" customHeight="1" x14ac:dyDescent="0.35"/>
    <row r="15485" ht="18" hidden="1" customHeight="1" x14ac:dyDescent="0.35"/>
    <row r="15486" ht="18" hidden="1" customHeight="1" x14ac:dyDescent="0.35"/>
    <row r="15487" ht="18" hidden="1" customHeight="1" x14ac:dyDescent="0.35"/>
    <row r="15488" ht="18" hidden="1" customHeight="1" x14ac:dyDescent="0.35"/>
    <row r="15489" ht="18" hidden="1" customHeight="1" x14ac:dyDescent="0.35"/>
    <row r="15490" ht="18" hidden="1" customHeight="1" x14ac:dyDescent="0.35"/>
    <row r="15491" ht="18" hidden="1" customHeight="1" x14ac:dyDescent="0.35"/>
    <row r="15492" ht="18" hidden="1" customHeight="1" x14ac:dyDescent="0.35"/>
    <row r="15493" ht="18" hidden="1" customHeight="1" x14ac:dyDescent="0.35"/>
    <row r="15494" ht="18" hidden="1" customHeight="1" x14ac:dyDescent="0.35"/>
    <row r="15495" ht="18" hidden="1" customHeight="1" x14ac:dyDescent="0.35"/>
    <row r="15496" ht="18" hidden="1" customHeight="1" x14ac:dyDescent="0.35"/>
    <row r="15497" ht="18" hidden="1" customHeight="1" x14ac:dyDescent="0.35"/>
    <row r="15498" ht="18" hidden="1" customHeight="1" x14ac:dyDescent="0.35"/>
    <row r="15499" ht="18" hidden="1" customHeight="1" x14ac:dyDescent="0.35"/>
    <row r="15500" ht="18" hidden="1" customHeight="1" x14ac:dyDescent="0.35"/>
    <row r="15501" ht="18" hidden="1" customHeight="1" x14ac:dyDescent="0.35"/>
    <row r="15502" ht="18" hidden="1" customHeight="1" x14ac:dyDescent="0.35"/>
    <row r="15503" ht="18" hidden="1" customHeight="1" x14ac:dyDescent="0.35"/>
    <row r="15504" ht="18" hidden="1" customHeight="1" x14ac:dyDescent="0.35"/>
    <row r="15505" ht="18" hidden="1" customHeight="1" x14ac:dyDescent="0.35"/>
    <row r="15506" ht="18" hidden="1" customHeight="1" x14ac:dyDescent="0.35"/>
    <row r="15507" ht="18" hidden="1" customHeight="1" x14ac:dyDescent="0.35"/>
    <row r="15508" ht="18" hidden="1" customHeight="1" x14ac:dyDescent="0.35"/>
    <row r="15509" ht="18" hidden="1" customHeight="1" x14ac:dyDescent="0.35"/>
    <row r="15510" ht="18" hidden="1" customHeight="1" x14ac:dyDescent="0.35"/>
    <row r="15511" ht="18" hidden="1" customHeight="1" x14ac:dyDescent="0.35"/>
    <row r="15512" ht="18" hidden="1" customHeight="1" x14ac:dyDescent="0.35"/>
    <row r="15513" ht="18" hidden="1" customHeight="1" x14ac:dyDescent="0.35"/>
    <row r="15514" ht="18" hidden="1" customHeight="1" x14ac:dyDescent="0.35"/>
    <row r="15515" ht="18" hidden="1" customHeight="1" x14ac:dyDescent="0.35"/>
    <row r="15516" ht="18" hidden="1" customHeight="1" x14ac:dyDescent="0.35"/>
    <row r="15517" ht="18" hidden="1" customHeight="1" x14ac:dyDescent="0.35"/>
    <row r="15518" ht="18" hidden="1" customHeight="1" x14ac:dyDescent="0.35"/>
    <row r="15519" ht="18" hidden="1" customHeight="1" x14ac:dyDescent="0.35"/>
    <row r="15520" ht="18" hidden="1" customHeight="1" x14ac:dyDescent="0.35"/>
    <row r="15521" ht="18" hidden="1" customHeight="1" x14ac:dyDescent="0.35"/>
    <row r="15522" ht="18" hidden="1" customHeight="1" x14ac:dyDescent="0.35"/>
    <row r="15523" ht="18" hidden="1" customHeight="1" x14ac:dyDescent="0.35"/>
    <row r="15524" ht="18" hidden="1" customHeight="1" x14ac:dyDescent="0.35"/>
    <row r="15525" ht="18" hidden="1" customHeight="1" x14ac:dyDescent="0.35"/>
    <row r="15526" ht="18" hidden="1" customHeight="1" x14ac:dyDescent="0.35"/>
    <row r="15527" ht="18" hidden="1" customHeight="1" x14ac:dyDescent="0.35"/>
    <row r="15528" ht="18" hidden="1" customHeight="1" x14ac:dyDescent="0.35"/>
    <row r="15529" ht="18" hidden="1" customHeight="1" x14ac:dyDescent="0.35"/>
    <row r="15530" ht="18" hidden="1" customHeight="1" x14ac:dyDescent="0.35"/>
    <row r="15531" ht="18" hidden="1" customHeight="1" x14ac:dyDescent="0.35"/>
    <row r="15532" ht="18" hidden="1" customHeight="1" x14ac:dyDescent="0.35"/>
    <row r="15533" ht="18" hidden="1" customHeight="1" x14ac:dyDescent="0.35"/>
    <row r="15534" ht="18" hidden="1" customHeight="1" x14ac:dyDescent="0.35"/>
    <row r="15535" ht="18" hidden="1" customHeight="1" x14ac:dyDescent="0.35"/>
    <row r="15536" ht="18" hidden="1" customHeight="1" x14ac:dyDescent="0.35"/>
    <row r="15537" ht="18" hidden="1" customHeight="1" x14ac:dyDescent="0.35"/>
    <row r="15538" ht="18" hidden="1" customHeight="1" x14ac:dyDescent="0.35"/>
    <row r="15539" ht="18" hidden="1" customHeight="1" x14ac:dyDescent="0.35"/>
    <row r="15540" ht="18" hidden="1" customHeight="1" x14ac:dyDescent="0.35"/>
    <row r="15541" ht="18" hidden="1" customHeight="1" x14ac:dyDescent="0.35"/>
    <row r="15542" ht="18" hidden="1" customHeight="1" x14ac:dyDescent="0.35"/>
    <row r="15543" ht="18" hidden="1" customHeight="1" x14ac:dyDescent="0.35"/>
    <row r="15544" ht="18" hidden="1" customHeight="1" x14ac:dyDescent="0.35"/>
    <row r="15545" ht="18" hidden="1" customHeight="1" x14ac:dyDescent="0.35"/>
    <row r="15546" ht="18" hidden="1" customHeight="1" x14ac:dyDescent="0.35"/>
    <row r="15547" ht="18" hidden="1" customHeight="1" x14ac:dyDescent="0.35"/>
    <row r="15548" ht="18" hidden="1" customHeight="1" x14ac:dyDescent="0.35"/>
    <row r="15549" ht="18" hidden="1" customHeight="1" x14ac:dyDescent="0.35"/>
    <row r="15550" ht="18" hidden="1" customHeight="1" x14ac:dyDescent="0.35"/>
    <row r="15551" ht="18" hidden="1" customHeight="1" x14ac:dyDescent="0.35"/>
    <row r="15552" ht="18" hidden="1" customHeight="1" x14ac:dyDescent="0.35"/>
    <row r="15553" ht="18" hidden="1" customHeight="1" x14ac:dyDescent="0.35"/>
    <row r="15554" ht="18" hidden="1" customHeight="1" x14ac:dyDescent="0.35"/>
    <row r="15555" ht="18" hidden="1" customHeight="1" x14ac:dyDescent="0.35"/>
    <row r="15556" ht="18" hidden="1" customHeight="1" x14ac:dyDescent="0.35"/>
    <row r="15557" ht="18" hidden="1" customHeight="1" x14ac:dyDescent="0.35"/>
    <row r="15558" ht="18" hidden="1" customHeight="1" x14ac:dyDescent="0.35"/>
    <row r="15559" ht="18" hidden="1" customHeight="1" x14ac:dyDescent="0.35"/>
    <row r="15560" ht="18" hidden="1" customHeight="1" x14ac:dyDescent="0.35"/>
    <row r="15561" ht="18" hidden="1" customHeight="1" x14ac:dyDescent="0.35"/>
    <row r="15562" ht="18" hidden="1" customHeight="1" x14ac:dyDescent="0.35"/>
    <row r="15563" ht="18" hidden="1" customHeight="1" x14ac:dyDescent="0.35"/>
    <row r="15564" ht="18" hidden="1" customHeight="1" x14ac:dyDescent="0.35"/>
    <row r="15565" ht="18" hidden="1" customHeight="1" x14ac:dyDescent="0.35"/>
    <row r="15566" ht="18" hidden="1" customHeight="1" x14ac:dyDescent="0.35"/>
    <row r="15567" ht="18" hidden="1" customHeight="1" x14ac:dyDescent="0.35"/>
    <row r="15568" ht="18" hidden="1" customHeight="1" x14ac:dyDescent="0.35"/>
    <row r="15569" ht="18" hidden="1" customHeight="1" x14ac:dyDescent="0.35"/>
    <row r="15570" ht="18" hidden="1" customHeight="1" x14ac:dyDescent="0.35"/>
    <row r="15571" ht="18" hidden="1" customHeight="1" x14ac:dyDescent="0.35"/>
    <row r="15572" ht="18" hidden="1" customHeight="1" x14ac:dyDescent="0.35"/>
    <row r="15573" ht="18" hidden="1" customHeight="1" x14ac:dyDescent="0.35"/>
    <row r="15574" ht="18" hidden="1" customHeight="1" x14ac:dyDescent="0.35"/>
    <row r="15575" ht="18" hidden="1" customHeight="1" x14ac:dyDescent="0.35"/>
    <row r="15576" ht="18" hidden="1" customHeight="1" x14ac:dyDescent="0.35"/>
    <row r="15577" ht="18" hidden="1" customHeight="1" x14ac:dyDescent="0.35"/>
    <row r="15578" ht="18" hidden="1" customHeight="1" x14ac:dyDescent="0.35"/>
    <row r="15579" ht="18" hidden="1" customHeight="1" x14ac:dyDescent="0.35"/>
    <row r="15580" ht="18" hidden="1" customHeight="1" x14ac:dyDescent="0.35"/>
    <row r="15581" ht="18" hidden="1" customHeight="1" x14ac:dyDescent="0.35"/>
    <row r="15582" ht="18" hidden="1" customHeight="1" x14ac:dyDescent="0.35"/>
    <row r="15583" ht="18" hidden="1" customHeight="1" x14ac:dyDescent="0.35"/>
    <row r="15584" ht="18" hidden="1" customHeight="1" x14ac:dyDescent="0.35"/>
    <row r="15585" ht="18" hidden="1" customHeight="1" x14ac:dyDescent="0.35"/>
    <row r="15586" ht="18" hidden="1" customHeight="1" x14ac:dyDescent="0.35"/>
    <row r="15587" ht="18" hidden="1" customHeight="1" x14ac:dyDescent="0.35"/>
    <row r="15588" ht="18" hidden="1" customHeight="1" x14ac:dyDescent="0.35"/>
    <row r="15589" ht="18" hidden="1" customHeight="1" x14ac:dyDescent="0.35"/>
    <row r="15590" ht="18" hidden="1" customHeight="1" x14ac:dyDescent="0.35"/>
    <row r="15591" ht="18" hidden="1" customHeight="1" x14ac:dyDescent="0.35"/>
    <row r="15592" ht="18" hidden="1" customHeight="1" x14ac:dyDescent="0.35"/>
    <row r="15593" ht="18" hidden="1" customHeight="1" x14ac:dyDescent="0.35"/>
    <row r="15594" ht="18" hidden="1" customHeight="1" x14ac:dyDescent="0.35"/>
    <row r="15595" ht="18" hidden="1" customHeight="1" x14ac:dyDescent="0.35"/>
    <row r="15596" ht="18" hidden="1" customHeight="1" x14ac:dyDescent="0.35"/>
    <row r="15597" ht="18" hidden="1" customHeight="1" x14ac:dyDescent="0.35"/>
    <row r="15598" ht="18" hidden="1" customHeight="1" x14ac:dyDescent="0.35"/>
    <row r="15599" ht="18" hidden="1" customHeight="1" x14ac:dyDescent="0.35"/>
    <row r="15600" ht="18" hidden="1" customHeight="1" x14ac:dyDescent="0.35"/>
    <row r="15601" ht="18" hidden="1" customHeight="1" x14ac:dyDescent="0.35"/>
    <row r="15602" ht="18" hidden="1" customHeight="1" x14ac:dyDescent="0.35"/>
    <row r="15603" ht="18" hidden="1" customHeight="1" x14ac:dyDescent="0.35"/>
    <row r="15604" ht="18" hidden="1" customHeight="1" x14ac:dyDescent="0.35"/>
    <row r="15605" ht="18" hidden="1" customHeight="1" x14ac:dyDescent="0.35"/>
    <row r="15606" ht="18" hidden="1" customHeight="1" x14ac:dyDescent="0.35"/>
    <row r="15607" ht="18" hidden="1" customHeight="1" x14ac:dyDescent="0.35"/>
    <row r="15608" ht="18" hidden="1" customHeight="1" x14ac:dyDescent="0.35"/>
    <row r="15609" ht="18" hidden="1" customHeight="1" x14ac:dyDescent="0.35"/>
    <row r="15610" ht="18" hidden="1" customHeight="1" x14ac:dyDescent="0.35"/>
    <row r="15611" ht="18" hidden="1" customHeight="1" x14ac:dyDescent="0.35"/>
    <row r="15612" ht="18" hidden="1" customHeight="1" x14ac:dyDescent="0.35"/>
    <row r="15613" ht="18" hidden="1" customHeight="1" x14ac:dyDescent="0.35"/>
    <row r="15614" ht="18" hidden="1" customHeight="1" x14ac:dyDescent="0.35"/>
    <row r="15615" ht="18" hidden="1" customHeight="1" x14ac:dyDescent="0.35"/>
    <row r="15616" ht="18" hidden="1" customHeight="1" x14ac:dyDescent="0.35"/>
    <row r="15617" ht="18" hidden="1" customHeight="1" x14ac:dyDescent="0.35"/>
    <row r="15618" ht="18" hidden="1" customHeight="1" x14ac:dyDescent="0.35"/>
    <row r="15619" ht="18" hidden="1" customHeight="1" x14ac:dyDescent="0.35"/>
    <row r="15620" ht="18" hidden="1" customHeight="1" x14ac:dyDescent="0.35"/>
    <row r="15621" ht="18" hidden="1" customHeight="1" x14ac:dyDescent="0.35"/>
    <row r="15622" ht="18" hidden="1" customHeight="1" x14ac:dyDescent="0.35"/>
    <row r="15623" ht="18" hidden="1" customHeight="1" x14ac:dyDescent="0.35"/>
    <row r="15624" ht="18" hidden="1" customHeight="1" x14ac:dyDescent="0.35"/>
    <row r="15625" ht="18" hidden="1" customHeight="1" x14ac:dyDescent="0.35"/>
    <row r="15626" ht="18" hidden="1" customHeight="1" x14ac:dyDescent="0.35"/>
    <row r="15627" ht="18" hidden="1" customHeight="1" x14ac:dyDescent="0.35"/>
    <row r="15628" ht="18" hidden="1" customHeight="1" x14ac:dyDescent="0.35"/>
    <row r="15629" ht="18" hidden="1" customHeight="1" x14ac:dyDescent="0.35"/>
    <row r="15630" ht="18" hidden="1" customHeight="1" x14ac:dyDescent="0.35"/>
    <row r="15631" ht="18" hidden="1" customHeight="1" x14ac:dyDescent="0.35"/>
    <row r="15632" ht="18" hidden="1" customHeight="1" x14ac:dyDescent="0.35"/>
    <row r="15633" ht="18" hidden="1" customHeight="1" x14ac:dyDescent="0.35"/>
    <row r="15634" ht="18" hidden="1" customHeight="1" x14ac:dyDescent="0.35"/>
    <row r="15635" ht="18" hidden="1" customHeight="1" x14ac:dyDescent="0.35"/>
    <row r="15636" ht="18" hidden="1" customHeight="1" x14ac:dyDescent="0.35"/>
    <row r="15637" ht="18" hidden="1" customHeight="1" x14ac:dyDescent="0.35"/>
    <row r="15638" ht="18" hidden="1" customHeight="1" x14ac:dyDescent="0.35"/>
    <row r="15639" ht="18" hidden="1" customHeight="1" x14ac:dyDescent="0.35"/>
    <row r="15640" ht="18" hidden="1" customHeight="1" x14ac:dyDescent="0.35"/>
    <row r="15641" ht="18" hidden="1" customHeight="1" x14ac:dyDescent="0.35"/>
    <row r="15642" ht="18" hidden="1" customHeight="1" x14ac:dyDescent="0.35"/>
    <row r="15643" ht="18" hidden="1" customHeight="1" x14ac:dyDescent="0.35"/>
    <row r="15644" ht="18" hidden="1" customHeight="1" x14ac:dyDescent="0.35"/>
    <row r="15645" ht="18" hidden="1" customHeight="1" x14ac:dyDescent="0.35"/>
    <row r="15646" ht="18" hidden="1" customHeight="1" x14ac:dyDescent="0.35"/>
    <row r="15647" ht="18" hidden="1" customHeight="1" x14ac:dyDescent="0.35"/>
    <row r="15648" ht="18" hidden="1" customHeight="1" x14ac:dyDescent="0.35"/>
    <row r="15649" ht="18" hidden="1" customHeight="1" x14ac:dyDescent="0.35"/>
    <row r="15650" ht="18" hidden="1" customHeight="1" x14ac:dyDescent="0.35"/>
    <row r="15651" ht="18" hidden="1" customHeight="1" x14ac:dyDescent="0.35"/>
    <row r="15652" ht="18" hidden="1" customHeight="1" x14ac:dyDescent="0.35"/>
    <row r="15653" ht="18" hidden="1" customHeight="1" x14ac:dyDescent="0.35"/>
    <row r="15654" ht="18" hidden="1" customHeight="1" x14ac:dyDescent="0.35"/>
    <row r="15655" ht="18" hidden="1" customHeight="1" x14ac:dyDescent="0.35"/>
    <row r="15656" ht="18" hidden="1" customHeight="1" x14ac:dyDescent="0.35"/>
    <row r="15657" ht="18" hidden="1" customHeight="1" x14ac:dyDescent="0.35"/>
    <row r="15658" ht="18" hidden="1" customHeight="1" x14ac:dyDescent="0.35"/>
    <row r="15659" ht="18" hidden="1" customHeight="1" x14ac:dyDescent="0.35"/>
    <row r="15660" ht="18" hidden="1" customHeight="1" x14ac:dyDescent="0.35"/>
    <row r="15661" ht="18" hidden="1" customHeight="1" x14ac:dyDescent="0.35"/>
    <row r="15662" ht="18" hidden="1" customHeight="1" x14ac:dyDescent="0.35"/>
    <row r="15663" ht="18" hidden="1" customHeight="1" x14ac:dyDescent="0.35"/>
    <row r="15664" ht="18" hidden="1" customHeight="1" x14ac:dyDescent="0.35"/>
    <row r="15665" ht="18" hidden="1" customHeight="1" x14ac:dyDescent="0.35"/>
    <row r="15666" ht="18" hidden="1" customHeight="1" x14ac:dyDescent="0.35"/>
    <row r="15667" ht="18" hidden="1" customHeight="1" x14ac:dyDescent="0.35"/>
    <row r="15668" ht="18" hidden="1" customHeight="1" x14ac:dyDescent="0.35"/>
    <row r="15669" ht="18" hidden="1" customHeight="1" x14ac:dyDescent="0.35"/>
    <row r="15670" ht="18" hidden="1" customHeight="1" x14ac:dyDescent="0.35"/>
    <row r="15671" ht="18" hidden="1" customHeight="1" x14ac:dyDescent="0.35"/>
    <row r="15672" ht="18" hidden="1" customHeight="1" x14ac:dyDescent="0.35"/>
    <row r="15673" ht="18" hidden="1" customHeight="1" x14ac:dyDescent="0.35"/>
    <row r="15674" ht="18" hidden="1" customHeight="1" x14ac:dyDescent="0.35"/>
    <row r="15675" ht="18" hidden="1" customHeight="1" x14ac:dyDescent="0.35"/>
    <row r="15676" ht="18" hidden="1" customHeight="1" x14ac:dyDescent="0.35"/>
    <row r="15677" ht="18" hidden="1" customHeight="1" x14ac:dyDescent="0.35"/>
    <row r="15678" ht="18" hidden="1" customHeight="1" x14ac:dyDescent="0.35"/>
    <row r="15679" ht="18" hidden="1" customHeight="1" x14ac:dyDescent="0.35"/>
    <row r="15680" ht="18" hidden="1" customHeight="1" x14ac:dyDescent="0.35"/>
    <row r="15681" ht="18" hidden="1" customHeight="1" x14ac:dyDescent="0.35"/>
    <row r="15682" ht="18" hidden="1" customHeight="1" x14ac:dyDescent="0.35"/>
    <row r="15683" ht="18" hidden="1" customHeight="1" x14ac:dyDescent="0.35"/>
    <row r="15684" ht="18" hidden="1" customHeight="1" x14ac:dyDescent="0.35"/>
    <row r="15685" ht="18" hidden="1" customHeight="1" x14ac:dyDescent="0.35"/>
    <row r="15686" ht="18" hidden="1" customHeight="1" x14ac:dyDescent="0.35"/>
    <row r="15687" ht="18" hidden="1" customHeight="1" x14ac:dyDescent="0.35"/>
    <row r="15688" ht="18" hidden="1" customHeight="1" x14ac:dyDescent="0.35"/>
    <row r="15689" ht="18" hidden="1" customHeight="1" x14ac:dyDescent="0.35"/>
    <row r="15690" ht="18" hidden="1" customHeight="1" x14ac:dyDescent="0.35"/>
    <row r="15691" ht="18" hidden="1" customHeight="1" x14ac:dyDescent="0.35"/>
    <row r="15692" ht="18" hidden="1" customHeight="1" x14ac:dyDescent="0.35"/>
    <row r="15693" ht="18" hidden="1" customHeight="1" x14ac:dyDescent="0.35"/>
    <row r="15694" ht="18" hidden="1" customHeight="1" x14ac:dyDescent="0.35"/>
    <row r="15695" ht="18" hidden="1" customHeight="1" x14ac:dyDescent="0.35"/>
    <row r="15696" ht="18" hidden="1" customHeight="1" x14ac:dyDescent="0.35"/>
    <row r="15697" ht="18" hidden="1" customHeight="1" x14ac:dyDescent="0.35"/>
    <row r="15698" ht="18" hidden="1" customHeight="1" x14ac:dyDescent="0.35"/>
    <row r="15699" ht="18" hidden="1" customHeight="1" x14ac:dyDescent="0.35"/>
    <row r="15700" ht="18" hidden="1" customHeight="1" x14ac:dyDescent="0.35"/>
    <row r="15701" ht="18" hidden="1" customHeight="1" x14ac:dyDescent="0.35"/>
    <row r="15702" ht="18" hidden="1" customHeight="1" x14ac:dyDescent="0.35"/>
    <row r="15703" ht="18" hidden="1" customHeight="1" x14ac:dyDescent="0.35"/>
    <row r="15704" ht="18" hidden="1" customHeight="1" x14ac:dyDescent="0.35"/>
    <row r="15705" ht="18" hidden="1" customHeight="1" x14ac:dyDescent="0.35"/>
    <row r="15706" ht="18" hidden="1" customHeight="1" x14ac:dyDescent="0.35"/>
    <row r="15707" ht="18" hidden="1" customHeight="1" x14ac:dyDescent="0.35"/>
    <row r="15708" ht="18" hidden="1" customHeight="1" x14ac:dyDescent="0.35"/>
    <row r="15709" ht="18" hidden="1" customHeight="1" x14ac:dyDescent="0.35"/>
    <row r="15710" ht="18" hidden="1" customHeight="1" x14ac:dyDescent="0.35"/>
    <row r="15711" ht="18" hidden="1" customHeight="1" x14ac:dyDescent="0.35"/>
    <row r="15712" ht="18" hidden="1" customHeight="1" x14ac:dyDescent="0.35"/>
    <row r="15713" ht="18" hidden="1" customHeight="1" x14ac:dyDescent="0.35"/>
    <row r="15714" ht="18" hidden="1" customHeight="1" x14ac:dyDescent="0.35"/>
    <row r="15715" ht="18" hidden="1" customHeight="1" x14ac:dyDescent="0.35"/>
    <row r="15716" ht="18" hidden="1" customHeight="1" x14ac:dyDescent="0.35"/>
    <row r="15717" ht="18" hidden="1" customHeight="1" x14ac:dyDescent="0.35"/>
    <row r="15718" ht="18" hidden="1" customHeight="1" x14ac:dyDescent="0.35"/>
    <row r="15719" ht="18" hidden="1" customHeight="1" x14ac:dyDescent="0.35"/>
    <row r="15720" ht="18" hidden="1" customHeight="1" x14ac:dyDescent="0.35"/>
    <row r="15721" ht="18" hidden="1" customHeight="1" x14ac:dyDescent="0.35"/>
    <row r="15722" ht="18" hidden="1" customHeight="1" x14ac:dyDescent="0.35"/>
    <row r="15723" ht="18" hidden="1" customHeight="1" x14ac:dyDescent="0.35"/>
    <row r="15724" ht="18" hidden="1" customHeight="1" x14ac:dyDescent="0.35"/>
    <row r="15725" ht="18" hidden="1" customHeight="1" x14ac:dyDescent="0.35"/>
    <row r="15726" ht="18" hidden="1" customHeight="1" x14ac:dyDescent="0.35"/>
    <row r="15727" ht="18" hidden="1" customHeight="1" x14ac:dyDescent="0.35"/>
    <row r="15728" ht="18" hidden="1" customHeight="1" x14ac:dyDescent="0.35"/>
    <row r="15729" ht="18" hidden="1" customHeight="1" x14ac:dyDescent="0.35"/>
    <row r="15730" ht="18" hidden="1" customHeight="1" x14ac:dyDescent="0.35"/>
    <row r="15731" ht="18" hidden="1" customHeight="1" x14ac:dyDescent="0.35"/>
    <row r="15732" ht="18" hidden="1" customHeight="1" x14ac:dyDescent="0.35"/>
    <row r="15733" ht="18" hidden="1" customHeight="1" x14ac:dyDescent="0.35"/>
    <row r="15734" ht="18" hidden="1" customHeight="1" x14ac:dyDescent="0.35"/>
    <row r="15735" ht="18" hidden="1" customHeight="1" x14ac:dyDescent="0.35"/>
    <row r="15736" ht="18" hidden="1" customHeight="1" x14ac:dyDescent="0.35"/>
    <row r="15737" ht="18" hidden="1" customHeight="1" x14ac:dyDescent="0.35"/>
    <row r="15738" ht="18" hidden="1" customHeight="1" x14ac:dyDescent="0.35"/>
    <row r="15739" ht="18" hidden="1" customHeight="1" x14ac:dyDescent="0.35"/>
    <row r="15740" ht="18" hidden="1" customHeight="1" x14ac:dyDescent="0.35"/>
    <row r="15741" ht="18" hidden="1" customHeight="1" x14ac:dyDescent="0.35"/>
    <row r="15742" ht="18" hidden="1" customHeight="1" x14ac:dyDescent="0.35"/>
    <row r="15743" ht="18" hidden="1" customHeight="1" x14ac:dyDescent="0.35"/>
    <row r="15744" ht="18" hidden="1" customHeight="1" x14ac:dyDescent="0.35"/>
    <row r="15745" ht="18" hidden="1" customHeight="1" x14ac:dyDescent="0.35"/>
    <row r="15746" ht="18" hidden="1" customHeight="1" x14ac:dyDescent="0.35"/>
    <row r="15747" ht="18" hidden="1" customHeight="1" x14ac:dyDescent="0.35"/>
    <row r="15748" ht="18" hidden="1" customHeight="1" x14ac:dyDescent="0.35"/>
    <row r="15749" ht="18" hidden="1" customHeight="1" x14ac:dyDescent="0.35"/>
    <row r="15750" ht="18" hidden="1" customHeight="1" x14ac:dyDescent="0.35"/>
    <row r="15751" ht="18" hidden="1" customHeight="1" x14ac:dyDescent="0.35"/>
    <row r="15752" ht="18" hidden="1" customHeight="1" x14ac:dyDescent="0.35"/>
    <row r="15753" ht="18" hidden="1" customHeight="1" x14ac:dyDescent="0.35"/>
    <row r="15754" ht="18" hidden="1" customHeight="1" x14ac:dyDescent="0.35"/>
    <row r="15755" ht="18" hidden="1" customHeight="1" x14ac:dyDescent="0.35"/>
    <row r="15756" ht="18" hidden="1" customHeight="1" x14ac:dyDescent="0.35"/>
    <row r="15757" ht="18" hidden="1" customHeight="1" x14ac:dyDescent="0.35"/>
    <row r="15758" ht="18" hidden="1" customHeight="1" x14ac:dyDescent="0.35"/>
    <row r="15759" ht="18" hidden="1" customHeight="1" x14ac:dyDescent="0.35"/>
    <row r="15760" ht="18" hidden="1" customHeight="1" x14ac:dyDescent="0.35"/>
    <row r="15761" ht="18" hidden="1" customHeight="1" x14ac:dyDescent="0.35"/>
    <row r="15762" ht="18" hidden="1" customHeight="1" x14ac:dyDescent="0.35"/>
    <row r="15763" ht="18" hidden="1" customHeight="1" x14ac:dyDescent="0.35"/>
    <row r="15764" ht="18" hidden="1" customHeight="1" x14ac:dyDescent="0.35"/>
    <row r="15765" ht="18" hidden="1" customHeight="1" x14ac:dyDescent="0.35"/>
    <row r="15766" ht="18" hidden="1" customHeight="1" x14ac:dyDescent="0.35"/>
    <row r="15767" ht="18" hidden="1" customHeight="1" x14ac:dyDescent="0.35"/>
    <row r="15768" ht="18" hidden="1" customHeight="1" x14ac:dyDescent="0.35"/>
    <row r="15769" ht="18" hidden="1" customHeight="1" x14ac:dyDescent="0.35"/>
    <row r="15770" ht="18" hidden="1" customHeight="1" x14ac:dyDescent="0.35"/>
    <row r="15771" ht="18" hidden="1" customHeight="1" x14ac:dyDescent="0.35"/>
    <row r="15772" ht="18" hidden="1" customHeight="1" x14ac:dyDescent="0.35"/>
    <row r="15773" ht="18" hidden="1" customHeight="1" x14ac:dyDescent="0.35"/>
    <row r="15774" ht="18" hidden="1" customHeight="1" x14ac:dyDescent="0.35"/>
    <row r="15775" ht="18" hidden="1" customHeight="1" x14ac:dyDescent="0.35"/>
    <row r="15776" ht="18" hidden="1" customHeight="1" x14ac:dyDescent="0.35"/>
    <row r="15777" ht="18" hidden="1" customHeight="1" x14ac:dyDescent="0.35"/>
    <row r="15778" ht="18" hidden="1" customHeight="1" x14ac:dyDescent="0.35"/>
    <row r="15779" ht="18" hidden="1" customHeight="1" x14ac:dyDescent="0.35"/>
    <row r="15780" ht="18" hidden="1" customHeight="1" x14ac:dyDescent="0.35"/>
    <row r="15781" ht="18" hidden="1" customHeight="1" x14ac:dyDescent="0.35"/>
    <row r="15782" ht="18" hidden="1" customHeight="1" x14ac:dyDescent="0.35"/>
    <row r="15783" ht="18" hidden="1" customHeight="1" x14ac:dyDescent="0.35"/>
    <row r="15784" ht="18" hidden="1" customHeight="1" x14ac:dyDescent="0.35"/>
    <row r="15785" ht="18" hidden="1" customHeight="1" x14ac:dyDescent="0.35"/>
    <row r="15786" ht="18" hidden="1" customHeight="1" x14ac:dyDescent="0.35"/>
    <row r="15787" ht="18" hidden="1" customHeight="1" x14ac:dyDescent="0.35"/>
    <row r="15788" ht="18" hidden="1" customHeight="1" x14ac:dyDescent="0.35"/>
    <row r="15789" ht="18" hidden="1" customHeight="1" x14ac:dyDescent="0.35"/>
    <row r="15790" ht="18" hidden="1" customHeight="1" x14ac:dyDescent="0.35"/>
    <row r="15791" ht="18" hidden="1" customHeight="1" x14ac:dyDescent="0.35"/>
    <row r="15792" ht="18" hidden="1" customHeight="1" x14ac:dyDescent="0.35"/>
    <row r="15793" ht="18" hidden="1" customHeight="1" x14ac:dyDescent="0.35"/>
    <row r="15794" ht="18" hidden="1" customHeight="1" x14ac:dyDescent="0.35"/>
    <row r="15795" ht="18" hidden="1" customHeight="1" x14ac:dyDescent="0.35"/>
    <row r="15796" ht="18" hidden="1" customHeight="1" x14ac:dyDescent="0.35"/>
    <row r="15797" ht="18" hidden="1" customHeight="1" x14ac:dyDescent="0.35"/>
    <row r="15798" ht="18" hidden="1" customHeight="1" x14ac:dyDescent="0.35"/>
    <row r="15799" ht="18" hidden="1" customHeight="1" x14ac:dyDescent="0.35"/>
    <row r="15800" ht="18" hidden="1" customHeight="1" x14ac:dyDescent="0.35"/>
    <row r="15801" ht="18" hidden="1" customHeight="1" x14ac:dyDescent="0.35"/>
    <row r="15802" ht="18" hidden="1" customHeight="1" x14ac:dyDescent="0.35"/>
    <row r="15803" ht="18" hidden="1" customHeight="1" x14ac:dyDescent="0.35"/>
    <row r="15804" ht="18" hidden="1" customHeight="1" x14ac:dyDescent="0.35"/>
    <row r="15805" ht="18" hidden="1" customHeight="1" x14ac:dyDescent="0.35"/>
    <row r="15806" ht="18" hidden="1" customHeight="1" x14ac:dyDescent="0.35"/>
    <row r="15807" ht="18" hidden="1" customHeight="1" x14ac:dyDescent="0.35"/>
    <row r="15808" ht="18" hidden="1" customHeight="1" x14ac:dyDescent="0.35"/>
    <row r="15809" ht="18" hidden="1" customHeight="1" x14ac:dyDescent="0.35"/>
    <row r="15810" ht="18" hidden="1" customHeight="1" x14ac:dyDescent="0.35"/>
    <row r="15811" ht="18" hidden="1" customHeight="1" x14ac:dyDescent="0.35"/>
    <row r="15812" ht="18" hidden="1" customHeight="1" x14ac:dyDescent="0.35"/>
    <row r="15813" ht="18" hidden="1" customHeight="1" x14ac:dyDescent="0.35"/>
    <row r="15814" ht="18" hidden="1" customHeight="1" x14ac:dyDescent="0.35"/>
    <row r="15815" ht="18" hidden="1" customHeight="1" x14ac:dyDescent="0.35"/>
    <row r="15816" ht="18" hidden="1" customHeight="1" x14ac:dyDescent="0.35"/>
    <row r="15817" ht="18" hidden="1" customHeight="1" x14ac:dyDescent="0.35"/>
    <row r="15818" ht="18" hidden="1" customHeight="1" x14ac:dyDescent="0.35"/>
    <row r="15819" ht="18" hidden="1" customHeight="1" x14ac:dyDescent="0.35"/>
    <row r="15820" ht="18" hidden="1" customHeight="1" x14ac:dyDescent="0.35"/>
    <row r="15821" ht="18" hidden="1" customHeight="1" x14ac:dyDescent="0.35"/>
    <row r="15822" ht="18" hidden="1" customHeight="1" x14ac:dyDescent="0.35"/>
    <row r="15823" ht="18" hidden="1" customHeight="1" x14ac:dyDescent="0.35"/>
    <row r="15824" ht="18" hidden="1" customHeight="1" x14ac:dyDescent="0.35"/>
    <row r="15825" ht="18" hidden="1" customHeight="1" x14ac:dyDescent="0.35"/>
    <row r="15826" ht="18" hidden="1" customHeight="1" x14ac:dyDescent="0.35"/>
    <row r="15827" ht="18" hidden="1" customHeight="1" x14ac:dyDescent="0.35"/>
    <row r="15828" ht="18" hidden="1" customHeight="1" x14ac:dyDescent="0.35"/>
    <row r="15829" ht="18" hidden="1" customHeight="1" x14ac:dyDescent="0.35"/>
    <row r="15830" ht="18" hidden="1" customHeight="1" x14ac:dyDescent="0.35"/>
    <row r="15831" ht="18" hidden="1" customHeight="1" x14ac:dyDescent="0.35"/>
    <row r="15832" ht="18" hidden="1" customHeight="1" x14ac:dyDescent="0.35"/>
    <row r="15833" ht="18" hidden="1" customHeight="1" x14ac:dyDescent="0.35"/>
    <row r="15834" ht="18" hidden="1" customHeight="1" x14ac:dyDescent="0.35"/>
    <row r="15835" ht="18" hidden="1" customHeight="1" x14ac:dyDescent="0.35"/>
    <row r="15836" ht="18" hidden="1" customHeight="1" x14ac:dyDescent="0.35"/>
    <row r="15837" ht="18" hidden="1" customHeight="1" x14ac:dyDescent="0.35"/>
    <row r="15838" ht="18" hidden="1" customHeight="1" x14ac:dyDescent="0.35"/>
    <row r="15839" ht="18" hidden="1" customHeight="1" x14ac:dyDescent="0.35"/>
    <row r="15840" ht="18" hidden="1" customHeight="1" x14ac:dyDescent="0.35"/>
    <row r="15841" ht="18" hidden="1" customHeight="1" x14ac:dyDescent="0.35"/>
    <row r="15842" ht="18" hidden="1" customHeight="1" x14ac:dyDescent="0.35"/>
    <row r="15843" ht="18" hidden="1" customHeight="1" x14ac:dyDescent="0.35"/>
    <row r="15844" ht="18" hidden="1" customHeight="1" x14ac:dyDescent="0.35"/>
    <row r="15845" ht="18" hidden="1" customHeight="1" x14ac:dyDescent="0.35"/>
    <row r="15846" ht="18" hidden="1" customHeight="1" x14ac:dyDescent="0.35"/>
    <row r="15847" ht="18" hidden="1" customHeight="1" x14ac:dyDescent="0.35"/>
    <row r="15848" ht="18" hidden="1" customHeight="1" x14ac:dyDescent="0.35"/>
    <row r="15849" ht="18" hidden="1" customHeight="1" x14ac:dyDescent="0.35"/>
    <row r="15850" ht="18" hidden="1" customHeight="1" x14ac:dyDescent="0.35"/>
    <row r="15851" ht="18" hidden="1" customHeight="1" x14ac:dyDescent="0.35"/>
    <row r="15852" ht="18" hidden="1" customHeight="1" x14ac:dyDescent="0.35"/>
    <row r="15853" ht="18" hidden="1" customHeight="1" x14ac:dyDescent="0.35"/>
    <row r="15854" ht="18" hidden="1" customHeight="1" x14ac:dyDescent="0.35"/>
    <row r="15855" ht="18" hidden="1" customHeight="1" x14ac:dyDescent="0.35"/>
    <row r="15856" ht="18" hidden="1" customHeight="1" x14ac:dyDescent="0.35"/>
    <row r="15857" ht="18" hidden="1" customHeight="1" x14ac:dyDescent="0.35"/>
    <row r="15858" ht="18" hidden="1" customHeight="1" x14ac:dyDescent="0.35"/>
    <row r="15859" ht="18" hidden="1" customHeight="1" x14ac:dyDescent="0.35"/>
    <row r="15860" ht="18" hidden="1" customHeight="1" x14ac:dyDescent="0.35"/>
    <row r="15861" ht="18" hidden="1" customHeight="1" x14ac:dyDescent="0.35"/>
    <row r="15862" ht="18" hidden="1" customHeight="1" x14ac:dyDescent="0.35"/>
    <row r="15863" ht="18" hidden="1" customHeight="1" x14ac:dyDescent="0.35"/>
    <row r="15864" ht="18" hidden="1" customHeight="1" x14ac:dyDescent="0.35"/>
    <row r="15865" ht="18" hidden="1" customHeight="1" x14ac:dyDescent="0.35"/>
    <row r="15866" ht="18" hidden="1" customHeight="1" x14ac:dyDescent="0.35"/>
    <row r="15867" ht="18" hidden="1" customHeight="1" x14ac:dyDescent="0.35"/>
    <row r="15868" ht="18" hidden="1" customHeight="1" x14ac:dyDescent="0.35"/>
    <row r="15869" ht="18" hidden="1" customHeight="1" x14ac:dyDescent="0.35"/>
    <row r="15870" ht="18" hidden="1" customHeight="1" x14ac:dyDescent="0.35"/>
    <row r="15871" ht="18" hidden="1" customHeight="1" x14ac:dyDescent="0.35"/>
    <row r="15872" ht="18" hidden="1" customHeight="1" x14ac:dyDescent="0.35"/>
    <row r="15873" ht="18" hidden="1" customHeight="1" x14ac:dyDescent="0.35"/>
    <row r="15874" ht="18" hidden="1" customHeight="1" x14ac:dyDescent="0.35"/>
    <row r="15875" ht="18" hidden="1" customHeight="1" x14ac:dyDescent="0.35"/>
    <row r="15876" ht="18" hidden="1" customHeight="1" x14ac:dyDescent="0.35"/>
    <row r="15877" ht="18" hidden="1" customHeight="1" x14ac:dyDescent="0.35"/>
    <row r="15878" ht="18" hidden="1" customHeight="1" x14ac:dyDescent="0.35"/>
    <row r="15879" ht="18" hidden="1" customHeight="1" x14ac:dyDescent="0.35"/>
    <row r="15880" ht="18" hidden="1" customHeight="1" x14ac:dyDescent="0.35"/>
    <row r="15881" ht="18" hidden="1" customHeight="1" x14ac:dyDescent="0.35"/>
    <row r="15882" ht="18" hidden="1" customHeight="1" x14ac:dyDescent="0.35"/>
    <row r="15883" ht="18" hidden="1" customHeight="1" x14ac:dyDescent="0.35"/>
    <row r="15884" ht="18" hidden="1" customHeight="1" x14ac:dyDescent="0.35"/>
    <row r="15885" ht="18" hidden="1" customHeight="1" x14ac:dyDescent="0.35"/>
    <row r="15886" ht="18" hidden="1" customHeight="1" x14ac:dyDescent="0.35"/>
    <row r="15887" ht="18" hidden="1" customHeight="1" x14ac:dyDescent="0.35"/>
    <row r="15888" ht="18" hidden="1" customHeight="1" x14ac:dyDescent="0.35"/>
    <row r="15889" ht="18" hidden="1" customHeight="1" x14ac:dyDescent="0.35"/>
    <row r="15890" ht="18" hidden="1" customHeight="1" x14ac:dyDescent="0.35"/>
    <row r="15891" ht="18" hidden="1" customHeight="1" x14ac:dyDescent="0.35"/>
    <row r="15892" ht="18" hidden="1" customHeight="1" x14ac:dyDescent="0.35"/>
    <row r="15893" ht="18" hidden="1" customHeight="1" x14ac:dyDescent="0.35"/>
    <row r="15894" ht="18" hidden="1" customHeight="1" x14ac:dyDescent="0.35"/>
    <row r="15895" ht="18" hidden="1" customHeight="1" x14ac:dyDescent="0.35"/>
    <row r="15896" ht="18" hidden="1" customHeight="1" x14ac:dyDescent="0.35"/>
    <row r="15897" ht="18" hidden="1" customHeight="1" x14ac:dyDescent="0.35"/>
    <row r="15898" ht="18" hidden="1" customHeight="1" x14ac:dyDescent="0.35"/>
    <row r="15899" ht="18" hidden="1" customHeight="1" x14ac:dyDescent="0.35"/>
    <row r="15900" ht="18" hidden="1" customHeight="1" x14ac:dyDescent="0.35"/>
    <row r="15901" ht="18" hidden="1" customHeight="1" x14ac:dyDescent="0.35"/>
    <row r="15902" ht="18" hidden="1" customHeight="1" x14ac:dyDescent="0.35"/>
    <row r="15903" ht="18" hidden="1" customHeight="1" x14ac:dyDescent="0.35"/>
    <row r="15904" ht="18" hidden="1" customHeight="1" x14ac:dyDescent="0.35"/>
    <row r="15905" ht="18" hidden="1" customHeight="1" x14ac:dyDescent="0.35"/>
    <row r="15906" ht="18" hidden="1" customHeight="1" x14ac:dyDescent="0.35"/>
    <row r="15907" ht="18" hidden="1" customHeight="1" x14ac:dyDescent="0.35"/>
    <row r="15908" ht="18" hidden="1" customHeight="1" x14ac:dyDescent="0.35"/>
    <row r="15909" ht="18" hidden="1" customHeight="1" x14ac:dyDescent="0.35"/>
    <row r="15910" ht="18" hidden="1" customHeight="1" x14ac:dyDescent="0.35"/>
    <row r="15911" ht="18" hidden="1" customHeight="1" x14ac:dyDescent="0.35"/>
    <row r="15912" ht="18" hidden="1" customHeight="1" x14ac:dyDescent="0.35"/>
    <row r="15913" ht="18" hidden="1" customHeight="1" x14ac:dyDescent="0.35"/>
    <row r="15914" ht="18" hidden="1" customHeight="1" x14ac:dyDescent="0.35"/>
    <row r="15915" ht="18" hidden="1" customHeight="1" x14ac:dyDescent="0.35"/>
    <row r="15916" ht="18" hidden="1" customHeight="1" x14ac:dyDescent="0.35"/>
    <row r="15917" ht="18" hidden="1" customHeight="1" x14ac:dyDescent="0.35"/>
    <row r="15918" ht="18" hidden="1" customHeight="1" x14ac:dyDescent="0.35"/>
    <row r="15919" ht="18" hidden="1" customHeight="1" x14ac:dyDescent="0.35"/>
    <row r="15920" ht="18" hidden="1" customHeight="1" x14ac:dyDescent="0.35"/>
    <row r="15921" ht="18" hidden="1" customHeight="1" x14ac:dyDescent="0.35"/>
    <row r="15922" ht="18" hidden="1" customHeight="1" x14ac:dyDescent="0.35"/>
    <row r="15923" ht="18" hidden="1" customHeight="1" x14ac:dyDescent="0.35"/>
    <row r="15924" ht="18" hidden="1" customHeight="1" x14ac:dyDescent="0.35"/>
    <row r="15925" ht="18" hidden="1" customHeight="1" x14ac:dyDescent="0.35"/>
    <row r="15926" ht="18" hidden="1" customHeight="1" x14ac:dyDescent="0.35"/>
    <row r="15927" ht="18" hidden="1" customHeight="1" x14ac:dyDescent="0.35"/>
    <row r="15928" ht="18" hidden="1" customHeight="1" x14ac:dyDescent="0.35"/>
    <row r="15929" ht="18" hidden="1" customHeight="1" x14ac:dyDescent="0.35"/>
    <row r="15930" ht="18" hidden="1" customHeight="1" x14ac:dyDescent="0.35"/>
    <row r="15931" ht="18" hidden="1" customHeight="1" x14ac:dyDescent="0.35"/>
    <row r="15932" ht="18" hidden="1" customHeight="1" x14ac:dyDescent="0.35"/>
    <row r="15933" ht="18" hidden="1" customHeight="1" x14ac:dyDescent="0.35"/>
    <row r="15934" ht="18" hidden="1" customHeight="1" x14ac:dyDescent="0.35"/>
    <row r="15935" ht="18" hidden="1" customHeight="1" x14ac:dyDescent="0.35"/>
    <row r="15936" ht="18" hidden="1" customHeight="1" x14ac:dyDescent="0.35"/>
    <row r="15937" ht="18" hidden="1" customHeight="1" x14ac:dyDescent="0.35"/>
    <row r="15938" ht="18" hidden="1" customHeight="1" x14ac:dyDescent="0.35"/>
    <row r="15939" ht="18" hidden="1" customHeight="1" x14ac:dyDescent="0.35"/>
    <row r="15940" ht="18" hidden="1" customHeight="1" x14ac:dyDescent="0.35"/>
    <row r="15941" ht="18" hidden="1" customHeight="1" x14ac:dyDescent="0.35"/>
    <row r="15942" ht="18" hidden="1" customHeight="1" x14ac:dyDescent="0.35"/>
    <row r="15943" ht="18" hidden="1" customHeight="1" x14ac:dyDescent="0.35"/>
    <row r="15944" ht="18" hidden="1" customHeight="1" x14ac:dyDescent="0.35"/>
    <row r="15945" ht="18" hidden="1" customHeight="1" x14ac:dyDescent="0.35"/>
    <row r="15946" ht="18" hidden="1" customHeight="1" x14ac:dyDescent="0.35"/>
    <row r="15947" ht="18" hidden="1" customHeight="1" x14ac:dyDescent="0.35"/>
    <row r="15948" ht="18" hidden="1" customHeight="1" x14ac:dyDescent="0.35"/>
    <row r="15949" ht="18" hidden="1" customHeight="1" x14ac:dyDescent="0.35"/>
    <row r="15950" ht="18" hidden="1" customHeight="1" x14ac:dyDescent="0.35"/>
    <row r="15951" ht="18" hidden="1" customHeight="1" x14ac:dyDescent="0.35"/>
    <row r="15952" ht="18" hidden="1" customHeight="1" x14ac:dyDescent="0.35"/>
    <row r="15953" ht="18" hidden="1" customHeight="1" x14ac:dyDescent="0.35"/>
    <row r="15954" ht="18" hidden="1" customHeight="1" x14ac:dyDescent="0.35"/>
    <row r="15955" ht="18" hidden="1" customHeight="1" x14ac:dyDescent="0.35"/>
    <row r="15956" ht="18" hidden="1" customHeight="1" x14ac:dyDescent="0.35"/>
    <row r="15957" ht="18" hidden="1" customHeight="1" x14ac:dyDescent="0.35"/>
    <row r="15958" ht="18" hidden="1" customHeight="1" x14ac:dyDescent="0.35"/>
    <row r="15959" ht="18" hidden="1" customHeight="1" x14ac:dyDescent="0.35"/>
    <row r="15960" ht="18" hidden="1" customHeight="1" x14ac:dyDescent="0.35"/>
    <row r="15961" ht="18" hidden="1" customHeight="1" x14ac:dyDescent="0.35"/>
    <row r="15962" ht="18" hidden="1" customHeight="1" x14ac:dyDescent="0.35"/>
    <row r="15963" ht="18" hidden="1" customHeight="1" x14ac:dyDescent="0.35"/>
    <row r="15964" ht="18" hidden="1" customHeight="1" x14ac:dyDescent="0.35"/>
    <row r="15965" ht="18" hidden="1" customHeight="1" x14ac:dyDescent="0.35"/>
    <row r="15966" ht="18" hidden="1" customHeight="1" x14ac:dyDescent="0.35"/>
    <row r="15967" ht="18" hidden="1" customHeight="1" x14ac:dyDescent="0.35"/>
    <row r="15968" ht="18" hidden="1" customHeight="1" x14ac:dyDescent="0.35"/>
    <row r="15969" ht="18" hidden="1" customHeight="1" x14ac:dyDescent="0.35"/>
    <row r="15970" ht="18" hidden="1" customHeight="1" x14ac:dyDescent="0.35"/>
    <row r="15971" ht="18" hidden="1" customHeight="1" x14ac:dyDescent="0.35"/>
    <row r="15972" ht="18" hidden="1" customHeight="1" x14ac:dyDescent="0.35"/>
    <row r="15973" ht="18" hidden="1" customHeight="1" x14ac:dyDescent="0.35"/>
    <row r="15974" ht="18" hidden="1" customHeight="1" x14ac:dyDescent="0.35"/>
    <row r="15975" ht="18" hidden="1" customHeight="1" x14ac:dyDescent="0.35"/>
    <row r="15976" ht="18" hidden="1" customHeight="1" x14ac:dyDescent="0.35"/>
    <row r="15977" ht="18" hidden="1" customHeight="1" x14ac:dyDescent="0.35"/>
    <row r="15978" ht="18" hidden="1" customHeight="1" x14ac:dyDescent="0.35"/>
    <row r="15979" ht="18" hidden="1" customHeight="1" x14ac:dyDescent="0.35"/>
    <row r="15980" ht="18" hidden="1" customHeight="1" x14ac:dyDescent="0.35"/>
    <row r="15981" ht="18" hidden="1" customHeight="1" x14ac:dyDescent="0.35"/>
    <row r="15982" ht="18" hidden="1" customHeight="1" x14ac:dyDescent="0.35"/>
    <row r="15983" ht="18" hidden="1" customHeight="1" x14ac:dyDescent="0.35"/>
    <row r="15984" ht="18" hidden="1" customHeight="1" x14ac:dyDescent="0.35"/>
    <row r="15985" ht="18" hidden="1" customHeight="1" x14ac:dyDescent="0.35"/>
    <row r="15986" ht="18" hidden="1" customHeight="1" x14ac:dyDescent="0.35"/>
    <row r="15987" ht="18" hidden="1" customHeight="1" x14ac:dyDescent="0.35"/>
    <row r="15988" ht="18" hidden="1" customHeight="1" x14ac:dyDescent="0.35"/>
    <row r="15989" ht="18" hidden="1" customHeight="1" x14ac:dyDescent="0.35"/>
    <row r="15990" ht="18" hidden="1" customHeight="1" x14ac:dyDescent="0.35"/>
    <row r="15991" ht="18" hidden="1" customHeight="1" x14ac:dyDescent="0.35"/>
    <row r="15992" ht="18" hidden="1" customHeight="1" x14ac:dyDescent="0.35"/>
    <row r="15993" ht="18" hidden="1" customHeight="1" x14ac:dyDescent="0.35"/>
    <row r="15994" ht="18" hidden="1" customHeight="1" x14ac:dyDescent="0.35"/>
    <row r="15995" ht="18" hidden="1" customHeight="1" x14ac:dyDescent="0.35"/>
    <row r="15996" ht="18" hidden="1" customHeight="1" x14ac:dyDescent="0.35"/>
    <row r="15997" ht="18" hidden="1" customHeight="1" x14ac:dyDescent="0.35"/>
    <row r="15998" ht="18" hidden="1" customHeight="1" x14ac:dyDescent="0.35"/>
    <row r="15999" ht="18" hidden="1" customHeight="1" x14ac:dyDescent="0.35"/>
    <row r="16000" ht="18" hidden="1" customHeight="1" x14ac:dyDescent="0.35"/>
    <row r="16001" ht="18" hidden="1" customHeight="1" x14ac:dyDescent="0.35"/>
    <row r="16002" ht="18" hidden="1" customHeight="1" x14ac:dyDescent="0.35"/>
    <row r="16003" ht="18" hidden="1" customHeight="1" x14ac:dyDescent="0.35"/>
    <row r="16004" ht="18" hidden="1" customHeight="1" x14ac:dyDescent="0.35"/>
    <row r="16005" ht="18" hidden="1" customHeight="1" x14ac:dyDescent="0.35"/>
    <row r="16006" ht="18" hidden="1" customHeight="1" x14ac:dyDescent="0.35"/>
    <row r="16007" ht="18" hidden="1" customHeight="1" x14ac:dyDescent="0.35"/>
    <row r="16008" ht="18" hidden="1" customHeight="1" x14ac:dyDescent="0.35"/>
    <row r="16009" ht="18" hidden="1" customHeight="1" x14ac:dyDescent="0.35"/>
    <row r="16010" ht="18" hidden="1" customHeight="1" x14ac:dyDescent="0.35"/>
    <row r="16011" ht="18" hidden="1" customHeight="1" x14ac:dyDescent="0.35"/>
    <row r="16012" ht="18" hidden="1" customHeight="1" x14ac:dyDescent="0.35"/>
    <row r="16013" ht="18" hidden="1" customHeight="1" x14ac:dyDescent="0.35"/>
    <row r="16014" ht="18" hidden="1" customHeight="1" x14ac:dyDescent="0.35"/>
    <row r="16015" ht="18" hidden="1" customHeight="1" x14ac:dyDescent="0.35"/>
    <row r="16016" ht="18" hidden="1" customHeight="1" x14ac:dyDescent="0.35"/>
    <row r="16017" ht="18" hidden="1" customHeight="1" x14ac:dyDescent="0.35"/>
    <row r="16018" ht="18" hidden="1" customHeight="1" x14ac:dyDescent="0.35"/>
    <row r="16019" ht="18" hidden="1" customHeight="1" x14ac:dyDescent="0.35"/>
    <row r="16020" ht="18" hidden="1" customHeight="1" x14ac:dyDescent="0.35"/>
    <row r="16021" ht="18" hidden="1" customHeight="1" x14ac:dyDescent="0.35"/>
    <row r="16022" ht="18" hidden="1" customHeight="1" x14ac:dyDescent="0.35"/>
    <row r="16023" ht="18" hidden="1" customHeight="1" x14ac:dyDescent="0.35"/>
    <row r="16024" ht="18" hidden="1" customHeight="1" x14ac:dyDescent="0.35"/>
    <row r="16025" ht="18" hidden="1" customHeight="1" x14ac:dyDescent="0.35"/>
    <row r="16026" ht="18" hidden="1" customHeight="1" x14ac:dyDescent="0.35"/>
    <row r="16027" ht="18" hidden="1" customHeight="1" x14ac:dyDescent="0.35"/>
    <row r="16028" ht="18" hidden="1" customHeight="1" x14ac:dyDescent="0.35"/>
    <row r="16029" ht="18" hidden="1" customHeight="1" x14ac:dyDescent="0.35"/>
    <row r="16030" ht="18" hidden="1" customHeight="1" x14ac:dyDescent="0.35"/>
    <row r="16031" ht="18" hidden="1" customHeight="1" x14ac:dyDescent="0.35"/>
    <row r="16032" ht="18" hidden="1" customHeight="1" x14ac:dyDescent="0.35"/>
    <row r="16033" ht="18" hidden="1" customHeight="1" x14ac:dyDescent="0.35"/>
    <row r="16034" ht="18" hidden="1" customHeight="1" x14ac:dyDescent="0.35"/>
    <row r="16035" ht="18" hidden="1" customHeight="1" x14ac:dyDescent="0.35"/>
    <row r="16036" ht="18" hidden="1" customHeight="1" x14ac:dyDescent="0.35"/>
    <row r="16037" ht="18" hidden="1" customHeight="1" x14ac:dyDescent="0.35"/>
    <row r="16038" ht="18" hidden="1" customHeight="1" x14ac:dyDescent="0.35"/>
    <row r="16039" ht="18" hidden="1" customHeight="1" x14ac:dyDescent="0.35"/>
    <row r="16040" ht="18" hidden="1" customHeight="1" x14ac:dyDescent="0.35"/>
    <row r="16041" ht="18" hidden="1" customHeight="1" x14ac:dyDescent="0.35"/>
    <row r="16042" ht="18" hidden="1" customHeight="1" x14ac:dyDescent="0.35"/>
    <row r="16043" ht="18" hidden="1" customHeight="1" x14ac:dyDescent="0.35"/>
    <row r="16044" ht="18" hidden="1" customHeight="1" x14ac:dyDescent="0.35"/>
    <row r="16045" ht="18" hidden="1" customHeight="1" x14ac:dyDescent="0.35"/>
    <row r="16046" ht="18" hidden="1" customHeight="1" x14ac:dyDescent="0.35"/>
    <row r="16047" ht="18" hidden="1" customHeight="1" x14ac:dyDescent="0.35"/>
    <row r="16048" ht="18" hidden="1" customHeight="1" x14ac:dyDescent="0.35"/>
    <row r="16049" ht="18" hidden="1" customHeight="1" x14ac:dyDescent="0.35"/>
    <row r="16050" ht="18" hidden="1" customHeight="1" x14ac:dyDescent="0.35"/>
    <row r="16051" ht="18" hidden="1" customHeight="1" x14ac:dyDescent="0.35"/>
    <row r="16052" ht="18" hidden="1" customHeight="1" x14ac:dyDescent="0.35"/>
    <row r="16053" ht="18" hidden="1" customHeight="1" x14ac:dyDescent="0.35"/>
    <row r="16054" ht="18" hidden="1" customHeight="1" x14ac:dyDescent="0.35"/>
    <row r="16055" ht="18" hidden="1" customHeight="1" x14ac:dyDescent="0.35"/>
    <row r="16056" ht="18" hidden="1" customHeight="1" x14ac:dyDescent="0.35"/>
    <row r="16057" ht="18" hidden="1" customHeight="1" x14ac:dyDescent="0.35"/>
    <row r="16058" ht="18" hidden="1" customHeight="1" x14ac:dyDescent="0.35"/>
    <row r="16059" ht="18" hidden="1" customHeight="1" x14ac:dyDescent="0.35"/>
    <row r="16060" ht="18" hidden="1" customHeight="1" x14ac:dyDescent="0.35"/>
    <row r="16061" ht="18" hidden="1" customHeight="1" x14ac:dyDescent="0.35"/>
    <row r="16062" ht="18" hidden="1" customHeight="1" x14ac:dyDescent="0.35"/>
    <row r="16063" ht="18" hidden="1" customHeight="1" x14ac:dyDescent="0.35"/>
    <row r="16064" ht="18" hidden="1" customHeight="1" x14ac:dyDescent="0.35"/>
    <row r="16065" ht="18" hidden="1" customHeight="1" x14ac:dyDescent="0.35"/>
    <row r="16066" ht="18" hidden="1" customHeight="1" x14ac:dyDescent="0.35"/>
    <row r="16067" ht="18" hidden="1" customHeight="1" x14ac:dyDescent="0.35"/>
    <row r="16068" ht="18" hidden="1" customHeight="1" x14ac:dyDescent="0.35"/>
    <row r="16069" ht="18" hidden="1" customHeight="1" x14ac:dyDescent="0.35"/>
    <row r="16070" ht="18" hidden="1" customHeight="1" x14ac:dyDescent="0.35"/>
    <row r="16071" ht="18" hidden="1" customHeight="1" x14ac:dyDescent="0.35"/>
    <row r="16072" ht="18" hidden="1" customHeight="1" x14ac:dyDescent="0.35"/>
    <row r="16073" ht="18" hidden="1" customHeight="1" x14ac:dyDescent="0.35"/>
    <row r="16074" ht="18" hidden="1" customHeight="1" x14ac:dyDescent="0.35"/>
    <row r="16075" ht="18" hidden="1" customHeight="1" x14ac:dyDescent="0.35"/>
    <row r="16076" ht="18" hidden="1" customHeight="1" x14ac:dyDescent="0.35"/>
    <row r="16077" ht="18" hidden="1" customHeight="1" x14ac:dyDescent="0.35"/>
    <row r="16078" ht="18" hidden="1" customHeight="1" x14ac:dyDescent="0.35"/>
    <row r="16079" ht="18" hidden="1" customHeight="1" x14ac:dyDescent="0.35"/>
    <row r="16080" ht="18" hidden="1" customHeight="1" x14ac:dyDescent="0.35"/>
    <row r="16081" ht="18" hidden="1" customHeight="1" x14ac:dyDescent="0.35"/>
    <row r="16082" ht="18" hidden="1" customHeight="1" x14ac:dyDescent="0.35"/>
    <row r="16083" ht="18" hidden="1" customHeight="1" x14ac:dyDescent="0.35"/>
    <row r="16084" ht="18" hidden="1" customHeight="1" x14ac:dyDescent="0.35"/>
    <row r="16085" ht="18" hidden="1" customHeight="1" x14ac:dyDescent="0.35"/>
    <row r="16086" ht="18" hidden="1" customHeight="1" x14ac:dyDescent="0.35"/>
    <row r="16087" ht="18" hidden="1" customHeight="1" x14ac:dyDescent="0.35"/>
    <row r="16088" ht="18" hidden="1" customHeight="1" x14ac:dyDescent="0.35"/>
    <row r="16089" ht="18" hidden="1" customHeight="1" x14ac:dyDescent="0.35"/>
    <row r="16090" ht="18" hidden="1" customHeight="1" x14ac:dyDescent="0.35"/>
    <row r="16091" ht="18" hidden="1" customHeight="1" x14ac:dyDescent="0.35"/>
    <row r="16092" ht="18" hidden="1" customHeight="1" x14ac:dyDescent="0.35"/>
    <row r="16093" ht="18" hidden="1" customHeight="1" x14ac:dyDescent="0.35"/>
    <row r="16094" ht="18" hidden="1" customHeight="1" x14ac:dyDescent="0.35"/>
    <row r="16095" ht="18" hidden="1" customHeight="1" x14ac:dyDescent="0.35"/>
    <row r="16096" ht="18" hidden="1" customHeight="1" x14ac:dyDescent="0.35"/>
    <row r="16097" ht="18" hidden="1" customHeight="1" x14ac:dyDescent="0.35"/>
    <row r="16098" ht="18" hidden="1" customHeight="1" x14ac:dyDescent="0.35"/>
    <row r="16099" ht="18" hidden="1" customHeight="1" x14ac:dyDescent="0.35"/>
    <row r="16100" ht="18" hidden="1" customHeight="1" x14ac:dyDescent="0.35"/>
    <row r="16101" ht="18" hidden="1" customHeight="1" x14ac:dyDescent="0.35"/>
    <row r="16102" ht="18" hidden="1" customHeight="1" x14ac:dyDescent="0.35"/>
    <row r="16103" ht="18" hidden="1" customHeight="1" x14ac:dyDescent="0.35"/>
    <row r="16104" ht="18" hidden="1" customHeight="1" x14ac:dyDescent="0.35"/>
    <row r="16105" ht="18" hidden="1" customHeight="1" x14ac:dyDescent="0.35"/>
    <row r="16106" ht="18" hidden="1" customHeight="1" x14ac:dyDescent="0.35"/>
    <row r="16107" ht="18" hidden="1" customHeight="1" x14ac:dyDescent="0.35"/>
    <row r="16108" ht="18" hidden="1" customHeight="1" x14ac:dyDescent="0.35"/>
    <row r="16109" ht="18" hidden="1" customHeight="1" x14ac:dyDescent="0.35"/>
    <row r="16110" ht="18" hidden="1" customHeight="1" x14ac:dyDescent="0.35"/>
    <row r="16111" ht="18" hidden="1" customHeight="1" x14ac:dyDescent="0.35"/>
    <row r="16112" ht="18" hidden="1" customHeight="1" x14ac:dyDescent="0.35"/>
    <row r="16113" ht="18" hidden="1" customHeight="1" x14ac:dyDescent="0.35"/>
    <row r="16114" ht="18" hidden="1" customHeight="1" x14ac:dyDescent="0.35"/>
    <row r="16115" ht="18" hidden="1" customHeight="1" x14ac:dyDescent="0.35"/>
    <row r="16116" ht="18" hidden="1" customHeight="1" x14ac:dyDescent="0.35"/>
    <row r="16117" ht="18" hidden="1" customHeight="1" x14ac:dyDescent="0.35"/>
    <row r="16118" ht="18" hidden="1" customHeight="1" x14ac:dyDescent="0.35"/>
    <row r="16119" ht="18" hidden="1" customHeight="1" x14ac:dyDescent="0.35"/>
    <row r="16120" ht="18" hidden="1" customHeight="1" x14ac:dyDescent="0.35"/>
    <row r="16121" ht="18" hidden="1" customHeight="1" x14ac:dyDescent="0.35"/>
    <row r="16122" ht="18" hidden="1" customHeight="1" x14ac:dyDescent="0.35"/>
    <row r="16123" ht="18" hidden="1" customHeight="1" x14ac:dyDescent="0.35"/>
    <row r="16124" ht="18" hidden="1" customHeight="1" x14ac:dyDescent="0.35"/>
    <row r="16125" ht="18" hidden="1" customHeight="1" x14ac:dyDescent="0.35"/>
    <row r="16126" ht="18" hidden="1" customHeight="1" x14ac:dyDescent="0.35"/>
    <row r="16127" ht="18" hidden="1" customHeight="1" x14ac:dyDescent="0.35"/>
    <row r="16128" ht="18" hidden="1" customHeight="1" x14ac:dyDescent="0.35"/>
    <row r="16129" ht="18" hidden="1" customHeight="1" x14ac:dyDescent="0.35"/>
    <row r="16130" ht="18" hidden="1" customHeight="1" x14ac:dyDescent="0.35"/>
    <row r="16131" ht="18" hidden="1" customHeight="1" x14ac:dyDescent="0.35"/>
    <row r="16132" ht="18" hidden="1" customHeight="1" x14ac:dyDescent="0.35"/>
    <row r="16133" ht="18" hidden="1" customHeight="1" x14ac:dyDescent="0.35"/>
    <row r="16134" ht="18" hidden="1" customHeight="1" x14ac:dyDescent="0.35"/>
    <row r="16135" ht="18" hidden="1" customHeight="1" x14ac:dyDescent="0.35"/>
    <row r="16136" ht="18" hidden="1" customHeight="1" x14ac:dyDescent="0.35"/>
    <row r="16137" ht="18" hidden="1" customHeight="1" x14ac:dyDescent="0.35"/>
    <row r="16138" ht="18" hidden="1" customHeight="1" x14ac:dyDescent="0.35"/>
    <row r="16139" ht="18" hidden="1" customHeight="1" x14ac:dyDescent="0.35"/>
    <row r="16140" ht="18" hidden="1" customHeight="1" x14ac:dyDescent="0.35"/>
    <row r="16141" ht="18" hidden="1" customHeight="1" x14ac:dyDescent="0.35"/>
    <row r="16142" ht="18" hidden="1" customHeight="1" x14ac:dyDescent="0.35"/>
    <row r="16143" ht="18" hidden="1" customHeight="1" x14ac:dyDescent="0.35"/>
    <row r="16144" ht="18" hidden="1" customHeight="1" x14ac:dyDescent="0.35"/>
    <row r="16145" ht="18" hidden="1" customHeight="1" x14ac:dyDescent="0.35"/>
    <row r="16146" ht="18" hidden="1" customHeight="1" x14ac:dyDescent="0.35"/>
    <row r="16147" ht="18" hidden="1" customHeight="1" x14ac:dyDescent="0.35"/>
    <row r="16148" ht="18" hidden="1" customHeight="1" x14ac:dyDescent="0.35"/>
    <row r="16149" ht="18" hidden="1" customHeight="1" x14ac:dyDescent="0.35"/>
    <row r="16150" ht="18" hidden="1" customHeight="1" x14ac:dyDescent="0.35"/>
    <row r="16151" ht="18" hidden="1" customHeight="1" x14ac:dyDescent="0.35"/>
    <row r="16152" ht="18" hidden="1" customHeight="1" x14ac:dyDescent="0.35"/>
    <row r="16153" ht="18" hidden="1" customHeight="1" x14ac:dyDescent="0.35"/>
    <row r="16154" ht="18" hidden="1" customHeight="1" x14ac:dyDescent="0.35"/>
    <row r="16155" ht="18" hidden="1" customHeight="1" x14ac:dyDescent="0.35"/>
    <row r="16156" ht="18" hidden="1" customHeight="1" x14ac:dyDescent="0.35"/>
    <row r="16157" ht="18" hidden="1" customHeight="1" x14ac:dyDescent="0.35"/>
    <row r="16158" ht="18" hidden="1" customHeight="1" x14ac:dyDescent="0.35"/>
    <row r="16159" ht="18" hidden="1" customHeight="1" x14ac:dyDescent="0.35"/>
    <row r="16160" ht="18" hidden="1" customHeight="1" x14ac:dyDescent="0.35"/>
    <row r="16161" ht="18" hidden="1" customHeight="1" x14ac:dyDescent="0.35"/>
    <row r="16162" ht="18" hidden="1" customHeight="1" x14ac:dyDescent="0.35"/>
    <row r="16163" ht="18" hidden="1" customHeight="1" x14ac:dyDescent="0.35"/>
    <row r="16164" ht="18" hidden="1" customHeight="1" x14ac:dyDescent="0.35"/>
    <row r="16165" ht="18" hidden="1" customHeight="1" x14ac:dyDescent="0.35"/>
    <row r="16166" ht="18" hidden="1" customHeight="1" x14ac:dyDescent="0.35"/>
    <row r="16167" ht="18" hidden="1" customHeight="1" x14ac:dyDescent="0.35"/>
    <row r="16168" ht="18" hidden="1" customHeight="1" x14ac:dyDescent="0.35"/>
    <row r="16169" ht="18" hidden="1" customHeight="1" x14ac:dyDescent="0.35"/>
    <row r="16170" ht="18" hidden="1" customHeight="1" x14ac:dyDescent="0.35"/>
    <row r="16171" ht="18" hidden="1" customHeight="1" x14ac:dyDescent="0.35"/>
    <row r="16172" ht="18" hidden="1" customHeight="1" x14ac:dyDescent="0.35"/>
    <row r="16173" ht="18" hidden="1" customHeight="1" x14ac:dyDescent="0.35"/>
    <row r="16174" ht="18" hidden="1" customHeight="1" x14ac:dyDescent="0.35"/>
    <row r="16175" ht="18" hidden="1" customHeight="1" x14ac:dyDescent="0.35"/>
    <row r="16176" ht="18" hidden="1" customHeight="1" x14ac:dyDescent="0.35"/>
    <row r="16177" ht="18" hidden="1" customHeight="1" x14ac:dyDescent="0.35"/>
    <row r="16178" ht="18" hidden="1" customHeight="1" x14ac:dyDescent="0.35"/>
    <row r="16179" ht="18" hidden="1" customHeight="1" x14ac:dyDescent="0.35"/>
    <row r="16180" ht="18" hidden="1" customHeight="1" x14ac:dyDescent="0.35"/>
    <row r="16181" ht="18" hidden="1" customHeight="1" x14ac:dyDescent="0.35"/>
    <row r="16182" ht="18" hidden="1" customHeight="1" x14ac:dyDescent="0.35"/>
    <row r="16183" ht="18" hidden="1" customHeight="1" x14ac:dyDescent="0.35"/>
    <row r="16184" ht="18" hidden="1" customHeight="1" x14ac:dyDescent="0.35"/>
    <row r="16185" ht="18" hidden="1" customHeight="1" x14ac:dyDescent="0.35"/>
    <row r="16186" ht="18" hidden="1" customHeight="1" x14ac:dyDescent="0.35"/>
    <row r="16187" ht="18" hidden="1" customHeight="1" x14ac:dyDescent="0.35"/>
    <row r="16188" ht="18" hidden="1" customHeight="1" x14ac:dyDescent="0.35"/>
    <row r="16189" ht="18" hidden="1" customHeight="1" x14ac:dyDescent="0.35"/>
    <row r="16190" ht="18" hidden="1" customHeight="1" x14ac:dyDescent="0.35"/>
    <row r="16191" ht="18" hidden="1" customHeight="1" x14ac:dyDescent="0.35"/>
    <row r="16192" ht="18" hidden="1" customHeight="1" x14ac:dyDescent="0.35"/>
    <row r="16193" ht="18" hidden="1" customHeight="1" x14ac:dyDescent="0.35"/>
    <row r="16194" ht="18" hidden="1" customHeight="1" x14ac:dyDescent="0.35"/>
    <row r="16195" ht="18" hidden="1" customHeight="1" x14ac:dyDescent="0.35"/>
    <row r="16196" ht="18" hidden="1" customHeight="1" x14ac:dyDescent="0.35"/>
    <row r="16197" ht="18" hidden="1" customHeight="1" x14ac:dyDescent="0.35"/>
    <row r="16198" ht="18" hidden="1" customHeight="1" x14ac:dyDescent="0.35"/>
    <row r="16199" ht="18" hidden="1" customHeight="1" x14ac:dyDescent="0.35"/>
    <row r="16200" ht="18" hidden="1" customHeight="1" x14ac:dyDescent="0.35"/>
    <row r="16201" ht="18" hidden="1" customHeight="1" x14ac:dyDescent="0.35"/>
    <row r="16202" ht="18" hidden="1" customHeight="1" x14ac:dyDescent="0.35"/>
    <row r="16203" ht="18" hidden="1" customHeight="1" x14ac:dyDescent="0.35"/>
    <row r="16204" ht="18" hidden="1" customHeight="1" x14ac:dyDescent="0.35"/>
    <row r="16205" ht="18" hidden="1" customHeight="1" x14ac:dyDescent="0.35"/>
    <row r="16206" ht="18" hidden="1" customHeight="1" x14ac:dyDescent="0.35"/>
    <row r="16207" ht="18" hidden="1" customHeight="1" x14ac:dyDescent="0.35"/>
    <row r="16208" ht="18" hidden="1" customHeight="1" x14ac:dyDescent="0.35"/>
    <row r="16209" ht="18" hidden="1" customHeight="1" x14ac:dyDescent="0.35"/>
    <row r="16210" ht="18" hidden="1" customHeight="1" x14ac:dyDescent="0.35"/>
    <row r="16211" ht="18" hidden="1" customHeight="1" x14ac:dyDescent="0.35"/>
    <row r="16212" ht="18" hidden="1" customHeight="1" x14ac:dyDescent="0.35"/>
    <row r="16213" ht="18" hidden="1" customHeight="1" x14ac:dyDescent="0.35"/>
    <row r="16214" ht="18" hidden="1" customHeight="1" x14ac:dyDescent="0.35"/>
    <row r="16215" ht="18" hidden="1" customHeight="1" x14ac:dyDescent="0.35"/>
    <row r="16216" ht="18" hidden="1" customHeight="1" x14ac:dyDescent="0.35"/>
    <row r="16217" ht="18" hidden="1" customHeight="1" x14ac:dyDescent="0.35"/>
    <row r="16218" ht="18" hidden="1" customHeight="1" x14ac:dyDescent="0.35"/>
    <row r="16219" ht="18" hidden="1" customHeight="1" x14ac:dyDescent="0.35"/>
    <row r="16220" ht="18" hidden="1" customHeight="1" x14ac:dyDescent="0.35"/>
    <row r="16221" ht="18" hidden="1" customHeight="1" x14ac:dyDescent="0.35"/>
    <row r="16222" ht="18" hidden="1" customHeight="1" x14ac:dyDescent="0.35"/>
    <row r="16223" ht="18" hidden="1" customHeight="1" x14ac:dyDescent="0.35"/>
    <row r="16224" ht="18" hidden="1" customHeight="1" x14ac:dyDescent="0.35"/>
    <row r="16225" ht="18" hidden="1" customHeight="1" x14ac:dyDescent="0.35"/>
    <row r="16226" ht="18" hidden="1" customHeight="1" x14ac:dyDescent="0.35"/>
    <row r="16227" ht="18" hidden="1" customHeight="1" x14ac:dyDescent="0.35"/>
    <row r="16228" ht="18" hidden="1" customHeight="1" x14ac:dyDescent="0.35"/>
    <row r="16229" ht="18" hidden="1" customHeight="1" x14ac:dyDescent="0.35"/>
    <row r="16230" ht="18" hidden="1" customHeight="1" x14ac:dyDescent="0.35"/>
    <row r="16231" ht="18" hidden="1" customHeight="1" x14ac:dyDescent="0.35"/>
    <row r="16232" ht="18" hidden="1" customHeight="1" x14ac:dyDescent="0.35"/>
    <row r="16233" ht="18" hidden="1" customHeight="1" x14ac:dyDescent="0.35"/>
    <row r="16234" ht="18" hidden="1" customHeight="1" x14ac:dyDescent="0.35"/>
    <row r="16235" ht="18" hidden="1" customHeight="1" x14ac:dyDescent="0.35"/>
    <row r="16236" ht="18" hidden="1" customHeight="1" x14ac:dyDescent="0.35"/>
    <row r="16237" ht="18" hidden="1" customHeight="1" x14ac:dyDescent="0.35"/>
    <row r="16238" ht="18" hidden="1" customHeight="1" x14ac:dyDescent="0.35"/>
    <row r="16239" ht="18" hidden="1" customHeight="1" x14ac:dyDescent="0.35"/>
    <row r="16240" ht="18" hidden="1" customHeight="1" x14ac:dyDescent="0.35"/>
    <row r="16241" ht="18" hidden="1" customHeight="1" x14ac:dyDescent="0.35"/>
    <row r="16242" ht="18" hidden="1" customHeight="1" x14ac:dyDescent="0.35"/>
    <row r="16243" ht="18" hidden="1" customHeight="1" x14ac:dyDescent="0.35"/>
    <row r="16244" ht="18" hidden="1" customHeight="1" x14ac:dyDescent="0.35"/>
    <row r="16245" ht="18" hidden="1" customHeight="1" x14ac:dyDescent="0.35"/>
    <row r="16246" ht="18" hidden="1" customHeight="1" x14ac:dyDescent="0.35"/>
    <row r="16247" ht="18" hidden="1" customHeight="1" x14ac:dyDescent="0.35"/>
    <row r="16248" ht="18" hidden="1" customHeight="1" x14ac:dyDescent="0.35"/>
    <row r="16249" ht="18" hidden="1" customHeight="1" x14ac:dyDescent="0.35"/>
    <row r="16250" ht="18" hidden="1" customHeight="1" x14ac:dyDescent="0.35"/>
    <row r="16251" ht="18" hidden="1" customHeight="1" x14ac:dyDescent="0.35"/>
    <row r="16252" ht="18" hidden="1" customHeight="1" x14ac:dyDescent="0.35"/>
    <row r="16253" ht="18" hidden="1" customHeight="1" x14ac:dyDescent="0.35"/>
    <row r="16254" ht="18" hidden="1" customHeight="1" x14ac:dyDescent="0.35"/>
    <row r="16255" ht="18" hidden="1" customHeight="1" x14ac:dyDescent="0.35"/>
    <row r="16256" ht="18" hidden="1" customHeight="1" x14ac:dyDescent="0.35"/>
    <row r="16257" ht="18" hidden="1" customHeight="1" x14ac:dyDescent="0.35"/>
    <row r="16258" ht="18" hidden="1" customHeight="1" x14ac:dyDescent="0.35"/>
    <row r="16259" ht="18" hidden="1" customHeight="1" x14ac:dyDescent="0.35"/>
    <row r="16260" ht="18" hidden="1" customHeight="1" x14ac:dyDescent="0.35"/>
    <row r="16261" ht="18" hidden="1" customHeight="1" x14ac:dyDescent="0.35"/>
    <row r="16262" ht="18" hidden="1" customHeight="1" x14ac:dyDescent="0.35"/>
    <row r="16263" ht="18" hidden="1" customHeight="1" x14ac:dyDescent="0.35"/>
    <row r="16264" ht="18" hidden="1" customHeight="1" x14ac:dyDescent="0.35"/>
    <row r="16265" ht="18" hidden="1" customHeight="1" x14ac:dyDescent="0.35"/>
    <row r="16266" ht="18" hidden="1" customHeight="1" x14ac:dyDescent="0.35"/>
    <row r="16267" ht="18" hidden="1" customHeight="1" x14ac:dyDescent="0.35"/>
    <row r="16268" ht="18" hidden="1" customHeight="1" x14ac:dyDescent="0.35"/>
    <row r="16269" ht="18" hidden="1" customHeight="1" x14ac:dyDescent="0.35"/>
    <row r="16270" ht="18" hidden="1" customHeight="1" x14ac:dyDescent="0.35"/>
    <row r="16271" ht="18" hidden="1" customHeight="1" x14ac:dyDescent="0.35"/>
    <row r="16272" ht="18" hidden="1" customHeight="1" x14ac:dyDescent="0.35"/>
    <row r="16273" ht="18" hidden="1" customHeight="1" x14ac:dyDescent="0.35"/>
    <row r="16274" ht="18" hidden="1" customHeight="1" x14ac:dyDescent="0.35"/>
    <row r="16275" ht="18" hidden="1" customHeight="1" x14ac:dyDescent="0.35"/>
    <row r="16276" ht="18" hidden="1" customHeight="1" x14ac:dyDescent="0.35"/>
    <row r="16277" ht="18" hidden="1" customHeight="1" x14ac:dyDescent="0.35"/>
    <row r="16278" ht="18" hidden="1" customHeight="1" x14ac:dyDescent="0.35"/>
    <row r="16279" ht="18" hidden="1" customHeight="1" x14ac:dyDescent="0.35"/>
    <row r="16280" ht="18" hidden="1" customHeight="1" x14ac:dyDescent="0.35"/>
    <row r="16281" ht="18" hidden="1" customHeight="1" x14ac:dyDescent="0.35"/>
    <row r="16282" ht="18" hidden="1" customHeight="1" x14ac:dyDescent="0.35"/>
    <row r="16283" ht="18" hidden="1" customHeight="1" x14ac:dyDescent="0.35"/>
    <row r="16284" ht="18" hidden="1" customHeight="1" x14ac:dyDescent="0.35"/>
    <row r="16285" ht="18" hidden="1" customHeight="1" x14ac:dyDescent="0.35"/>
    <row r="16286" ht="18" hidden="1" customHeight="1" x14ac:dyDescent="0.35"/>
    <row r="16287" ht="18" hidden="1" customHeight="1" x14ac:dyDescent="0.35"/>
    <row r="16288" ht="18" hidden="1" customHeight="1" x14ac:dyDescent="0.35"/>
    <row r="16289" ht="18" hidden="1" customHeight="1" x14ac:dyDescent="0.35"/>
    <row r="16290" ht="18" hidden="1" customHeight="1" x14ac:dyDescent="0.35"/>
    <row r="16291" ht="18" hidden="1" customHeight="1" x14ac:dyDescent="0.35"/>
    <row r="16292" ht="18" hidden="1" customHeight="1" x14ac:dyDescent="0.35"/>
    <row r="16293" ht="18" hidden="1" customHeight="1" x14ac:dyDescent="0.35"/>
    <row r="16294" ht="18" hidden="1" customHeight="1" x14ac:dyDescent="0.35"/>
    <row r="16295" ht="18" hidden="1" customHeight="1" x14ac:dyDescent="0.35"/>
    <row r="16296" ht="18" hidden="1" customHeight="1" x14ac:dyDescent="0.35"/>
    <row r="16297" ht="18" hidden="1" customHeight="1" x14ac:dyDescent="0.35"/>
    <row r="16298" ht="18" hidden="1" customHeight="1" x14ac:dyDescent="0.35"/>
    <row r="16299" ht="18" hidden="1" customHeight="1" x14ac:dyDescent="0.35"/>
    <row r="16300" ht="18" hidden="1" customHeight="1" x14ac:dyDescent="0.35"/>
    <row r="16301" ht="18" hidden="1" customHeight="1" x14ac:dyDescent="0.35"/>
    <row r="16302" ht="18" hidden="1" customHeight="1" x14ac:dyDescent="0.35"/>
    <row r="16303" ht="18" hidden="1" customHeight="1" x14ac:dyDescent="0.35"/>
    <row r="16304" ht="18" hidden="1" customHeight="1" x14ac:dyDescent="0.35"/>
    <row r="16305" ht="18" hidden="1" customHeight="1" x14ac:dyDescent="0.35"/>
    <row r="16306" ht="18" hidden="1" customHeight="1" x14ac:dyDescent="0.35"/>
    <row r="16307" ht="18" hidden="1" customHeight="1" x14ac:dyDescent="0.35"/>
    <row r="16308" ht="18" hidden="1" customHeight="1" x14ac:dyDescent="0.35"/>
    <row r="16309" ht="18" hidden="1" customHeight="1" x14ac:dyDescent="0.35"/>
    <row r="16310" ht="18" hidden="1" customHeight="1" x14ac:dyDescent="0.35"/>
    <row r="16311" ht="18" hidden="1" customHeight="1" x14ac:dyDescent="0.35"/>
    <row r="16312" ht="18" hidden="1" customHeight="1" x14ac:dyDescent="0.35"/>
    <row r="16313" ht="18" hidden="1" customHeight="1" x14ac:dyDescent="0.35"/>
    <row r="16314" ht="18" hidden="1" customHeight="1" x14ac:dyDescent="0.35"/>
    <row r="16315" ht="18" hidden="1" customHeight="1" x14ac:dyDescent="0.35"/>
    <row r="16316" ht="18" hidden="1" customHeight="1" x14ac:dyDescent="0.35"/>
    <row r="16317" ht="18" hidden="1" customHeight="1" x14ac:dyDescent="0.35"/>
    <row r="16318" ht="18" hidden="1" customHeight="1" x14ac:dyDescent="0.35"/>
    <row r="16319" ht="18" hidden="1" customHeight="1" x14ac:dyDescent="0.35"/>
    <row r="16320" ht="18" hidden="1" customHeight="1" x14ac:dyDescent="0.35"/>
    <row r="16321" ht="18" hidden="1" customHeight="1" x14ac:dyDescent="0.35"/>
    <row r="16322" ht="18" hidden="1" customHeight="1" x14ac:dyDescent="0.35"/>
    <row r="16323" ht="18" hidden="1" customHeight="1" x14ac:dyDescent="0.35"/>
    <row r="16324" ht="18" hidden="1" customHeight="1" x14ac:dyDescent="0.35"/>
    <row r="16325" ht="18" hidden="1" customHeight="1" x14ac:dyDescent="0.35"/>
    <row r="16326" ht="18" hidden="1" customHeight="1" x14ac:dyDescent="0.35"/>
    <row r="16327" ht="18" hidden="1" customHeight="1" x14ac:dyDescent="0.35"/>
    <row r="16328" ht="18" hidden="1" customHeight="1" x14ac:dyDescent="0.35"/>
    <row r="16329" ht="18" hidden="1" customHeight="1" x14ac:dyDescent="0.35"/>
    <row r="16330" ht="18" hidden="1" customHeight="1" x14ac:dyDescent="0.35"/>
    <row r="16331" ht="18" hidden="1" customHeight="1" x14ac:dyDescent="0.35"/>
    <row r="16332" ht="18" hidden="1" customHeight="1" x14ac:dyDescent="0.35"/>
    <row r="16333" ht="18" hidden="1" customHeight="1" x14ac:dyDescent="0.35"/>
    <row r="16334" ht="18" hidden="1" customHeight="1" x14ac:dyDescent="0.35"/>
    <row r="16335" ht="18" hidden="1" customHeight="1" x14ac:dyDescent="0.35"/>
    <row r="16336" ht="18" hidden="1" customHeight="1" x14ac:dyDescent="0.35"/>
    <row r="16337" ht="18" hidden="1" customHeight="1" x14ac:dyDescent="0.35"/>
    <row r="16338" ht="18" hidden="1" customHeight="1" x14ac:dyDescent="0.35"/>
    <row r="16339" ht="18" hidden="1" customHeight="1" x14ac:dyDescent="0.35"/>
    <row r="16340" ht="18" hidden="1" customHeight="1" x14ac:dyDescent="0.35"/>
    <row r="16341" ht="18" hidden="1" customHeight="1" x14ac:dyDescent="0.35"/>
    <row r="16342" ht="18" hidden="1" customHeight="1" x14ac:dyDescent="0.35"/>
    <row r="16343" ht="18" hidden="1" customHeight="1" x14ac:dyDescent="0.35"/>
    <row r="16344" ht="18" hidden="1" customHeight="1" x14ac:dyDescent="0.35"/>
    <row r="16345" ht="18" hidden="1" customHeight="1" x14ac:dyDescent="0.35"/>
    <row r="16346" ht="18" hidden="1" customHeight="1" x14ac:dyDescent="0.35"/>
    <row r="16347" ht="18" hidden="1" customHeight="1" x14ac:dyDescent="0.35"/>
    <row r="16348" ht="18" hidden="1" customHeight="1" x14ac:dyDescent="0.35"/>
    <row r="16349" ht="18" hidden="1" customHeight="1" x14ac:dyDescent="0.35"/>
    <row r="16350" ht="18" hidden="1" customHeight="1" x14ac:dyDescent="0.35"/>
    <row r="16351" ht="18" hidden="1" customHeight="1" x14ac:dyDescent="0.35"/>
    <row r="16352" ht="18" hidden="1" customHeight="1" x14ac:dyDescent="0.35"/>
    <row r="16353" ht="18" hidden="1" customHeight="1" x14ac:dyDescent="0.35"/>
    <row r="16354" ht="18" hidden="1" customHeight="1" x14ac:dyDescent="0.35"/>
    <row r="16355" ht="18" hidden="1" customHeight="1" x14ac:dyDescent="0.35"/>
    <row r="16356" ht="18" hidden="1" customHeight="1" x14ac:dyDescent="0.35"/>
    <row r="16357" ht="18" hidden="1" customHeight="1" x14ac:dyDescent="0.35"/>
    <row r="16358" ht="18" hidden="1" customHeight="1" x14ac:dyDescent="0.35"/>
    <row r="16359" ht="18" hidden="1" customHeight="1" x14ac:dyDescent="0.35"/>
    <row r="16360" ht="18" hidden="1" customHeight="1" x14ac:dyDescent="0.35"/>
    <row r="16361" ht="18" hidden="1" customHeight="1" x14ac:dyDescent="0.35"/>
    <row r="16362" ht="18" hidden="1" customHeight="1" x14ac:dyDescent="0.35"/>
    <row r="16363" ht="18" hidden="1" customHeight="1" x14ac:dyDescent="0.35"/>
    <row r="16364" ht="18" hidden="1" customHeight="1" x14ac:dyDescent="0.35"/>
    <row r="16365" ht="18" hidden="1" customHeight="1" x14ac:dyDescent="0.35"/>
    <row r="16366" ht="18" hidden="1" customHeight="1" x14ac:dyDescent="0.35"/>
    <row r="16367" ht="18" hidden="1" customHeight="1" x14ac:dyDescent="0.35"/>
    <row r="16368" ht="18" hidden="1" customHeight="1" x14ac:dyDescent="0.35"/>
    <row r="16369" ht="18" hidden="1" customHeight="1" x14ac:dyDescent="0.35"/>
    <row r="16370" ht="18" hidden="1" customHeight="1" x14ac:dyDescent="0.35"/>
    <row r="16371" ht="18" hidden="1" customHeight="1" x14ac:dyDescent="0.35"/>
    <row r="16372" ht="18" hidden="1" customHeight="1" x14ac:dyDescent="0.35"/>
    <row r="16373" ht="18" hidden="1" customHeight="1" x14ac:dyDescent="0.35"/>
    <row r="16374" ht="18" hidden="1" customHeight="1" x14ac:dyDescent="0.35"/>
    <row r="16375" ht="18" hidden="1" customHeight="1" x14ac:dyDescent="0.35"/>
    <row r="16376" ht="18" hidden="1" customHeight="1" x14ac:dyDescent="0.35"/>
    <row r="16377" ht="18" hidden="1" customHeight="1" x14ac:dyDescent="0.35"/>
    <row r="16378" ht="18" hidden="1" customHeight="1" x14ac:dyDescent="0.35"/>
    <row r="16379" ht="18" hidden="1" customHeight="1" x14ac:dyDescent="0.35"/>
    <row r="16380" ht="18" hidden="1" customHeight="1" x14ac:dyDescent="0.35"/>
    <row r="16381" ht="18" hidden="1" customHeight="1" x14ac:dyDescent="0.35"/>
    <row r="16382" ht="18" hidden="1" customHeight="1" x14ac:dyDescent="0.35"/>
    <row r="16383" ht="18" hidden="1" customHeight="1" x14ac:dyDescent="0.35"/>
    <row r="16384" ht="18" hidden="1" customHeight="1" x14ac:dyDescent="0.35"/>
    <row r="16385" ht="18" hidden="1" customHeight="1" x14ac:dyDescent="0.35"/>
    <row r="16386" ht="18" hidden="1" customHeight="1" x14ac:dyDescent="0.35"/>
    <row r="16387" ht="18" hidden="1" customHeight="1" x14ac:dyDescent="0.35"/>
    <row r="16388" ht="18" hidden="1" customHeight="1" x14ac:dyDescent="0.35"/>
    <row r="16389" ht="18" hidden="1" customHeight="1" x14ac:dyDescent="0.35"/>
    <row r="16390" ht="18" hidden="1" customHeight="1" x14ac:dyDescent="0.35"/>
    <row r="16391" ht="18" hidden="1" customHeight="1" x14ac:dyDescent="0.35"/>
    <row r="16392" ht="18" hidden="1" customHeight="1" x14ac:dyDescent="0.35"/>
    <row r="16393" ht="18" hidden="1" customHeight="1" x14ac:dyDescent="0.35"/>
    <row r="16394" ht="18" hidden="1" customHeight="1" x14ac:dyDescent="0.35"/>
    <row r="16395" ht="18" hidden="1" customHeight="1" x14ac:dyDescent="0.35"/>
    <row r="16396" ht="18" hidden="1" customHeight="1" x14ac:dyDescent="0.35"/>
    <row r="16397" ht="18" hidden="1" customHeight="1" x14ac:dyDescent="0.35"/>
    <row r="16398" ht="18" hidden="1" customHeight="1" x14ac:dyDescent="0.35"/>
  </sheetData>
  <mergeCells count="7">
    <mergeCell ref="C6:D7"/>
    <mergeCell ref="A3:D3"/>
    <mergeCell ref="A4:D4"/>
    <mergeCell ref="A6:A10"/>
    <mergeCell ref="B6:B10"/>
    <mergeCell ref="C8:C10"/>
    <mergeCell ref="D8:D10"/>
  </mergeCells>
  <phoneticPr fontId="3" type="noConversion"/>
  <printOptions horizontalCentered="1" verticalCentered="1"/>
  <pageMargins left="0.78740157480314965" right="0.78740157480314965" top="0.98425196850393704" bottom="0.98425196850393704" header="0" footer="0"/>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5"/>
  <sheetViews>
    <sheetView zoomScale="80" zoomScaleNormal="80" workbookViewId="0">
      <pane ySplit="11" topLeftCell="A12" activePane="bottomLeft" state="frozen"/>
      <selection activeCell="B1" sqref="B1"/>
      <selection pane="bottomLeft" activeCell="E18" sqref="E18"/>
    </sheetView>
  </sheetViews>
  <sheetFormatPr baseColWidth="10" defaultColWidth="0" defaultRowHeight="17.149999999999999" customHeight="1" zeroHeight="1" x14ac:dyDescent="0.35"/>
  <cols>
    <col min="1" max="1" width="28" style="2" customWidth="1"/>
    <col min="2" max="9" width="12.36328125" style="2" customWidth="1"/>
    <col min="10" max="16384" width="11.453125" style="2" hidden="1"/>
  </cols>
  <sheetData>
    <row r="1" spans="1:9" ht="17.149999999999999" customHeight="1" x14ac:dyDescent="0.35">
      <c r="A1" s="1" t="s">
        <v>184</v>
      </c>
    </row>
    <row r="2" spans="1:9" ht="17.149999999999999" customHeight="1" x14ac:dyDescent="0.35"/>
    <row r="3" spans="1:9" ht="17.149999999999999" customHeight="1" x14ac:dyDescent="0.35">
      <c r="A3" s="211" t="s">
        <v>297</v>
      </c>
      <c r="B3" s="211"/>
      <c r="C3" s="211"/>
      <c r="D3" s="211"/>
      <c r="E3" s="211"/>
      <c r="F3" s="211"/>
      <c r="G3" s="211"/>
      <c r="H3" s="211"/>
      <c r="I3" s="211"/>
    </row>
    <row r="4" spans="1:9" ht="17.149999999999999" customHeight="1" x14ac:dyDescent="0.35">
      <c r="A4" s="211" t="s">
        <v>508</v>
      </c>
      <c r="B4" s="211"/>
      <c r="C4" s="211"/>
      <c r="D4" s="211"/>
      <c r="E4" s="211"/>
      <c r="F4" s="211"/>
      <c r="G4" s="211"/>
      <c r="H4" s="211"/>
      <c r="I4" s="211"/>
    </row>
    <row r="5" spans="1:9" ht="17.149999999999999" customHeight="1" thickBot="1" x14ac:dyDescent="0.4"/>
    <row r="6" spans="1:9" ht="17.149999999999999" customHeight="1" x14ac:dyDescent="0.35">
      <c r="A6" s="212" t="s">
        <v>171</v>
      </c>
      <c r="B6" s="251" t="s">
        <v>107</v>
      </c>
      <c r="C6" s="225" t="s">
        <v>165</v>
      </c>
      <c r="D6" s="212"/>
      <c r="E6" s="212"/>
      <c r="F6" s="212"/>
      <c r="G6" s="212"/>
      <c r="H6" s="212"/>
      <c r="I6" s="212"/>
    </row>
    <row r="7" spans="1:9" ht="17.149999999999999" customHeight="1" thickBot="1" x14ac:dyDescent="0.4">
      <c r="A7" s="213"/>
      <c r="B7" s="252"/>
      <c r="C7" s="226"/>
      <c r="D7" s="214"/>
      <c r="E7" s="214"/>
      <c r="F7" s="214"/>
      <c r="G7" s="214"/>
      <c r="H7" s="214"/>
      <c r="I7" s="214"/>
    </row>
    <row r="8" spans="1:9" ht="17.149999999999999" customHeight="1" x14ac:dyDescent="0.35">
      <c r="A8" s="213"/>
      <c r="B8" s="252"/>
      <c r="C8" s="257" t="s">
        <v>161</v>
      </c>
      <c r="D8" s="227" t="s">
        <v>162</v>
      </c>
      <c r="E8" s="227" t="s">
        <v>157</v>
      </c>
      <c r="F8" s="227" t="s">
        <v>158</v>
      </c>
      <c r="G8" s="227" t="s">
        <v>160</v>
      </c>
      <c r="H8" s="227" t="s">
        <v>163</v>
      </c>
      <c r="I8" s="257" t="s">
        <v>159</v>
      </c>
    </row>
    <row r="9" spans="1:9" ht="17.149999999999999" customHeight="1" thickBot="1" x14ac:dyDescent="0.4">
      <c r="A9" s="214"/>
      <c r="B9" s="253"/>
      <c r="C9" s="242"/>
      <c r="D9" s="228"/>
      <c r="E9" s="228"/>
      <c r="F9" s="228"/>
      <c r="G9" s="228"/>
      <c r="H9" s="228"/>
      <c r="I9" s="242"/>
    </row>
    <row r="10" spans="1:9" ht="17.149999999999999" customHeight="1" x14ac:dyDescent="0.35">
      <c r="B10" s="38"/>
      <c r="I10" s="40"/>
    </row>
    <row r="11" spans="1:9" ht="17.149999999999999" customHeight="1" x14ac:dyDescent="0.35">
      <c r="A11" s="80" t="s">
        <v>107</v>
      </c>
      <c r="B11" s="87">
        <f t="shared" ref="B11:I11" si="0">SUM(B13:B23)</f>
        <v>656</v>
      </c>
      <c r="C11" s="80">
        <f t="shared" si="0"/>
        <v>380</v>
      </c>
      <c r="D11" s="80">
        <f t="shared" si="0"/>
        <v>137</v>
      </c>
      <c r="E11" s="80">
        <f t="shared" si="0"/>
        <v>68</v>
      </c>
      <c r="F11" s="80">
        <f t="shared" si="0"/>
        <v>32</v>
      </c>
      <c r="G11" s="80">
        <f t="shared" si="0"/>
        <v>17</v>
      </c>
      <c r="H11" s="80">
        <f t="shared" si="0"/>
        <v>5</v>
      </c>
      <c r="I11" s="86">
        <f t="shared" si="0"/>
        <v>17</v>
      </c>
    </row>
    <row r="12" spans="1:9" ht="17.149999999999999" customHeight="1" x14ac:dyDescent="0.35">
      <c r="B12" s="32"/>
      <c r="I12" s="40"/>
    </row>
    <row r="13" spans="1:9" ht="17.149999999999999" customHeight="1" x14ac:dyDescent="0.35">
      <c r="A13" s="2" t="s">
        <v>167</v>
      </c>
      <c r="B13" s="33">
        <f t="shared" ref="B13:B23" si="1">SUM(C13:I13)</f>
        <v>569</v>
      </c>
      <c r="C13" s="9">
        <v>342</v>
      </c>
      <c r="D13" s="9">
        <v>111</v>
      </c>
      <c r="E13" s="9">
        <v>59</v>
      </c>
      <c r="F13" s="9">
        <v>30</v>
      </c>
      <c r="G13" s="9">
        <v>15</v>
      </c>
      <c r="H13" s="9">
        <v>5</v>
      </c>
      <c r="I13" s="30">
        <v>7</v>
      </c>
    </row>
    <row r="14" spans="1:9" ht="17.149999999999999" customHeight="1" x14ac:dyDescent="0.35">
      <c r="A14" s="2" t="s">
        <v>168</v>
      </c>
      <c r="B14" s="33">
        <f t="shared" si="1"/>
        <v>62</v>
      </c>
      <c r="C14" s="9">
        <v>35</v>
      </c>
      <c r="D14" s="9">
        <v>18</v>
      </c>
      <c r="E14" s="9">
        <v>5</v>
      </c>
      <c r="F14" s="9">
        <v>1</v>
      </c>
      <c r="G14" s="9">
        <v>1</v>
      </c>
      <c r="H14" s="9" t="s">
        <v>267</v>
      </c>
      <c r="I14" s="30">
        <v>2</v>
      </c>
    </row>
    <row r="15" spans="1:9" ht="17.149999999999999" customHeight="1" x14ac:dyDescent="0.35">
      <c r="A15" s="2" t="s">
        <v>169</v>
      </c>
      <c r="B15" s="33">
        <f t="shared" si="1"/>
        <v>7</v>
      </c>
      <c r="C15" s="9">
        <v>1</v>
      </c>
      <c r="D15" s="9">
        <v>4</v>
      </c>
      <c r="E15" s="9">
        <v>1</v>
      </c>
      <c r="F15" s="9" t="s">
        <v>267</v>
      </c>
      <c r="G15" s="9">
        <v>1</v>
      </c>
      <c r="H15" s="9" t="s">
        <v>267</v>
      </c>
      <c r="I15" s="30" t="s">
        <v>267</v>
      </c>
    </row>
    <row r="16" spans="1:9" ht="17.149999999999999" customHeight="1" x14ac:dyDescent="0.35">
      <c r="A16" s="2" t="s">
        <v>166</v>
      </c>
      <c r="B16" s="33">
        <f t="shared" si="1"/>
        <v>3</v>
      </c>
      <c r="C16" s="9" t="s">
        <v>267</v>
      </c>
      <c r="D16" s="9">
        <v>2</v>
      </c>
      <c r="E16" s="9" t="s">
        <v>267</v>
      </c>
      <c r="F16" s="9" t="s">
        <v>267</v>
      </c>
      <c r="G16" s="9" t="s">
        <v>267</v>
      </c>
      <c r="H16" s="9" t="s">
        <v>267</v>
      </c>
      <c r="I16" s="30">
        <v>1</v>
      </c>
    </row>
    <row r="17" spans="1:9" ht="17.149999999999999" customHeight="1" x14ac:dyDescent="0.35">
      <c r="A17" s="2" t="s">
        <v>578</v>
      </c>
      <c r="B17" s="33">
        <f t="shared" si="1"/>
        <v>2</v>
      </c>
      <c r="C17" s="9" t="s">
        <v>267</v>
      </c>
      <c r="D17" s="9">
        <v>1</v>
      </c>
      <c r="E17" s="9" t="s">
        <v>267</v>
      </c>
      <c r="F17" s="9">
        <v>1</v>
      </c>
      <c r="G17" s="9" t="s">
        <v>267</v>
      </c>
      <c r="H17" s="9" t="s">
        <v>267</v>
      </c>
      <c r="I17" s="30" t="s">
        <v>267</v>
      </c>
    </row>
    <row r="18" spans="1:9" ht="17.149999999999999" customHeight="1" x14ac:dyDescent="0.35">
      <c r="A18" s="2" t="s">
        <v>391</v>
      </c>
      <c r="B18" s="33">
        <f t="shared" si="1"/>
        <v>1</v>
      </c>
      <c r="C18" s="9" t="s">
        <v>267</v>
      </c>
      <c r="D18" s="9" t="s">
        <v>267</v>
      </c>
      <c r="E18" s="9">
        <v>1</v>
      </c>
      <c r="F18" s="9" t="s">
        <v>267</v>
      </c>
      <c r="G18" s="9" t="s">
        <v>267</v>
      </c>
      <c r="H18" s="9" t="s">
        <v>267</v>
      </c>
      <c r="I18" s="30" t="s">
        <v>267</v>
      </c>
    </row>
    <row r="19" spans="1:9" ht="17.149999999999999" customHeight="1" x14ac:dyDescent="0.35">
      <c r="A19" s="2" t="s">
        <v>579</v>
      </c>
      <c r="B19" s="33">
        <f t="shared" si="1"/>
        <v>1</v>
      </c>
      <c r="C19" s="9">
        <v>1</v>
      </c>
      <c r="D19" s="9" t="s">
        <v>267</v>
      </c>
      <c r="E19" s="9" t="s">
        <v>267</v>
      </c>
      <c r="F19" s="9" t="s">
        <v>267</v>
      </c>
      <c r="G19" s="9" t="s">
        <v>267</v>
      </c>
      <c r="H19" s="9" t="s">
        <v>267</v>
      </c>
      <c r="I19" s="30" t="s">
        <v>267</v>
      </c>
    </row>
    <row r="20" spans="1:9" ht="17.149999999999999" customHeight="1" x14ac:dyDescent="0.35">
      <c r="A20" s="2" t="s">
        <v>580</v>
      </c>
      <c r="B20" s="33">
        <f t="shared" si="1"/>
        <v>1</v>
      </c>
      <c r="C20" s="9" t="s">
        <v>267</v>
      </c>
      <c r="D20" s="9" t="s">
        <v>267</v>
      </c>
      <c r="E20" s="9" t="s">
        <v>267</v>
      </c>
      <c r="F20" s="9" t="s">
        <v>267</v>
      </c>
      <c r="G20" s="9" t="s">
        <v>267</v>
      </c>
      <c r="H20" s="9" t="s">
        <v>267</v>
      </c>
      <c r="I20" s="30">
        <v>1</v>
      </c>
    </row>
    <row r="21" spans="1:9" ht="17.149999999999999" customHeight="1" x14ac:dyDescent="0.35">
      <c r="A21" s="2" t="s">
        <v>581</v>
      </c>
      <c r="B21" s="33">
        <f t="shared" si="1"/>
        <v>1</v>
      </c>
      <c r="C21" s="9" t="s">
        <v>267</v>
      </c>
      <c r="D21" s="9" t="s">
        <v>267</v>
      </c>
      <c r="E21" s="9">
        <v>1</v>
      </c>
      <c r="F21" s="9" t="s">
        <v>267</v>
      </c>
      <c r="G21" s="9" t="s">
        <v>267</v>
      </c>
      <c r="H21" s="9" t="s">
        <v>267</v>
      </c>
      <c r="I21" s="30" t="s">
        <v>267</v>
      </c>
    </row>
    <row r="22" spans="1:9" ht="17.149999999999999" customHeight="1" x14ac:dyDescent="0.35">
      <c r="A22" s="2" t="s">
        <v>436</v>
      </c>
      <c r="B22" s="33">
        <f t="shared" si="1"/>
        <v>1</v>
      </c>
      <c r="C22" s="9" t="s">
        <v>267</v>
      </c>
      <c r="D22" s="9">
        <v>1</v>
      </c>
      <c r="E22" s="9" t="s">
        <v>267</v>
      </c>
      <c r="F22" s="9" t="s">
        <v>267</v>
      </c>
      <c r="G22" s="9" t="s">
        <v>267</v>
      </c>
      <c r="H22" s="9" t="s">
        <v>267</v>
      </c>
      <c r="I22" s="30" t="s">
        <v>267</v>
      </c>
    </row>
    <row r="23" spans="1:9" ht="17.149999999999999" customHeight="1" x14ac:dyDescent="0.35">
      <c r="A23" s="2" t="s">
        <v>263</v>
      </c>
      <c r="B23" s="33">
        <f t="shared" si="1"/>
        <v>8</v>
      </c>
      <c r="C23" s="9">
        <v>1</v>
      </c>
      <c r="D23" s="9" t="s">
        <v>267</v>
      </c>
      <c r="E23" s="9">
        <v>1</v>
      </c>
      <c r="F23" s="9" t="s">
        <v>267</v>
      </c>
      <c r="G23" s="9" t="s">
        <v>267</v>
      </c>
      <c r="H23" s="9" t="s">
        <v>267</v>
      </c>
      <c r="I23" s="30">
        <v>6</v>
      </c>
    </row>
    <row r="24" spans="1:9" ht="17.149999999999999" customHeight="1" thickBot="1" x14ac:dyDescent="0.4">
      <c r="A24" s="13"/>
      <c r="B24" s="34"/>
      <c r="C24" s="13"/>
      <c r="D24" s="13"/>
      <c r="E24" s="13"/>
      <c r="F24" s="13"/>
      <c r="G24" s="13"/>
      <c r="H24" s="13"/>
      <c r="I24" s="41"/>
    </row>
    <row r="25" spans="1:9" ht="17.149999999999999" customHeight="1" x14ac:dyDescent="0.35">
      <c r="A25" s="16" t="s">
        <v>292</v>
      </c>
    </row>
  </sheetData>
  <mergeCells count="12">
    <mergeCell ref="D8:D9"/>
    <mergeCell ref="E8:E9"/>
    <mergeCell ref="F8:F9"/>
    <mergeCell ref="G8:G9"/>
    <mergeCell ref="A3:I3"/>
    <mergeCell ref="H8:H9"/>
    <mergeCell ref="C6:I7"/>
    <mergeCell ref="I8:I9"/>
    <mergeCell ref="A4:I4"/>
    <mergeCell ref="A6:A9"/>
    <mergeCell ref="B6:B9"/>
    <mergeCell ref="C8:C9"/>
  </mergeCells>
  <phoneticPr fontId="3" type="noConversion"/>
  <printOptions horizontalCentered="1" verticalCentered="1"/>
  <pageMargins left="0.48" right="0.51" top="0.98425196850393704" bottom="0.98425196850393704" header="0" footer="0"/>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99"/>
  <sheetViews>
    <sheetView zoomScale="80" zoomScaleNormal="80" workbookViewId="0">
      <pane ySplit="12" topLeftCell="A13" activePane="bottomLeft" state="frozen"/>
      <selection activeCell="B1" sqref="B1"/>
      <selection pane="bottomLeft" activeCell="A56" sqref="A56"/>
    </sheetView>
  </sheetViews>
  <sheetFormatPr baseColWidth="10" defaultColWidth="0" defaultRowHeight="15.5" zeroHeight="1" x14ac:dyDescent="0.35"/>
  <cols>
    <col min="1" max="1" width="31.6328125" style="2" customWidth="1"/>
    <col min="2" max="4" width="15.36328125" style="2" customWidth="1"/>
    <col min="5" max="5" width="0" style="2" hidden="1" customWidth="1"/>
    <col min="6" max="16384" width="11.453125" style="2" hidden="1"/>
  </cols>
  <sheetData>
    <row r="1" spans="1:4" x14ac:dyDescent="0.35">
      <c r="A1" s="1" t="s">
        <v>185</v>
      </c>
    </row>
    <row r="2" spans="1:4" x14ac:dyDescent="0.35"/>
    <row r="3" spans="1:4" x14ac:dyDescent="0.35">
      <c r="A3" s="211" t="s">
        <v>297</v>
      </c>
      <c r="B3" s="211"/>
      <c r="C3" s="211"/>
      <c r="D3" s="211"/>
    </row>
    <row r="4" spans="1:4" x14ac:dyDescent="0.35">
      <c r="A4" s="211" t="s">
        <v>300</v>
      </c>
      <c r="B4" s="211"/>
      <c r="C4" s="211"/>
      <c r="D4" s="211"/>
    </row>
    <row r="5" spans="1:4" x14ac:dyDescent="0.35">
      <c r="A5" s="211" t="s">
        <v>509</v>
      </c>
      <c r="B5" s="211"/>
      <c r="C5" s="211"/>
      <c r="D5" s="211"/>
    </row>
    <row r="6" spans="1:4" ht="16" thickBot="1" x14ac:dyDescent="0.4">
      <c r="C6" s="13"/>
      <c r="D6" s="13"/>
    </row>
    <row r="7" spans="1:4" x14ac:dyDescent="0.35">
      <c r="A7" s="212" t="s">
        <v>293</v>
      </c>
      <c r="B7" s="251" t="s">
        <v>107</v>
      </c>
      <c r="C7" s="264" t="s">
        <v>108</v>
      </c>
      <c r="D7" s="213"/>
    </row>
    <row r="8" spans="1:4" x14ac:dyDescent="0.35">
      <c r="A8" s="213"/>
      <c r="B8" s="252"/>
      <c r="C8" s="264"/>
      <c r="D8" s="213"/>
    </row>
    <row r="9" spans="1:4" x14ac:dyDescent="0.35">
      <c r="A9" s="213"/>
      <c r="B9" s="252"/>
      <c r="C9" s="248" t="s">
        <v>1</v>
      </c>
      <c r="D9" s="248" t="s">
        <v>0</v>
      </c>
    </row>
    <row r="10" spans="1:4" ht="16" thickBot="1" x14ac:dyDescent="0.4">
      <c r="A10" s="214"/>
      <c r="B10" s="253"/>
      <c r="C10" s="214"/>
      <c r="D10" s="214"/>
    </row>
    <row r="11" spans="1:4" x14ac:dyDescent="0.35">
      <c r="B11" s="38"/>
    </row>
    <row r="12" spans="1:4" x14ac:dyDescent="0.35">
      <c r="A12" s="80" t="s">
        <v>107</v>
      </c>
      <c r="B12" s="87">
        <f>SUM(B14:B97)</f>
        <v>656</v>
      </c>
      <c r="C12" s="80">
        <f>SUM(C14:C97)</f>
        <v>609</v>
      </c>
      <c r="D12" s="80">
        <f>SUM(D14:D97)</f>
        <v>47</v>
      </c>
    </row>
    <row r="13" spans="1:4" x14ac:dyDescent="0.35">
      <c r="B13" s="32"/>
    </row>
    <row r="14" spans="1:4" x14ac:dyDescent="0.35">
      <c r="A14" s="44" t="s">
        <v>346</v>
      </c>
      <c r="B14" s="33">
        <f t="shared" ref="B14:B45" si="0">SUM(C14:D14)</f>
        <v>1</v>
      </c>
      <c r="C14" s="9">
        <v>1</v>
      </c>
      <c r="D14" s="9" t="s">
        <v>267</v>
      </c>
    </row>
    <row r="15" spans="1:4" x14ac:dyDescent="0.35">
      <c r="A15" s="44" t="s">
        <v>270</v>
      </c>
      <c r="B15" s="33">
        <f t="shared" si="0"/>
        <v>4</v>
      </c>
      <c r="C15" s="9">
        <v>4</v>
      </c>
      <c r="D15" s="9" t="s">
        <v>267</v>
      </c>
    </row>
    <row r="16" spans="1:4" x14ac:dyDescent="0.35">
      <c r="A16" s="44" t="s">
        <v>173</v>
      </c>
      <c r="B16" s="33">
        <f t="shared" si="0"/>
        <v>22</v>
      </c>
      <c r="C16" s="9">
        <v>21</v>
      </c>
      <c r="D16" s="9">
        <v>1</v>
      </c>
    </row>
    <row r="17" spans="1:4" x14ac:dyDescent="0.35">
      <c r="A17" s="44" t="s">
        <v>600</v>
      </c>
      <c r="B17" s="33">
        <f t="shared" si="0"/>
        <v>5</v>
      </c>
      <c r="C17" s="9">
        <v>5</v>
      </c>
      <c r="D17" s="9" t="s">
        <v>267</v>
      </c>
    </row>
    <row r="18" spans="1:4" x14ac:dyDescent="0.35">
      <c r="A18" s="44" t="s">
        <v>271</v>
      </c>
      <c r="B18" s="33">
        <f t="shared" si="0"/>
        <v>19</v>
      </c>
      <c r="C18" s="9">
        <v>3</v>
      </c>
      <c r="D18" s="9">
        <v>16</v>
      </c>
    </row>
    <row r="19" spans="1:4" x14ac:dyDescent="0.35">
      <c r="A19" s="44" t="s">
        <v>470</v>
      </c>
      <c r="B19" s="33">
        <f t="shared" si="0"/>
        <v>1</v>
      </c>
      <c r="C19" s="9">
        <v>1</v>
      </c>
      <c r="D19" s="9" t="s">
        <v>267</v>
      </c>
    </row>
    <row r="20" spans="1:4" x14ac:dyDescent="0.35">
      <c r="A20" s="44" t="s">
        <v>582</v>
      </c>
      <c r="B20" s="33">
        <f t="shared" si="0"/>
        <v>4</v>
      </c>
      <c r="C20" s="9">
        <v>1</v>
      </c>
      <c r="D20" s="9">
        <v>3</v>
      </c>
    </row>
    <row r="21" spans="1:4" x14ac:dyDescent="0.35">
      <c r="A21" s="44" t="s">
        <v>347</v>
      </c>
      <c r="B21" s="33">
        <f t="shared" si="0"/>
        <v>14</v>
      </c>
      <c r="C21" s="9">
        <v>14</v>
      </c>
      <c r="D21" s="9" t="s">
        <v>267</v>
      </c>
    </row>
    <row r="22" spans="1:4" x14ac:dyDescent="0.35">
      <c r="A22" s="44" t="s">
        <v>601</v>
      </c>
      <c r="B22" s="33">
        <f t="shared" si="0"/>
        <v>1</v>
      </c>
      <c r="C22" s="9" t="s">
        <v>267</v>
      </c>
      <c r="D22" s="9">
        <v>1</v>
      </c>
    </row>
    <row r="23" spans="1:4" x14ac:dyDescent="0.35">
      <c r="A23" s="44" t="s">
        <v>471</v>
      </c>
      <c r="B23" s="33">
        <f t="shared" si="0"/>
        <v>4</v>
      </c>
      <c r="C23" s="9">
        <v>4</v>
      </c>
      <c r="D23" s="9" t="s">
        <v>267</v>
      </c>
    </row>
    <row r="24" spans="1:4" x14ac:dyDescent="0.35">
      <c r="A24" s="44" t="s">
        <v>437</v>
      </c>
      <c r="B24" s="33">
        <f t="shared" si="0"/>
        <v>1</v>
      </c>
      <c r="C24" s="9">
        <v>1</v>
      </c>
      <c r="D24" s="9" t="s">
        <v>267</v>
      </c>
    </row>
    <row r="25" spans="1:4" x14ac:dyDescent="0.35">
      <c r="A25" s="44" t="s">
        <v>583</v>
      </c>
      <c r="B25" s="33">
        <f t="shared" si="0"/>
        <v>1</v>
      </c>
      <c r="C25" s="9">
        <v>1</v>
      </c>
      <c r="D25" s="9" t="s">
        <v>267</v>
      </c>
    </row>
    <row r="26" spans="1:4" x14ac:dyDescent="0.35">
      <c r="A26" s="44" t="s">
        <v>414</v>
      </c>
      <c r="B26" s="33">
        <f t="shared" si="0"/>
        <v>9</v>
      </c>
      <c r="C26" s="9">
        <v>9</v>
      </c>
      <c r="D26" s="9" t="s">
        <v>267</v>
      </c>
    </row>
    <row r="27" spans="1:4" x14ac:dyDescent="0.35">
      <c r="A27" s="44" t="s">
        <v>408</v>
      </c>
      <c r="B27" s="33">
        <f t="shared" si="0"/>
        <v>1</v>
      </c>
      <c r="C27" s="9">
        <v>1</v>
      </c>
      <c r="D27" s="9" t="s">
        <v>267</v>
      </c>
    </row>
    <row r="28" spans="1:4" x14ac:dyDescent="0.35">
      <c r="A28" s="44" t="s">
        <v>472</v>
      </c>
      <c r="B28" s="33">
        <f t="shared" si="0"/>
        <v>3</v>
      </c>
      <c r="C28" s="9">
        <v>2</v>
      </c>
      <c r="D28" s="9">
        <v>1</v>
      </c>
    </row>
    <row r="29" spans="1:4" x14ac:dyDescent="0.35">
      <c r="A29" s="44" t="s">
        <v>602</v>
      </c>
      <c r="B29" s="33">
        <f t="shared" si="0"/>
        <v>1</v>
      </c>
      <c r="C29" s="9">
        <v>1</v>
      </c>
      <c r="D29" s="9" t="s">
        <v>267</v>
      </c>
    </row>
    <row r="30" spans="1:4" x14ac:dyDescent="0.35">
      <c r="A30" s="44" t="s">
        <v>174</v>
      </c>
      <c r="B30" s="33">
        <f t="shared" si="0"/>
        <v>65</v>
      </c>
      <c r="C30" s="9">
        <v>64</v>
      </c>
      <c r="D30" s="9">
        <v>1</v>
      </c>
    </row>
    <row r="31" spans="1:4" x14ac:dyDescent="0.35">
      <c r="A31" s="44" t="s">
        <v>473</v>
      </c>
      <c r="B31" s="33">
        <f t="shared" si="0"/>
        <v>1</v>
      </c>
      <c r="C31" s="9">
        <v>1</v>
      </c>
      <c r="D31" s="9" t="s">
        <v>267</v>
      </c>
    </row>
    <row r="32" spans="1:4" x14ac:dyDescent="0.35">
      <c r="A32" s="44" t="s">
        <v>348</v>
      </c>
      <c r="B32" s="33">
        <f t="shared" si="0"/>
        <v>7</v>
      </c>
      <c r="C32" s="9">
        <v>7</v>
      </c>
      <c r="D32" s="9" t="s">
        <v>267</v>
      </c>
    </row>
    <row r="33" spans="1:4" x14ac:dyDescent="0.35">
      <c r="A33" s="44" t="s">
        <v>474</v>
      </c>
      <c r="B33" s="33">
        <f t="shared" si="0"/>
        <v>2</v>
      </c>
      <c r="C33" s="9">
        <v>2</v>
      </c>
      <c r="D33" s="9" t="s">
        <v>267</v>
      </c>
    </row>
    <row r="34" spans="1:4" x14ac:dyDescent="0.35">
      <c r="A34" s="44" t="s">
        <v>392</v>
      </c>
      <c r="B34" s="33">
        <f t="shared" si="0"/>
        <v>1</v>
      </c>
      <c r="C34" s="9">
        <v>1</v>
      </c>
      <c r="D34" s="9" t="s">
        <v>267</v>
      </c>
    </row>
    <row r="35" spans="1:4" x14ac:dyDescent="0.35">
      <c r="A35" s="44" t="s">
        <v>409</v>
      </c>
      <c r="B35" s="33">
        <f t="shared" si="0"/>
        <v>1</v>
      </c>
      <c r="C35" s="9">
        <v>1</v>
      </c>
      <c r="D35" s="9" t="s">
        <v>267</v>
      </c>
    </row>
    <row r="36" spans="1:4" x14ac:dyDescent="0.35">
      <c r="A36" s="44" t="s">
        <v>349</v>
      </c>
      <c r="B36" s="33">
        <f t="shared" si="0"/>
        <v>5</v>
      </c>
      <c r="C36" s="9">
        <v>3</v>
      </c>
      <c r="D36" s="9">
        <v>2</v>
      </c>
    </row>
    <row r="37" spans="1:4" x14ac:dyDescent="0.35">
      <c r="A37" s="44" t="s">
        <v>584</v>
      </c>
      <c r="B37" s="33">
        <f t="shared" si="0"/>
        <v>1</v>
      </c>
      <c r="C37" s="9">
        <v>1</v>
      </c>
      <c r="D37" s="9" t="s">
        <v>267</v>
      </c>
    </row>
    <row r="38" spans="1:4" x14ac:dyDescent="0.35">
      <c r="A38" s="44" t="s">
        <v>236</v>
      </c>
      <c r="B38" s="33">
        <f t="shared" si="0"/>
        <v>99</v>
      </c>
      <c r="C38" s="9">
        <v>98</v>
      </c>
      <c r="D38" s="9">
        <v>1</v>
      </c>
    </row>
    <row r="39" spans="1:4" x14ac:dyDescent="0.35">
      <c r="A39" s="44" t="s">
        <v>585</v>
      </c>
      <c r="B39" s="33">
        <f t="shared" si="0"/>
        <v>1</v>
      </c>
      <c r="C39" s="9">
        <v>1</v>
      </c>
      <c r="D39" s="9" t="s">
        <v>267</v>
      </c>
    </row>
    <row r="40" spans="1:4" x14ac:dyDescent="0.35">
      <c r="A40" s="44" t="s">
        <v>475</v>
      </c>
      <c r="B40" s="33">
        <f t="shared" si="0"/>
        <v>1</v>
      </c>
      <c r="C40" s="9">
        <v>1</v>
      </c>
      <c r="D40" s="9" t="s">
        <v>267</v>
      </c>
    </row>
    <row r="41" spans="1:4" x14ac:dyDescent="0.35">
      <c r="A41" s="44" t="s">
        <v>175</v>
      </c>
      <c r="B41" s="33">
        <f t="shared" si="0"/>
        <v>3</v>
      </c>
      <c r="C41" s="9">
        <v>3</v>
      </c>
      <c r="D41" s="9" t="s">
        <v>267</v>
      </c>
    </row>
    <row r="42" spans="1:4" x14ac:dyDescent="0.35">
      <c r="A42" s="44" t="s">
        <v>176</v>
      </c>
      <c r="B42" s="33">
        <f t="shared" si="0"/>
        <v>3</v>
      </c>
      <c r="C42" s="9">
        <v>3</v>
      </c>
      <c r="D42" s="9" t="s">
        <v>267</v>
      </c>
    </row>
    <row r="43" spans="1:4" x14ac:dyDescent="0.35">
      <c r="A43" s="44" t="s">
        <v>586</v>
      </c>
      <c r="B43" s="33">
        <f t="shared" si="0"/>
        <v>1</v>
      </c>
      <c r="C43" s="9">
        <v>1</v>
      </c>
      <c r="D43" s="9" t="s">
        <v>267</v>
      </c>
    </row>
    <row r="44" spans="1:4" x14ac:dyDescent="0.35">
      <c r="A44" s="44" t="s">
        <v>587</v>
      </c>
      <c r="B44" s="33">
        <f t="shared" si="0"/>
        <v>3</v>
      </c>
      <c r="C44" s="9">
        <v>3</v>
      </c>
      <c r="D44" s="9" t="s">
        <v>267</v>
      </c>
    </row>
    <row r="45" spans="1:4" x14ac:dyDescent="0.35">
      <c r="A45" s="44" t="s">
        <v>410</v>
      </c>
      <c r="B45" s="33">
        <f t="shared" si="0"/>
        <v>3</v>
      </c>
      <c r="C45" s="9">
        <v>3</v>
      </c>
      <c r="D45" s="9" t="s">
        <v>267</v>
      </c>
    </row>
    <row r="46" spans="1:4" x14ac:dyDescent="0.35">
      <c r="A46" s="44" t="s">
        <v>272</v>
      </c>
      <c r="B46" s="33">
        <f t="shared" ref="B46:B77" si="1">SUM(C46:D46)</f>
        <v>5</v>
      </c>
      <c r="C46" s="9">
        <v>5</v>
      </c>
      <c r="D46" s="9" t="s">
        <v>267</v>
      </c>
    </row>
    <row r="47" spans="1:4" x14ac:dyDescent="0.35">
      <c r="A47" s="44" t="s">
        <v>588</v>
      </c>
      <c r="B47" s="33">
        <f t="shared" si="1"/>
        <v>1</v>
      </c>
      <c r="C47" s="9" t="s">
        <v>267</v>
      </c>
      <c r="D47" s="9">
        <v>1</v>
      </c>
    </row>
    <row r="48" spans="1:4" x14ac:dyDescent="0.35">
      <c r="A48" s="44" t="s">
        <v>589</v>
      </c>
      <c r="B48" s="33">
        <f t="shared" si="1"/>
        <v>1</v>
      </c>
      <c r="C48" s="9">
        <v>1</v>
      </c>
      <c r="D48" s="9" t="s">
        <v>267</v>
      </c>
    </row>
    <row r="49" spans="1:4" x14ac:dyDescent="0.35">
      <c r="A49" s="44" t="s">
        <v>590</v>
      </c>
      <c r="B49" s="33">
        <f t="shared" si="1"/>
        <v>2</v>
      </c>
      <c r="C49" s="9">
        <v>1</v>
      </c>
      <c r="D49" s="9">
        <v>1</v>
      </c>
    </row>
    <row r="50" spans="1:4" x14ac:dyDescent="0.35">
      <c r="A50" s="44" t="s">
        <v>273</v>
      </c>
      <c r="B50" s="33">
        <f t="shared" si="1"/>
        <v>35</v>
      </c>
      <c r="C50" s="9">
        <v>27</v>
      </c>
      <c r="D50" s="9">
        <v>8</v>
      </c>
    </row>
    <row r="51" spans="1:4" x14ac:dyDescent="0.35">
      <c r="A51" s="44" t="s">
        <v>438</v>
      </c>
      <c r="B51" s="33">
        <f t="shared" si="1"/>
        <v>1</v>
      </c>
      <c r="C51" s="9">
        <v>1</v>
      </c>
      <c r="D51" s="9" t="s">
        <v>267</v>
      </c>
    </row>
    <row r="52" spans="1:4" x14ac:dyDescent="0.35">
      <c r="A52" s="44" t="s">
        <v>350</v>
      </c>
      <c r="B52" s="33">
        <f t="shared" si="1"/>
        <v>1</v>
      </c>
      <c r="C52" s="9">
        <v>1</v>
      </c>
      <c r="D52" s="9" t="s">
        <v>267</v>
      </c>
    </row>
    <row r="53" spans="1:4" x14ac:dyDescent="0.35">
      <c r="A53" s="44" t="s">
        <v>591</v>
      </c>
      <c r="B53" s="33">
        <f t="shared" si="1"/>
        <v>1</v>
      </c>
      <c r="C53" s="9">
        <v>1</v>
      </c>
      <c r="D53" s="9" t="s">
        <v>267</v>
      </c>
    </row>
    <row r="54" spans="1:4" x14ac:dyDescent="0.35">
      <c r="A54" s="44" t="s">
        <v>476</v>
      </c>
      <c r="B54" s="33">
        <f t="shared" si="1"/>
        <v>1</v>
      </c>
      <c r="C54" s="9">
        <v>1</v>
      </c>
      <c r="D54" s="9" t="s">
        <v>267</v>
      </c>
    </row>
    <row r="55" spans="1:4" x14ac:dyDescent="0.35">
      <c r="A55" s="44" t="s">
        <v>393</v>
      </c>
      <c r="B55" s="33">
        <f t="shared" si="1"/>
        <v>8</v>
      </c>
      <c r="C55" s="9">
        <v>8</v>
      </c>
      <c r="D55" s="9" t="s">
        <v>267</v>
      </c>
    </row>
    <row r="56" spans="1:4" x14ac:dyDescent="0.35">
      <c r="A56" s="44" t="s">
        <v>603</v>
      </c>
      <c r="B56" s="33">
        <f t="shared" si="1"/>
        <v>3</v>
      </c>
      <c r="C56" s="9">
        <v>3</v>
      </c>
      <c r="D56" s="9" t="s">
        <v>267</v>
      </c>
    </row>
    <row r="57" spans="1:4" x14ac:dyDescent="0.35">
      <c r="A57" s="44" t="s">
        <v>177</v>
      </c>
      <c r="B57" s="33">
        <f t="shared" si="1"/>
        <v>14</v>
      </c>
      <c r="C57" s="9">
        <v>12</v>
      </c>
      <c r="D57" s="9">
        <v>2</v>
      </c>
    </row>
    <row r="58" spans="1:4" x14ac:dyDescent="0.35">
      <c r="A58" s="44" t="s">
        <v>159</v>
      </c>
      <c r="B58" s="33">
        <f t="shared" si="1"/>
        <v>18</v>
      </c>
      <c r="C58" s="9">
        <v>17</v>
      </c>
      <c r="D58" s="9">
        <v>1</v>
      </c>
    </row>
    <row r="59" spans="1:4" x14ac:dyDescent="0.35">
      <c r="A59" s="44" t="s">
        <v>604</v>
      </c>
      <c r="B59" s="33">
        <f t="shared" si="1"/>
        <v>1</v>
      </c>
      <c r="C59" s="9">
        <v>1</v>
      </c>
      <c r="D59" s="9" t="s">
        <v>267</v>
      </c>
    </row>
    <row r="60" spans="1:4" x14ac:dyDescent="0.35">
      <c r="A60" s="44" t="s">
        <v>592</v>
      </c>
      <c r="B60" s="33">
        <f t="shared" si="1"/>
        <v>1</v>
      </c>
      <c r="C60" s="9">
        <v>1</v>
      </c>
      <c r="D60" s="9" t="s">
        <v>267</v>
      </c>
    </row>
    <row r="61" spans="1:4" x14ac:dyDescent="0.35">
      <c r="A61" s="44" t="s">
        <v>274</v>
      </c>
      <c r="B61" s="33">
        <f t="shared" si="1"/>
        <v>1</v>
      </c>
      <c r="C61" s="9">
        <v>1</v>
      </c>
      <c r="D61" s="9" t="s">
        <v>267</v>
      </c>
    </row>
    <row r="62" spans="1:4" x14ac:dyDescent="0.35">
      <c r="A62" s="44" t="s">
        <v>275</v>
      </c>
      <c r="B62" s="33">
        <f t="shared" si="1"/>
        <v>11</v>
      </c>
      <c r="C62" s="9">
        <v>11</v>
      </c>
      <c r="D62" s="9" t="s">
        <v>267</v>
      </c>
    </row>
    <row r="63" spans="1:4" x14ac:dyDescent="0.35">
      <c r="A63" s="44" t="s">
        <v>477</v>
      </c>
      <c r="B63" s="33">
        <f t="shared" si="1"/>
        <v>1</v>
      </c>
      <c r="C63" s="9">
        <v>1</v>
      </c>
      <c r="D63" s="9" t="s">
        <v>267</v>
      </c>
    </row>
    <row r="64" spans="1:4" x14ac:dyDescent="0.35">
      <c r="A64" s="44" t="s">
        <v>593</v>
      </c>
      <c r="B64" s="33">
        <f t="shared" si="1"/>
        <v>1</v>
      </c>
      <c r="C64" s="9">
        <v>1</v>
      </c>
      <c r="D64" s="9" t="s">
        <v>267</v>
      </c>
    </row>
    <row r="65" spans="1:4" x14ac:dyDescent="0.35">
      <c r="A65" s="44" t="s">
        <v>351</v>
      </c>
      <c r="B65" s="33">
        <f t="shared" si="1"/>
        <v>5</v>
      </c>
      <c r="C65" s="9">
        <v>5</v>
      </c>
      <c r="D65" s="9" t="s">
        <v>267</v>
      </c>
    </row>
    <row r="66" spans="1:4" x14ac:dyDescent="0.35">
      <c r="A66" s="44" t="s">
        <v>352</v>
      </c>
      <c r="B66" s="33">
        <f t="shared" si="1"/>
        <v>2</v>
      </c>
      <c r="C66" s="9">
        <v>2</v>
      </c>
      <c r="D66" s="9" t="s">
        <v>267</v>
      </c>
    </row>
    <row r="67" spans="1:4" x14ac:dyDescent="0.35">
      <c r="A67" s="44" t="s">
        <v>594</v>
      </c>
      <c r="B67" s="33">
        <f t="shared" si="1"/>
        <v>12</v>
      </c>
      <c r="C67" s="9">
        <v>12</v>
      </c>
      <c r="D67" s="9" t="s">
        <v>267</v>
      </c>
    </row>
    <row r="68" spans="1:4" x14ac:dyDescent="0.35">
      <c r="A68" s="44" t="s">
        <v>411</v>
      </c>
      <c r="B68" s="33">
        <f t="shared" si="1"/>
        <v>5</v>
      </c>
      <c r="C68" s="9">
        <v>4</v>
      </c>
      <c r="D68" s="9">
        <v>1</v>
      </c>
    </row>
    <row r="69" spans="1:4" x14ac:dyDescent="0.35">
      <c r="A69" s="44" t="s">
        <v>353</v>
      </c>
      <c r="B69" s="33">
        <f t="shared" si="1"/>
        <v>1</v>
      </c>
      <c r="C69" s="9">
        <v>1</v>
      </c>
      <c r="D69" s="9" t="s">
        <v>267</v>
      </c>
    </row>
    <row r="70" spans="1:4" x14ac:dyDescent="0.35">
      <c r="A70" s="44" t="s">
        <v>605</v>
      </c>
      <c r="B70" s="33">
        <f t="shared" si="1"/>
        <v>2</v>
      </c>
      <c r="C70" s="9">
        <v>1</v>
      </c>
      <c r="D70" s="9">
        <v>1</v>
      </c>
    </row>
    <row r="71" spans="1:4" x14ac:dyDescent="0.35">
      <c r="A71" s="44" t="s">
        <v>595</v>
      </c>
      <c r="B71" s="33">
        <f t="shared" si="1"/>
        <v>1</v>
      </c>
      <c r="C71" s="9">
        <v>1</v>
      </c>
      <c r="D71" s="9" t="s">
        <v>267</v>
      </c>
    </row>
    <row r="72" spans="1:4" x14ac:dyDescent="0.35">
      <c r="A72" s="44" t="s">
        <v>478</v>
      </c>
      <c r="B72" s="33">
        <f t="shared" si="1"/>
        <v>8</v>
      </c>
      <c r="C72" s="9">
        <v>8</v>
      </c>
      <c r="D72" s="9" t="s">
        <v>267</v>
      </c>
    </row>
    <row r="73" spans="1:4" x14ac:dyDescent="0.35">
      <c r="A73" s="44" t="s">
        <v>276</v>
      </c>
      <c r="B73" s="33">
        <f t="shared" si="1"/>
        <v>35</v>
      </c>
      <c r="C73" s="9">
        <v>34</v>
      </c>
      <c r="D73" s="9">
        <v>1</v>
      </c>
    </row>
    <row r="74" spans="1:4" x14ac:dyDescent="0.35">
      <c r="A74" s="44" t="s">
        <v>277</v>
      </c>
      <c r="B74" s="33">
        <f t="shared" si="1"/>
        <v>5</v>
      </c>
      <c r="C74" s="9">
        <v>4</v>
      </c>
      <c r="D74" s="9">
        <v>1</v>
      </c>
    </row>
    <row r="75" spans="1:4" x14ac:dyDescent="0.35">
      <c r="A75" s="44" t="s">
        <v>439</v>
      </c>
      <c r="B75" s="33">
        <f t="shared" si="1"/>
        <v>2</v>
      </c>
      <c r="C75" s="9">
        <v>1</v>
      </c>
      <c r="D75" s="9">
        <v>1</v>
      </c>
    </row>
    <row r="76" spans="1:4" x14ac:dyDescent="0.35">
      <c r="A76" s="44" t="s">
        <v>354</v>
      </c>
      <c r="B76" s="33">
        <f t="shared" si="1"/>
        <v>22</v>
      </c>
      <c r="C76" s="9">
        <v>22</v>
      </c>
      <c r="D76" s="9" t="s">
        <v>267</v>
      </c>
    </row>
    <row r="77" spans="1:4" x14ac:dyDescent="0.35">
      <c r="A77" s="44" t="s">
        <v>479</v>
      </c>
      <c r="B77" s="33">
        <f t="shared" si="1"/>
        <v>3</v>
      </c>
      <c r="C77" s="9">
        <v>3</v>
      </c>
      <c r="D77" s="9" t="s">
        <v>267</v>
      </c>
    </row>
    <row r="78" spans="1:4" x14ac:dyDescent="0.35">
      <c r="A78" s="44" t="s">
        <v>278</v>
      </c>
      <c r="B78" s="33">
        <f t="shared" ref="B78:B97" si="2">SUM(C78:D78)</f>
        <v>9</v>
      </c>
      <c r="C78" s="9">
        <v>9</v>
      </c>
      <c r="D78" s="9" t="s">
        <v>267</v>
      </c>
    </row>
    <row r="79" spans="1:4" x14ac:dyDescent="0.35">
      <c r="A79" s="44" t="s">
        <v>279</v>
      </c>
      <c r="B79" s="33">
        <f t="shared" si="2"/>
        <v>12</v>
      </c>
      <c r="C79" s="9">
        <v>11</v>
      </c>
      <c r="D79" s="9">
        <v>1</v>
      </c>
    </row>
    <row r="80" spans="1:4" x14ac:dyDescent="0.35">
      <c r="A80" s="44" t="s">
        <v>355</v>
      </c>
      <c r="B80" s="33">
        <f t="shared" si="2"/>
        <v>53</v>
      </c>
      <c r="C80" s="9">
        <v>53</v>
      </c>
      <c r="D80" s="9" t="s">
        <v>267</v>
      </c>
    </row>
    <row r="81" spans="1:4" x14ac:dyDescent="0.35">
      <c r="A81" s="44" t="s">
        <v>178</v>
      </c>
      <c r="B81" s="33">
        <f t="shared" si="2"/>
        <v>8</v>
      </c>
      <c r="C81" s="9">
        <v>8</v>
      </c>
      <c r="D81" s="9" t="s">
        <v>267</v>
      </c>
    </row>
    <row r="82" spans="1:4" x14ac:dyDescent="0.35">
      <c r="A82" s="44" t="s">
        <v>596</v>
      </c>
      <c r="B82" s="33">
        <f t="shared" si="2"/>
        <v>3</v>
      </c>
      <c r="C82" s="9">
        <v>3</v>
      </c>
      <c r="D82" s="9" t="s">
        <v>267</v>
      </c>
    </row>
    <row r="83" spans="1:4" x14ac:dyDescent="0.35">
      <c r="A83" s="44" t="s">
        <v>280</v>
      </c>
      <c r="B83" s="33">
        <f t="shared" si="2"/>
        <v>13</v>
      </c>
      <c r="C83" s="9">
        <v>13</v>
      </c>
      <c r="D83" s="9" t="s">
        <v>267</v>
      </c>
    </row>
    <row r="84" spans="1:4" x14ac:dyDescent="0.35">
      <c r="A84" s="44" t="s">
        <v>480</v>
      </c>
      <c r="B84" s="33">
        <f t="shared" si="2"/>
        <v>2</v>
      </c>
      <c r="C84" s="9">
        <v>1</v>
      </c>
      <c r="D84" s="9">
        <v>1</v>
      </c>
    </row>
    <row r="85" spans="1:4" x14ac:dyDescent="0.35">
      <c r="A85" s="44" t="s">
        <v>597</v>
      </c>
      <c r="B85" s="33">
        <f t="shared" si="2"/>
        <v>2</v>
      </c>
      <c r="C85" s="9">
        <v>2</v>
      </c>
      <c r="D85" s="9" t="s">
        <v>267</v>
      </c>
    </row>
    <row r="86" spans="1:4" x14ac:dyDescent="0.35">
      <c r="A86" s="44" t="s">
        <v>598</v>
      </c>
      <c r="B86" s="33">
        <f t="shared" si="2"/>
        <v>3</v>
      </c>
      <c r="C86" s="9">
        <v>2</v>
      </c>
      <c r="D86" s="9">
        <v>1</v>
      </c>
    </row>
    <row r="87" spans="1:4" x14ac:dyDescent="0.35">
      <c r="A87" s="44" t="s">
        <v>599</v>
      </c>
      <c r="B87" s="33">
        <f t="shared" si="2"/>
        <v>2</v>
      </c>
      <c r="C87" s="9">
        <v>2</v>
      </c>
      <c r="D87" s="9" t="s">
        <v>267</v>
      </c>
    </row>
    <row r="88" spans="1:4" x14ac:dyDescent="0.35">
      <c r="A88" s="44" t="s">
        <v>179</v>
      </c>
      <c r="B88" s="33">
        <f t="shared" si="2"/>
        <v>1</v>
      </c>
      <c r="C88" s="9">
        <v>1</v>
      </c>
      <c r="D88" s="9" t="s">
        <v>267</v>
      </c>
    </row>
    <row r="89" spans="1:4" x14ac:dyDescent="0.35">
      <c r="A89" s="44" t="s">
        <v>481</v>
      </c>
      <c r="B89" s="33">
        <f t="shared" si="2"/>
        <v>1</v>
      </c>
      <c r="C89" s="9">
        <v>1</v>
      </c>
      <c r="D89" s="9" t="s">
        <v>267</v>
      </c>
    </row>
    <row r="90" spans="1:4" x14ac:dyDescent="0.35">
      <c r="A90" s="44" t="s">
        <v>440</v>
      </c>
      <c r="B90" s="33">
        <f t="shared" si="2"/>
        <v>1</v>
      </c>
      <c r="C90" s="9">
        <v>1</v>
      </c>
      <c r="D90" s="9" t="s">
        <v>267</v>
      </c>
    </row>
    <row r="91" spans="1:4" x14ac:dyDescent="0.35">
      <c r="A91" s="44" t="s">
        <v>441</v>
      </c>
      <c r="B91" s="33">
        <f t="shared" si="2"/>
        <v>2</v>
      </c>
      <c r="C91" s="9">
        <v>2</v>
      </c>
      <c r="D91" s="9" t="s">
        <v>267</v>
      </c>
    </row>
    <row r="92" spans="1:4" x14ac:dyDescent="0.35">
      <c r="A92" s="44" t="s">
        <v>281</v>
      </c>
      <c r="B92" s="33">
        <f t="shared" si="2"/>
        <v>5</v>
      </c>
      <c r="C92" s="9">
        <v>5</v>
      </c>
      <c r="D92" s="9" t="s">
        <v>267</v>
      </c>
    </row>
    <row r="93" spans="1:4" x14ac:dyDescent="0.35">
      <c r="A93" s="44" t="s">
        <v>394</v>
      </c>
      <c r="B93" s="33">
        <f t="shared" si="2"/>
        <v>22</v>
      </c>
      <c r="C93" s="9">
        <v>22</v>
      </c>
      <c r="D93" s="9" t="s">
        <v>267</v>
      </c>
    </row>
    <row r="94" spans="1:4" x14ac:dyDescent="0.35">
      <c r="A94" s="44" t="s">
        <v>482</v>
      </c>
      <c r="B94" s="33">
        <f t="shared" si="2"/>
        <v>3</v>
      </c>
      <c r="C94" s="9">
        <v>3</v>
      </c>
      <c r="D94" s="9" t="s">
        <v>267</v>
      </c>
    </row>
    <row r="95" spans="1:4" x14ac:dyDescent="0.35">
      <c r="A95" s="44" t="s">
        <v>412</v>
      </c>
      <c r="B95" s="33">
        <f t="shared" si="2"/>
        <v>6</v>
      </c>
      <c r="C95" s="9">
        <v>6</v>
      </c>
      <c r="D95" s="9" t="s">
        <v>267</v>
      </c>
    </row>
    <row r="96" spans="1:4" x14ac:dyDescent="0.35">
      <c r="A96" s="44" t="s">
        <v>395</v>
      </c>
      <c r="B96" s="33">
        <f t="shared" si="2"/>
        <v>1</v>
      </c>
      <c r="C96" s="9">
        <v>1</v>
      </c>
      <c r="D96" s="9" t="s">
        <v>267</v>
      </c>
    </row>
    <row r="97" spans="1:4" x14ac:dyDescent="0.35">
      <c r="A97" s="44" t="s">
        <v>413</v>
      </c>
      <c r="B97" s="33">
        <f t="shared" si="2"/>
        <v>9</v>
      </c>
      <c r="C97" s="9">
        <v>9</v>
      </c>
      <c r="D97" s="9" t="s">
        <v>267</v>
      </c>
    </row>
    <row r="98" spans="1:4" ht="16" thickBot="1" x14ac:dyDescent="0.4">
      <c r="A98" s="186"/>
      <c r="B98" s="34"/>
      <c r="C98" s="13"/>
      <c r="D98" s="13"/>
    </row>
    <row r="99" spans="1:4" x14ac:dyDescent="0.35">
      <c r="A99" s="78" t="s">
        <v>292</v>
      </c>
    </row>
  </sheetData>
  <mergeCells count="8">
    <mergeCell ref="A3:D3"/>
    <mergeCell ref="A4:D4"/>
    <mergeCell ref="A5:D5"/>
    <mergeCell ref="A7:A10"/>
    <mergeCell ref="B7:B10"/>
    <mergeCell ref="C9:C10"/>
    <mergeCell ref="D9:D10"/>
    <mergeCell ref="C7:D8"/>
  </mergeCells>
  <phoneticPr fontId="3" type="noConversion"/>
  <printOptions horizontalCentered="1" verticalCentered="1"/>
  <pageMargins left="0.78740157480314965" right="0.78740157480314965" top="0.98425196850393704" bottom="0.98425196850393704" header="0" footer="0"/>
  <pageSetup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98"/>
  <sheetViews>
    <sheetView zoomScale="80" zoomScaleNormal="80" workbookViewId="0">
      <pane ySplit="11" topLeftCell="A12" activePane="bottomLeft" state="frozen"/>
      <selection activeCell="B1" sqref="B1"/>
      <selection pane="bottomLeft" activeCell="B24" sqref="B24"/>
    </sheetView>
  </sheetViews>
  <sheetFormatPr baseColWidth="10" defaultColWidth="0" defaultRowHeight="13.25" customHeight="1" zeroHeight="1" x14ac:dyDescent="0.35"/>
  <cols>
    <col min="1" max="1" width="33.6328125" style="2" customWidth="1"/>
    <col min="2" max="9" width="12.453125" style="2" customWidth="1"/>
    <col min="10" max="16384" width="11.453125" style="2" hidden="1"/>
  </cols>
  <sheetData>
    <row r="1" spans="1:9" ht="18" customHeight="1" x14ac:dyDescent="0.35">
      <c r="A1" s="1" t="s">
        <v>186</v>
      </c>
    </row>
    <row r="2" spans="1:9" ht="18" customHeight="1" x14ac:dyDescent="0.35"/>
    <row r="3" spans="1:9" ht="18" customHeight="1" x14ac:dyDescent="0.35">
      <c r="A3" s="211" t="s">
        <v>299</v>
      </c>
      <c r="B3" s="211"/>
      <c r="C3" s="211"/>
      <c r="D3" s="211"/>
      <c r="E3" s="211"/>
      <c r="F3" s="211"/>
      <c r="G3" s="211"/>
      <c r="H3" s="211"/>
      <c r="I3" s="211"/>
    </row>
    <row r="4" spans="1:9" ht="18" customHeight="1" x14ac:dyDescent="0.35">
      <c r="A4" s="211" t="s">
        <v>510</v>
      </c>
      <c r="B4" s="211"/>
      <c r="C4" s="211"/>
      <c r="D4" s="211"/>
      <c r="E4" s="211"/>
      <c r="F4" s="211"/>
      <c r="G4" s="211"/>
      <c r="H4" s="211"/>
      <c r="I4" s="211"/>
    </row>
    <row r="5" spans="1:9" ht="18" customHeight="1" thickBot="1" x14ac:dyDescent="0.4"/>
    <row r="6" spans="1:9" ht="18" customHeight="1" x14ac:dyDescent="0.35">
      <c r="A6" s="212" t="s">
        <v>293</v>
      </c>
      <c r="B6" s="251" t="s">
        <v>107</v>
      </c>
      <c r="C6" s="212" t="s">
        <v>165</v>
      </c>
      <c r="D6" s="212"/>
      <c r="E6" s="212"/>
      <c r="F6" s="212"/>
      <c r="G6" s="212"/>
      <c r="H6" s="212"/>
      <c r="I6" s="212"/>
    </row>
    <row r="7" spans="1:9" ht="18" customHeight="1" thickBot="1" x14ac:dyDescent="0.4">
      <c r="A7" s="213"/>
      <c r="B7" s="252"/>
      <c r="C7" s="214"/>
      <c r="D7" s="214"/>
      <c r="E7" s="214"/>
      <c r="F7" s="214"/>
      <c r="G7" s="214"/>
      <c r="H7" s="214"/>
      <c r="I7" s="214"/>
    </row>
    <row r="8" spans="1:9" ht="18" customHeight="1" x14ac:dyDescent="0.35">
      <c r="A8" s="213"/>
      <c r="B8" s="252"/>
      <c r="C8" s="227" t="s">
        <v>161</v>
      </c>
      <c r="D8" s="227" t="s">
        <v>162</v>
      </c>
      <c r="E8" s="227" t="s">
        <v>157</v>
      </c>
      <c r="F8" s="227" t="s">
        <v>158</v>
      </c>
      <c r="G8" s="227" t="s">
        <v>160</v>
      </c>
      <c r="H8" s="227" t="s">
        <v>163</v>
      </c>
      <c r="I8" s="257" t="s">
        <v>159</v>
      </c>
    </row>
    <row r="9" spans="1:9" ht="18" customHeight="1" thickBot="1" x14ac:dyDescent="0.4">
      <c r="A9" s="214"/>
      <c r="B9" s="253"/>
      <c r="C9" s="228"/>
      <c r="D9" s="228" t="s">
        <v>188</v>
      </c>
      <c r="E9" s="228" t="s">
        <v>188</v>
      </c>
      <c r="F9" s="228"/>
      <c r="G9" s="228" t="s">
        <v>160</v>
      </c>
      <c r="H9" s="228" t="s">
        <v>163</v>
      </c>
      <c r="I9" s="242" t="s">
        <v>131</v>
      </c>
    </row>
    <row r="10" spans="1:9" ht="18" customHeight="1" x14ac:dyDescent="0.35">
      <c r="B10" s="38"/>
      <c r="I10" s="39"/>
    </row>
    <row r="11" spans="1:9" ht="18" customHeight="1" x14ac:dyDescent="0.35">
      <c r="A11" s="80" t="s">
        <v>107</v>
      </c>
      <c r="B11" s="87">
        <f t="shared" ref="B11:I11" si="0">SUM(B13:B96)</f>
        <v>656</v>
      </c>
      <c r="C11" s="80">
        <f t="shared" si="0"/>
        <v>380</v>
      </c>
      <c r="D11" s="80">
        <f t="shared" si="0"/>
        <v>137</v>
      </c>
      <c r="E11" s="80">
        <f t="shared" si="0"/>
        <v>68</v>
      </c>
      <c r="F11" s="80">
        <f t="shared" si="0"/>
        <v>32</v>
      </c>
      <c r="G11" s="80">
        <f t="shared" si="0"/>
        <v>17</v>
      </c>
      <c r="H11" s="80">
        <f t="shared" si="0"/>
        <v>5</v>
      </c>
      <c r="I11" s="86">
        <f t="shared" si="0"/>
        <v>17</v>
      </c>
    </row>
    <row r="12" spans="1:9" ht="18" customHeight="1" x14ac:dyDescent="0.35">
      <c r="B12" s="32"/>
      <c r="I12" s="40"/>
    </row>
    <row r="13" spans="1:9" ht="15.75" customHeight="1" x14ac:dyDescent="0.35">
      <c r="A13" s="44" t="s">
        <v>346</v>
      </c>
      <c r="B13" s="33">
        <f>SUM(C13:I13)</f>
        <v>1</v>
      </c>
      <c r="C13" s="9" t="s">
        <v>267</v>
      </c>
      <c r="D13" s="9" t="s">
        <v>267</v>
      </c>
      <c r="E13" s="9" t="s">
        <v>267</v>
      </c>
      <c r="F13" s="9" t="s">
        <v>267</v>
      </c>
      <c r="G13" s="9" t="s">
        <v>267</v>
      </c>
      <c r="H13" s="9">
        <v>1</v>
      </c>
      <c r="I13" s="30" t="s">
        <v>267</v>
      </c>
    </row>
    <row r="14" spans="1:9" ht="15.75" customHeight="1" x14ac:dyDescent="0.35">
      <c r="A14" s="44" t="s">
        <v>270</v>
      </c>
      <c r="B14" s="33">
        <f t="shared" ref="B14:B20" si="1">SUM(C14:I14)</f>
        <v>4</v>
      </c>
      <c r="C14" s="9">
        <v>1</v>
      </c>
      <c r="D14" s="9">
        <v>1</v>
      </c>
      <c r="E14" s="9">
        <v>2</v>
      </c>
      <c r="F14" s="9" t="s">
        <v>267</v>
      </c>
      <c r="G14" s="9" t="s">
        <v>267</v>
      </c>
      <c r="H14" s="9" t="s">
        <v>267</v>
      </c>
      <c r="I14" s="30" t="s">
        <v>267</v>
      </c>
    </row>
    <row r="15" spans="1:9" ht="15.75" customHeight="1" x14ac:dyDescent="0.35">
      <c r="A15" s="44" t="s">
        <v>173</v>
      </c>
      <c r="B15" s="33">
        <f t="shared" si="1"/>
        <v>22</v>
      </c>
      <c r="C15" s="9">
        <v>8</v>
      </c>
      <c r="D15" s="9">
        <v>10</v>
      </c>
      <c r="E15" s="9">
        <v>4</v>
      </c>
      <c r="F15" s="9" t="s">
        <v>267</v>
      </c>
      <c r="G15" s="9" t="s">
        <v>267</v>
      </c>
      <c r="H15" s="9" t="s">
        <v>267</v>
      </c>
      <c r="I15" s="30" t="s">
        <v>267</v>
      </c>
    </row>
    <row r="16" spans="1:9" ht="15.75" customHeight="1" x14ac:dyDescent="0.35">
      <c r="A16" s="44" t="s">
        <v>600</v>
      </c>
      <c r="B16" s="33">
        <f t="shared" si="1"/>
        <v>5</v>
      </c>
      <c r="C16" s="9">
        <v>3</v>
      </c>
      <c r="D16" s="9" t="s">
        <v>267</v>
      </c>
      <c r="E16" s="9">
        <v>1</v>
      </c>
      <c r="F16" s="9" t="s">
        <v>267</v>
      </c>
      <c r="G16" s="9">
        <v>1</v>
      </c>
      <c r="H16" s="9" t="s">
        <v>267</v>
      </c>
      <c r="I16" s="30" t="s">
        <v>267</v>
      </c>
    </row>
    <row r="17" spans="1:9" ht="15.75" customHeight="1" x14ac:dyDescent="0.35">
      <c r="A17" s="44" t="s">
        <v>271</v>
      </c>
      <c r="B17" s="33">
        <f t="shared" si="1"/>
        <v>19</v>
      </c>
      <c r="C17" s="9">
        <v>9</v>
      </c>
      <c r="D17" s="9">
        <v>6</v>
      </c>
      <c r="E17" s="9">
        <v>2</v>
      </c>
      <c r="F17" s="9" t="s">
        <v>267</v>
      </c>
      <c r="G17" s="9" t="s">
        <v>267</v>
      </c>
      <c r="H17" s="9">
        <v>2</v>
      </c>
      <c r="I17" s="30" t="s">
        <v>267</v>
      </c>
    </row>
    <row r="18" spans="1:9" ht="15.75" customHeight="1" x14ac:dyDescent="0.35">
      <c r="A18" s="44" t="s">
        <v>470</v>
      </c>
      <c r="B18" s="33">
        <f t="shared" si="1"/>
        <v>1</v>
      </c>
      <c r="C18" s="9" t="s">
        <v>267</v>
      </c>
      <c r="D18" s="9" t="s">
        <v>267</v>
      </c>
      <c r="E18" s="9" t="s">
        <v>267</v>
      </c>
      <c r="F18" s="9" t="s">
        <v>267</v>
      </c>
      <c r="G18" s="9">
        <v>1</v>
      </c>
      <c r="H18" s="9" t="s">
        <v>267</v>
      </c>
      <c r="I18" s="30" t="s">
        <v>267</v>
      </c>
    </row>
    <row r="19" spans="1:9" ht="15.75" customHeight="1" x14ac:dyDescent="0.35">
      <c r="A19" s="44" t="s">
        <v>582</v>
      </c>
      <c r="B19" s="33">
        <f t="shared" si="1"/>
        <v>4</v>
      </c>
      <c r="C19" s="9">
        <v>1</v>
      </c>
      <c r="D19" s="9" t="s">
        <v>267</v>
      </c>
      <c r="E19" s="9">
        <v>1</v>
      </c>
      <c r="F19" s="9">
        <v>1</v>
      </c>
      <c r="G19" s="9">
        <v>1</v>
      </c>
      <c r="H19" s="9" t="s">
        <v>267</v>
      </c>
      <c r="I19" s="30" t="s">
        <v>267</v>
      </c>
    </row>
    <row r="20" spans="1:9" ht="15.75" customHeight="1" x14ac:dyDescent="0.35">
      <c r="A20" s="44" t="s">
        <v>347</v>
      </c>
      <c r="B20" s="33">
        <f t="shared" si="1"/>
        <v>14</v>
      </c>
      <c r="C20" s="9">
        <v>8</v>
      </c>
      <c r="D20" s="9">
        <v>4</v>
      </c>
      <c r="E20" s="9">
        <v>1</v>
      </c>
      <c r="F20" s="9" t="s">
        <v>267</v>
      </c>
      <c r="G20" s="9">
        <v>1</v>
      </c>
      <c r="H20" s="9" t="s">
        <v>267</v>
      </c>
      <c r="I20" s="30" t="s">
        <v>267</v>
      </c>
    </row>
    <row r="21" spans="1:9" ht="15.75" customHeight="1" x14ac:dyDescent="0.35">
      <c r="A21" s="44" t="s">
        <v>601</v>
      </c>
      <c r="B21" s="33">
        <f t="shared" ref="B21:B63" si="2">SUM(C21:I21)</f>
        <v>1</v>
      </c>
      <c r="C21" s="9" t="s">
        <v>267</v>
      </c>
      <c r="D21" s="9" t="s">
        <v>267</v>
      </c>
      <c r="E21" s="9">
        <v>1</v>
      </c>
      <c r="F21" s="9" t="s">
        <v>267</v>
      </c>
      <c r="G21" s="9" t="s">
        <v>267</v>
      </c>
      <c r="H21" s="9" t="s">
        <v>267</v>
      </c>
      <c r="I21" s="30" t="s">
        <v>267</v>
      </c>
    </row>
    <row r="22" spans="1:9" ht="15.75" customHeight="1" x14ac:dyDescent="0.35">
      <c r="A22" s="44" t="s">
        <v>471</v>
      </c>
      <c r="B22" s="33">
        <f t="shared" si="2"/>
        <v>4</v>
      </c>
      <c r="C22" s="9">
        <v>1</v>
      </c>
      <c r="D22" s="9">
        <v>1</v>
      </c>
      <c r="E22" s="9">
        <v>1</v>
      </c>
      <c r="F22" s="9">
        <v>1</v>
      </c>
      <c r="G22" s="9" t="s">
        <v>267</v>
      </c>
      <c r="H22" s="9" t="s">
        <v>267</v>
      </c>
      <c r="I22" s="30" t="s">
        <v>267</v>
      </c>
    </row>
    <row r="23" spans="1:9" ht="15.75" customHeight="1" x14ac:dyDescent="0.35">
      <c r="A23" s="44" t="s">
        <v>437</v>
      </c>
      <c r="B23" s="33">
        <f t="shared" si="2"/>
        <v>1</v>
      </c>
      <c r="C23" s="9">
        <v>1</v>
      </c>
      <c r="D23" s="9" t="s">
        <v>267</v>
      </c>
      <c r="E23" s="9" t="s">
        <v>267</v>
      </c>
      <c r="F23" s="9" t="s">
        <v>267</v>
      </c>
      <c r="G23" s="9" t="s">
        <v>267</v>
      </c>
      <c r="H23" s="9" t="s">
        <v>267</v>
      </c>
      <c r="I23" s="30" t="s">
        <v>267</v>
      </c>
    </row>
    <row r="24" spans="1:9" ht="15.75" customHeight="1" x14ac:dyDescent="0.35">
      <c r="A24" s="44" t="s">
        <v>583</v>
      </c>
      <c r="B24" s="33">
        <f t="shared" si="2"/>
        <v>1</v>
      </c>
      <c r="C24" s="9">
        <v>1</v>
      </c>
      <c r="D24" s="9" t="s">
        <v>267</v>
      </c>
      <c r="E24" s="9" t="s">
        <v>267</v>
      </c>
      <c r="F24" s="9" t="s">
        <v>267</v>
      </c>
      <c r="G24" s="9" t="s">
        <v>267</v>
      </c>
      <c r="H24" s="9" t="s">
        <v>267</v>
      </c>
      <c r="I24" s="30" t="s">
        <v>267</v>
      </c>
    </row>
    <row r="25" spans="1:9" ht="15.75" customHeight="1" x14ac:dyDescent="0.35">
      <c r="A25" s="44" t="s">
        <v>414</v>
      </c>
      <c r="B25" s="33">
        <f t="shared" si="2"/>
        <v>9</v>
      </c>
      <c r="C25" s="9">
        <v>2</v>
      </c>
      <c r="D25" s="9">
        <v>3</v>
      </c>
      <c r="E25" s="9">
        <v>3</v>
      </c>
      <c r="F25" s="9">
        <v>1</v>
      </c>
      <c r="G25" s="9" t="s">
        <v>267</v>
      </c>
      <c r="H25" s="9" t="s">
        <v>267</v>
      </c>
      <c r="I25" s="30" t="s">
        <v>267</v>
      </c>
    </row>
    <row r="26" spans="1:9" ht="15.75" customHeight="1" x14ac:dyDescent="0.35">
      <c r="A26" s="44" t="s">
        <v>408</v>
      </c>
      <c r="B26" s="33">
        <f t="shared" si="2"/>
        <v>1</v>
      </c>
      <c r="C26" s="9" t="s">
        <v>267</v>
      </c>
      <c r="D26" s="9">
        <v>1</v>
      </c>
      <c r="E26" s="9" t="s">
        <v>267</v>
      </c>
      <c r="F26" s="9" t="s">
        <v>267</v>
      </c>
      <c r="G26" s="9" t="s">
        <v>267</v>
      </c>
      <c r="H26" s="9" t="s">
        <v>267</v>
      </c>
      <c r="I26" s="30" t="s">
        <v>267</v>
      </c>
    </row>
    <row r="27" spans="1:9" ht="15.75" customHeight="1" x14ac:dyDescent="0.35">
      <c r="A27" s="44" t="s">
        <v>472</v>
      </c>
      <c r="B27" s="33">
        <f t="shared" si="2"/>
        <v>3</v>
      </c>
      <c r="C27" s="9">
        <v>3</v>
      </c>
      <c r="D27" s="9" t="s">
        <v>267</v>
      </c>
      <c r="E27" s="9" t="s">
        <v>267</v>
      </c>
      <c r="F27" s="9" t="s">
        <v>267</v>
      </c>
      <c r="G27" s="9" t="s">
        <v>267</v>
      </c>
      <c r="H27" s="9" t="s">
        <v>267</v>
      </c>
      <c r="I27" s="30" t="s">
        <v>267</v>
      </c>
    </row>
    <row r="28" spans="1:9" ht="15.75" customHeight="1" x14ac:dyDescent="0.35">
      <c r="A28" s="44" t="s">
        <v>602</v>
      </c>
      <c r="B28" s="33">
        <f t="shared" si="2"/>
        <v>1</v>
      </c>
      <c r="C28" s="9">
        <v>1</v>
      </c>
      <c r="D28" s="9" t="s">
        <v>267</v>
      </c>
      <c r="E28" s="9" t="s">
        <v>267</v>
      </c>
      <c r="F28" s="9" t="s">
        <v>267</v>
      </c>
      <c r="G28" s="9" t="s">
        <v>267</v>
      </c>
      <c r="H28" s="9" t="s">
        <v>267</v>
      </c>
      <c r="I28" s="30" t="s">
        <v>267</v>
      </c>
    </row>
    <row r="29" spans="1:9" ht="15.75" customHeight="1" x14ac:dyDescent="0.35">
      <c r="A29" s="44" t="s">
        <v>174</v>
      </c>
      <c r="B29" s="33">
        <f t="shared" si="2"/>
        <v>65</v>
      </c>
      <c r="C29" s="9">
        <v>18</v>
      </c>
      <c r="D29" s="9">
        <v>26</v>
      </c>
      <c r="E29" s="9">
        <v>13</v>
      </c>
      <c r="F29" s="9">
        <v>5</v>
      </c>
      <c r="G29" s="9">
        <v>3</v>
      </c>
      <c r="H29" s="9" t="s">
        <v>267</v>
      </c>
      <c r="I29" s="30" t="s">
        <v>267</v>
      </c>
    </row>
    <row r="30" spans="1:9" ht="15.75" customHeight="1" x14ac:dyDescent="0.35">
      <c r="A30" s="44" t="s">
        <v>473</v>
      </c>
      <c r="B30" s="33">
        <f t="shared" si="2"/>
        <v>1</v>
      </c>
      <c r="C30" s="9" t="s">
        <v>267</v>
      </c>
      <c r="D30" s="9" t="s">
        <v>267</v>
      </c>
      <c r="E30" s="9" t="s">
        <v>267</v>
      </c>
      <c r="F30" s="9">
        <v>1</v>
      </c>
      <c r="G30" s="9" t="s">
        <v>267</v>
      </c>
      <c r="H30" s="9" t="s">
        <v>267</v>
      </c>
      <c r="I30" s="30" t="s">
        <v>267</v>
      </c>
    </row>
    <row r="31" spans="1:9" ht="15.75" customHeight="1" x14ac:dyDescent="0.35">
      <c r="A31" s="44" t="s">
        <v>348</v>
      </c>
      <c r="B31" s="33">
        <f t="shared" si="2"/>
        <v>7</v>
      </c>
      <c r="C31" s="9">
        <v>3</v>
      </c>
      <c r="D31" s="9">
        <v>1</v>
      </c>
      <c r="E31" s="9">
        <v>2</v>
      </c>
      <c r="F31" s="9">
        <v>1</v>
      </c>
      <c r="G31" s="9" t="s">
        <v>267</v>
      </c>
      <c r="H31" s="9" t="s">
        <v>267</v>
      </c>
      <c r="I31" s="30" t="s">
        <v>267</v>
      </c>
    </row>
    <row r="32" spans="1:9" ht="15.75" customHeight="1" x14ac:dyDescent="0.35">
      <c r="A32" s="44" t="s">
        <v>474</v>
      </c>
      <c r="B32" s="33">
        <f t="shared" si="2"/>
        <v>2</v>
      </c>
      <c r="C32" s="9" t="s">
        <v>267</v>
      </c>
      <c r="D32" s="9">
        <v>2</v>
      </c>
      <c r="E32" s="9" t="s">
        <v>267</v>
      </c>
      <c r="F32" s="9" t="s">
        <v>267</v>
      </c>
      <c r="G32" s="9" t="s">
        <v>267</v>
      </c>
      <c r="H32" s="9" t="s">
        <v>267</v>
      </c>
      <c r="I32" s="30" t="s">
        <v>267</v>
      </c>
    </row>
    <row r="33" spans="1:9" ht="15.75" customHeight="1" x14ac:dyDescent="0.35">
      <c r="A33" s="44" t="s">
        <v>392</v>
      </c>
      <c r="B33" s="33">
        <f t="shared" si="2"/>
        <v>1</v>
      </c>
      <c r="C33" s="9">
        <v>1</v>
      </c>
      <c r="D33" s="9" t="s">
        <v>267</v>
      </c>
      <c r="E33" s="9" t="s">
        <v>267</v>
      </c>
      <c r="F33" s="9" t="s">
        <v>267</v>
      </c>
      <c r="G33" s="9" t="s">
        <v>267</v>
      </c>
      <c r="H33" s="9" t="s">
        <v>267</v>
      </c>
      <c r="I33" s="30" t="s">
        <v>267</v>
      </c>
    </row>
    <row r="34" spans="1:9" ht="15.75" customHeight="1" x14ac:dyDescent="0.35">
      <c r="A34" s="44" t="s">
        <v>409</v>
      </c>
      <c r="B34" s="33">
        <f t="shared" si="2"/>
        <v>1</v>
      </c>
      <c r="C34" s="9">
        <v>1</v>
      </c>
      <c r="D34" s="9" t="s">
        <v>267</v>
      </c>
      <c r="E34" s="9" t="s">
        <v>267</v>
      </c>
      <c r="F34" s="9" t="s">
        <v>267</v>
      </c>
      <c r="G34" s="9" t="s">
        <v>267</v>
      </c>
      <c r="H34" s="9" t="s">
        <v>267</v>
      </c>
      <c r="I34" s="30" t="s">
        <v>267</v>
      </c>
    </row>
    <row r="35" spans="1:9" ht="15.75" customHeight="1" x14ac:dyDescent="0.35">
      <c r="A35" s="44" t="s">
        <v>349</v>
      </c>
      <c r="B35" s="33">
        <f t="shared" si="2"/>
        <v>5</v>
      </c>
      <c r="C35" s="9">
        <v>4</v>
      </c>
      <c r="D35" s="9">
        <v>1</v>
      </c>
      <c r="E35" s="9" t="s">
        <v>267</v>
      </c>
      <c r="F35" s="9" t="s">
        <v>267</v>
      </c>
      <c r="G35" s="9" t="s">
        <v>267</v>
      </c>
      <c r="H35" s="9" t="s">
        <v>267</v>
      </c>
      <c r="I35" s="30" t="s">
        <v>267</v>
      </c>
    </row>
    <row r="36" spans="1:9" ht="15.75" customHeight="1" x14ac:dyDescent="0.35">
      <c r="A36" s="44" t="s">
        <v>584</v>
      </c>
      <c r="B36" s="33">
        <f t="shared" si="2"/>
        <v>1</v>
      </c>
      <c r="C36" s="9">
        <v>1</v>
      </c>
      <c r="D36" s="9" t="s">
        <v>267</v>
      </c>
      <c r="E36" s="9" t="s">
        <v>267</v>
      </c>
      <c r="F36" s="9" t="s">
        <v>267</v>
      </c>
      <c r="G36" s="9" t="s">
        <v>267</v>
      </c>
      <c r="H36" s="9" t="s">
        <v>267</v>
      </c>
      <c r="I36" s="30" t="s">
        <v>267</v>
      </c>
    </row>
    <row r="37" spans="1:9" ht="15.75" customHeight="1" x14ac:dyDescent="0.35">
      <c r="A37" s="44" t="s">
        <v>236</v>
      </c>
      <c r="B37" s="33">
        <f t="shared" si="2"/>
        <v>99</v>
      </c>
      <c r="C37" s="9">
        <v>79</v>
      </c>
      <c r="D37" s="9">
        <v>10</v>
      </c>
      <c r="E37" s="9">
        <v>2</v>
      </c>
      <c r="F37" s="9">
        <v>5</v>
      </c>
      <c r="G37" s="9">
        <v>2</v>
      </c>
      <c r="H37" s="9" t="s">
        <v>267</v>
      </c>
      <c r="I37" s="30">
        <v>1</v>
      </c>
    </row>
    <row r="38" spans="1:9" ht="15.75" customHeight="1" x14ac:dyDescent="0.35">
      <c r="A38" s="44" t="s">
        <v>585</v>
      </c>
      <c r="B38" s="33">
        <f t="shared" si="2"/>
        <v>1</v>
      </c>
      <c r="C38" s="9">
        <v>1</v>
      </c>
      <c r="D38" s="9" t="s">
        <v>267</v>
      </c>
      <c r="E38" s="9" t="s">
        <v>267</v>
      </c>
      <c r="F38" s="9" t="s">
        <v>267</v>
      </c>
      <c r="G38" s="9" t="s">
        <v>267</v>
      </c>
      <c r="H38" s="9" t="s">
        <v>267</v>
      </c>
      <c r="I38" s="30" t="s">
        <v>267</v>
      </c>
    </row>
    <row r="39" spans="1:9" ht="15.75" customHeight="1" x14ac:dyDescent="0.35">
      <c r="A39" s="44" t="s">
        <v>475</v>
      </c>
      <c r="B39" s="33">
        <f t="shared" si="2"/>
        <v>1</v>
      </c>
      <c r="C39" s="9" t="s">
        <v>267</v>
      </c>
      <c r="D39" s="9">
        <v>1</v>
      </c>
      <c r="E39" s="9" t="s">
        <v>267</v>
      </c>
      <c r="F39" s="9" t="s">
        <v>267</v>
      </c>
      <c r="G39" s="9" t="s">
        <v>267</v>
      </c>
      <c r="H39" s="9" t="s">
        <v>267</v>
      </c>
      <c r="I39" s="30" t="s">
        <v>267</v>
      </c>
    </row>
    <row r="40" spans="1:9" ht="15.75" customHeight="1" x14ac:dyDescent="0.35">
      <c r="A40" s="44" t="s">
        <v>175</v>
      </c>
      <c r="B40" s="33">
        <f t="shared" si="2"/>
        <v>3</v>
      </c>
      <c r="C40" s="9">
        <v>2</v>
      </c>
      <c r="D40" s="9">
        <v>1</v>
      </c>
      <c r="E40" s="9" t="s">
        <v>267</v>
      </c>
      <c r="F40" s="9" t="s">
        <v>267</v>
      </c>
      <c r="G40" s="9" t="s">
        <v>267</v>
      </c>
      <c r="H40" s="9" t="s">
        <v>267</v>
      </c>
      <c r="I40" s="30" t="s">
        <v>267</v>
      </c>
    </row>
    <row r="41" spans="1:9" ht="15.75" customHeight="1" x14ac:dyDescent="0.35">
      <c r="A41" s="44" t="s">
        <v>176</v>
      </c>
      <c r="B41" s="33">
        <f t="shared" si="2"/>
        <v>3</v>
      </c>
      <c r="C41" s="9">
        <v>2</v>
      </c>
      <c r="D41" s="9">
        <v>1</v>
      </c>
      <c r="E41" s="9" t="s">
        <v>267</v>
      </c>
      <c r="F41" s="9" t="s">
        <v>267</v>
      </c>
      <c r="G41" s="9" t="s">
        <v>267</v>
      </c>
      <c r="H41" s="9" t="s">
        <v>267</v>
      </c>
      <c r="I41" s="30" t="s">
        <v>267</v>
      </c>
    </row>
    <row r="42" spans="1:9" ht="15.75" customHeight="1" x14ac:dyDescent="0.35">
      <c r="A42" s="44" t="s">
        <v>586</v>
      </c>
      <c r="B42" s="33">
        <f t="shared" si="2"/>
        <v>1</v>
      </c>
      <c r="C42" s="9">
        <v>1</v>
      </c>
      <c r="D42" s="9" t="s">
        <v>267</v>
      </c>
      <c r="E42" s="9" t="s">
        <v>267</v>
      </c>
      <c r="F42" s="9" t="s">
        <v>267</v>
      </c>
      <c r="G42" s="9" t="s">
        <v>267</v>
      </c>
      <c r="H42" s="9" t="s">
        <v>267</v>
      </c>
      <c r="I42" s="30" t="s">
        <v>267</v>
      </c>
    </row>
    <row r="43" spans="1:9" ht="15.75" customHeight="1" x14ac:dyDescent="0.35">
      <c r="A43" s="44" t="s">
        <v>587</v>
      </c>
      <c r="B43" s="33">
        <f t="shared" si="2"/>
        <v>3</v>
      </c>
      <c r="C43" s="9">
        <v>3</v>
      </c>
      <c r="D43" s="9" t="s">
        <v>267</v>
      </c>
      <c r="E43" s="9" t="s">
        <v>267</v>
      </c>
      <c r="F43" s="9" t="s">
        <v>267</v>
      </c>
      <c r="G43" s="9" t="s">
        <v>267</v>
      </c>
      <c r="H43" s="9" t="s">
        <v>267</v>
      </c>
      <c r="I43" s="30" t="s">
        <v>267</v>
      </c>
    </row>
    <row r="44" spans="1:9" ht="15.75" customHeight="1" x14ac:dyDescent="0.35">
      <c r="A44" s="44" t="s">
        <v>410</v>
      </c>
      <c r="B44" s="33">
        <f t="shared" si="2"/>
        <v>3</v>
      </c>
      <c r="C44" s="9">
        <v>2</v>
      </c>
      <c r="D44" s="9" t="s">
        <v>267</v>
      </c>
      <c r="E44" s="9">
        <v>1</v>
      </c>
      <c r="F44" s="9" t="s">
        <v>267</v>
      </c>
      <c r="G44" s="9" t="s">
        <v>267</v>
      </c>
      <c r="H44" s="9" t="s">
        <v>267</v>
      </c>
      <c r="I44" s="30" t="s">
        <v>267</v>
      </c>
    </row>
    <row r="45" spans="1:9" ht="15.75" customHeight="1" x14ac:dyDescent="0.35">
      <c r="A45" s="44" t="s">
        <v>272</v>
      </c>
      <c r="B45" s="33">
        <f t="shared" si="2"/>
        <v>5</v>
      </c>
      <c r="C45" s="9">
        <v>2</v>
      </c>
      <c r="D45" s="9" t="s">
        <v>267</v>
      </c>
      <c r="E45" s="9">
        <v>1</v>
      </c>
      <c r="F45" s="9">
        <v>2</v>
      </c>
      <c r="G45" s="9" t="s">
        <v>267</v>
      </c>
      <c r="H45" s="9" t="s">
        <v>267</v>
      </c>
      <c r="I45" s="30" t="s">
        <v>267</v>
      </c>
    </row>
    <row r="46" spans="1:9" ht="15.75" customHeight="1" x14ac:dyDescent="0.35">
      <c r="A46" s="44" t="s">
        <v>588</v>
      </c>
      <c r="B46" s="33">
        <f t="shared" si="2"/>
        <v>1</v>
      </c>
      <c r="C46" s="9" t="s">
        <v>267</v>
      </c>
      <c r="D46" s="9" t="s">
        <v>267</v>
      </c>
      <c r="E46" s="9">
        <v>1</v>
      </c>
      <c r="F46" s="9" t="s">
        <v>267</v>
      </c>
      <c r="G46" s="9" t="s">
        <v>267</v>
      </c>
      <c r="H46" s="9" t="s">
        <v>267</v>
      </c>
      <c r="I46" s="30" t="s">
        <v>267</v>
      </c>
    </row>
    <row r="47" spans="1:9" ht="15.75" customHeight="1" x14ac:dyDescent="0.35">
      <c r="A47" s="44" t="s">
        <v>589</v>
      </c>
      <c r="B47" s="33">
        <f t="shared" si="2"/>
        <v>1</v>
      </c>
      <c r="C47" s="9">
        <v>1</v>
      </c>
      <c r="D47" s="9" t="s">
        <v>267</v>
      </c>
      <c r="E47" s="9" t="s">
        <v>267</v>
      </c>
      <c r="F47" s="9" t="s">
        <v>267</v>
      </c>
      <c r="G47" s="9" t="s">
        <v>267</v>
      </c>
      <c r="H47" s="9" t="s">
        <v>267</v>
      </c>
      <c r="I47" s="30" t="s">
        <v>267</v>
      </c>
    </row>
    <row r="48" spans="1:9" ht="15.75" customHeight="1" x14ac:dyDescent="0.35">
      <c r="A48" s="44" t="s">
        <v>590</v>
      </c>
      <c r="B48" s="33">
        <f t="shared" si="2"/>
        <v>2</v>
      </c>
      <c r="C48" s="9">
        <v>1</v>
      </c>
      <c r="D48" s="9">
        <v>1</v>
      </c>
      <c r="E48" s="9" t="s">
        <v>267</v>
      </c>
      <c r="F48" s="9" t="s">
        <v>267</v>
      </c>
      <c r="G48" s="9" t="s">
        <v>267</v>
      </c>
      <c r="H48" s="9" t="s">
        <v>267</v>
      </c>
      <c r="I48" s="30" t="s">
        <v>267</v>
      </c>
    </row>
    <row r="49" spans="1:9" ht="15.75" customHeight="1" x14ac:dyDescent="0.35">
      <c r="A49" s="44" t="s">
        <v>273</v>
      </c>
      <c r="B49" s="33">
        <f t="shared" si="2"/>
        <v>35</v>
      </c>
      <c r="C49" s="9">
        <v>35</v>
      </c>
      <c r="D49" s="9" t="s">
        <v>267</v>
      </c>
      <c r="E49" s="9" t="s">
        <v>267</v>
      </c>
      <c r="F49" s="9" t="s">
        <v>267</v>
      </c>
      <c r="G49" s="9" t="s">
        <v>267</v>
      </c>
      <c r="H49" s="9" t="s">
        <v>267</v>
      </c>
      <c r="I49" s="30" t="s">
        <v>267</v>
      </c>
    </row>
    <row r="50" spans="1:9" ht="15.75" customHeight="1" x14ac:dyDescent="0.35">
      <c r="A50" s="44" t="s">
        <v>438</v>
      </c>
      <c r="B50" s="33">
        <f t="shared" si="2"/>
        <v>1</v>
      </c>
      <c r="C50" s="9" t="s">
        <v>267</v>
      </c>
      <c r="D50" s="9" t="s">
        <v>267</v>
      </c>
      <c r="E50" s="9" t="s">
        <v>267</v>
      </c>
      <c r="F50" s="9" t="s">
        <v>267</v>
      </c>
      <c r="G50" s="9">
        <v>1</v>
      </c>
      <c r="H50" s="9" t="s">
        <v>267</v>
      </c>
      <c r="I50" s="30" t="s">
        <v>267</v>
      </c>
    </row>
    <row r="51" spans="1:9" ht="15.75" customHeight="1" x14ac:dyDescent="0.35">
      <c r="A51" s="44" t="s">
        <v>350</v>
      </c>
      <c r="B51" s="33">
        <f t="shared" si="2"/>
        <v>1</v>
      </c>
      <c r="C51" s="9" t="s">
        <v>267</v>
      </c>
      <c r="D51" s="9">
        <v>1</v>
      </c>
      <c r="E51" s="9" t="s">
        <v>267</v>
      </c>
      <c r="F51" s="9" t="s">
        <v>267</v>
      </c>
      <c r="G51" s="9" t="s">
        <v>267</v>
      </c>
      <c r="H51" s="9" t="s">
        <v>267</v>
      </c>
      <c r="I51" s="30" t="s">
        <v>267</v>
      </c>
    </row>
    <row r="52" spans="1:9" ht="15.75" customHeight="1" x14ac:dyDescent="0.35">
      <c r="A52" s="44" t="s">
        <v>591</v>
      </c>
      <c r="B52" s="33">
        <f t="shared" si="2"/>
        <v>1</v>
      </c>
      <c r="C52" s="9">
        <v>1</v>
      </c>
      <c r="D52" s="9" t="s">
        <v>267</v>
      </c>
      <c r="E52" s="9" t="s">
        <v>267</v>
      </c>
      <c r="F52" s="9" t="s">
        <v>267</v>
      </c>
      <c r="G52" s="9" t="s">
        <v>267</v>
      </c>
      <c r="H52" s="9" t="s">
        <v>267</v>
      </c>
      <c r="I52" s="30" t="s">
        <v>267</v>
      </c>
    </row>
    <row r="53" spans="1:9" ht="15.75" customHeight="1" x14ac:dyDescent="0.35">
      <c r="A53" s="44" t="s">
        <v>476</v>
      </c>
      <c r="B53" s="33">
        <f t="shared" si="2"/>
        <v>1</v>
      </c>
      <c r="C53" s="9" t="s">
        <v>267</v>
      </c>
      <c r="D53" s="9" t="s">
        <v>267</v>
      </c>
      <c r="E53" s="9" t="s">
        <v>267</v>
      </c>
      <c r="F53" s="9">
        <v>1</v>
      </c>
      <c r="G53" s="9" t="s">
        <v>267</v>
      </c>
      <c r="H53" s="9" t="s">
        <v>267</v>
      </c>
      <c r="I53" s="30" t="s">
        <v>267</v>
      </c>
    </row>
    <row r="54" spans="1:9" ht="15.75" customHeight="1" x14ac:dyDescent="0.35">
      <c r="A54" s="44" t="s">
        <v>393</v>
      </c>
      <c r="B54" s="33">
        <f t="shared" si="2"/>
        <v>8</v>
      </c>
      <c r="C54" s="9">
        <v>2</v>
      </c>
      <c r="D54" s="9">
        <v>4</v>
      </c>
      <c r="E54" s="9">
        <v>1</v>
      </c>
      <c r="F54" s="9">
        <v>1</v>
      </c>
      <c r="G54" s="9" t="s">
        <v>267</v>
      </c>
      <c r="H54" s="9" t="s">
        <v>267</v>
      </c>
      <c r="I54" s="30" t="s">
        <v>267</v>
      </c>
    </row>
    <row r="55" spans="1:9" ht="15.75" customHeight="1" x14ac:dyDescent="0.35">
      <c r="A55" s="44" t="s">
        <v>603</v>
      </c>
      <c r="B55" s="33">
        <f t="shared" si="2"/>
        <v>3</v>
      </c>
      <c r="C55" s="9">
        <v>1</v>
      </c>
      <c r="D55" s="9">
        <v>1</v>
      </c>
      <c r="E55" s="9" t="s">
        <v>267</v>
      </c>
      <c r="F55" s="9">
        <v>1</v>
      </c>
      <c r="G55" s="9" t="s">
        <v>267</v>
      </c>
      <c r="H55" s="9" t="s">
        <v>267</v>
      </c>
      <c r="I55" s="30" t="s">
        <v>267</v>
      </c>
    </row>
    <row r="56" spans="1:9" ht="15.75" customHeight="1" x14ac:dyDescent="0.35">
      <c r="A56" s="44" t="s">
        <v>177</v>
      </c>
      <c r="B56" s="33">
        <f t="shared" si="2"/>
        <v>14</v>
      </c>
      <c r="C56" s="9">
        <v>11</v>
      </c>
      <c r="D56" s="9" t="s">
        <v>267</v>
      </c>
      <c r="E56" s="9" t="s">
        <v>267</v>
      </c>
      <c r="F56" s="9">
        <v>3</v>
      </c>
      <c r="G56" s="9" t="s">
        <v>267</v>
      </c>
      <c r="H56" s="9" t="s">
        <v>267</v>
      </c>
      <c r="I56" s="30" t="s">
        <v>267</v>
      </c>
    </row>
    <row r="57" spans="1:9" ht="15.75" customHeight="1" x14ac:dyDescent="0.35">
      <c r="A57" s="44" t="s">
        <v>159</v>
      </c>
      <c r="B57" s="33">
        <f t="shared" si="2"/>
        <v>18</v>
      </c>
      <c r="C57" s="9">
        <v>2</v>
      </c>
      <c r="D57" s="9">
        <v>1</v>
      </c>
      <c r="E57" s="9" t="s">
        <v>267</v>
      </c>
      <c r="F57" s="9" t="s">
        <v>267</v>
      </c>
      <c r="G57" s="9" t="s">
        <v>267</v>
      </c>
      <c r="H57" s="9" t="s">
        <v>267</v>
      </c>
      <c r="I57" s="30">
        <v>15</v>
      </c>
    </row>
    <row r="58" spans="1:9" ht="15.75" customHeight="1" x14ac:dyDescent="0.35">
      <c r="A58" s="44" t="s">
        <v>604</v>
      </c>
      <c r="B58" s="33">
        <f t="shared" si="2"/>
        <v>1</v>
      </c>
      <c r="C58" s="9">
        <v>1</v>
      </c>
      <c r="D58" s="9" t="s">
        <v>267</v>
      </c>
      <c r="E58" s="9" t="s">
        <v>267</v>
      </c>
      <c r="F58" s="9" t="s">
        <v>267</v>
      </c>
      <c r="G58" s="9" t="s">
        <v>267</v>
      </c>
      <c r="H58" s="9" t="s">
        <v>267</v>
      </c>
      <c r="I58" s="30" t="s">
        <v>267</v>
      </c>
    </row>
    <row r="59" spans="1:9" ht="15.75" customHeight="1" x14ac:dyDescent="0.35">
      <c r="A59" s="44" t="s">
        <v>592</v>
      </c>
      <c r="B59" s="33">
        <f t="shared" si="2"/>
        <v>1</v>
      </c>
      <c r="C59" s="9" t="s">
        <v>267</v>
      </c>
      <c r="D59" s="9">
        <v>1</v>
      </c>
      <c r="E59" s="9" t="s">
        <v>267</v>
      </c>
      <c r="F59" s="9" t="s">
        <v>267</v>
      </c>
      <c r="G59" s="9" t="s">
        <v>267</v>
      </c>
      <c r="H59" s="9" t="s">
        <v>267</v>
      </c>
      <c r="I59" s="30" t="s">
        <v>267</v>
      </c>
    </row>
    <row r="60" spans="1:9" ht="15.75" customHeight="1" x14ac:dyDescent="0.35">
      <c r="A60" s="44" t="s">
        <v>274</v>
      </c>
      <c r="B60" s="33">
        <f t="shared" si="2"/>
        <v>1</v>
      </c>
      <c r="C60" s="9">
        <v>1</v>
      </c>
      <c r="D60" s="9" t="s">
        <v>267</v>
      </c>
      <c r="E60" s="9" t="s">
        <v>267</v>
      </c>
      <c r="F60" s="9" t="s">
        <v>267</v>
      </c>
      <c r="G60" s="9" t="s">
        <v>267</v>
      </c>
      <c r="H60" s="9" t="s">
        <v>267</v>
      </c>
      <c r="I60" s="30" t="s">
        <v>267</v>
      </c>
    </row>
    <row r="61" spans="1:9" ht="15.75" customHeight="1" x14ac:dyDescent="0.35">
      <c r="A61" s="44" t="s">
        <v>275</v>
      </c>
      <c r="B61" s="33">
        <f t="shared" si="2"/>
        <v>11</v>
      </c>
      <c r="C61" s="9">
        <v>6</v>
      </c>
      <c r="D61" s="9">
        <v>2</v>
      </c>
      <c r="E61" s="9">
        <v>1</v>
      </c>
      <c r="F61" s="9" t="s">
        <v>267</v>
      </c>
      <c r="G61" s="9">
        <v>1</v>
      </c>
      <c r="H61" s="9">
        <v>1</v>
      </c>
      <c r="I61" s="30" t="s">
        <v>267</v>
      </c>
    </row>
    <row r="62" spans="1:9" ht="15.75" customHeight="1" x14ac:dyDescent="0.35">
      <c r="A62" s="44" t="s">
        <v>477</v>
      </c>
      <c r="B62" s="33">
        <f t="shared" si="2"/>
        <v>1</v>
      </c>
      <c r="C62" s="9">
        <v>1</v>
      </c>
      <c r="D62" s="9" t="s">
        <v>267</v>
      </c>
      <c r="E62" s="9" t="s">
        <v>267</v>
      </c>
      <c r="F62" s="9" t="s">
        <v>267</v>
      </c>
      <c r="G62" s="9" t="s">
        <v>267</v>
      </c>
      <c r="H62" s="9" t="s">
        <v>267</v>
      </c>
      <c r="I62" s="30" t="s">
        <v>267</v>
      </c>
    </row>
    <row r="63" spans="1:9" ht="15.75" customHeight="1" x14ac:dyDescent="0.35">
      <c r="A63" s="44" t="s">
        <v>593</v>
      </c>
      <c r="B63" s="33">
        <f t="shared" si="2"/>
        <v>1</v>
      </c>
      <c r="C63" s="9" t="s">
        <v>267</v>
      </c>
      <c r="D63" s="9" t="s">
        <v>267</v>
      </c>
      <c r="E63" s="9" t="s">
        <v>267</v>
      </c>
      <c r="F63" s="9">
        <v>1</v>
      </c>
      <c r="G63" s="9" t="s">
        <v>267</v>
      </c>
      <c r="H63" s="9" t="s">
        <v>267</v>
      </c>
      <c r="I63" s="30" t="s">
        <v>267</v>
      </c>
    </row>
    <row r="64" spans="1:9" ht="15.75" customHeight="1" x14ac:dyDescent="0.35">
      <c r="A64" s="44" t="s">
        <v>351</v>
      </c>
      <c r="B64" s="33">
        <f t="shared" ref="B64:B95" si="3">SUM(C64:I64)</f>
        <v>5</v>
      </c>
      <c r="C64" s="9">
        <v>1</v>
      </c>
      <c r="D64" s="9">
        <v>2</v>
      </c>
      <c r="E64" s="9">
        <v>2</v>
      </c>
      <c r="F64" s="9" t="s">
        <v>267</v>
      </c>
      <c r="G64" s="9" t="s">
        <v>267</v>
      </c>
      <c r="H64" s="9" t="s">
        <v>267</v>
      </c>
      <c r="I64" s="30" t="s">
        <v>267</v>
      </c>
    </row>
    <row r="65" spans="1:9" ht="15.75" customHeight="1" x14ac:dyDescent="0.35">
      <c r="A65" s="44" t="s">
        <v>352</v>
      </c>
      <c r="B65" s="33">
        <f t="shared" si="3"/>
        <v>2</v>
      </c>
      <c r="C65" s="9" t="s">
        <v>267</v>
      </c>
      <c r="D65" s="9">
        <v>1</v>
      </c>
      <c r="E65" s="9">
        <v>1</v>
      </c>
      <c r="F65" s="9" t="s">
        <v>267</v>
      </c>
      <c r="G65" s="9" t="s">
        <v>267</v>
      </c>
      <c r="H65" s="9" t="s">
        <v>267</v>
      </c>
      <c r="I65" s="30" t="s">
        <v>267</v>
      </c>
    </row>
    <row r="66" spans="1:9" ht="15.75" customHeight="1" x14ac:dyDescent="0.35">
      <c r="A66" s="44" t="s">
        <v>594</v>
      </c>
      <c r="B66" s="33">
        <f t="shared" si="3"/>
        <v>12</v>
      </c>
      <c r="C66" s="9">
        <v>10</v>
      </c>
      <c r="D66" s="9">
        <v>2</v>
      </c>
      <c r="E66" s="9" t="s">
        <v>267</v>
      </c>
      <c r="F66" s="9" t="s">
        <v>267</v>
      </c>
      <c r="G66" s="9" t="s">
        <v>267</v>
      </c>
      <c r="H66" s="9" t="s">
        <v>267</v>
      </c>
      <c r="I66" s="30" t="s">
        <v>267</v>
      </c>
    </row>
    <row r="67" spans="1:9" ht="15.75" customHeight="1" x14ac:dyDescent="0.35">
      <c r="A67" s="44" t="s">
        <v>411</v>
      </c>
      <c r="B67" s="33">
        <f t="shared" si="3"/>
        <v>5</v>
      </c>
      <c r="C67" s="9">
        <v>5</v>
      </c>
      <c r="D67" s="9" t="s">
        <v>267</v>
      </c>
      <c r="E67" s="9" t="s">
        <v>267</v>
      </c>
      <c r="F67" s="9" t="s">
        <v>267</v>
      </c>
      <c r="G67" s="9" t="s">
        <v>267</v>
      </c>
      <c r="H67" s="9" t="s">
        <v>267</v>
      </c>
      <c r="I67" s="30" t="s">
        <v>267</v>
      </c>
    </row>
    <row r="68" spans="1:9" ht="15.75" customHeight="1" x14ac:dyDescent="0.35">
      <c r="A68" s="44" t="s">
        <v>353</v>
      </c>
      <c r="B68" s="33">
        <f t="shared" si="3"/>
        <v>1</v>
      </c>
      <c r="C68" s="9">
        <v>1</v>
      </c>
      <c r="D68" s="9" t="s">
        <v>267</v>
      </c>
      <c r="E68" s="9" t="s">
        <v>267</v>
      </c>
      <c r="F68" s="9" t="s">
        <v>267</v>
      </c>
      <c r="G68" s="9" t="s">
        <v>267</v>
      </c>
      <c r="H68" s="9" t="s">
        <v>267</v>
      </c>
      <c r="I68" s="30" t="s">
        <v>267</v>
      </c>
    </row>
    <row r="69" spans="1:9" ht="15.75" customHeight="1" x14ac:dyDescent="0.35">
      <c r="A69" s="44" t="s">
        <v>605</v>
      </c>
      <c r="B69" s="33">
        <f t="shared" si="3"/>
        <v>2</v>
      </c>
      <c r="C69" s="9">
        <v>1</v>
      </c>
      <c r="D69" s="9" t="s">
        <v>267</v>
      </c>
      <c r="E69" s="9">
        <v>1</v>
      </c>
      <c r="F69" s="9" t="s">
        <v>267</v>
      </c>
      <c r="G69" s="9" t="s">
        <v>267</v>
      </c>
      <c r="H69" s="9" t="s">
        <v>267</v>
      </c>
      <c r="I69" s="30" t="s">
        <v>267</v>
      </c>
    </row>
    <row r="70" spans="1:9" ht="15.75" customHeight="1" x14ac:dyDescent="0.35">
      <c r="A70" s="44" t="s">
        <v>595</v>
      </c>
      <c r="B70" s="33">
        <f t="shared" si="3"/>
        <v>1</v>
      </c>
      <c r="C70" s="9">
        <v>1</v>
      </c>
      <c r="D70" s="9" t="s">
        <v>267</v>
      </c>
      <c r="E70" s="9" t="s">
        <v>267</v>
      </c>
      <c r="F70" s="9" t="s">
        <v>267</v>
      </c>
      <c r="G70" s="9" t="s">
        <v>267</v>
      </c>
      <c r="H70" s="9" t="s">
        <v>267</v>
      </c>
      <c r="I70" s="30" t="s">
        <v>267</v>
      </c>
    </row>
    <row r="71" spans="1:9" ht="15.75" customHeight="1" x14ac:dyDescent="0.35">
      <c r="A71" s="44" t="s">
        <v>478</v>
      </c>
      <c r="B71" s="33">
        <f t="shared" si="3"/>
        <v>8</v>
      </c>
      <c r="C71" s="9">
        <v>4</v>
      </c>
      <c r="D71" s="9">
        <v>2</v>
      </c>
      <c r="E71" s="9">
        <v>1</v>
      </c>
      <c r="F71" s="9">
        <v>1</v>
      </c>
      <c r="G71" s="9" t="s">
        <v>267</v>
      </c>
      <c r="H71" s="9" t="s">
        <v>267</v>
      </c>
      <c r="I71" s="30" t="s">
        <v>267</v>
      </c>
    </row>
    <row r="72" spans="1:9" ht="15.75" customHeight="1" x14ac:dyDescent="0.35">
      <c r="A72" s="44" t="s">
        <v>276</v>
      </c>
      <c r="B72" s="33">
        <f t="shared" si="3"/>
        <v>35</v>
      </c>
      <c r="C72" s="9">
        <v>27</v>
      </c>
      <c r="D72" s="9">
        <v>4</v>
      </c>
      <c r="E72" s="9">
        <v>1</v>
      </c>
      <c r="F72" s="9" t="s">
        <v>267</v>
      </c>
      <c r="G72" s="9">
        <v>3</v>
      </c>
      <c r="H72" s="9" t="s">
        <v>267</v>
      </c>
      <c r="I72" s="30" t="s">
        <v>267</v>
      </c>
    </row>
    <row r="73" spans="1:9" ht="15.75" customHeight="1" x14ac:dyDescent="0.35">
      <c r="A73" s="44" t="s">
        <v>277</v>
      </c>
      <c r="B73" s="33">
        <f t="shared" si="3"/>
        <v>5</v>
      </c>
      <c r="C73" s="9">
        <v>4</v>
      </c>
      <c r="D73" s="9">
        <v>1</v>
      </c>
      <c r="E73" s="9" t="s">
        <v>267</v>
      </c>
      <c r="F73" s="9" t="s">
        <v>267</v>
      </c>
      <c r="G73" s="9" t="s">
        <v>267</v>
      </c>
      <c r="H73" s="9" t="s">
        <v>267</v>
      </c>
      <c r="I73" s="30" t="s">
        <v>267</v>
      </c>
    </row>
    <row r="74" spans="1:9" ht="15.75" customHeight="1" x14ac:dyDescent="0.35">
      <c r="A74" s="44" t="s">
        <v>439</v>
      </c>
      <c r="B74" s="33">
        <f t="shared" si="3"/>
        <v>2</v>
      </c>
      <c r="C74" s="9">
        <v>1</v>
      </c>
      <c r="D74" s="9" t="s">
        <v>267</v>
      </c>
      <c r="E74" s="9">
        <v>1</v>
      </c>
      <c r="F74" s="9" t="s">
        <v>267</v>
      </c>
      <c r="G74" s="9" t="s">
        <v>267</v>
      </c>
      <c r="H74" s="9" t="s">
        <v>267</v>
      </c>
      <c r="I74" s="30" t="s">
        <v>267</v>
      </c>
    </row>
    <row r="75" spans="1:9" ht="15.75" customHeight="1" x14ac:dyDescent="0.35">
      <c r="A75" s="44" t="s">
        <v>354</v>
      </c>
      <c r="B75" s="33">
        <f t="shared" si="3"/>
        <v>22</v>
      </c>
      <c r="C75" s="9">
        <v>10</v>
      </c>
      <c r="D75" s="9">
        <v>8</v>
      </c>
      <c r="E75" s="9">
        <v>3</v>
      </c>
      <c r="F75" s="9">
        <v>1</v>
      </c>
      <c r="G75" s="9" t="s">
        <v>267</v>
      </c>
      <c r="H75" s="9" t="s">
        <v>267</v>
      </c>
      <c r="I75" s="30" t="s">
        <v>267</v>
      </c>
    </row>
    <row r="76" spans="1:9" ht="15.75" customHeight="1" x14ac:dyDescent="0.35">
      <c r="A76" s="44" t="s">
        <v>479</v>
      </c>
      <c r="B76" s="33">
        <f t="shared" si="3"/>
        <v>3</v>
      </c>
      <c r="C76" s="9">
        <v>2</v>
      </c>
      <c r="D76" s="9" t="s">
        <v>267</v>
      </c>
      <c r="E76" s="9">
        <v>1</v>
      </c>
      <c r="F76" s="9" t="s">
        <v>267</v>
      </c>
      <c r="G76" s="9" t="s">
        <v>267</v>
      </c>
      <c r="H76" s="9" t="s">
        <v>267</v>
      </c>
      <c r="I76" s="30" t="s">
        <v>267</v>
      </c>
    </row>
    <row r="77" spans="1:9" ht="15.75" customHeight="1" x14ac:dyDescent="0.35">
      <c r="A77" s="44" t="s">
        <v>278</v>
      </c>
      <c r="B77" s="33">
        <f t="shared" si="3"/>
        <v>9</v>
      </c>
      <c r="C77" s="9">
        <v>5</v>
      </c>
      <c r="D77" s="9">
        <v>2</v>
      </c>
      <c r="E77" s="9">
        <v>1</v>
      </c>
      <c r="F77" s="9" t="s">
        <v>267</v>
      </c>
      <c r="G77" s="9">
        <v>1</v>
      </c>
      <c r="H77" s="9" t="s">
        <v>267</v>
      </c>
      <c r="I77" s="30" t="s">
        <v>267</v>
      </c>
    </row>
    <row r="78" spans="1:9" ht="15.75" customHeight="1" x14ac:dyDescent="0.35">
      <c r="A78" s="44" t="s">
        <v>279</v>
      </c>
      <c r="B78" s="33">
        <f t="shared" si="3"/>
        <v>12</v>
      </c>
      <c r="C78" s="9">
        <v>9</v>
      </c>
      <c r="D78" s="9" t="s">
        <v>267</v>
      </c>
      <c r="E78" s="9">
        <v>2</v>
      </c>
      <c r="F78" s="9" t="s">
        <v>267</v>
      </c>
      <c r="G78" s="9" t="s">
        <v>267</v>
      </c>
      <c r="H78" s="9">
        <v>1</v>
      </c>
      <c r="I78" s="30" t="s">
        <v>267</v>
      </c>
    </row>
    <row r="79" spans="1:9" ht="15.75" customHeight="1" x14ac:dyDescent="0.35">
      <c r="A79" s="44" t="s">
        <v>355</v>
      </c>
      <c r="B79" s="33">
        <f t="shared" si="3"/>
        <v>53</v>
      </c>
      <c r="C79" s="9">
        <v>33</v>
      </c>
      <c r="D79" s="9">
        <v>13</v>
      </c>
      <c r="E79" s="9">
        <v>4</v>
      </c>
      <c r="F79" s="9">
        <v>2</v>
      </c>
      <c r="G79" s="9" t="s">
        <v>267</v>
      </c>
      <c r="H79" s="9" t="s">
        <v>267</v>
      </c>
      <c r="I79" s="30">
        <v>1</v>
      </c>
    </row>
    <row r="80" spans="1:9" ht="15.75" customHeight="1" x14ac:dyDescent="0.35">
      <c r="A80" s="44" t="s">
        <v>178</v>
      </c>
      <c r="B80" s="33">
        <f t="shared" si="3"/>
        <v>8</v>
      </c>
      <c r="C80" s="9">
        <v>3</v>
      </c>
      <c r="D80" s="9">
        <v>3</v>
      </c>
      <c r="E80" s="9">
        <v>2</v>
      </c>
      <c r="F80" s="9" t="s">
        <v>267</v>
      </c>
      <c r="G80" s="9" t="s">
        <v>267</v>
      </c>
      <c r="H80" s="9" t="s">
        <v>267</v>
      </c>
      <c r="I80" s="30" t="s">
        <v>267</v>
      </c>
    </row>
    <row r="81" spans="1:9" ht="15.75" customHeight="1" x14ac:dyDescent="0.35">
      <c r="A81" s="44" t="s">
        <v>596</v>
      </c>
      <c r="B81" s="33">
        <f t="shared" si="3"/>
        <v>3</v>
      </c>
      <c r="C81" s="9">
        <v>1</v>
      </c>
      <c r="D81" s="9">
        <v>1</v>
      </c>
      <c r="E81" s="9">
        <v>1</v>
      </c>
      <c r="F81" s="9" t="s">
        <v>267</v>
      </c>
      <c r="G81" s="9" t="s">
        <v>267</v>
      </c>
      <c r="H81" s="9" t="s">
        <v>267</v>
      </c>
      <c r="I81" s="30" t="s">
        <v>267</v>
      </c>
    </row>
    <row r="82" spans="1:9" ht="15.75" customHeight="1" x14ac:dyDescent="0.35">
      <c r="A82" s="44" t="s">
        <v>280</v>
      </c>
      <c r="B82" s="33">
        <f t="shared" si="3"/>
        <v>13</v>
      </c>
      <c r="C82" s="9">
        <v>9</v>
      </c>
      <c r="D82" s="9">
        <v>1</v>
      </c>
      <c r="E82" s="9">
        <v>3</v>
      </c>
      <c r="F82" s="9" t="s">
        <v>267</v>
      </c>
      <c r="G82" s="9" t="s">
        <v>267</v>
      </c>
      <c r="H82" s="9" t="s">
        <v>267</v>
      </c>
      <c r="I82" s="30" t="s">
        <v>267</v>
      </c>
    </row>
    <row r="83" spans="1:9" ht="15.75" customHeight="1" x14ac:dyDescent="0.35">
      <c r="A83" s="44" t="s">
        <v>480</v>
      </c>
      <c r="B83" s="33">
        <f t="shared" si="3"/>
        <v>2</v>
      </c>
      <c r="C83" s="9" t="s">
        <v>267</v>
      </c>
      <c r="D83" s="9">
        <v>1</v>
      </c>
      <c r="E83" s="9">
        <v>1</v>
      </c>
      <c r="F83" s="9" t="s">
        <v>267</v>
      </c>
      <c r="G83" s="9" t="s">
        <v>267</v>
      </c>
      <c r="H83" s="9" t="s">
        <v>267</v>
      </c>
      <c r="I83" s="30" t="s">
        <v>267</v>
      </c>
    </row>
    <row r="84" spans="1:9" ht="15.75" customHeight="1" x14ac:dyDescent="0.35">
      <c r="A84" s="44" t="s">
        <v>597</v>
      </c>
      <c r="B84" s="33">
        <f t="shared" si="3"/>
        <v>2</v>
      </c>
      <c r="C84" s="9">
        <v>2</v>
      </c>
      <c r="D84" s="9" t="s">
        <v>267</v>
      </c>
      <c r="E84" s="9" t="s">
        <v>267</v>
      </c>
      <c r="F84" s="9" t="s">
        <v>267</v>
      </c>
      <c r="G84" s="9" t="s">
        <v>267</v>
      </c>
      <c r="H84" s="9" t="s">
        <v>267</v>
      </c>
      <c r="I84" s="30" t="s">
        <v>267</v>
      </c>
    </row>
    <row r="85" spans="1:9" ht="15.75" customHeight="1" x14ac:dyDescent="0.35">
      <c r="A85" s="44" t="s">
        <v>598</v>
      </c>
      <c r="B85" s="33">
        <f t="shared" si="3"/>
        <v>3</v>
      </c>
      <c r="C85" s="9">
        <v>1</v>
      </c>
      <c r="D85" s="9">
        <v>2</v>
      </c>
      <c r="E85" s="9" t="s">
        <v>267</v>
      </c>
      <c r="F85" s="9" t="s">
        <v>267</v>
      </c>
      <c r="G85" s="9" t="s">
        <v>267</v>
      </c>
      <c r="H85" s="9" t="s">
        <v>267</v>
      </c>
      <c r="I85" s="30" t="s">
        <v>267</v>
      </c>
    </row>
    <row r="86" spans="1:9" ht="15.75" customHeight="1" x14ac:dyDescent="0.35">
      <c r="A86" s="44" t="s">
        <v>599</v>
      </c>
      <c r="B86" s="33">
        <f t="shared" si="3"/>
        <v>2</v>
      </c>
      <c r="C86" s="9">
        <v>2</v>
      </c>
      <c r="D86" s="9" t="s">
        <v>267</v>
      </c>
      <c r="E86" s="9" t="s">
        <v>267</v>
      </c>
      <c r="F86" s="9" t="s">
        <v>267</v>
      </c>
      <c r="G86" s="9" t="s">
        <v>267</v>
      </c>
      <c r="H86" s="9" t="s">
        <v>267</v>
      </c>
      <c r="I86" s="30" t="s">
        <v>267</v>
      </c>
    </row>
    <row r="87" spans="1:9" ht="15.75" customHeight="1" x14ac:dyDescent="0.35">
      <c r="A87" s="44" t="s">
        <v>179</v>
      </c>
      <c r="B87" s="33">
        <f t="shared" si="3"/>
        <v>1</v>
      </c>
      <c r="C87" s="9" t="s">
        <v>267</v>
      </c>
      <c r="D87" s="9">
        <v>1</v>
      </c>
      <c r="E87" s="9" t="s">
        <v>267</v>
      </c>
      <c r="F87" s="9" t="s">
        <v>267</v>
      </c>
      <c r="G87" s="9" t="s">
        <v>267</v>
      </c>
      <c r="H87" s="9" t="s">
        <v>267</v>
      </c>
      <c r="I87" s="30" t="s">
        <v>267</v>
      </c>
    </row>
    <row r="88" spans="1:9" ht="15.75" customHeight="1" x14ac:dyDescent="0.35">
      <c r="A88" s="44" t="s">
        <v>481</v>
      </c>
      <c r="B88" s="33">
        <f t="shared" si="3"/>
        <v>1</v>
      </c>
      <c r="C88" s="9">
        <v>1</v>
      </c>
      <c r="D88" s="9" t="s">
        <v>267</v>
      </c>
      <c r="E88" s="9" t="s">
        <v>267</v>
      </c>
      <c r="F88" s="9" t="s">
        <v>267</v>
      </c>
      <c r="G88" s="9" t="s">
        <v>267</v>
      </c>
      <c r="H88" s="9" t="s">
        <v>267</v>
      </c>
      <c r="I88" s="30" t="s">
        <v>267</v>
      </c>
    </row>
    <row r="89" spans="1:9" ht="15.75" customHeight="1" x14ac:dyDescent="0.35">
      <c r="A89" s="44" t="s">
        <v>440</v>
      </c>
      <c r="B89" s="33">
        <f t="shared" si="3"/>
        <v>1</v>
      </c>
      <c r="C89" s="9" t="s">
        <v>267</v>
      </c>
      <c r="D89" s="9">
        <v>1</v>
      </c>
      <c r="E89" s="9" t="s">
        <v>267</v>
      </c>
      <c r="F89" s="9" t="s">
        <v>267</v>
      </c>
      <c r="G89" s="9" t="s">
        <v>267</v>
      </c>
      <c r="H89" s="9" t="s">
        <v>267</v>
      </c>
      <c r="I89" s="30" t="s">
        <v>267</v>
      </c>
    </row>
    <row r="90" spans="1:9" ht="15.75" customHeight="1" x14ac:dyDescent="0.35">
      <c r="A90" s="44" t="s">
        <v>441</v>
      </c>
      <c r="B90" s="33">
        <f t="shared" si="3"/>
        <v>2</v>
      </c>
      <c r="C90" s="9" t="s">
        <v>267</v>
      </c>
      <c r="D90" s="9">
        <v>1</v>
      </c>
      <c r="E90" s="9">
        <v>1</v>
      </c>
      <c r="F90" s="9" t="s">
        <v>267</v>
      </c>
      <c r="G90" s="9" t="s">
        <v>267</v>
      </c>
      <c r="H90" s="9" t="s">
        <v>267</v>
      </c>
      <c r="I90" s="30" t="s">
        <v>267</v>
      </c>
    </row>
    <row r="91" spans="1:9" ht="15.75" customHeight="1" x14ac:dyDescent="0.35">
      <c r="A91" s="44" t="s">
        <v>281</v>
      </c>
      <c r="B91" s="33">
        <f t="shared" si="3"/>
        <v>5</v>
      </c>
      <c r="C91" s="9">
        <v>2</v>
      </c>
      <c r="D91" s="9">
        <v>1</v>
      </c>
      <c r="E91" s="9">
        <v>2</v>
      </c>
      <c r="F91" s="9" t="s">
        <v>267</v>
      </c>
      <c r="G91" s="9" t="s">
        <v>267</v>
      </c>
      <c r="H91" s="9" t="s">
        <v>267</v>
      </c>
      <c r="I91" s="30" t="s">
        <v>267</v>
      </c>
    </row>
    <row r="92" spans="1:9" ht="15.75" customHeight="1" x14ac:dyDescent="0.35">
      <c r="A92" s="44" t="s">
        <v>394</v>
      </c>
      <c r="B92" s="33">
        <f t="shared" si="3"/>
        <v>22</v>
      </c>
      <c r="C92" s="9">
        <v>14</v>
      </c>
      <c r="D92" s="9">
        <v>4</v>
      </c>
      <c r="E92" s="9" t="s">
        <v>267</v>
      </c>
      <c r="F92" s="9">
        <v>3</v>
      </c>
      <c r="G92" s="9">
        <v>1</v>
      </c>
      <c r="H92" s="9" t="s">
        <v>267</v>
      </c>
      <c r="I92" s="30" t="s">
        <v>267</v>
      </c>
    </row>
    <row r="93" spans="1:9" ht="15.75" customHeight="1" x14ac:dyDescent="0.35">
      <c r="A93" s="44" t="s">
        <v>482</v>
      </c>
      <c r="B93" s="33">
        <f t="shared" si="3"/>
        <v>3</v>
      </c>
      <c r="C93" s="9" t="s">
        <v>267</v>
      </c>
      <c r="D93" s="9">
        <v>2</v>
      </c>
      <c r="E93" s="9">
        <v>1</v>
      </c>
      <c r="F93" s="9" t="s">
        <v>267</v>
      </c>
      <c r="G93" s="9" t="s">
        <v>267</v>
      </c>
      <c r="H93" s="9" t="s">
        <v>267</v>
      </c>
      <c r="I93" s="30" t="s">
        <v>267</v>
      </c>
    </row>
    <row r="94" spans="1:9" ht="15.75" customHeight="1" x14ac:dyDescent="0.35">
      <c r="A94" s="44" t="s">
        <v>412</v>
      </c>
      <c r="B94" s="33">
        <f t="shared" si="3"/>
        <v>6</v>
      </c>
      <c r="C94" s="9">
        <v>2</v>
      </c>
      <c r="D94" s="9">
        <v>1</v>
      </c>
      <c r="E94" s="9">
        <v>1</v>
      </c>
      <c r="F94" s="9">
        <v>1</v>
      </c>
      <c r="G94" s="9">
        <v>1</v>
      </c>
      <c r="H94" s="9" t="s">
        <v>267</v>
      </c>
      <c r="I94" s="30" t="s">
        <v>267</v>
      </c>
    </row>
    <row r="95" spans="1:9" ht="15.75" customHeight="1" x14ac:dyDescent="0.35">
      <c r="A95" s="44" t="s">
        <v>395</v>
      </c>
      <c r="B95" s="33">
        <f t="shared" si="3"/>
        <v>1</v>
      </c>
      <c r="C95" s="9">
        <v>1</v>
      </c>
      <c r="D95" s="9" t="s">
        <v>267</v>
      </c>
      <c r="E95" s="9" t="s">
        <v>267</v>
      </c>
      <c r="F95" s="9" t="s">
        <v>267</v>
      </c>
      <c r="G95" s="9" t="s">
        <v>267</v>
      </c>
      <c r="H95" s="9" t="s">
        <v>267</v>
      </c>
      <c r="I95" s="30" t="s">
        <v>267</v>
      </c>
    </row>
    <row r="96" spans="1:9" ht="15.75" customHeight="1" x14ac:dyDescent="0.35">
      <c r="A96" s="44" t="s">
        <v>413</v>
      </c>
      <c r="B96" s="33">
        <f t="shared" ref="B96" si="4">SUM(C96:I96)</f>
        <v>9</v>
      </c>
      <c r="C96" s="9">
        <v>6</v>
      </c>
      <c r="D96" s="9">
        <v>3</v>
      </c>
      <c r="E96" s="9" t="s">
        <v>267</v>
      </c>
      <c r="F96" s="9" t="s">
        <v>267</v>
      </c>
      <c r="G96" s="9" t="s">
        <v>267</v>
      </c>
      <c r="H96" s="9" t="s">
        <v>267</v>
      </c>
      <c r="I96" s="30" t="s">
        <v>267</v>
      </c>
    </row>
    <row r="97" spans="1:9" ht="13.25" customHeight="1" thickBot="1" x14ac:dyDescent="0.4">
      <c r="A97" s="186"/>
      <c r="B97" s="34"/>
      <c r="C97" s="13"/>
      <c r="D97" s="13"/>
      <c r="E97" s="13"/>
      <c r="F97" s="13"/>
      <c r="G97" s="13"/>
      <c r="H97" s="13"/>
      <c r="I97" s="41"/>
    </row>
    <row r="98" spans="1:9" ht="13.25" customHeight="1" x14ac:dyDescent="0.35">
      <c r="A98" s="78" t="s">
        <v>292</v>
      </c>
    </row>
  </sheetData>
  <mergeCells count="12">
    <mergeCell ref="I8:I9"/>
    <mergeCell ref="G8:G9"/>
    <mergeCell ref="A3:I3"/>
    <mergeCell ref="A4:I4"/>
    <mergeCell ref="A6:A9"/>
    <mergeCell ref="B6:B9"/>
    <mergeCell ref="C6:I7"/>
    <mergeCell ref="C8:C9"/>
    <mergeCell ref="D8:D9"/>
    <mergeCell ref="E8:E9"/>
    <mergeCell ref="F8:F9"/>
    <mergeCell ref="H8:H9"/>
  </mergeCells>
  <phoneticPr fontId="3" type="noConversion"/>
  <printOptions horizontalCentered="1" verticalCentered="1"/>
  <pageMargins left="0.55118110236220474" right="0.43307086614173229" top="0.55118110236220474" bottom="0.43307086614173229" header="0" footer="0"/>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8"/>
  <sheetViews>
    <sheetView zoomScale="80" zoomScaleNormal="80" workbookViewId="0">
      <selection activeCell="C15" sqref="C15"/>
    </sheetView>
  </sheetViews>
  <sheetFormatPr baseColWidth="10" defaultColWidth="0" defaultRowHeight="0" customHeight="1" zeroHeight="1" x14ac:dyDescent="0.35"/>
  <cols>
    <col min="1" max="1" width="31.453125" style="2" customWidth="1"/>
    <col min="2" max="4" width="16.54296875" style="2" customWidth="1"/>
    <col min="5" max="5" width="0" style="2" hidden="1" customWidth="1"/>
    <col min="6" max="16384" width="11.453125" style="2" hidden="1"/>
  </cols>
  <sheetData>
    <row r="1" spans="1:4" ht="20.149999999999999" customHeight="1" x14ac:dyDescent="0.35">
      <c r="A1" s="1" t="s">
        <v>191</v>
      </c>
    </row>
    <row r="2" spans="1:4" ht="20.149999999999999" customHeight="1" x14ac:dyDescent="0.35"/>
    <row r="3" spans="1:4" ht="20.149999999999999" customHeight="1" x14ac:dyDescent="0.35">
      <c r="A3" s="211" t="s">
        <v>297</v>
      </c>
      <c r="B3" s="211"/>
      <c r="C3" s="211"/>
      <c r="D3" s="211"/>
    </row>
    <row r="4" spans="1:4" ht="20.149999999999999" customHeight="1" x14ac:dyDescent="0.35">
      <c r="A4" s="211" t="s">
        <v>511</v>
      </c>
      <c r="B4" s="211"/>
      <c r="C4" s="211"/>
      <c r="D4" s="211"/>
    </row>
    <row r="5" spans="1:4" ht="20.149999999999999" customHeight="1" thickBot="1" x14ac:dyDescent="0.4">
      <c r="C5" s="13"/>
      <c r="D5" s="13"/>
    </row>
    <row r="6" spans="1:4" ht="20.149999999999999" customHeight="1" x14ac:dyDescent="0.35">
      <c r="A6" s="212" t="s">
        <v>130</v>
      </c>
      <c r="B6" s="251" t="s">
        <v>107</v>
      </c>
      <c r="C6" s="264" t="s">
        <v>108</v>
      </c>
      <c r="D6" s="213"/>
    </row>
    <row r="7" spans="1:4" ht="20.149999999999999" customHeight="1" thickBot="1" x14ac:dyDescent="0.4">
      <c r="A7" s="213"/>
      <c r="B7" s="252"/>
      <c r="C7" s="226"/>
      <c r="D7" s="214"/>
    </row>
    <row r="8" spans="1:4" ht="20.149999999999999" customHeight="1" x14ac:dyDescent="0.35">
      <c r="A8" s="213"/>
      <c r="B8" s="252"/>
      <c r="C8" s="212" t="s">
        <v>1</v>
      </c>
      <c r="D8" s="212" t="s">
        <v>0</v>
      </c>
    </row>
    <row r="9" spans="1:4" ht="20.149999999999999" customHeight="1" x14ac:dyDescent="0.35">
      <c r="A9" s="213"/>
      <c r="B9" s="252"/>
      <c r="C9" s="213"/>
      <c r="D9" s="213" t="s">
        <v>0</v>
      </c>
    </row>
    <row r="10" spans="1:4" ht="20.149999999999999" customHeight="1" thickBot="1" x14ac:dyDescent="0.4">
      <c r="A10" s="214"/>
      <c r="B10" s="253"/>
      <c r="C10" s="214"/>
      <c r="D10" s="214"/>
    </row>
    <row r="11" spans="1:4" ht="20.149999999999999" customHeight="1" x14ac:dyDescent="0.35">
      <c r="B11" s="38"/>
    </row>
    <row r="12" spans="1:4" ht="20.149999999999999" customHeight="1" x14ac:dyDescent="0.35">
      <c r="A12" s="80" t="s">
        <v>107</v>
      </c>
      <c r="B12" s="87">
        <f>SUM(B14:B16)</f>
        <v>656</v>
      </c>
      <c r="C12" s="80">
        <f>SUM(C14:C16)</f>
        <v>609</v>
      </c>
      <c r="D12" s="80">
        <f>SUM(D14:D16)</f>
        <v>47</v>
      </c>
    </row>
    <row r="13" spans="1:4" ht="20.149999999999999" customHeight="1" x14ac:dyDescent="0.35">
      <c r="B13" s="33"/>
      <c r="C13" s="9"/>
      <c r="D13" s="9"/>
    </row>
    <row r="14" spans="1:4" ht="20.149999999999999" customHeight="1" x14ac:dyDescent="0.35">
      <c r="A14" s="2" t="s">
        <v>189</v>
      </c>
      <c r="B14" s="33">
        <f>SUM(C14:D14)</f>
        <v>106</v>
      </c>
      <c r="C14" s="9">
        <v>96</v>
      </c>
      <c r="D14" s="9">
        <v>10</v>
      </c>
    </row>
    <row r="15" spans="1:4" ht="20.149999999999999" customHeight="1" x14ac:dyDescent="0.35">
      <c r="A15" s="2" t="s">
        <v>190</v>
      </c>
      <c r="B15" s="33">
        <f>SUM(C15:D15)</f>
        <v>472</v>
      </c>
      <c r="C15" s="9">
        <v>447</v>
      </c>
      <c r="D15" s="9">
        <v>25</v>
      </c>
    </row>
    <row r="16" spans="1:4" ht="20.149999999999999" customHeight="1" x14ac:dyDescent="0.35">
      <c r="A16" s="2" t="s">
        <v>345</v>
      </c>
      <c r="B16" s="33">
        <f>SUM(C16:D16)</f>
        <v>78</v>
      </c>
      <c r="C16" s="9">
        <v>66</v>
      </c>
      <c r="D16" s="9">
        <v>12</v>
      </c>
    </row>
    <row r="17" spans="1:4" ht="20.149999999999999" customHeight="1" thickBot="1" x14ac:dyDescent="0.4">
      <c r="A17" s="13"/>
      <c r="B17" s="34"/>
      <c r="C17" s="13"/>
      <c r="D17" s="13"/>
    </row>
    <row r="18" spans="1:4" ht="20.149999999999999" customHeight="1" x14ac:dyDescent="0.35">
      <c r="A18" s="16" t="s">
        <v>292</v>
      </c>
    </row>
  </sheetData>
  <mergeCells count="7">
    <mergeCell ref="C6:D7"/>
    <mergeCell ref="A3:D3"/>
    <mergeCell ref="A4:D4"/>
    <mergeCell ref="A6:A10"/>
    <mergeCell ref="B6:B10"/>
    <mergeCell ref="C8:C10"/>
    <mergeCell ref="D8:D10"/>
  </mergeCells>
  <phoneticPr fontId="3" type="noConversion"/>
  <printOptions horizontalCentered="1" verticalCentered="1"/>
  <pageMargins left="0.74803149606299213" right="0.74803149606299213" top="0.98425196850393704" bottom="0.98425196850393704" header="0" footer="0"/>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7"/>
  <sheetViews>
    <sheetView zoomScale="80" zoomScaleNormal="80" workbookViewId="0">
      <selection activeCell="F14" sqref="F14"/>
    </sheetView>
  </sheetViews>
  <sheetFormatPr baseColWidth="10" defaultColWidth="0" defaultRowHeight="0" customHeight="1" zeroHeight="1" x14ac:dyDescent="0.35"/>
  <cols>
    <col min="1" max="1" width="24.36328125" style="2" customWidth="1"/>
    <col min="2" max="18" width="12" style="2" customWidth="1"/>
    <col min="19" max="19" width="0" style="2" hidden="1" customWidth="1"/>
    <col min="20" max="16384" width="11.453125" style="2" hidden="1"/>
  </cols>
  <sheetData>
    <row r="1" spans="1:18" ht="18" customHeight="1" x14ac:dyDescent="0.35">
      <c r="A1" s="1" t="s">
        <v>192</v>
      </c>
    </row>
    <row r="2" spans="1:18" ht="18" customHeight="1" x14ac:dyDescent="0.35"/>
    <row r="3" spans="1:18" ht="18" customHeight="1" x14ac:dyDescent="0.35">
      <c r="A3" s="211" t="s">
        <v>301</v>
      </c>
      <c r="B3" s="211"/>
      <c r="C3" s="211"/>
      <c r="D3" s="211"/>
      <c r="E3" s="211"/>
      <c r="F3" s="211"/>
      <c r="G3" s="211"/>
      <c r="H3" s="211"/>
      <c r="I3" s="211"/>
      <c r="J3" s="211"/>
      <c r="K3" s="211"/>
      <c r="L3" s="211"/>
      <c r="M3" s="211"/>
      <c r="N3" s="211"/>
      <c r="O3" s="211"/>
      <c r="P3" s="211"/>
      <c r="Q3" s="211"/>
      <c r="R3" s="211"/>
    </row>
    <row r="4" spans="1:18" ht="18" customHeight="1" x14ac:dyDescent="0.35">
      <c r="A4" s="211" t="s">
        <v>512</v>
      </c>
      <c r="B4" s="211"/>
      <c r="C4" s="211"/>
      <c r="D4" s="211"/>
      <c r="E4" s="211"/>
      <c r="F4" s="211"/>
      <c r="G4" s="211"/>
      <c r="H4" s="211"/>
      <c r="I4" s="211"/>
      <c r="J4" s="211"/>
      <c r="K4" s="211"/>
      <c r="L4" s="211"/>
      <c r="M4" s="211"/>
      <c r="N4" s="211"/>
      <c r="O4" s="211"/>
      <c r="P4" s="211"/>
      <c r="Q4" s="211"/>
      <c r="R4" s="211"/>
    </row>
    <row r="5" spans="1:18" ht="18" customHeight="1" thickBot="1" x14ac:dyDescent="0.4"/>
    <row r="6" spans="1:18" ht="18" customHeight="1" x14ac:dyDescent="0.35">
      <c r="A6" s="254" t="s">
        <v>130</v>
      </c>
      <c r="B6" s="251" t="s">
        <v>107</v>
      </c>
      <c r="C6" s="225" t="s">
        <v>181</v>
      </c>
      <c r="D6" s="212"/>
      <c r="E6" s="212"/>
      <c r="F6" s="212"/>
      <c r="G6" s="212"/>
      <c r="H6" s="212"/>
      <c r="I6" s="212"/>
      <c r="J6" s="212"/>
      <c r="K6" s="212"/>
      <c r="L6" s="212"/>
      <c r="M6" s="212"/>
      <c r="N6" s="212"/>
      <c r="O6" s="212"/>
      <c r="P6" s="212"/>
      <c r="Q6" s="212"/>
      <c r="R6" s="212"/>
    </row>
    <row r="7" spans="1:18" ht="18" customHeight="1" thickBot="1" x14ac:dyDescent="0.4">
      <c r="A7" s="255"/>
      <c r="B7" s="252"/>
      <c r="C7" s="226"/>
      <c r="D7" s="214"/>
      <c r="E7" s="214"/>
      <c r="F7" s="214"/>
      <c r="G7" s="214"/>
      <c r="H7" s="214"/>
      <c r="I7" s="214"/>
      <c r="J7" s="214"/>
      <c r="K7" s="214"/>
      <c r="L7" s="214"/>
      <c r="M7" s="214"/>
      <c r="N7" s="214"/>
      <c r="O7" s="214"/>
      <c r="P7" s="214"/>
      <c r="Q7" s="214"/>
      <c r="R7" s="214"/>
    </row>
    <row r="8" spans="1:18" ht="18" customHeight="1" x14ac:dyDescent="0.35">
      <c r="A8" s="255"/>
      <c r="B8" s="252"/>
      <c r="C8" s="258" t="s">
        <v>265</v>
      </c>
      <c r="D8" s="227" t="s">
        <v>577</v>
      </c>
      <c r="E8" s="258" t="s">
        <v>141</v>
      </c>
      <c r="F8" s="258" t="s">
        <v>142</v>
      </c>
      <c r="G8" s="258" t="s">
        <v>143</v>
      </c>
      <c r="H8" s="258" t="s">
        <v>144</v>
      </c>
      <c r="I8" s="258" t="s">
        <v>145</v>
      </c>
      <c r="J8" s="258" t="s">
        <v>146</v>
      </c>
      <c r="K8" s="258" t="s">
        <v>147</v>
      </c>
      <c r="L8" s="258" t="s">
        <v>148</v>
      </c>
      <c r="M8" s="258" t="s">
        <v>149</v>
      </c>
      <c r="N8" s="258" t="s">
        <v>150</v>
      </c>
      <c r="O8" s="258" t="s">
        <v>151</v>
      </c>
      <c r="P8" s="258" t="s">
        <v>152</v>
      </c>
      <c r="Q8" s="258" t="s">
        <v>153</v>
      </c>
      <c r="R8" s="258" t="s">
        <v>159</v>
      </c>
    </row>
    <row r="9" spans="1:18" ht="18" customHeight="1" thickBot="1" x14ac:dyDescent="0.4">
      <c r="A9" s="256"/>
      <c r="B9" s="252"/>
      <c r="C9" s="228"/>
      <c r="D9" s="228"/>
      <c r="E9" s="228" t="s">
        <v>182</v>
      </c>
      <c r="F9" s="228" t="s">
        <v>182</v>
      </c>
      <c r="G9" s="228" t="s">
        <v>182</v>
      </c>
      <c r="H9" s="228" t="s">
        <v>182</v>
      </c>
      <c r="I9" s="228" t="s">
        <v>182</v>
      </c>
      <c r="J9" s="228" t="s">
        <v>182</v>
      </c>
      <c r="K9" s="228" t="s">
        <v>182</v>
      </c>
      <c r="L9" s="228" t="s">
        <v>182</v>
      </c>
      <c r="M9" s="228" t="s">
        <v>182</v>
      </c>
      <c r="N9" s="228" t="s">
        <v>182</v>
      </c>
      <c r="O9" s="228" t="s">
        <v>182</v>
      </c>
      <c r="P9" s="228" t="s">
        <v>182</v>
      </c>
      <c r="Q9" s="228" t="s">
        <v>182</v>
      </c>
      <c r="R9" s="228"/>
    </row>
    <row r="10" spans="1:18" ht="18" customHeight="1" x14ac:dyDescent="0.35">
      <c r="B10" s="38"/>
    </row>
    <row r="11" spans="1:18" ht="18" customHeight="1" x14ac:dyDescent="0.35">
      <c r="A11" s="80" t="s">
        <v>107</v>
      </c>
      <c r="B11" s="87">
        <f t="shared" ref="B11:R11" si="0">SUM(B13:B15)</f>
        <v>656</v>
      </c>
      <c r="C11" s="80">
        <f t="shared" si="0"/>
        <v>4</v>
      </c>
      <c r="D11" s="80">
        <f t="shared" si="0"/>
        <v>1</v>
      </c>
      <c r="E11" s="80">
        <f t="shared" si="0"/>
        <v>2</v>
      </c>
      <c r="F11" s="80">
        <f t="shared" si="0"/>
        <v>15</v>
      </c>
      <c r="G11" s="80">
        <f t="shared" si="0"/>
        <v>22</v>
      </c>
      <c r="H11" s="80">
        <f t="shared" si="0"/>
        <v>98</v>
      </c>
      <c r="I11" s="80">
        <f t="shared" si="0"/>
        <v>127</v>
      </c>
      <c r="J11" s="80">
        <f t="shared" si="0"/>
        <v>120</v>
      </c>
      <c r="K11" s="80">
        <f t="shared" si="0"/>
        <v>71</v>
      </c>
      <c r="L11" s="80">
        <f t="shared" si="0"/>
        <v>61</v>
      </c>
      <c r="M11" s="80">
        <f t="shared" si="0"/>
        <v>41</v>
      </c>
      <c r="N11" s="80">
        <f t="shared" si="0"/>
        <v>31</v>
      </c>
      <c r="O11" s="80">
        <f t="shared" si="0"/>
        <v>26</v>
      </c>
      <c r="P11" s="80">
        <f t="shared" si="0"/>
        <v>7</v>
      </c>
      <c r="Q11" s="80">
        <f t="shared" si="0"/>
        <v>17</v>
      </c>
      <c r="R11" s="80">
        <f t="shared" si="0"/>
        <v>13</v>
      </c>
    </row>
    <row r="12" spans="1:18" ht="18" customHeight="1" x14ac:dyDescent="0.35">
      <c r="B12" s="32"/>
    </row>
    <row r="13" spans="1:18" ht="18" customHeight="1" x14ac:dyDescent="0.35">
      <c r="A13" s="2" t="s">
        <v>189</v>
      </c>
      <c r="B13" s="33">
        <f>SUM(C13:R13)</f>
        <v>106</v>
      </c>
      <c r="C13" s="9" t="s">
        <v>267</v>
      </c>
      <c r="D13" s="9" t="s">
        <v>267</v>
      </c>
      <c r="E13" s="9" t="s">
        <v>267</v>
      </c>
      <c r="F13" s="9">
        <v>1</v>
      </c>
      <c r="G13" s="9">
        <v>3</v>
      </c>
      <c r="H13" s="9">
        <v>12</v>
      </c>
      <c r="I13" s="9">
        <v>13</v>
      </c>
      <c r="J13" s="9">
        <v>20</v>
      </c>
      <c r="K13" s="9">
        <v>17</v>
      </c>
      <c r="L13" s="9">
        <v>13</v>
      </c>
      <c r="M13" s="9">
        <v>6</v>
      </c>
      <c r="N13" s="9">
        <v>4</v>
      </c>
      <c r="O13" s="9">
        <v>7</v>
      </c>
      <c r="P13" s="9">
        <v>3</v>
      </c>
      <c r="Q13" s="9">
        <v>4</v>
      </c>
      <c r="R13" s="9">
        <v>3</v>
      </c>
    </row>
    <row r="14" spans="1:18" ht="18" customHeight="1" x14ac:dyDescent="0.35">
      <c r="A14" s="2" t="s">
        <v>190</v>
      </c>
      <c r="B14" s="33">
        <f t="shared" ref="B14:B15" si="1">SUM(C14:R14)</f>
        <v>472</v>
      </c>
      <c r="C14" s="9">
        <v>1</v>
      </c>
      <c r="D14" s="9">
        <v>1</v>
      </c>
      <c r="E14" s="9">
        <v>1</v>
      </c>
      <c r="F14" s="9">
        <v>14</v>
      </c>
      <c r="G14" s="9">
        <v>19</v>
      </c>
      <c r="H14" s="9">
        <v>81</v>
      </c>
      <c r="I14" s="9">
        <v>101</v>
      </c>
      <c r="J14" s="9">
        <v>89</v>
      </c>
      <c r="K14" s="9">
        <v>51</v>
      </c>
      <c r="L14" s="9">
        <v>39</v>
      </c>
      <c r="M14" s="9">
        <v>30</v>
      </c>
      <c r="N14" s="9">
        <v>19</v>
      </c>
      <c r="O14" s="9">
        <v>13</v>
      </c>
      <c r="P14" s="9">
        <v>1</v>
      </c>
      <c r="Q14" s="9">
        <v>6</v>
      </c>
      <c r="R14" s="9">
        <v>6</v>
      </c>
    </row>
    <row r="15" spans="1:18" ht="18" customHeight="1" x14ac:dyDescent="0.35">
      <c r="A15" s="2" t="s">
        <v>345</v>
      </c>
      <c r="B15" s="33">
        <f t="shared" si="1"/>
        <v>78</v>
      </c>
      <c r="C15" s="9">
        <v>3</v>
      </c>
      <c r="D15" s="9" t="s">
        <v>267</v>
      </c>
      <c r="E15" s="9">
        <v>1</v>
      </c>
      <c r="F15" s="9" t="s">
        <v>267</v>
      </c>
      <c r="G15" s="9" t="s">
        <v>267</v>
      </c>
      <c r="H15" s="9">
        <v>5</v>
      </c>
      <c r="I15" s="9">
        <v>13</v>
      </c>
      <c r="J15" s="9">
        <v>11</v>
      </c>
      <c r="K15" s="9">
        <v>3</v>
      </c>
      <c r="L15" s="9">
        <v>9</v>
      </c>
      <c r="M15" s="9">
        <v>5</v>
      </c>
      <c r="N15" s="9">
        <v>8</v>
      </c>
      <c r="O15" s="9">
        <v>6</v>
      </c>
      <c r="P15" s="9">
        <v>3</v>
      </c>
      <c r="Q15" s="9">
        <v>7</v>
      </c>
      <c r="R15" s="9">
        <v>4</v>
      </c>
    </row>
    <row r="16" spans="1:18" ht="18" customHeight="1" thickBot="1" x14ac:dyDescent="0.4">
      <c r="A16" s="13"/>
      <c r="B16" s="34"/>
      <c r="C16" s="13"/>
      <c r="D16" s="13"/>
      <c r="E16" s="13"/>
      <c r="F16" s="13"/>
      <c r="G16" s="13"/>
      <c r="H16" s="13"/>
      <c r="I16" s="13"/>
      <c r="J16" s="13"/>
      <c r="K16" s="13"/>
      <c r="L16" s="13"/>
      <c r="M16" s="13"/>
      <c r="N16" s="13"/>
      <c r="O16" s="13"/>
      <c r="P16" s="13"/>
      <c r="Q16" s="13"/>
      <c r="R16" s="13"/>
    </row>
    <row r="17" spans="1:1" ht="18" customHeight="1" x14ac:dyDescent="0.35">
      <c r="A17" s="16" t="s">
        <v>292</v>
      </c>
    </row>
  </sheetData>
  <mergeCells count="21">
    <mergeCell ref="A3:R3"/>
    <mergeCell ref="A4:R4"/>
    <mergeCell ref="N8:N9"/>
    <mergeCell ref="O8:O9"/>
    <mergeCell ref="R8:R9"/>
    <mergeCell ref="P8:P9"/>
    <mergeCell ref="Q8:Q9"/>
    <mergeCell ref="A6:A9"/>
    <mergeCell ref="B6:B9"/>
    <mergeCell ref="C8:C9"/>
    <mergeCell ref="E8:E9"/>
    <mergeCell ref="F8:F9"/>
    <mergeCell ref="G8:G9"/>
    <mergeCell ref="H8:H9"/>
    <mergeCell ref="I8:I9"/>
    <mergeCell ref="J8:J9"/>
    <mergeCell ref="K8:K9"/>
    <mergeCell ref="C6:R7"/>
    <mergeCell ref="L8:L9"/>
    <mergeCell ref="M8:M9"/>
    <mergeCell ref="D8:D9"/>
  </mergeCells>
  <phoneticPr fontId="3" type="noConversion"/>
  <printOptions horizontalCentered="1" verticalCentered="1"/>
  <pageMargins left="0.23622047244094491" right="0.19685039370078741" top="0.98425196850393704" bottom="0.98425196850393704" header="0" footer="0"/>
  <pageSetup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6"/>
  <sheetViews>
    <sheetView zoomScale="80" zoomScaleNormal="80" workbookViewId="0">
      <pane ySplit="10" topLeftCell="A11" activePane="bottomLeft" state="frozen"/>
      <selection activeCell="B1" sqref="B1"/>
      <selection pane="bottomLeft" activeCell="E12" sqref="E12"/>
    </sheetView>
  </sheetViews>
  <sheetFormatPr baseColWidth="10" defaultColWidth="0" defaultRowHeight="0" customHeight="1" zeroHeight="1" x14ac:dyDescent="0.35"/>
  <cols>
    <col min="1" max="1" width="23.36328125" style="2" customWidth="1"/>
    <col min="2" max="5" width="12.6328125" style="2" customWidth="1"/>
    <col min="6" max="13" width="0" style="2" hidden="1" customWidth="1"/>
    <col min="14" max="16384" width="11.453125" style="2" hidden="1"/>
  </cols>
  <sheetData>
    <row r="1" spans="1:5" ht="18" customHeight="1" x14ac:dyDescent="0.35">
      <c r="A1" s="1" t="s">
        <v>193</v>
      </c>
    </row>
    <row r="2" spans="1:5" ht="18" customHeight="1" x14ac:dyDescent="0.35"/>
    <row r="3" spans="1:5" ht="18" customHeight="1" x14ac:dyDescent="0.35">
      <c r="A3" s="211" t="s">
        <v>302</v>
      </c>
      <c r="B3" s="211"/>
      <c r="C3" s="211"/>
      <c r="D3" s="211"/>
      <c r="E3" s="211"/>
    </row>
    <row r="4" spans="1:5" ht="18" customHeight="1" x14ac:dyDescent="0.35">
      <c r="A4" s="211" t="s">
        <v>513</v>
      </c>
      <c r="B4" s="211"/>
      <c r="C4" s="211"/>
      <c r="D4" s="211"/>
      <c r="E4" s="211"/>
    </row>
    <row r="5" spans="1:5" ht="18" customHeight="1" thickBot="1" x14ac:dyDescent="0.4">
      <c r="A5" s="13"/>
      <c r="B5" s="13"/>
      <c r="C5" s="13"/>
      <c r="D5" s="13"/>
      <c r="E5" s="13"/>
    </row>
    <row r="6" spans="1:5" ht="18" customHeight="1" thickBot="1" x14ac:dyDescent="0.4">
      <c r="A6" s="95"/>
      <c r="B6" s="96"/>
      <c r="C6" s="265" t="s">
        <v>130</v>
      </c>
      <c r="D6" s="266"/>
      <c r="E6" s="266"/>
    </row>
    <row r="7" spans="1:5" ht="18" customHeight="1" x14ac:dyDescent="0.35">
      <c r="A7" s="80" t="s">
        <v>171</v>
      </c>
      <c r="B7" s="87" t="s">
        <v>107</v>
      </c>
      <c r="C7" s="257" t="s">
        <v>189</v>
      </c>
      <c r="D7" s="227" t="s">
        <v>190</v>
      </c>
      <c r="E7" s="227" t="s">
        <v>345</v>
      </c>
    </row>
    <row r="8" spans="1:5" ht="18" customHeight="1" thickBot="1" x14ac:dyDescent="0.4">
      <c r="A8" s="92"/>
      <c r="B8" s="97"/>
      <c r="C8" s="242"/>
      <c r="D8" s="228"/>
      <c r="E8" s="228"/>
    </row>
    <row r="9" spans="1:5" ht="18" customHeight="1" x14ac:dyDescent="0.35">
      <c r="B9" s="38"/>
    </row>
    <row r="10" spans="1:5" ht="18" customHeight="1" x14ac:dyDescent="0.35">
      <c r="A10" s="80" t="s">
        <v>107</v>
      </c>
      <c r="B10" s="87">
        <f>SUM(B12:B22)</f>
        <v>656</v>
      </c>
      <c r="C10" s="80">
        <f>SUM(C12:C22)</f>
        <v>106</v>
      </c>
      <c r="D10" s="80">
        <f>SUM(D12:D22)</f>
        <v>472</v>
      </c>
      <c r="E10" s="80">
        <f>SUM(E12:E22)</f>
        <v>78</v>
      </c>
    </row>
    <row r="11" spans="1:5" ht="18" customHeight="1" x14ac:dyDescent="0.35">
      <c r="B11" s="32"/>
    </row>
    <row r="12" spans="1:5" ht="18" customHeight="1" x14ac:dyDescent="0.35">
      <c r="A12" s="2" t="s">
        <v>167</v>
      </c>
      <c r="B12" s="33">
        <f t="shared" ref="B12:B22" si="0">SUM(C12:E12)</f>
        <v>569</v>
      </c>
      <c r="C12" s="9">
        <v>87</v>
      </c>
      <c r="D12" s="9">
        <v>417</v>
      </c>
      <c r="E12" s="9">
        <v>65</v>
      </c>
    </row>
    <row r="13" spans="1:5" ht="18" customHeight="1" x14ac:dyDescent="0.35">
      <c r="A13" s="2" t="s">
        <v>168</v>
      </c>
      <c r="B13" s="33">
        <f t="shared" si="0"/>
        <v>62</v>
      </c>
      <c r="C13" s="9">
        <v>15</v>
      </c>
      <c r="D13" s="9">
        <v>39</v>
      </c>
      <c r="E13" s="9">
        <v>8</v>
      </c>
    </row>
    <row r="14" spans="1:5" ht="18" customHeight="1" x14ac:dyDescent="0.35">
      <c r="A14" s="2" t="s">
        <v>169</v>
      </c>
      <c r="B14" s="33">
        <f t="shared" si="0"/>
        <v>7</v>
      </c>
      <c r="C14" s="9">
        <v>2</v>
      </c>
      <c r="D14" s="9">
        <v>5</v>
      </c>
      <c r="E14" s="9" t="s">
        <v>267</v>
      </c>
    </row>
    <row r="15" spans="1:5" ht="18" customHeight="1" x14ac:dyDescent="0.35">
      <c r="A15" s="2" t="s">
        <v>166</v>
      </c>
      <c r="B15" s="33">
        <f t="shared" si="0"/>
        <v>3</v>
      </c>
      <c r="C15" s="9" t="s">
        <v>267</v>
      </c>
      <c r="D15" s="9">
        <v>3</v>
      </c>
      <c r="E15" s="9" t="s">
        <v>267</v>
      </c>
    </row>
    <row r="16" spans="1:5" ht="18" customHeight="1" x14ac:dyDescent="0.35">
      <c r="A16" s="2" t="s">
        <v>578</v>
      </c>
      <c r="B16" s="33">
        <f t="shared" si="0"/>
        <v>2</v>
      </c>
      <c r="C16" s="9" t="s">
        <v>267</v>
      </c>
      <c r="D16" s="9">
        <v>2</v>
      </c>
      <c r="E16" s="9" t="s">
        <v>267</v>
      </c>
    </row>
    <row r="17" spans="1:5" ht="18" customHeight="1" x14ac:dyDescent="0.35">
      <c r="A17" s="2" t="s">
        <v>391</v>
      </c>
      <c r="B17" s="33">
        <f t="shared" si="0"/>
        <v>1</v>
      </c>
      <c r="C17" s="9" t="s">
        <v>267</v>
      </c>
      <c r="D17" s="9" t="s">
        <v>267</v>
      </c>
      <c r="E17" s="9">
        <v>1</v>
      </c>
    </row>
    <row r="18" spans="1:5" ht="18" customHeight="1" x14ac:dyDescent="0.35">
      <c r="A18" s="2" t="s">
        <v>579</v>
      </c>
      <c r="B18" s="33">
        <f t="shared" si="0"/>
        <v>1</v>
      </c>
      <c r="C18" s="9" t="s">
        <v>267</v>
      </c>
      <c r="D18" s="9">
        <v>1</v>
      </c>
      <c r="E18" s="9" t="s">
        <v>267</v>
      </c>
    </row>
    <row r="19" spans="1:5" ht="18" customHeight="1" x14ac:dyDescent="0.35">
      <c r="A19" s="2" t="s">
        <v>580</v>
      </c>
      <c r="B19" s="33">
        <f t="shared" si="0"/>
        <v>1</v>
      </c>
      <c r="C19" s="9" t="s">
        <v>267</v>
      </c>
      <c r="D19" s="9">
        <v>1</v>
      </c>
      <c r="E19" s="9" t="s">
        <v>267</v>
      </c>
    </row>
    <row r="20" spans="1:5" ht="18" customHeight="1" x14ac:dyDescent="0.35">
      <c r="A20" s="2" t="s">
        <v>581</v>
      </c>
      <c r="B20" s="33">
        <f t="shared" si="0"/>
        <v>1</v>
      </c>
      <c r="C20" s="9" t="s">
        <v>267</v>
      </c>
      <c r="D20" s="9">
        <v>1</v>
      </c>
      <c r="E20" s="9" t="s">
        <v>267</v>
      </c>
    </row>
    <row r="21" spans="1:5" ht="18" customHeight="1" x14ac:dyDescent="0.35">
      <c r="A21" s="2" t="s">
        <v>436</v>
      </c>
      <c r="B21" s="33">
        <f t="shared" si="0"/>
        <v>1</v>
      </c>
      <c r="C21" s="9" t="s">
        <v>267</v>
      </c>
      <c r="D21" s="9">
        <v>1</v>
      </c>
      <c r="E21" s="9" t="s">
        <v>267</v>
      </c>
    </row>
    <row r="22" spans="1:5" ht="18" customHeight="1" x14ac:dyDescent="0.35">
      <c r="A22" s="2" t="s">
        <v>263</v>
      </c>
      <c r="B22" s="33">
        <f t="shared" si="0"/>
        <v>8</v>
      </c>
      <c r="C22" s="9">
        <v>2</v>
      </c>
      <c r="D22" s="9">
        <v>2</v>
      </c>
      <c r="E22" s="9">
        <v>4</v>
      </c>
    </row>
    <row r="23" spans="1:5" ht="18" customHeight="1" thickBot="1" x14ac:dyDescent="0.4">
      <c r="A23" s="13"/>
      <c r="B23" s="34"/>
      <c r="C23" s="13"/>
      <c r="D23" s="13"/>
      <c r="E23" s="13"/>
    </row>
    <row r="24" spans="1:5" ht="18" customHeight="1" x14ac:dyDescent="0.35">
      <c r="A24" s="16" t="s">
        <v>292</v>
      </c>
    </row>
    <row r="25" spans="1:5" ht="18" hidden="1" customHeight="1" x14ac:dyDescent="0.35"/>
    <row r="26" spans="1:5" ht="18" hidden="1" customHeight="1" x14ac:dyDescent="0.35"/>
  </sheetData>
  <mergeCells count="6">
    <mergeCell ref="A3:E3"/>
    <mergeCell ref="A4:E4"/>
    <mergeCell ref="C6:E6"/>
    <mergeCell ref="C7:C8"/>
    <mergeCell ref="D7:D8"/>
    <mergeCell ref="E7:E8"/>
  </mergeCells>
  <phoneticPr fontId="3" type="noConversion"/>
  <printOptions horizontalCentered="1" verticalCentered="1"/>
  <pageMargins left="0.26" right="0.32" top="0.6" bottom="0.6" header="0" footer="0"/>
  <pageSetup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7"/>
  <sheetViews>
    <sheetView zoomScale="80" zoomScaleNormal="80" workbookViewId="0">
      <selection activeCell="F14" sqref="F14"/>
    </sheetView>
  </sheetViews>
  <sheetFormatPr baseColWidth="10" defaultColWidth="0" defaultRowHeight="18" customHeight="1" zeroHeight="1" x14ac:dyDescent="0.35"/>
  <cols>
    <col min="1" max="1" width="28.453125" style="2" customWidth="1"/>
    <col min="2" max="2" width="11.453125" style="2" customWidth="1"/>
    <col min="3" max="9" width="12" style="2" customWidth="1"/>
    <col min="10" max="16384" width="11.453125" style="2" hidden="1"/>
  </cols>
  <sheetData>
    <row r="1" spans="1:9" ht="18" customHeight="1" x14ac:dyDescent="0.35">
      <c r="A1" s="1" t="s">
        <v>194</v>
      </c>
    </row>
    <row r="2" spans="1:9" ht="18" customHeight="1" x14ac:dyDescent="0.35"/>
    <row r="3" spans="1:9" ht="18" customHeight="1" x14ac:dyDescent="0.35">
      <c r="A3" s="211" t="s">
        <v>301</v>
      </c>
      <c r="B3" s="211"/>
      <c r="C3" s="211"/>
      <c r="D3" s="211"/>
      <c r="E3" s="211"/>
      <c r="F3" s="211"/>
      <c r="G3" s="211"/>
      <c r="H3" s="211"/>
      <c r="I3" s="211"/>
    </row>
    <row r="4" spans="1:9" ht="18" customHeight="1" x14ac:dyDescent="0.35">
      <c r="A4" s="211" t="s">
        <v>514</v>
      </c>
      <c r="B4" s="211"/>
      <c r="C4" s="211"/>
      <c r="D4" s="211"/>
      <c r="E4" s="211"/>
      <c r="F4" s="211"/>
      <c r="G4" s="211"/>
      <c r="H4" s="211"/>
      <c r="I4" s="211"/>
    </row>
    <row r="5" spans="1:9" ht="18" customHeight="1" thickBot="1" x14ac:dyDescent="0.4"/>
    <row r="6" spans="1:9" ht="18" customHeight="1" x14ac:dyDescent="0.35">
      <c r="A6" s="212" t="s">
        <v>130</v>
      </c>
      <c r="B6" s="251" t="s">
        <v>107</v>
      </c>
      <c r="C6" s="212" t="s">
        <v>165</v>
      </c>
      <c r="D6" s="212"/>
      <c r="E6" s="212"/>
      <c r="F6" s="212"/>
      <c r="G6" s="212"/>
      <c r="H6" s="212"/>
      <c r="I6" s="212"/>
    </row>
    <row r="7" spans="1:9" ht="18" customHeight="1" thickBot="1" x14ac:dyDescent="0.4">
      <c r="A7" s="213"/>
      <c r="B7" s="252"/>
      <c r="C7" s="214"/>
      <c r="D7" s="214"/>
      <c r="E7" s="214"/>
      <c r="F7" s="214"/>
      <c r="G7" s="214"/>
      <c r="H7" s="214"/>
      <c r="I7" s="214"/>
    </row>
    <row r="8" spans="1:9" ht="18" customHeight="1" x14ac:dyDescent="0.35">
      <c r="A8" s="213"/>
      <c r="B8" s="252"/>
      <c r="C8" s="227" t="s">
        <v>161</v>
      </c>
      <c r="D8" s="227" t="s">
        <v>187</v>
      </c>
      <c r="E8" s="227" t="s">
        <v>157</v>
      </c>
      <c r="F8" s="227" t="s">
        <v>158</v>
      </c>
      <c r="G8" s="227" t="s">
        <v>160</v>
      </c>
      <c r="H8" s="227" t="s">
        <v>163</v>
      </c>
      <c r="I8" s="257" t="s">
        <v>159</v>
      </c>
    </row>
    <row r="9" spans="1:9" ht="18" customHeight="1" thickBot="1" x14ac:dyDescent="0.4">
      <c r="A9" s="214"/>
      <c r="B9" s="253"/>
      <c r="C9" s="228"/>
      <c r="D9" s="228" t="s">
        <v>188</v>
      </c>
      <c r="E9" s="228" t="s">
        <v>188</v>
      </c>
      <c r="F9" s="228"/>
      <c r="G9" s="228" t="s">
        <v>160</v>
      </c>
      <c r="H9" s="228" t="s">
        <v>163</v>
      </c>
      <c r="I9" s="242" t="s">
        <v>131</v>
      </c>
    </row>
    <row r="10" spans="1:9" ht="18" customHeight="1" x14ac:dyDescent="0.35">
      <c r="B10" s="38"/>
      <c r="G10" s="21"/>
      <c r="I10" s="39"/>
    </row>
    <row r="11" spans="1:9" ht="18" customHeight="1" x14ac:dyDescent="0.35">
      <c r="A11" s="80" t="s">
        <v>107</v>
      </c>
      <c r="B11" s="87">
        <f t="shared" ref="B11:I11" si="0">SUM(B13:B15)</f>
        <v>656</v>
      </c>
      <c r="C11" s="80">
        <f t="shared" si="0"/>
        <v>380</v>
      </c>
      <c r="D11" s="80">
        <f t="shared" si="0"/>
        <v>137</v>
      </c>
      <c r="E11" s="80">
        <f t="shared" si="0"/>
        <v>68</v>
      </c>
      <c r="F11" s="80">
        <f t="shared" si="0"/>
        <v>32</v>
      </c>
      <c r="G11" s="80">
        <f t="shared" si="0"/>
        <v>17</v>
      </c>
      <c r="H11" s="80">
        <f t="shared" si="0"/>
        <v>5</v>
      </c>
      <c r="I11" s="86">
        <f t="shared" si="0"/>
        <v>17</v>
      </c>
    </row>
    <row r="12" spans="1:9" ht="18" customHeight="1" x14ac:dyDescent="0.35">
      <c r="B12" s="32"/>
      <c r="I12" s="40"/>
    </row>
    <row r="13" spans="1:9" ht="18" customHeight="1" x14ac:dyDescent="0.35">
      <c r="A13" s="2" t="s">
        <v>189</v>
      </c>
      <c r="B13" s="33">
        <f t="shared" ref="B13:B15" si="1">SUM(C13:I13)</f>
        <v>106</v>
      </c>
      <c r="C13" s="9">
        <v>56</v>
      </c>
      <c r="D13" s="9">
        <v>18</v>
      </c>
      <c r="E13" s="9">
        <v>14</v>
      </c>
      <c r="F13" s="9">
        <v>7</v>
      </c>
      <c r="G13" s="9">
        <v>6</v>
      </c>
      <c r="H13" s="9">
        <v>1</v>
      </c>
      <c r="I13" s="30">
        <v>4</v>
      </c>
    </row>
    <row r="14" spans="1:9" ht="18" customHeight="1" x14ac:dyDescent="0.35">
      <c r="A14" s="2" t="s">
        <v>190</v>
      </c>
      <c r="B14" s="33">
        <f t="shared" si="1"/>
        <v>472</v>
      </c>
      <c r="C14" s="9">
        <v>281</v>
      </c>
      <c r="D14" s="9">
        <v>110</v>
      </c>
      <c r="E14" s="9">
        <v>43</v>
      </c>
      <c r="F14" s="9">
        <v>19</v>
      </c>
      <c r="G14" s="9">
        <v>8</v>
      </c>
      <c r="H14" s="9">
        <v>3</v>
      </c>
      <c r="I14" s="30">
        <v>8</v>
      </c>
    </row>
    <row r="15" spans="1:9" ht="18" customHeight="1" x14ac:dyDescent="0.35">
      <c r="A15" s="2" t="s">
        <v>345</v>
      </c>
      <c r="B15" s="33">
        <f t="shared" si="1"/>
        <v>78</v>
      </c>
      <c r="C15" s="9">
        <v>43</v>
      </c>
      <c r="D15" s="9">
        <v>9</v>
      </c>
      <c r="E15" s="9">
        <v>11</v>
      </c>
      <c r="F15" s="9">
        <v>6</v>
      </c>
      <c r="G15" s="9">
        <v>3</v>
      </c>
      <c r="H15" s="9">
        <v>1</v>
      </c>
      <c r="I15" s="30">
        <v>5</v>
      </c>
    </row>
    <row r="16" spans="1:9" ht="18" customHeight="1" thickBot="1" x14ac:dyDescent="0.4">
      <c r="A16" s="13"/>
      <c r="B16" s="34"/>
      <c r="C16" s="13"/>
      <c r="D16" s="13"/>
      <c r="E16" s="13"/>
      <c r="F16" s="13"/>
      <c r="G16" s="13"/>
      <c r="H16" s="13"/>
      <c r="I16" s="41"/>
    </row>
    <row r="17" spans="1:1" ht="18" customHeight="1" x14ac:dyDescent="0.35">
      <c r="A17" s="16" t="s">
        <v>292</v>
      </c>
    </row>
  </sheetData>
  <mergeCells count="12">
    <mergeCell ref="A3:I3"/>
    <mergeCell ref="A4:I4"/>
    <mergeCell ref="A6:A9"/>
    <mergeCell ref="B6:B9"/>
    <mergeCell ref="C6:I7"/>
    <mergeCell ref="C8:C9"/>
    <mergeCell ref="D8:D9"/>
    <mergeCell ref="E8:E9"/>
    <mergeCell ref="F8:F9"/>
    <mergeCell ref="H8:H9"/>
    <mergeCell ref="I8:I9"/>
    <mergeCell ref="G8:G9"/>
  </mergeCells>
  <phoneticPr fontId="3" type="noConversion"/>
  <printOptions horizontalCentered="1" verticalCentered="1"/>
  <pageMargins left="0.74803149606299213" right="0.74803149606299213" top="0.75" bottom="0.77" header="0" footer="0"/>
  <pageSetup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98"/>
  <sheetViews>
    <sheetView zoomScale="80" zoomScaleNormal="80" workbookViewId="0">
      <pane ySplit="11" topLeftCell="A12" activePane="bottomLeft" state="frozen"/>
      <selection activeCell="B1" sqref="B1"/>
      <selection pane="bottomLeft" activeCell="E57" sqref="E57"/>
    </sheetView>
  </sheetViews>
  <sheetFormatPr baseColWidth="10" defaultColWidth="0" defaultRowHeight="15.5" zeroHeight="1" x14ac:dyDescent="0.35"/>
  <cols>
    <col min="1" max="1" width="34.6328125" style="2" customWidth="1"/>
    <col min="2" max="5" width="13" style="2" customWidth="1"/>
    <col min="6" max="13" width="0" style="2" hidden="1" customWidth="1"/>
    <col min="14" max="16384" width="11.453125" style="2" hidden="1"/>
  </cols>
  <sheetData>
    <row r="1" spans="1:5" x14ac:dyDescent="0.35">
      <c r="A1" s="1" t="s">
        <v>195</v>
      </c>
    </row>
    <row r="2" spans="1:5" x14ac:dyDescent="0.35"/>
    <row r="3" spans="1:5" x14ac:dyDescent="0.35">
      <c r="A3" s="211" t="s">
        <v>303</v>
      </c>
      <c r="B3" s="211"/>
      <c r="C3" s="211"/>
      <c r="D3" s="211"/>
      <c r="E3" s="211"/>
    </row>
    <row r="4" spans="1:5" x14ac:dyDescent="0.35">
      <c r="A4" s="211" t="s">
        <v>294</v>
      </c>
      <c r="B4" s="211"/>
      <c r="C4" s="211"/>
      <c r="D4" s="211"/>
      <c r="E4" s="211"/>
    </row>
    <row r="5" spans="1:5" x14ac:dyDescent="0.35">
      <c r="A5" s="211" t="s">
        <v>515</v>
      </c>
      <c r="B5" s="211"/>
      <c r="C5" s="211"/>
      <c r="D5" s="211"/>
      <c r="E5" s="211"/>
    </row>
    <row r="6" spans="1:5" ht="16" thickBot="1" x14ac:dyDescent="0.4">
      <c r="A6" s="13"/>
      <c r="B6" s="13"/>
      <c r="C6" s="13"/>
      <c r="D6" s="13"/>
      <c r="E6" s="13"/>
    </row>
    <row r="7" spans="1:5" ht="17.25" customHeight="1" thickBot="1" x14ac:dyDescent="0.4">
      <c r="A7" s="254" t="s">
        <v>293</v>
      </c>
      <c r="B7" s="96"/>
      <c r="C7" s="265" t="s">
        <v>130</v>
      </c>
      <c r="D7" s="266"/>
      <c r="E7" s="266"/>
    </row>
    <row r="8" spans="1:5" ht="17.25" customHeight="1" x14ac:dyDescent="0.35">
      <c r="A8" s="255"/>
      <c r="B8" s="87" t="s">
        <v>107</v>
      </c>
      <c r="C8" s="227" t="s">
        <v>189</v>
      </c>
      <c r="D8" s="227" t="s">
        <v>190</v>
      </c>
      <c r="E8" s="227" t="s">
        <v>345</v>
      </c>
    </row>
    <row r="9" spans="1:5" ht="17.25" customHeight="1" thickBot="1" x14ac:dyDescent="0.4">
      <c r="A9" s="256"/>
      <c r="B9" s="97"/>
      <c r="C9" s="228"/>
      <c r="D9" s="228"/>
      <c r="E9" s="228"/>
    </row>
    <row r="10" spans="1:5" x14ac:dyDescent="0.35">
      <c r="B10" s="38"/>
    </row>
    <row r="11" spans="1:5" x14ac:dyDescent="0.35">
      <c r="A11" s="80" t="s">
        <v>107</v>
      </c>
      <c r="B11" s="87">
        <f>SUM(B13:B96)</f>
        <v>656</v>
      </c>
      <c r="C11" s="80">
        <f>SUM(C13:C96)</f>
        <v>106</v>
      </c>
      <c r="D11" s="80">
        <f>SUM(D13:D96)</f>
        <v>472</v>
      </c>
      <c r="E11" s="80">
        <f>SUM(E13:E96)</f>
        <v>78</v>
      </c>
    </row>
    <row r="12" spans="1:5" x14ac:dyDescent="0.35">
      <c r="B12" s="32"/>
    </row>
    <row r="13" spans="1:5" x14ac:dyDescent="0.35">
      <c r="A13" s="44" t="s">
        <v>346</v>
      </c>
      <c r="B13" s="33">
        <f t="shared" ref="B13:B50" si="0">SUM(C13:E13)</f>
        <v>1</v>
      </c>
      <c r="C13" s="9" t="s">
        <v>267</v>
      </c>
      <c r="D13" s="9">
        <v>1</v>
      </c>
      <c r="E13" s="9" t="s">
        <v>267</v>
      </c>
    </row>
    <row r="14" spans="1:5" x14ac:dyDescent="0.35">
      <c r="A14" s="44" t="s">
        <v>270</v>
      </c>
      <c r="B14" s="33">
        <f t="shared" si="0"/>
        <v>4</v>
      </c>
      <c r="C14" s="9" t="s">
        <v>267</v>
      </c>
      <c r="D14" s="9">
        <v>2</v>
      </c>
      <c r="E14" s="9">
        <v>2</v>
      </c>
    </row>
    <row r="15" spans="1:5" x14ac:dyDescent="0.35">
      <c r="A15" s="44" t="s">
        <v>173</v>
      </c>
      <c r="B15" s="33">
        <f t="shared" si="0"/>
        <v>22</v>
      </c>
      <c r="C15" s="9">
        <v>5</v>
      </c>
      <c r="D15" s="9">
        <v>16</v>
      </c>
      <c r="E15" s="9">
        <v>1</v>
      </c>
    </row>
    <row r="16" spans="1:5" x14ac:dyDescent="0.35">
      <c r="A16" s="44" t="s">
        <v>600</v>
      </c>
      <c r="B16" s="33">
        <f t="shared" si="0"/>
        <v>5</v>
      </c>
      <c r="C16" s="9">
        <v>1</v>
      </c>
      <c r="D16" s="9">
        <v>4</v>
      </c>
      <c r="E16" s="9" t="s">
        <v>267</v>
      </c>
    </row>
    <row r="17" spans="1:5" x14ac:dyDescent="0.35">
      <c r="A17" s="44" t="s">
        <v>271</v>
      </c>
      <c r="B17" s="33">
        <f t="shared" si="0"/>
        <v>19</v>
      </c>
      <c r="C17" s="9">
        <v>2</v>
      </c>
      <c r="D17" s="9">
        <v>11</v>
      </c>
      <c r="E17" s="9">
        <v>6</v>
      </c>
    </row>
    <row r="18" spans="1:5" x14ac:dyDescent="0.35">
      <c r="A18" s="44" t="s">
        <v>470</v>
      </c>
      <c r="B18" s="33">
        <f t="shared" si="0"/>
        <v>1</v>
      </c>
      <c r="C18" s="9" t="s">
        <v>267</v>
      </c>
      <c r="D18" s="9">
        <v>1</v>
      </c>
      <c r="E18" s="9" t="s">
        <v>267</v>
      </c>
    </row>
    <row r="19" spans="1:5" x14ac:dyDescent="0.35">
      <c r="A19" s="44" t="s">
        <v>582</v>
      </c>
      <c r="B19" s="33">
        <f t="shared" si="0"/>
        <v>4</v>
      </c>
      <c r="C19" s="9">
        <v>2</v>
      </c>
      <c r="D19" s="9">
        <v>2</v>
      </c>
      <c r="E19" s="9" t="s">
        <v>267</v>
      </c>
    </row>
    <row r="20" spans="1:5" x14ac:dyDescent="0.35">
      <c r="A20" s="44" t="s">
        <v>347</v>
      </c>
      <c r="B20" s="33">
        <f t="shared" si="0"/>
        <v>14</v>
      </c>
      <c r="C20" s="9">
        <v>2</v>
      </c>
      <c r="D20" s="9">
        <v>12</v>
      </c>
      <c r="E20" s="9" t="s">
        <v>267</v>
      </c>
    </row>
    <row r="21" spans="1:5" x14ac:dyDescent="0.35">
      <c r="A21" s="44" t="s">
        <v>601</v>
      </c>
      <c r="B21" s="33">
        <f t="shared" si="0"/>
        <v>1</v>
      </c>
      <c r="C21" s="9" t="s">
        <v>267</v>
      </c>
      <c r="D21" s="9" t="s">
        <v>267</v>
      </c>
      <c r="E21" s="9">
        <v>1</v>
      </c>
    </row>
    <row r="22" spans="1:5" x14ac:dyDescent="0.35">
      <c r="A22" s="44" t="s">
        <v>471</v>
      </c>
      <c r="B22" s="33">
        <f t="shared" si="0"/>
        <v>4</v>
      </c>
      <c r="C22" s="9">
        <v>1</v>
      </c>
      <c r="D22" s="9">
        <v>3</v>
      </c>
      <c r="E22" s="9" t="s">
        <v>267</v>
      </c>
    </row>
    <row r="23" spans="1:5" x14ac:dyDescent="0.35">
      <c r="A23" s="44" t="s">
        <v>437</v>
      </c>
      <c r="B23" s="33">
        <f t="shared" si="0"/>
        <v>1</v>
      </c>
      <c r="C23" s="9">
        <v>1</v>
      </c>
      <c r="D23" s="9" t="s">
        <v>267</v>
      </c>
      <c r="E23" s="9" t="s">
        <v>267</v>
      </c>
    </row>
    <row r="24" spans="1:5" x14ac:dyDescent="0.35">
      <c r="A24" s="44" t="s">
        <v>583</v>
      </c>
      <c r="B24" s="33">
        <f t="shared" si="0"/>
        <v>1</v>
      </c>
      <c r="C24" s="9">
        <v>1</v>
      </c>
      <c r="D24" s="9" t="s">
        <v>267</v>
      </c>
      <c r="E24" s="9" t="s">
        <v>267</v>
      </c>
    </row>
    <row r="25" spans="1:5" x14ac:dyDescent="0.35">
      <c r="A25" s="44" t="s">
        <v>414</v>
      </c>
      <c r="B25" s="33">
        <f t="shared" si="0"/>
        <v>9</v>
      </c>
      <c r="C25" s="9" t="s">
        <v>267</v>
      </c>
      <c r="D25" s="9">
        <v>8</v>
      </c>
      <c r="E25" s="9">
        <v>1</v>
      </c>
    </row>
    <row r="26" spans="1:5" x14ac:dyDescent="0.35">
      <c r="A26" s="44" t="s">
        <v>408</v>
      </c>
      <c r="B26" s="33">
        <f t="shared" si="0"/>
        <v>1</v>
      </c>
      <c r="C26" s="9" t="s">
        <v>267</v>
      </c>
      <c r="D26" s="9">
        <v>1</v>
      </c>
      <c r="E26" s="9" t="s">
        <v>267</v>
      </c>
    </row>
    <row r="27" spans="1:5" x14ac:dyDescent="0.35">
      <c r="A27" s="44" t="s">
        <v>472</v>
      </c>
      <c r="B27" s="33">
        <f t="shared" si="0"/>
        <v>3</v>
      </c>
      <c r="C27" s="9" t="s">
        <v>267</v>
      </c>
      <c r="D27" s="9">
        <v>3</v>
      </c>
      <c r="E27" s="9" t="s">
        <v>267</v>
      </c>
    </row>
    <row r="28" spans="1:5" x14ac:dyDescent="0.35">
      <c r="A28" s="44" t="s">
        <v>602</v>
      </c>
      <c r="B28" s="33">
        <f t="shared" si="0"/>
        <v>1</v>
      </c>
      <c r="C28" s="9" t="s">
        <v>267</v>
      </c>
      <c r="D28" s="9">
        <v>1</v>
      </c>
      <c r="E28" s="9" t="s">
        <v>267</v>
      </c>
    </row>
    <row r="29" spans="1:5" x14ac:dyDescent="0.35">
      <c r="A29" s="44" t="s">
        <v>174</v>
      </c>
      <c r="B29" s="33">
        <f t="shared" si="0"/>
        <v>65</v>
      </c>
      <c r="C29" s="9">
        <v>6</v>
      </c>
      <c r="D29" s="9">
        <v>54</v>
      </c>
      <c r="E29" s="9">
        <v>5</v>
      </c>
    </row>
    <row r="30" spans="1:5" x14ac:dyDescent="0.35">
      <c r="A30" s="44" t="s">
        <v>473</v>
      </c>
      <c r="B30" s="33">
        <f t="shared" si="0"/>
        <v>1</v>
      </c>
      <c r="C30" s="9" t="s">
        <v>267</v>
      </c>
      <c r="D30" s="9">
        <v>1</v>
      </c>
      <c r="E30" s="9" t="s">
        <v>267</v>
      </c>
    </row>
    <row r="31" spans="1:5" x14ac:dyDescent="0.35">
      <c r="A31" s="44" t="s">
        <v>348</v>
      </c>
      <c r="B31" s="33">
        <f t="shared" si="0"/>
        <v>7</v>
      </c>
      <c r="C31" s="9">
        <v>2</v>
      </c>
      <c r="D31" s="9">
        <v>5</v>
      </c>
      <c r="E31" s="9" t="s">
        <v>267</v>
      </c>
    </row>
    <row r="32" spans="1:5" x14ac:dyDescent="0.35">
      <c r="A32" s="44" t="s">
        <v>474</v>
      </c>
      <c r="B32" s="33">
        <f t="shared" si="0"/>
        <v>2</v>
      </c>
      <c r="C32" s="9" t="s">
        <v>267</v>
      </c>
      <c r="D32" s="9">
        <v>2</v>
      </c>
      <c r="E32" s="9" t="s">
        <v>267</v>
      </c>
    </row>
    <row r="33" spans="1:5" x14ac:dyDescent="0.35">
      <c r="A33" s="44" t="s">
        <v>392</v>
      </c>
      <c r="B33" s="33">
        <f t="shared" si="0"/>
        <v>1</v>
      </c>
      <c r="C33" s="9">
        <v>1</v>
      </c>
      <c r="D33" s="9" t="s">
        <v>267</v>
      </c>
      <c r="E33" s="9" t="s">
        <v>267</v>
      </c>
    </row>
    <row r="34" spans="1:5" x14ac:dyDescent="0.35">
      <c r="A34" s="44" t="s">
        <v>409</v>
      </c>
      <c r="B34" s="33">
        <f t="shared" si="0"/>
        <v>1</v>
      </c>
      <c r="C34" s="9" t="s">
        <v>267</v>
      </c>
      <c r="D34" s="9" t="s">
        <v>267</v>
      </c>
      <c r="E34" s="9">
        <v>1</v>
      </c>
    </row>
    <row r="35" spans="1:5" x14ac:dyDescent="0.35">
      <c r="A35" s="44" t="s">
        <v>349</v>
      </c>
      <c r="B35" s="33">
        <f t="shared" si="0"/>
        <v>5</v>
      </c>
      <c r="C35" s="9">
        <v>1</v>
      </c>
      <c r="D35" s="9">
        <v>3</v>
      </c>
      <c r="E35" s="9">
        <v>1</v>
      </c>
    </row>
    <row r="36" spans="1:5" x14ac:dyDescent="0.35">
      <c r="A36" s="44" t="s">
        <v>584</v>
      </c>
      <c r="B36" s="33">
        <f t="shared" si="0"/>
        <v>1</v>
      </c>
      <c r="C36" s="9" t="s">
        <v>267</v>
      </c>
      <c r="D36" s="9">
        <v>1</v>
      </c>
      <c r="E36" s="9" t="s">
        <v>267</v>
      </c>
    </row>
    <row r="37" spans="1:5" x14ac:dyDescent="0.35">
      <c r="A37" s="44" t="s">
        <v>236</v>
      </c>
      <c r="B37" s="33">
        <f t="shared" si="0"/>
        <v>99</v>
      </c>
      <c r="C37" s="9">
        <v>12</v>
      </c>
      <c r="D37" s="9">
        <v>79</v>
      </c>
      <c r="E37" s="9">
        <v>8</v>
      </c>
    </row>
    <row r="38" spans="1:5" x14ac:dyDescent="0.35">
      <c r="A38" s="44" t="s">
        <v>585</v>
      </c>
      <c r="B38" s="33">
        <f t="shared" si="0"/>
        <v>1</v>
      </c>
      <c r="C38" s="9" t="s">
        <v>267</v>
      </c>
      <c r="D38" s="9">
        <v>1</v>
      </c>
      <c r="E38" s="9" t="s">
        <v>267</v>
      </c>
    </row>
    <row r="39" spans="1:5" x14ac:dyDescent="0.35">
      <c r="A39" s="44" t="s">
        <v>475</v>
      </c>
      <c r="B39" s="33">
        <f t="shared" si="0"/>
        <v>1</v>
      </c>
      <c r="C39" s="9" t="s">
        <v>267</v>
      </c>
      <c r="D39" s="9">
        <v>1</v>
      </c>
      <c r="E39" s="9" t="s">
        <v>267</v>
      </c>
    </row>
    <row r="40" spans="1:5" x14ac:dyDescent="0.35">
      <c r="A40" s="44" t="s">
        <v>175</v>
      </c>
      <c r="B40" s="33">
        <f t="shared" si="0"/>
        <v>3</v>
      </c>
      <c r="C40" s="9" t="s">
        <v>267</v>
      </c>
      <c r="D40" s="9">
        <v>3</v>
      </c>
      <c r="E40" s="9" t="s">
        <v>267</v>
      </c>
    </row>
    <row r="41" spans="1:5" x14ac:dyDescent="0.35">
      <c r="A41" s="44" t="s">
        <v>176</v>
      </c>
      <c r="B41" s="33">
        <f t="shared" si="0"/>
        <v>3</v>
      </c>
      <c r="C41" s="9" t="s">
        <v>267</v>
      </c>
      <c r="D41" s="9">
        <v>3</v>
      </c>
      <c r="E41" s="9" t="s">
        <v>267</v>
      </c>
    </row>
    <row r="42" spans="1:5" x14ac:dyDescent="0.35">
      <c r="A42" s="44" t="s">
        <v>586</v>
      </c>
      <c r="B42" s="33">
        <f t="shared" si="0"/>
        <v>1</v>
      </c>
      <c r="C42" s="9" t="s">
        <v>267</v>
      </c>
      <c r="D42" s="9">
        <v>1</v>
      </c>
      <c r="E42" s="9" t="s">
        <v>267</v>
      </c>
    </row>
    <row r="43" spans="1:5" x14ac:dyDescent="0.35">
      <c r="A43" s="44" t="s">
        <v>587</v>
      </c>
      <c r="B43" s="33">
        <f t="shared" si="0"/>
        <v>3</v>
      </c>
      <c r="C43" s="9">
        <v>1</v>
      </c>
      <c r="D43" s="9">
        <v>2</v>
      </c>
      <c r="E43" s="9" t="s">
        <v>267</v>
      </c>
    </row>
    <row r="44" spans="1:5" x14ac:dyDescent="0.35">
      <c r="A44" s="44" t="s">
        <v>410</v>
      </c>
      <c r="B44" s="33">
        <f t="shared" si="0"/>
        <v>3</v>
      </c>
      <c r="C44" s="9" t="s">
        <v>267</v>
      </c>
      <c r="D44" s="9">
        <v>3</v>
      </c>
      <c r="E44" s="9" t="s">
        <v>267</v>
      </c>
    </row>
    <row r="45" spans="1:5" x14ac:dyDescent="0.35">
      <c r="A45" s="44" t="s">
        <v>272</v>
      </c>
      <c r="B45" s="33">
        <f t="shared" si="0"/>
        <v>5</v>
      </c>
      <c r="C45" s="9" t="s">
        <v>267</v>
      </c>
      <c r="D45" s="9">
        <v>4</v>
      </c>
      <c r="E45" s="9">
        <v>1</v>
      </c>
    </row>
    <row r="46" spans="1:5" x14ac:dyDescent="0.35">
      <c r="A46" s="44" t="s">
        <v>588</v>
      </c>
      <c r="B46" s="33">
        <f t="shared" si="0"/>
        <v>1</v>
      </c>
      <c r="C46" s="9">
        <v>1</v>
      </c>
      <c r="D46" s="9" t="s">
        <v>267</v>
      </c>
      <c r="E46" s="9" t="s">
        <v>267</v>
      </c>
    </row>
    <row r="47" spans="1:5" x14ac:dyDescent="0.35">
      <c r="A47" s="44" t="s">
        <v>589</v>
      </c>
      <c r="B47" s="33">
        <f t="shared" si="0"/>
        <v>1</v>
      </c>
      <c r="C47" s="9" t="s">
        <v>267</v>
      </c>
      <c r="D47" s="9">
        <v>1</v>
      </c>
      <c r="E47" s="9" t="s">
        <v>267</v>
      </c>
    </row>
    <row r="48" spans="1:5" x14ac:dyDescent="0.35">
      <c r="A48" s="44" t="s">
        <v>590</v>
      </c>
      <c r="B48" s="33">
        <f t="shared" si="0"/>
        <v>2</v>
      </c>
      <c r="C48" s="9" t="s">
        <v>267</v>
      </c>
      <c r="D48" s="9">
        <v>1</v>
      </c>
      <c r="E48" s="9">
        <v>1</v>
      </c>
    </row>
    <row r="49" spans="1:5" x14ac:dyDescent="0.35">
      <c r="A49" s="44" t="s">
        <v>273</v>
      </c>
      <c r="B49" s="33">
        <f t="shared" si="0"/>
        <v>35</v>
      </c>
      <c r="C49" s="9">
        <v>7</v>
      </c>
      <c r="D49" s="9">
        <v>27</v>
      </c>
      <c r="E49" s="9">
        <v>1</v>
      </c>
    </row>
    <row r="50" spans="1:5" x14ac:dyDescent="0.35">
      <c r="A50" s="44" t="s">
        <v>438</v>
      </c>
      <c r="B50" s="33">
        <f t="shared" si="0"/>
        <v>1</v>
      </c>
      <c r="C50" s="9" t="s">
        <v>267</v>
      </c>
      <c r="D50" s="9">
        <v>1</v>
      </c>
      <c r="E50" s="9" t="s">
        <v>267</v>
      </c>
    </row>
    <row r="51" spans="1:5" x14ac:dyDescent="0.35">
      <c r="A51" s="44" t="s">
        <v>350</v>
      </c>
      <c r="B51" s="33">
        <f t="shared" ref="B51:B82" si="1">SUM(C51:E51)</f>
        <v>1</v>
      </c>
      <c r="C51" s="9" t="s">
        <v>267</v>
      </c>
      <c r="D51" s="9" t="s">
        <v>267</v>
      </c>
      <c r="E51" s="9">
        <v>1</v>
      </c>
    </row>
    <row r="52" spans="1:5" x14ac:dyDescent="0.35">
      <c r="A52" s="44" t="s">
        <v>591</v>
      </c>
      <c r="B52" s="33">
        <f t="shared" si="1"/>
        <v>1</v>
      </c>
      <c r="C52" s="9" t="s">
        <v>267</v>
      </c>
      <c r="D52" s="9">
        <v>1</v>
      </c>
      <c r="E52" s="9" t="s">
        <v>267</v>
      </c>
    </row>
    <row r="53" spans="1:5" x14ac:dyDescent="0.35">
      <c r="A53" s="44" t="s">
        <v>476</v>
      </c>
      <c r="B53" s="33">
        <f t="shared" si="1"/>
        <v>1</v>
      </c>
      <c r="C53" s="9" t="s">
        <v>267</v>
      </c>
      <c r="D53" s="9">
        <v>1</v>
      </c>
      <c r="E53" s="9" t="s">
        <v>267</v>
      </c>
    </row>
    <row r="54" spans="1:5" x14ac:dyDescent="0.35">
      <c r="A54" s="44" t="s">
        <v>393</v>
      </c>
      <c r="B54" s="33">
        <f t="shared" si="1"/>
        <v>8</v>
      </c>
      <c r="C54" s="9">
        <v>2</v>
      </c>
      <c r="D54" s="9">
        <v>6</v>
      </c>
      <c r="E54" s="9" t="s">
        <v>267</v>
      </c>
    </row>
    <row r="55" spans="1:5" x14ac:dyDescent="0.35">
      <c r="A55" s="44" t="s">
        <v>603</v>
      </c>
      <c r="B55" s="33">
        <f t="shared" si="1"/>
        <v>3</v>
      </c>
      <c r="C55" s="9" t="s">
        <v>267</v>
      </c>
      <c r="D55" s="9">
        <v>2</v>
      </c>
      <c r="E55" s="9">
        <v>1</v>
      </c>
    </row>
    <row r="56" spans="1:5" x14ac:dyDescent="0.35">
      <c r="A56" s="44" t="s">
        <v>177</v>
      </c>
      <c r="B56" s="33">
        <f t="shared" si="1"/>
        <v>14</v>
      </c>
      <c r="C56" s="9">
        <v>3</v>
      </c>
      <c r="D56" s="9">
        <v>7</v>
      </c>
      <c r="E56" s="9">
        <v>4</v>
      </c>
    </row>
    <row r="57" spans="1:5" x14ac:dyDescent="0.35">
      <c r="A57" s="44" t="s">
        <v>159</v>
      </c>
      <c r="B57" s="33">
        <f t="shared" si="1"/>
        <v>18</v>
      </c>
      <c r="C57" s="9">
        <v>3</v>
      </c>
      <c r="D57" s="9">
        <v>10</v>
      </c>
      <c r="E57" s="9">
        <v>5</v>
      </c>
    </row>
    <row r="58" spans="1:5" x14ac:dyDescent="0.35">
      <c r="A58" s="44" t="s">
        <v>604</v>
      </c>
      <c r="B58" s="33">
        <f t="shared" si="1"/>
        <v>1</v>
      </c>
      <c r="C58" s="9" t="s">
        <v>267</v>
      </c>
      <c r="D58" s="9" t="s">
        <v>267</v>
      </c>
      <c r="E58" s="9">
        <v>1</v>
      </c>
    </row>
    <row r="59" spans="1:5" x14ac:dyDescent="0.35">
      <c r="A59" s="44" t="s">
        <v>592</v>
      </c>
      <c r="B59" s="33">
        <f t="shared" si="1"/>
        <v>1</v>
      </c>
      <c r="C59" s="9" t="s">
        <v>267</v>
      </c>
      <c r="D59" s="9">
        <v>1</v>
      </c>
      <c r="E59" s="9" t="s">
        <v>267</v>
      </c>
    </row>
    <row r="60" spans="1:5" x14ac:dyDescent="0.35">
      <c r="A60" s="44" t="s">
        <v>274</v>
      </c>
      <c r="B60" s="33">
        <f t="shared" si="1"/>
        <v>1</v>
      </c>
      <c r="C60" s="9">
        <v>1</v>
      </c>
      <c r="D60" s="9" t="s">
        <v>267</v>
      </c>
      <c r="E60" s="9" t="s">
        <v>267</v>
      </c>
    </row>
    <row r="61" spans="1:5" x14ac:dyDescent="0.35">
      <c r="A61" s="44" t="s">
        <v>275</v>
      </c>
      <c r="B61" s="33">
        <f t="shared" si="1"/>
        <v>11</v>
      </c>
      <c r="C61" s="9">
        <v>4</v>
      </c>
      <c r="D61" s="9">
        <v>5</v>
      </c>
      <c r="E61" s="9">
        <v>2</v>
      </c>
    </row>
    <row r="62" spans="1:5" x14ac:dyDescent="0.35">
      <c r="A62" s="44" t="s">
        <v>477</v>
      </c>
      <c r="B62" s="33">
        <f t="shared" si="1"/>
        <v>1</v>
      </c>
      <c r="C62" s="9" t="s">
        <v>267</v>
      </c>
      <c r="D62" s="9" t="s">
        <v>267</v>
      </c>
      <c r="E62" s="9">
        <v>1</v>
      </c>
    </row>
    <row r="63" spans="1:5" x14ac:dyDescent="0.35">
      <c r="A63" s="44" t="s">
        <v>593</v>
      </c>
      <c r="B63" s="33">
        <f t="shared" si="1"/>
        <v>1</v>
      </c>
      <c r="C63" s="9" t="s">
        <v>267</v>
      </c>
      <c r="D63" s="9">
        <v>1</v>
      </c>
      <c r="E63" s="9" t="s">
        <v>267</v>
      </c>
    </row>
    <row r="64" spans="1:5" x14ac:dyDescent="0.35">
      <c r="A64" s="44" t="s">
        <v>351</v>
      </c>
      <c r="B64" s="33">
        <f t="shared" si="1"/>
        <v>5</v>
      </c>
      <c r="C64" s="9">
        <v>2</v>
      </c>
      <c r="D64" s="9">
        <v>3</v>
      </c>
      <c r="E64" s="9" t="s">
        <v>267</v>
      </c>
    </row>
    <row r="65" spans="1:5" x14ac:dyDescent="0.35">
      <c r="A65" s="44" t="s">
        <v>352</v>
      </c>
      <c r="B65" s="33">
        <f t="shared" si="1"/>
        <v>2</v>
      </c>
      <c r="C65" s="9" t="s">
        <v>267</v>
      </c>
      <c r="D65" s="9">
        <v>2</v>
      </c>
      <c r="E65" s="9" t="s">
        <v>267</v>
      </c>
    </row>
    <row r="66" spans="1:5" x14ac:dyDescent="0.35">
      <c r="A66" s="44" t="s">
        <v>594</v>
      </c>
      <c r="B66" s="33">
        <f t="shared" si="1"/>
        <v>12</v>
      </c>
      <c r="C66" s="9">
        <v>1</v>
      </c>
      <c r="D66" s="9">
        <v>9</v>
      </c>
      <c r="E66" s="9">
        <v>2</v>
      </c>
    </row>
    <row r="67" spans="1:5" x14ac:dyDescent="0.35">
      <c r="A67" s="44" t="s">
        <v>411</v>
      </c>
      <c r="B67" s="33">
        <f t="shared" si="1"/>
        <v>5</v>
      </c>
      <c r="C67" s="9" t="s">
        <v>267</v>
      </c>
      <c r="D67" s="9">
        <v>2</v>
      </c>
      <c r="E67" s="9">
        <v>3</v>
      </c>
    </row>
    <row r="68" spans="1:5" x14ac:dyDescent="0.35">
      <c r="A68" s="44" t="s">
        <v>353</v>
      </c>
      <c r="B68" s="33">
        <f t="shared" si="1"/>
        <v>1</v>
      </c>
      <c r="C68" s="9" t="s">
        <v>267</v>
      </c>
      <c r="D68" s="9">
        <v>1</v>
      </c>
      <c r="E68" s="9" t="s">
        <v>267</v>
      </c>
    </row>
    <row r="69" spans="1:5" x14ac:dyDescent="0.35">
      <c r="A69" s="44" t="s">
        <v>605</v>
      </c>
      <c r="B69" s="33">
        <f t="shared" si="1"/>
        <v>2</v>
      </c>
      <c r="C69" s="9">
        <v>1</v>
      </c>
      <c r="D69" s="9">
        <v>1</v>
      </c>
      <c r="E69" s="9" t="s">
        <v>267</v>
      </c>
    </row>
    <row r="70" spans="1:5" x14ac:dyDescent="0.35">
      <c r="A70" s="44" t="s">
        <v>595</v>
      </c>
      <c r="B70" s="33">
        <f t="shared" si="1"/>
        <v>1</v>
      </c>
      <c r="C70" s="9" t="s">
        <v>267</v>
      </c>
      <c r="D70" s="9">
        <v>1</v>
      </c>
      <c r="E70" s="9" t="s">
        <v>267</v>
      </c>
    </row>
    <row r="71" spans="1:5" x14ac:dyDescent="0.35">
      <c r="A71" s="44" t="s">
        <v>478</v>
      </c>
      <c r="B71" s="33">
        <f t="shared" si="1"/>
        <v>8</v>
      </c>
      <c r="C71" s="9" t="s">
        <v>267</v>
      </c>
      <c r="D71" s="9">
        <v>8</v>
      </c>
      <c r="E71" s="9" t="s">
        <v>267</v>
      </c>
    </row>
    <row r="72" spans="1:5" x14ac:dyDescent="0.35">
      <c r="A72" s="44" t="s">
        <v>276</v>
      </c>
      <c r="B72" s="33">
        <f t="shared" si="1"/>
        <v>35</v>
      </c>
      <c r="C72" s="9">
        <v>6</v>
      </c>
      <c r="D72" s="9">
        <v>27</v>
      </c>
      <c r="E72" s="9">
        <v>2</v>
      </c>
    </row>
    <row r="73" spans="1:5" x14ac:dyDescent="0.35">
      <c r="A73" s="44" t="s">
        <v>277</v>
      </c>
      <c r="B73" s="33">
        <f t="shared" si="1"/>
        <v>5</v>
      </c>
      <c r="C73" s="9">
        <v>1</v>
      </c>
      <c r="D73" s="9">
        <v>3</v>
      </c>
      <c r="E73" s="9">
        <v>1</v>
      </c>
    </row>
    <row r="74" spans="1:5" x14ac:dyDescent="0.35">
      <c r="A74" s="44" t="s">
        <v>439</v>
      </c>
      <c r="B74" s="33">
        <f t="shared" si="1"/>
        <v>2</v>
      </c>
      <c r="C74" s="9">
        <v>1</v>
      </c>
      <c r="D74" s="9">
        <v>1</v>
      </c>
      <c r="E74" s="9" t="s">
        <v>267</v>
      </c>
    </row>
    <row r="75" spans="1:5" x14ac:dyDescent="0.35">
      <c r="A75" s="44" t="s">
        <v>354</v>
      </c>
      <c r="B75" s="33">
        <f t="shared" si="1"/>
        <v>22</v>
      </c>
      <c r="C75" s="9">
        <v>2</v>
      </c>
      <c r="D75" s="9">
        <v>18</v>
      </c>
      <c r="E75" s="9">
        <v>2</v>
      </c>
    </row>
    <row r="76" spans="1:5" x14ac:dyDescent="0.35">
      <c r="A76" s="44" t="s">
        <v>479</v>
      </c>
      <c r="B76" s="33">
        <f t="shared" si="1"/>
        <v>3</v>
      </c>
      <c r="C76" s="9">
        <v>1</v>
      </c>
      <c r="D76" s="9">
        <v>2</v>
      </c>
      <c r="E76" s="9" t="s">
        <v>267</v>
      </c>
    </row>
    <row r="77" spans="1:5" x14ac:dyDescent="0.35">
      <c r="A77" s="44" t="s">
        <v>278</v>
      </c>
      <c r="B77" s="33">
        <f t="shared" si="1"/>
        <v>9</v>
      </c>
      <c r="C77" s="9" t="s">
        <v>267</v>
      </c>
      <c r="D77" s="9">
        <v>9</v>
      </c>
      <c r="E77" s="9" t="s">
        <v>267</v>
      </c>
    </row>
    <row r="78" spans="1:5" x14ac:dyDescent="0.35">
      <c r="A78" s="44" t="s">
        <v>279</v>
      </c>
      <c r="B78" s="33">
        <f t="shared" si="1"/>
        <v>12</v>
      </c>
      <c r="C78" s="9">
        <v>2</v>
      </c>
      <c r="D78" s="9">
        <v>5</v>
      </c>
      <c r="E78" s="9">
        <v>5</v>
      </c>
    </row>
    <row r="79" spans="1:5" x14ac:dyDescent="0.35">
      <c r="A79" s="44" t="s">
        <v>355</v>
      </c>
      <c r="B79" s="33">
        <f t="shared" si="1"/>
        <v>53</v>
      </c>
      <c r="C79" s="9">
        <v>5</v>
      </c>
      <c r="D79" s="9">
        <v>36</v>
      </c>
      <c r="E79" s="9">
        <v>12</v>
      </c>
    </row>
    <row r="80" spans="1:5" x14ac:dyDescent="0.35">
      <c r="A80" s="44" t="s">
        <v>178</v>
      </c>
      <c r="B80" s="33">
        <f t="shared" si="1"/>
        <v>8</v>
      </c>
      <c r="C80" s="9" t="s">
        <v>267</v>
      </c>
      <c r="D80" s="9">
        <v>7</v>
      </c>
      <c r="E80" s="9">
        <v>1</v>
      </c>
    </row>
    <row r="81" spans="1:5" x14ac:dyDescent="0.35">
      <c r="A81" s="44" t="s">
        <v>596</v>
      </c>
      <c r="B81" s="33">
        <f t="shared" si="1"/>
        <v>3</v>
      </c>
      <c r="C81" s="9" t="s">
        <v>267</v>
      </c>
      <c r="D81" s="9">
        <v>3</v>
      </c>
      <c r="E81" s="9" t="s">
        <v>267</v>
      </c>
    </row>
    <row r="82" spans="1:5" x14ac:dyDescent="0.35">
      <c r="A82" s="44" t="s">
        <v>280</v>
      </c>
      <c r="B82" s="33">
        <f t="shared" si="1"/>
        <v>13</v>
      </c>
      <c r="C82" s="9">
        <v>10</v>
      </c>
      <c r="D82" s="9">
        <v>2</v>
      </c>
      <c r="E82" s="9">
        <v>1</v>
      </c>
    </row>
    <row r="83" spans="1:5" x14ac:dyDescent="0.35">
      <c r="A83" s="44" t="s">
        <v>480</v>
      </c>
      <c r="B83" s="33">
        <f t="shared" ref="B83:B95" si="2">SUM(C83:E83)</f>
        <v>2</v>
      </c>
      <c r="C83" s="9">
        <v>1</v>
      </c>
      <c r="D83" s="9" t="s">
        <v>267</v>
      </c>
      <c r="E83" s="9">
        <v>1</v>
      </c>
    </row>
    <row r="84" spans="1:5" x14ac:dyDescent="0.35">
      <c r="A84" s="44" t="s">
        <v>597</v>
      </c>
      <c r="B84" s="33">
        <f t="shared" si="2"/>
        <v>2</v>
      </c>
      <c r="C84" s="9" t="s">
        <v>267</v>
      </c>
      <c r="D84" s="9">
        <v>1</v>
      </c>
      <c r="E84" s="9">
        <v>1</v>
      </c>
    </row>
    <row r="85" spans="1:5" x14ac:dyDescent="0.35">
      <c r="A85" s="44" t="s">
        <v>598</v>
      </c>
      <c r="B85" s="33">
        <f t="shared" si="2"/>
        <v>3</v>
      </c>
      <c r="C85" s="9">
        <v>1</v>
      </c>
      <c r="D85" s="9">
        <v>2</v>
      </c>
      <c r="E85" s="9" t="s">
        <v>267</v>
      </c>
    </row>
    <row r="86" spans="1:5" x14ac:dyDescent="0.35">
      <c r="A86" s="44" t="s">
        <v>599</v>
      </c>
      <c r="B86" s="33">
        <f t="shared" si="2"/>
        <v>2</v>
      </c>
      <c r="C86" s="9" t="s">
        <v>267</v>
      </c>
      <c r="D86" s="9">
        <v>2</v>
      </c>
      <c r="E86" s="9" t="s">
        <v>267</v>
      </c>
    </row>
    <row r="87" spans="1:5" x14ac:dyDescent="0.35">
      <c r="A87" s="44" t="s">
        <v>179</v>
      </c>
      <c r="B87" s="33">
        <f t="shared" si="2"/>
        <v>1</v>
      </c>
      <c r="C87" s="9" t="s">
        <v>267</v>
      </c>
      <c r="D87" s="9">
        <v>1</v>
      </c>
      <c r="E87" s="9" t="s">
        <v>267</v>
      </c>
    </row>
    <row r="88" spans="1:5" x14ac:dyDescent="0.35">
      <c r="A88" s="44" t="s">
        <v>481</v>
      </c>
      <c r="B88" s="33">
        <f t="shared" si="2"/>
        <v>1</v>
      </c>
      <c r="C88" s="9" t="s">
        <v>267</v>
      </c>
      <c r="D88" s="9">
        <v>1</v>
      </c>
      <c r="E88" s="9" t="s">
        <v>267</v>
      </c>
    </row>
    <row r="89" spans="1:5" x14ac:dyDescent="0.35">
      <c r="A89" s="44" t="s">
        <v>440</v>
      </c>
      <c r="B89" s="33">
        <f t="shared" si="2"/>
        <v>1</v>
      </c>
      <c r="C89" s="9" t="s">
        <v>267</v>
      </c>
      <c r="D89" s="9">
        <v>1</v>
      </c>
      <c r="E89" s="9" t="s">
        <v>267</v>
      </c>
    </row>
    <row r="90" spans="1:5" x14ac:dyDescent="0.35">
      <c r="A90" s="44" t="s">
        <v>441</v>
      </c>
      <c r="B90" s="33">
        <f t="shared" si="2"/>
        <v>2</v>
      </c>
      <c r="C90" s="9" t="s">
        <v>267</v>
      </c>
      <c r="D90" s="9">
        <v>2</v>
      </c>
      <c r="E90" s="9" t="s">
        <v>267</v>
      </c>
    </row>
    <row r="91" spans="1:5" x14ac:dyDescent="0.35">
      <c r="A91" s="44" t="s">
        <v>281</v>
      </c>
      <c r="B91" s="33">
        <f t="shared" si="2"/>
        <v>5</v>
      </c>
      <c r="C91" s="9" t="s">
        <v>267</v>
      </c>
      <c r="D91" s="9">
        <v>3</v>
      </c>
      <c r="E91" s="9">
        <v>2</v>
      </c>
    </row>
    <row r="92" spans="1:5" x14ac:dyDescent="0.35">
      <c r="A92" s="44" t="s">
        <v>394</v>
      </c>
      <c r="B92" s="33">
        <f t="shared" si="2"/>
        <v>22</v>
      </c>
      <c r="C92" s="9">
        <v>2</v>
      </c>
      <c r="D92" s="9">
        <v>20</v>
      </c>
      <c r="E92" s="9" t="s">
        <v>267</v>
      </c>
    </row>
    <row r="93" spans="1:5" x14ac:dyDescent="0.35">
      <c r="A93" s="44" t="s">
        <v>482</v>
      </c>
      <c r="B93" s="33">
        <f t="shared" si="2"/>
        <v>3</v>
      </c>
      <c r="C93" s="9">
        <v>2</v>
      </c>
      <c r="D93" s="9">
        <v>1</v>
      </c>
      <c r="E93" s="9" t="s">
        <v>267</v>
      </c>
    </row>
    <row r="94" spans="1:5" x14ac:dyDescent="0.35">
      <c r="A94" s="44" t="s">
        <v>412</v>
      </c>
      <c r="B94" s="33">
        <f t="shared" si="2"/>
        <v>6</v>
      </c>
      <c r="C94" s="9">
        <v>4</v>
      </c>
      <c r="D94" s="9">
        <v>2</v>
      </c>
      <c r="E94" s="9" t="s">
        <v>267</v>
      </c>
    </row>
    <row r="95" spans="1:5" x14ac:dyDescent="0.35">
      <c r="A95" s="44" t="s">
        <v>395</v>
      </c>
      <c r="B95" s="33">
        <f t="shared" si="2"/>
        <v>1</v>
      </c>
      <c r="C95" s="9">
        <v>1</v>
      </c>
      <c r="D95" s="9" t="s">
        <v>267</v>
      </c>
      <c r="E95" s="9" t="s">
        <v>267</v>
      </c>
    </row>
    <row r="96" spans="1:5" x14ac:dyDescent="0.35">
      <c r="A96" s="44" t="s">
        <v>413</v>
      </c>
      <c r="B96" s="33">
        <f t="shared" ref="B96" si="3">SUM(C96:E96)</f>
        <v>9</v>
      </c>
      <c r="C96" s="9">
        <v>4</v>
      </c>
      <c r="D96" s="9">
        <v>4</v>
      </c>
      <c r="E96" s="9">
        <v>1</v>
      </c>
    </row>
    <row r="97" spans="1:5" ht="16" thickBot="1" x14ac:dyDescent="0.4">
      <c r="A97" s="186"/>
      <c r="B97" s="34"/>
      <c r="C97" s="13"/>
      <c r="D97" s="13"/>
      <c r="E97" s="13"/>
    </row>
    <row r="98" spans="1:5" x14ac:dyDescent="0.35">
      <c r="A98" s="78" t="s">
        <v>292</v>
      </c>
    </row>
  </sheetData>
  <mergeCells count="8">
    <mergeCell ref="A3:E3"/>
    <mergeCell ref="C7:E7"/>
    <mergeCell ref="C8:C9"/>
    <mergeCell ref="D8:D9"/>
    <mergeCell ref="E8:E9"/>
    <mergeCell ref="A7:A9"/>
    <mergeCell ref="A4:E4"/>
    <mergeCell ref="A5:E5"/>
  </mergeCells>
  <phoneticPr fontId="3" type="noConversion"/>
  <printOptions horizontalCentered="1" verticalCentered="1"/>
  <pageMargins left="0.24" right="0.2" top="0.39370078740157483" bottom="0.39370078740157483" header="0" footer="0"/>
  <pageSetup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5"/>
  <sheetViews>
    <sheetView zoomScale="80" zoomScaleNormal="80" workbookViewId="0">
      <selection activeCell="D15" sqref="D15"/>
    </sheetView>
  </sheetViews>
  <sheetFormatPr baseColWidth="10" defaultColWidth="0" defaultRowHeight="0" customHeight="1" zeroHeight="1" x14ac:dyDescent="0.35"/>
  <cols>
    <col min="1" max="1" width="27.36328125" style="2" customWidth="1"/>
    <col min="2" max="9" width="11.6328125" style="2" customWidth="1"/>
    <col min="10" max="16384" width="11.453125" style="2" hidden="1"/>
  </cols>
  <sheetData>
    <row r="1" spans="1:9" ht="18" customHeight="1" x14ac:dyDescent="0.35">
      <c r="A1" s="1" t="s">
        <v>203</v>
      </c>
    </row>
    <row r="2" spans="1:9" ht="18" customHeight="1" x14ac:dyDescent="0.35"/>
    <row r="3" spans="1:9" ht="18" customHeight="1" x14ac:dyDescent="0.35">
      <c r="A3" s="211" t="s">
        <v>301</v>
      </c>
      <c r="B3" s="211"/>
      <c r="C3" s="211"/>
      <c r="D3" s="211"/>
      <c r="E3" s="211"/>
      <c r="F3" s="211"/>
      <c r="G3" s="211"/>
      <c r="H3" s="211"/>
      <c r="I3" s="211"/>
    </row>
    <row r="4" spans="1:9" ht="18" customHeight="1" x14ac:dyDescent="0.35">
      <c r="A4" s="211" t="s">
        <v>516</v>
      </c>
      <c r="B4" s="211"/>
      <c r="C4" s="211"/>
      <c r="D4" s="211"/>
      <c r="E4" s="211"/>
      <c r="F4" s="211"/>
      <c r="G4" s="211"/>
      <c r="H4" s="211"/>
      <c r="I4" s="211"/>
    </row>
    <row r="5" spans="1:9" ht="18" customHeight="1" thickBot="1" x14ac:dyDescent="0.4"/>
    <row r="6" spans="1:9" ht="18.75" customHeight="1" x14ac:dyDescent="0.35">
      <c r="A6" s="212" t="s">
        <v>130</v>
      </c>
      <c r="B6" s="251" t="s">
        <v>107</v>
      </c>
      <c r="C6" s="212" t="s">
        <v>204</v>
      </c>
      <c r="D6" s="212"/>
      <c r="E6" s="212"/>
      <c r="F6" s="212"/>
      <c r="G6" s="212"/>
      <c r="H6" s="212"/>
      <c r="I6" s="212"/>
    </row>
    <row r="7" spans="1:9" ht="18" customHeight="1" thickBot="1" x14ac:dyDescent="0.4">
      <c r="A7" s="213"/>
      <c r="B7" s="252"/>
      <c r="C7" s="214"/>
      <c r="D7" s="214"/>
      <c r="E7" s="214"/>
      <c r="F7" s="214"/>
      <c r="G7" s="214"/>
      <c r="H7" s="214"/>
      <c r="I7" s="214"/>
    </row>
    <row r="8" spans="1:9" ht="18" customHeight="1" x14ac:dyDescent="0.35">
      <c r="A8" s="213"/>
      <c r="B8" s="252"/>
      <c r="C8" s="227" t="s">
        <v>197</v>
      </c>
      <c r="D8" s="227" t="s">
        <v>198</v>
      </c>
      <c r="E8" s="227" t="s">
        <v>199</v>
      </c>
      <c r="F8" s="227" t="s">
        <v>200</v>
      </c>
      <c r="G8" s="227" t="s">
        <v>201</v>
      </c>
      <c r="H8" s="227" t="s">
        <v>202</v>
      </c>
      <c r="I8" s="227" t="s">
        <v>196</v>
      </c>
    </row>
    <row r="9" spans="1:9" ht="18" customHeight="1" x14ac:dyDescent="0.35">
      <c r="A9" s="213"/>
      <c r="B9" s="252"/>
      <c r="C9" s="258"/>
      <c r="D9" s="258"/>
      <c r="E9" s="258"/>
      <c r="F9" s="258"/>
      <c r="G9" s="258"/>
      <c r="H9" s="258"/>
      <c r="I9" s="258"/>
    </row>
    <row r="10" spans="1:9" ht="18" customHeight="1" thickBot="1" x14ac:dyDescent="0.4">
      <c r="A10" s="214"/>
      <c r="B10" s="253"/>
      <c r="C10" s="228"/>
      <c r="D10" s="228"/>
      <c r="E10" s="228"/>
      <c r="F10" s="228"/>
      <c r="G10" s="228"/>
      <c r="H10" s="228"/>
      <c r="I10" s="228"/>
    </row>
    <row r="11" spans="1:9" ht="18" customHeight="1" x14ac:dyDescent="0.35">
      <c r="B11" s="38"/>
    </row>
    <row r="12" spans="1:9" ht="18" customHeight="1" x14ac:dyDescent="0.35">
      <c r="A12" s="80" t="s">
        <v>107</v>
      </c>
      <c r="B12" s="87">
        <f t="shared" ref="B12:I12" si="0">SUM(B14:B16)</f>
        <v>656</v>
      </c>
      <c r="C12" s="80">
        <f t="shared" si="0"/>
        <v>87</v>
      </c>
      <c r="D12" s="80">
        <f t="shared" si="0"/>
        <v>78</v>
      </c>
      <c r="E12" s="80">
        <f t="shared" si="0"/>
        <v>88</v>
      </c>
      <c r="F12" s="80">
        <f t="shared" si="0"/>
        <v>84</v>
      </c>
      <c r="G12" s="80">
        <f t="shared" si="0"/>
        <v>83</v>
      </c>
      <c r="H12" s="80">
        <f t="shared" si="0"/>
        <v>116</v>
      </c>
      <c r="I12" s="80">
        <f t="shared" si="0"/>
        <v>120</v>
      </c>
    </row>
    <row r="13" spans="1:9" ht="18" customHeight="1" x14ac:dyDescent="0.35">
      <c r="B13" s="32"/>
    </row>
    <row r="14" spans="1:9" ht="18" customHeight="1" x14ac:dyDescent="0.35">
      <c r="A14" s="2" t="s">
        <v>189</v>
      </c>
      <c r="B14" s="33">
        <f t="shared" ref="B14:B16" si="1">SUM(C14:I14)</f>
        <v>106</v>
      </c>
      <c r="C14" s="9">
        <v>12</v>
      </c>
      <c r="D14" s="9">
        <v>12</v>
      </c>
      <c r="E14" s="9">
        <v>13</v>
      </c>
      <c r="F14" s="9">
        <v>16</v>
      </c>
      <c r="G14" s="9">
        <v>11</v>
      </c>
      <c r="H14" s="9">
        <v>20</v>
      </c>
      <c r="I14" s="9">
        <v>22</v>
      </c>
    </row>
    <row r="15" spans="1:9" ht="18" customHeight="1" x14ac:dyDescent="0.35">
      <c r="A15" s="2" t="s">
        <v>190</v>
      </c>
      <c r="B15" s="33">
        <f t="shared" si="1"/>
        <v>472</v>
      </c>
      <c r="C15" s="9">
        <v>65</v>
      </c>
      <c r="D15" s="9">
        <v>51</v>
      </c>
      <c r="E15" s="9">
        <v>66</v>
      </c>
      <c r="F15" s="9">
        <v>60</v>
      </c>
      <c r="G15" s="9">
        <v>62</v>
      </c>
      <c r="H15" s="9">
        <v>81</v>
      </c>
      <c r="I15" s="9">
        <v>87</v>
      </c>
    </row>
    <row r="16" spans="1:9" ht="18" customHeight="1" x14ac:dyDescent="0.35">
      <c r="A16" s="2" t="s">
        <v>345</v>
      </c>
      <c r="B16" s="33">
        <f t="shared" si="1"/>
        <v>78</v>
      </c>
      <c r="C16" s="9">
        <v>10</v>
      </c>
      <c r="D16" s="9">
        <v>15</v>
      </c>
      <c r="E16" s="9">
        <v>9</v>
      </c>
      <c r="F16" s="9">
        <v>8</v>
      </c>
      <c r="G16" s="9">
        <v>10</v>
      </c>
      <c r="H16" s="9">
        <v>15</v>
      </c>
      <c r="I16" s="9">
        <v>11</v>
      </c>
    </row>
    <row r="17" spans="1:9" ht="18" customHeight="1" thickBot="1" x14ac:dyDescent="0.4">
      <c r="A17" s="13"/>
      <c r="B17" s="34"/>
      <c r="C17" s="13"/>
      <c r="D17" s="13"/>
      <c r="E17" s="13"/>
      <c r="F17" s="13"/>
      <c r="G17" s="13"/>
      <c r="H17" s="13"/>
      <c r="I17" s="13"/>
    </row>
    <row r="18" spans="1:9" ht="18" customHeight="1" x14ac:dyDescent="0.35">
      <c r="A18" s="16" t="s">
        <v>292</v>
      </c>
    </row>
    <row r="19" spans="1:9" ht="18" hidden="1" customHeight="1" x14ac:dyDescent="0.35"/>
    <row r="20" spans="1:9" ht="18" hidden="1" customHeight="1" x14ac:dyDescent="0.35"/>
    <row r="21" spans="1:9" ht="18" hidden="1" customHeight="1" x14ac:dyDescent="0.35"/>
    <row r="22" spans="1:9" ht="18" hidden="1" customHeight="1" x14ac:dyDescent="0.35"/>
    <row r="23" spans="1:9" ht="18" hidden="1" customHeight="1" x14ac:dyDescent="0.35"/>
    <row r="24" spans="1:9" ht="18" hidden="1" customHeight="1" x14ac:dyDescent="0.35"/>
    <row r="25" spans="1:9" ht="18" hidden="1" customHeight="1" x14ac:dyDescent="0.35"/>
  </sheetData>
  <mergeCells count="12">
    <mergeCell ref="I8:I10"/>
    <mergeCell ref="A3:I3"/>
    <mergeCell ref="A4:I4"/>
    <mergeCell ref="A6:A10"/>
    <mergeCell ref="B6:B10"/>
    <mergeCell ref="C6:I7"/>
    <mergeCell ref="C8:C10"/>
    <mergeCell ref="D8:D10"/>
    <mergeCell ref="E8:E10"/>
    <mergeCell ref="F8:F10"/>
    <mergeCell ref="G8:G10"/>
    <mergeCell ref="H8:H10"/>
  </mergeCells>
  <phoneticPr fontId="3" type="noConversion"/>
  <printOptions horizontalCentered="1" verticalCentered="1"/>
  <pageMargins left="0.74803149606299213" right="0.74803149606299213" top="0.98425196850393704" bottom="0.98425196850393704"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E138-09CC-41D4-B8AE-5D7969E97510}">
  <dimension ref="A1:F307"/>
  <sheetViews>
    <sheetView zoomScale="80" zoomScaleNormal="80" workbookViewId="0">
      <pane ySplit="11" topLeftCell="A12" activePane="bottomLeft" state="frozen"/>
      <selection activeCell="E24" sqref="E24"/>
      <selection pane="bottomLeft" activeCell="C32" sqref="C32"/>
    </sheetView>
  </sheetViews>
  <sheetFormatPr baseColWidth="10" defaultColWidth="0" defaultRowHeight="12.5" zeroHeight="1" x14ac:dyDescent="0.25"/>
  <cols>
    <col min="1" max="1" width="29.36328125" customWidth="1"/>
    <col min="2" max="2" width="32.36328125" customWidth="1"/>
    <col min="3" max="5" width="14.36328125" customWidth="1"/>
    <col min="6" max="6" width="0" hidden="1" customWidth="1"/>
    <col min="7" max="16384" width="11.453125" hidden="1"/>
  </cols>
  <sheetData>
    <row r="1" spans="1:5" ht="15.5" x14ac:dyDescent="0.35">
      <c r="A1" s="1" t="s">
        <v>106</v>
      </c>
      <c r="B1" s="2"/>
      <c r="C1" s="2"/>
      <c r="D1" s="20"/>
      <c r="E1" s="20"/>
    </row>
    <row r="2" spans="1:5" ht="15.5" x14ac:dyDescent="0.35">
      <c r="A2" s="2"/>
      <c r="B2" s="2"/>
      <c r="C2" s="2"/>
      <c r="D2" s="20"/>
      <c r="E2" s="20"/>
    </row>
    <row r="3" spans="1:5" ht="15" x14ac:dyDescent="0.3">
      <c r="A3" s="211" t="s">
        <v>296</v>
      </c>
      <c r="B3" s="211"/>
      <c r="C3" s="211"/>
      <c r="D3" s="211"/>
      <c r="E3" s="211"/>
    </row>
    <row r="4" spans="1:5" ht="15" x14ac:dyDescent="0.3">
      <c r="A4" s="211" t="s">
        <v>499</v>
      </c>
      <c r="B4" s="211"/>
      <c r="C4" s="211"/>
      <c r="D4" s="211"/>
      <c r="E4" s="211"/>
    </row>
    <row r="5" spans="1:5" ht="16" thickBot="1" x14ac:dyDescent="0.4">
      <c r="A5" s="3"/>
      <c r="B5" s="2"/>
      <c r="C5" s="2"/>
      <c r="D5" s="20"/>
      <c r="E5" s="20"/>
    </row>
    <row r="6" spans="1:5" ht="12.5" customHeight="1" x14ac:dyDescent="0.25">
      <c r="A6" s="212" t="s">
        <v>226</v>
      </c>
      <c r="B6" s="215" t="s">
        <v>61</v>
      </c>
      <c r="C6" s="212" t="s">
        <v>107</v>
      </c>
      <c r="D6" s="220" t="s">
        <v>108</v>
      </c>
      <c r="E6" s="212"/>
    </row>
    <row r="7" spans="1:5" ht="12.5" customHeight="1" thickBot="1" x14ac:dyDescent="0.3">
      <c r="A7" s="213"/>
      <c r="B7" s="216" t="s">
        <v>61</v>
      </c>
      <c r="C7" s="213" t="s">
        <v>107</v>
      </c>
      <c r="D7" s="219"/>
      <c r="E7" s="214"/>
    </row>
    <row r="8" spans="1:5" x14ac:dyDescent="0.25">
      <c r="A8" s="213"/>
      <c r="B8" s="216"/>
      <c r="C8" s="213"/>
      <c r="D8" s="218" t="s">
        <v>1</v>
      </c>
      <c r="E8" s="213" t="s">
        <v>0</v>
      </c>
    </row>
    <row r="9" spans="1:5" ht="13" thickBot="1" x14ac:dyDescent="0.3">
      <c r="A9" s="214"/>
      <c r="B9" s="217"/>
      <c r="C9" s="214"/>
      <c r="D9" s="219"/>
      <c r="E9" s="214"/>
    </row>
    <row r="10" spans="1:5" ht="15" x14ac:dyDescent="0.25">
      <c r="A10" s="4"/>
      <c r="B10" s="5"/>
      <c r="C10" s="6"/>
      <c r="D10" s="4"/>
      <c r="E10" s="4"/>
    </row>
    <row r="11" spans="1:5" ht="15.5" x14ac:dyDescent="0.35">
      <c r="A11" s="80" t="s">
        <v>107</v>
      </c>
      <c r="B11" s="81"/>
      <c r="C11" s="82">
        <f>(C13+C75+C140+C174+C204+C234+C274)</f>
        <v>656</v>
      </c>
      <c r="D11" s="84">
        <f>(D13+D75+D140+D174+D204+D234+D274)</f>
        <v>609</v>
      </c>
      <c r="E11" s="84">
        <f>(E13+E75+E140+E174+E204+E234+E274)</f>
        <v>47</v>
      </c>
    </row>
    <row r="12" spans="1:5" ht="15.5" x14ac:dyDescent="0.35">
      <c r="A12" s="107"/>
      <c r="B12" s="7"/>
      <c r="C12" s="11"/>
      <c r="D12" s="27"/>
      <c r="E12" s="27"/>
    </row>
    <row r="13" spans="1:5" ht="15.5" x14ac:dyDescent="0.35">
      <c r="A13" s="80" t="s">
        <v>115</v>
      </c>
      <c r="B13" s="81"/>
      <c r="C13" s="82">
        <f>(C15+C27+C31+C38+C42+C48+C51+C55+C57+C60+C62+C67+C64+C72)</f>
        <v>118</v>
      </c>
      <c r="D13" s="84">
        <f>(D15+D27+D31+D38+D42+D48+D51+D55+D57+D60+D62+D67+D64+D72)</f>
        <v>112</v>
      </c>
      <c r="E13" s="84">
        <f>(E15+E27+E31+E38+E42+E48+E51+E55+E57+E60+E62+E67+E64+E72)</f>
        <v>6</v>
      </c>
    </row>
    <row r="14" spans="1:5" ht="15.5" x14ac:dyDescent="0.35">
      <c r="A14" s="107"/>
      <c r="B14" s="7"/>
      <c r="C14" s="11"/>
      <c r="D14" s="27"/>
      <c r="E14" s="27"/>
    </row>
    <row r="15" spans="1:5" ht="15.5" x14ac:dyDescent="0.35">
      <c r="A15" s="2" t="s">
        <v>13</v>
      </c>
      <c r="B15" s="7"/>
      <c r="C15" s="11">
        <f>SUM(C16:C26)</f>
        <v>50</v>
      </c>
      <c r="D15" s="27">
        <f>SUM(D16:D26)</f>
        <v>47</v>
      </c>
      <c r="E15" s="27">
        <f>SUM(E16:E26)</f>
        <v>3</v>
      </c>
    </row>
    <row r="16" spans="1:5" ht="15.5" x14ac:dyDescent="0.35">
      <c r="A16" s="2"/>
      <c r="B16" s="7" t="s">
        <v>77</v>
      </c>
      <c r="C16" s="8">
        <f t="shared" ref="C16:C26" si="0">SUM(D16:E16)</f>
        <v>1</v>
      </c>
      <c r="D16" s="20">
        <v>1</v>
      </c>
      <c r="E16" s="20" t="s">
        <v>267</v>
      </c>
    </row>
    <row r="17" spans="1:5" ht="15.5" x14ac:dyDescent="0.35">
      <c r="A17" s="2"/>
      <c r="B17" s="7" t="s">
        <v>78</v>
      </c>
      <c r="C17" s="8">
        <f t="shared" si="0"/>
        <v>6</v>
      </c>
      <c r="D17" s="20">
        <v>6</v>
      </c>
      <c r="E17" s="20" t="s">
        <v>267</v>
      </c>
    </row>
    <row r="18" spans="1:5" ht="15.5" x14ac:dyDescent="0.35">
      <c r="A18" s="2"/>
      <c r="B18" s="7" t="s">
        <v>79</v>
      </c>
      <c r="C18" s="8">
        <f t="shared" si="0"/>
        <v>7</v>
      </c>
      <c r="D18" s="20">
        <v>6</v>
      </c>
      <c r="E18" s="20">
        <v>1</v>
      </c>
    </row>
    <row r="19" spans="1:5" ht="15.5" x14ac:dyDescent="0.35">
      <c r="A19" s="2"/>
      <c r="B19" s="7" t="s">
        <v>80</v>
      </c>
      <c r="C19" s="8">
        <f t="shared" si="0"/>
        <v>6</v>
      </c>
      <c r="D19" s="20">
        <v>6</v>
      </c>
      <c r="E19" s="20" t="s">
        <v>267</v>
      </c>
    </row>
    <row r="20" spans="1:5" ht="15.5" x14ac:dyDescent="0.35">
      <c r="A20" s="2"/>
      <c r="B20" s="7" t="s">
        <v>266</v>
      </c>
      <c r="C20" s="8">
        <f t="shared" si="0"/>
        <v>2</v>
      </c>
      <c r="D20" s="20">
        <v>1</v>
      </c>
      <c r="E20" s="20">
        <v>1</v>
      </c>
    </row>
    <row r="21" spans="1:5" ht="15.5" x14ac:dyDescent="0.35">
      <c r="A21" s="2"/>
      <c r="B21" s="7" t="s">
        <v>81</v>
      </c>
      <c r="C21" s="8">
        <f t="shared" si="0"/>
        <v>4</v>
      </c>
      <c r="D21" s="20">
        <v>4</v>
      </c>
      <c r="E21" s="20" t="s">
        <v>267</v>
      </c>
    </row>
    <row r="22" spans="1:5" ht="15.5" x14ac:dyDescent="0.35">
      <c r="A22" s="2"/>
      <c r="B22" s="7" t="s">
        <v>82</v>
      </c>
      <c r="C22" s="8">
        <f t="shared" si="0"/>
        <v>11</v>
      </c>
      <c r="D22" s="20">
        <v>10</v>
      </c>
      <c r="E22" s="20">
        <v>1</v>
      </c>
    </row>
    <row r="23" spans="1:5" ht="15.5" x14ac:dyDescent="0.35">
      <c r="A23" s="2"/>
      <c r="B23" s="7" t="s">
        <v>537</v>
      </c>
      <c r="C23" s="8">
        <f t="shared" si="0"/>
        <v>2</v>
      </c>
      <c r="D23" s="20">
        <v>2</v>
      </c>
      <c r="E23" s="20" t="s">
        <v>267</v>
      </c>
    </row>
    <row r="24" spans="1:5" ht="15.5" x14ac:dyDescent="0.35">
      <c r="A24" s="2"/>
      <c r="B24" s="7" t="s">
        <v>83</v>
      </c>
      <c r="C24" s="8">
        <f t="shared" si="0"/>
        <v>4</v>
      </c>
      <c r="D24" s="20">
        <v>4</v>
      </c>
      <c r="E24" s="20" t="s">
        <v>267</v>
      </c>
    </row>
    <row r="25" spans="1:5" ht="15.5" x14ac:dyDescent="0.35">
      <c r="A25" s="2"/>
      <c r="B25" s="7" t="s">
        <v>84</v>
      </c>
      <c r="C25" s="8">
        <f t="shared" si="0"/>
        <v>6</v>
      </c>
      <c r="D25" s="20">
        <v>6</v>
      </c>
      <c r="E25" s="20" t="s">
        <v>267</v>
      </c>
    </row>
    <row r="26" spans="1:5" ht="15.5" x14ac:dyDescent="0.35">
      <c r="A26" s="2"/>
      <c r="B26" s="7" t="s">
        <v>538</v>
      </c>
      <c r="C26" s="8">
        <f t="shared" si="0"/>
        <v>1</v>
      </c>
      <c r="D26" s="20">
        <v>1</v>
      </c>
      <c r="E26" s="20" t="s">
        <v>267</v>
      </c>
    </row>
    <row r="27" spans="1:5" ht="15.5" x14ac:dyDescent="0.35">
      <c r="A27" s="2" t="s">
        <v>18</v>
      </c>
      <c r="B27" s="7"/>
      <c r="C27" s="11">
        <f>SUM(C28:C30)</f>
        <v>3</v>
      </c>
      <c r="D27" s="27">
        <f t="shared" ref="D27:E27" si="1">SUM(D28:D30)</f>
        <v>3</v>
      </c>
      <c r="E27" s="27">
        <f t="shared" si="1"/>
        <v>0</v>
      </c>
    </row>
    <row r="28" spans="1:5" ht="15.5" x14ac:dyDescent="0.35">
      <c r="A28" s="2"/>
      <c r="B28" s="7" t="s">
        <v>18</v>
      </c>
      <c r="C28" s="8">
        <f>SUM(D28:E28)</f>
        <v>1</v>
      </c>
      <c r="D28" s="20">
        <v>1</v>
      </c>
      <c r="E28" s="20" t="s">
        <v>267</v>
      </c>
    </row>
    <row r="29" spans="1:5" ht="15.5" x14ac:dyDescent="0.35">
      <c r="A29" s="2"/>
      <c r="B29" s="7" t="s">
        <v>63</v>
      </c>
      <c r="C29" s="8">
        <f>SUM(D29:E29)</f>
        <v>1</v>
      </c>
      <c r="D29" s="20">
        <v>1</v>
      </c>
      <c r="E29" s="20" t="s">
        <v>267</v>
      </c>
    </row>
    <row r="30" spans="1:5" ht="15.5" x14ac:dyDescent="0.35">
      <c r="A30" s="2"/>
      <c r="B30" s="7" t="s">
        <v>49</v>
      </c>
      <c r="C30" s="8">
        <f>SUM(D30:E30)</f>
        <v>1</v>
      </c>
      <c r="D30" s="20">
        <v>1</v>
      </c>
      <c r="E30" s="20" t="s">
        <v>267</v>
      </c>
    </row>
    <row r="31" spans="1:5" ht="15.5" x14ac:dyDescent="0.35">
      <c r="A31" s="2" t="s">
        <v>16</v>
      </c>
      <c r="B31" s="7"/>
      <c r="C31" s="11">
        <f>SUM(C32:C37)</f>
        <v>8</v>
      </c>
      <c r="D31" s="27">
        <f>SUM(D32:D37)</f>
        <v>7</v>
      </c>
      <c r="E31" s="27">
        <f>SUM(E32:E37)</f>
        <v>1</v>
      </c>
    </row>
    <row r="32" spans="1:5" ht="15.5" x14ac:dyDescent="0.35">
      <c r="A32" s="2"/>
      <c r="B32" s="7" t="s">
        <v>401</v>
      </c>
      <c r="C32" s="8">
        <f t="shared" ref="C32:C37" si="2">SUM(D32:E32)</f>
        <v>1</v>
      </c>
      <c r="D32" s="20" t="s">
        <v>267</v>
      </c>
      <c r="E32" s="20">
        <v>1</v>
      </c>
    </row>
    <row r="33" spans="1:5" ht="15.5" x14ac:dyDescent="0.35">
      <c r="A33" s="2"/>
      <c r="B33" s="7" t="s">
        <v>539</v>
      </c>
      <c r="C33" s="8">
        <f t="shared" si="2"/>
        <v>1</v>
      </c>
      <c r="D33" s="20">
        <v>1</v>
      </c>
      <c r="E33" s="20" t="s">
        <v>267</v>
      </c>
    </row>
    <row r="34" spans="1:5" ht="15.5" x14ac:dyDescent="0.35">
      <c r="A34" s="2"/>
      <c r="B34" s="7" t="s">
        <v>417</v>
      </c>
      <c r="C34" s="8">
        <f t="shared" si="2"/>
        <v>1</v>
      </c>
      <c r="D34" s="20">
        <v>1</v>
      </c>
      <c r="E34" s="20" t="s">
        <v>267</v>
      </c>
    </row>
    <row r="35" spans="1:5" ht="15.5" x14ac:dyDescent="0.35">
      <c r="A35" s="2"/>
      <c r="B35" s="7" t="s">
        <v>63</v>
      </c>
      <c r="C35" s="8">
        <f t="shared" si="2"/>
        <v>1</v>
      </c>
      <c r="D35" s="20">
        <v>1</v>
      </c>
      <c r="E35" s="20" t="s">
        <v>267</v>
      </c>
    </row>
    <row r="36" spans="1:5" ht="15.5" x14ac:dyDescent="0.35">
      <c r="A36" s="2"/>
      <c r="B36" s="7" t="s">
        <v>540</v>
      </c>
      <c r="C36" s="8">
        <f t="shared" si="2"/>
        <v>1</v>
      </c>
      <c r="D36" s="20">
        <v>1</v>
      </c>
      <c r="E36" s="20" t="s">
        <v>267</v>
      </c>
    </row>
    <row r="37" spans="1:5" ht="15.5" x14ac:dyDescent="0.35">
      <c r="A37" s="2"/>
      <c r="B37" s="7" t="s">
        <v>268</v>
      </c>
      <c r="C37" s="8">
        <f t="shared" si="2"/>
        <v>3</v>
      </c>
      <c r="D37" s="20">
        <v>3</v>
      </c>
      <c r="E37" s="20" t="s">
        <v>267</v>
      </c>
    </row>
    <row r="38" spans="1:5" ht="15.5" x14ac:dyDescent="0.35">
      <c r="A38" s="2" t="s">
        <v>3</v>
      </c>
      <c r="B38" s="7"/>
      <c r="C38" s="11">
        <f>SUM(C39:C41)</f>
        <v>8</v>
      </c>
      <c r="D38" s="27">
        <f t="shared" ref="D38:E38" si="3">SUM(D39:D41)</f>
        <v>8</v>
      </c>
      <c r="E38" s="27">
        <f t="shared" si="3"/>
        <v>0</v>
      </c>
    </row>
    <row r="39" spans="1:5" ht="15.5" x14ac:dyDescent="0.35">
      <c r="A39" s="2"/>
      <c r="B39" s="7" t="s">
        <v>3</v>
      </c>
      <c r="C39" s="8">
        <f>SUM(D39:E39)</f>
        <v>5</v>
      </c>
      <c r="D39" s="20">
        <v>5</v>
      </c>
      <c r="E39" s="20" t="s">
        <v>267</v>
      </c>
    </row>
    <row r="40" spans="1:5" ht="15.5" x14ac:dyDescent="0.35">
      <c r="A40" s="2"/>
      <c r="B40" s="7" t="s">
        <v>541</v>
      </c>
      <c r="C40" s="8">
        <f>SUM(D40:E40)</f>
        <v>2</v>
      </c>
      <c r="D40" s="20">
        <v>2</v>
      </c>
      <c r="E40" s="20" t="s">
        <v>267</v>
      </c>
    </row>
    <row r="41" spans="1:5" ht="15.5" x14ac:dyDescent="0.35">
      <c r="A41" s="2"/>
      <c r="B41" s="7" t="s">
        <v>418</v>
      </c>
      <c r="C41" s="8">
        <f>SUM(D41:E41)</f>
        <v>1</v>
      </c>
      <c r="D41" s="20">
        <v>1</v>
      </c>
      <c r="E41" s="20" t="s">
        <v>267</v>
      </c>
    </row>
    <row r="42" spans="1:5" ht="15.5" x14ac:dyDescent="0.35">
      <c r="A42" s="2" t="s">
        <v>22</v>
      </c>
      <c r="B42" s="7"/>
      <c r="C42" s="11">
        <f>SUM(C43:C47)</f>
        <v>16</v>
      </c>
      <c r="D42" s="27">
        <f>SUM(D43:D47)</f>
        <v>16</v>
      </c>
      <c r="E42" s="27">
        <f>SUM(E43:E47)</f>
        <v>0</v>
      </c>
    </row>
    <row r="43" spans="1:5" ht="15.5" x14ac:dyDescent="0.35">
      <c r="A43" s="2"/>
      <c r="B43" s="7" t="s">
        <v>446</v>
      </c>
      <c r="C43" s="8">
        <f>SUM(D43:E43)</f>
        <v>2</v>
      </c>
      <c r="D43" s="20">
        <v>2</v>
      </c>
      <c r="E43" s="20" t="s">
        <v>267</v>
      </c>
    </row>
    <row r="44" spans="1:5" ht="15.5" x14ac:dyDescent="0.35">
      <c r="A44" s="2"/>
      <c r="B44" s="7" t="s">
        <v>88</v>
      </c>
      <c r="C44" s="8">
        <f>SUM(D44:E44)</f>
        <v>3</v>
      </c>
      <c r="D44" s="20">
        <v>3</v>
      </c>
      <c r="E44" s="20" t="s">
        <v>267</v>
      </c>
    </row>
    <row r="45" spans="1:5" ht="15.5" x14ac:dyDescent="0.35">
      <c r="A45" s="2"/>
      <c r="B45" s="7" t="s">
        <v>384</v>
      </c>
      <c r="C45" s="8">
        <f>SUM(D45:E45)</f>
        <v>1</v>
      </c>
      <c r="D45" s="20">
        <v>1</v>
      </c>
      <c r="E45" s="20" t="s">
        <v>267</v>
      </c>
    </row>
    <row r="46" spans="1:5" ht="15.5" x14ac:dyDescent="0.35">
      <c r="A46" s="2"/>
      <c r="B46" s="7" t="s">
        <v>89</v>
      </c>
      <c r="C46" s="8">
        <f>SUM(D46:E46)</f>
        <v>8</v>
      </c>
      <c r="D46" s="20">
        <v>8</v>
      </c>
      <c r="E46" s="20" t="s">
        <v>267</v>
      </c>
    </row>
    <row r="47" spans="1:5" ht="15.5" x14ac:dyDescent="0.35">
      <c r="A47" s="2"/>
      <c r="B47" s="7" t="s">
        <v>447</v>
      </c>
      <c r="C47" s="8">
        <f>SUM(D47:E47)</f>
        <v>2</v>
      </c>
      <c r="D47" s="20">
        <v>2</v>
      </c>
      <c r="E47" s="20" t="s">
        <v>267</v>
      </c>
    </row>
    <row r="48" spans="1:5" ht="15.5" x14ac:dyDescent="0.35">
      <c r="A48" s="2" t="s">
        <v>51</v>
      </c>
      <c r="B48" s="7"/>
      <c r="C48" s="11">
        <f>SUM(C49:C50)</f>
        <v>2</v>
      </c>
      <c r="D48" s="27">
        <f>SUM(D49:D50)</f>
        <v>2</v>
      </c>
      <c r="E48" s="27">
        <f>SUM(E49:E50)</f>
        <v>0</v>
      </c>
    </row>
    <row r="49" spans="1:5" ht="15.5" x14ac:dyDescent="0.35">
      <c r="A49" s="2"/>
      <c r="B49" s="7" t="s">
        <v>448</v>
      </c>
      <c r="C49" s="8">
        <f>SUM(D49:E49)</f>
        <v>1</v>
      </c>
      <c r="D49" s="20">
        <v>1</v>
      </c>
      <c r="E49" s="20" t="s">
        <v>267</v>
      </c>
    </row>
    <row r="50" spans="1:5" ht="15.5" x14ac:dyDescent="0.35">
      <c r="A50" s="2"/>
      <c r="B50" s="7" t="s">
        <v>84</v>
      </c>
      <c r="C50" s="8">
        <f>SUM(D50:E50)</f>
        <v>1</v>
      </c>
      <c r="D50" s="20">
        <v>1</v>
      </c>
      <c r="E50" s="20" t="s">
        <v>267</v>
      </c>
    </row>
    <row r="51" spans="1:5" ht="15.5" x14ac:dyDescent="0.35">
      <c r="A51" s="2" t="s">
        <v>2</v>
      </c>
      <c r="B51" s="7"/>
      <c r="C51" s="11">
        <f>SUM(C52:C54)</f>
        <v>5</v>
      </c>
      <c r="D51" s="27">
        <f>SUM(D52:D54)</f>
        <v>5</v>
      </c>
      <c r="E51" s="27">
        <f>SUM(E52:E54)</f>
        <v>0</v>
      </c>
    </row>
    <row r="52" spans="1:5" ht="15.5" x14ac:dyDescent="0.35">
      <c r="A52" s="2"/>
      <c r="B52" s="7" t="s">
        <v>62</v>
      </c>
      <c r="C52" s="8">
        <f>SUM(D52:E52)</f>
        <v>1</v>
      </c>
      <c r="D52" s="20">
        <v>1</v>
      </c>
      <c r="E52" s="20" t="s">
        <v>267</v>
      </c>
    </row>
    <row r="53" spans="1:5" ht="15.5" x14ac:dyDescent="0.35">
      <c r="A53" s="2"/>
      <c r="B53" s="7" t="s">
        <v>63</v>
      </c>
      <c r="C53" s="8">
        <f>SUM(D53:E53)</f>
        <v>1</v>
      </c>
      <c r="D53" s="20">
        <v>1</v>
      </c>
      <c r="E53" s="20" t="s">
        <v>267</v>
      </c>
    </row>
    <row r="54" spans="1:5" ht="15.5" x14ac:dyDescent="0.35">
      <c r="A54" s="2"/>
      <c r="B54" s="7" t="s">
        <v>64</v>
      </c>
      <c r="C54" s="8">
        <f>SUM(D54:E54)</f>
        <v>3</v>
      </c>
      <c r="D54" s="20">
        <v>3</v>
      </c>
      <c r="E54" s="20" t="s">
        <v>267</v>
      </c>
    </row>
    <row r="55" spans="1:5" ht="15.5" x14ac:dyDescent="0.35">
      <c r="A55" s="2" t="s">
        <v>32</v>
      </c>
      <c r="B55" s="7"/>
      <c r="C55" s="11">
        <f>SUM(C56:C56)</f>
        <v>1</v>
      </c>
      <c r="D55" s="27">
        <f>SUM(D56:D56)</f>
        <v>1</v>
      </c>
      <c r="E55" s="27">
        <f>SUM(E56:E56)</f>
        <v>0</v>
      </c>
    </row>
    <row r="56" spans="1:5" ht="15.5" x14ac:dyDescent="0.35">
      <c r="A56" s="2"/>
      <c r="B56" s="7" t="s">
        <v>450</v>
      </c>
      <c r="C56" s="8">
        <f>SUM(D56:E56)</f>
        <v>1</v>
      </c>
      <c r="D56" s="20">
        <v>1</v>
      </c>
      <c r="E56" s="20" t="s">
        <v>267</v>
      </c>
    </row>
    <row r="57" spans="1:5" ht="15.5" x14ac:dyDescent="0.35">
      <c r="A57" s="2" t="s">
        <v>58</v>
      </c>
      <c r="B57" s="7"/>
      <c r="C57" s="11">
        <f>SUM(C58:C59)</f>
        <v>8</v>
      </c>
      <c r="D57" s="27">
        <f>SUM(D58:D59)</f>
        <v>7</v>
      </c>
      <c r="E57" s="27">
        <f>SUM(E58:E59)</f>
        <v>1</v>
      </c>
    </row>
    <row r="58" spans="1:5" ht="15.5" x14ac:dyDescent="0.35">
      <c r="A58" s="2"/>
      <c r="B58" s="7" t="s">
        <v>105</v>
      </c>
      <c r="C58" s="8">
        <f>SUM(D58:E58)</f>
        <v>6</v>
      </c>
      <c r="D58" s="20">
        <v>5</v>
      </c>
      <c r="E58" s="20">
        <v>1</v>
      </c>
    </row>
    <row r="59" spans="1:5" ht="15.5" x14ac:dyDescent="0.35">
      <c r="A59" s="2"/>
      <c r="B59" s="7" t="s">
        <v>104</v>
      </c>
      <c r="C59" s="8">
        <f>SUM(D59:E59)</f>
        <v>2</v>
      </c>
      <c r="D59" s="20">
        <v>2</v>
      </c>
      <c r="E59" s="20" t="s">
        <v>267</v>
      </c>
    </row>
    <row r="60" spans="1:5" ht="15.5" x14ac:dyDescent="0.35">
      <c r="A60" s="2" t="s">
        <v>35</v>
      </c>
      <c r="B60" s="7"/>
      <c r="C60" s="11">
        <f>SUM(C61:C61)</f>
        <v>3</v>
      </c>
      <c r="D60" s="27">
        <f>SUM(D61:D61)</f>
        <v>3</v>
      </c>
      <c r="E60" s="27">
        <f>SUM(E61:E61)</f>
        <v>0</v>
      </c>
    </row>
    <row r="61" spans="1:5" ht="15.5" x14ac:dyDescent="0.35">
      <c r="A61" s="2"/>
      <c r="B61" s="7" t="s">
        <v>419</v>
      </c>
      <c r="C61" s="8">
        <f>SUM(D61:E61)</f>
        <v>3</v>
      </c>
      <c r="D61" s="20">
        <v>3</v>
      </c>
      <c r="E61" s="20" t="s">
        <v>267</v>
      </c>
    </row>
    <row r="62" spans="1:5" ht="15.5" x14ac:dyDescent="0.35">
      <c r="A62" s="2" t="s">
        <v>240</v>
      </c>
      <c r="B62" s="7"/>
      <c r="C62" s="11">
        <f>SUM(C63:C63)</f>
        <v>1</v>
      </c>
      <c r="D62" s="27">
        <f>SUM(D63:D63)</f>
        <v>1</v>
      </c>
      <c r="E62" s="27">
        <f>SUM(E63:E63)</f>
        <v>0</v>
      </c>
    </row>
    <row r="63" spans="1:5" ht="15.5" x14ac:dyDescent="0.35">
      <c r="A63" s="2"/>
      <c r="B63" s="7" t="s">
        <v>341</v>
      </c>
      <c r="C63" s="8">
        <f>SUM(D63:E63)</f>
        <v>1</v>
      </c>
      <c r="D63" s="20">
        <v>1</v>
      </c>
      <c r="E63" s="20" t="s">
        <v>267</v>
      </c>
    </row>
    <row r="64" spans="1:5" ht="15.5" x14ac:dyDescent="0.35">
      <c r="A64" s="3" t="s">
        <v>15</v>
      </c>
      <c r="B64" s="7"/>
      <c r="C64" s="11">
        <f>SUM(C65:C66)</f>
        <v>3</v>
      </c>
      <c r="D64" s="27">
        <f>SUM(D65:D66)</f>
        <v>3</v>
      </c>
      <c r="E64" s="27">
        <f>SUM(E65:E66)</f>
        <v>0</v>
      </c>
    </row>
    <row r="65" spans="1:5" ht="15.5" x14ac:dyDescent="0.35">
      <c r="A65" s="2"/>
      <c r="B65" s="12" t="s">
        <v>542</v>
      </c>
      <c r="C65" s="8">
        <f>SUM(D65:E65)</f>
        <v>1</v>
      </c>
      <c r="D65" s="20">
        <v>1</v>
      </c>
      <c r="E65" s="20" t="s">
        <v>267</v>
      </c>
    </row>
    <row r="66" spans="1:5" ht="15.5" x14ac:dyDescent="0.35">
      <c r="A66" s="2"/>
      <c r="B66" s="12" t="s">
        <v>385</v>
      </c>
      <c r="C66" s="8">
        <f>SUM(D66:E66)</f>
        <v>2</v>
      </c>
      <c r="D66" s="20">
        <v>2</v>
      </c>
      <c r="E66" s="20" t="s">
        <v>267</v>
      </c>
    </row>
    <row r="67" spans="1:5" ht="15.5" x14ac:dyDescent="0.35">
      <c r="A67" s="2" t="s">
        <v>43</v>
      </c>
      <c r="B67" s="7"/>
      <c r="C67" s="11">
        <f>SUM(C68:C71)</f>
        <v>5</v>
      </c>
      <c r="D67" s="27">
        <f>SUM(D68:D71)</f>
        <v>5</v>
      </c>
      <c r="E67" s="27">
        <f>SUM(E68:E71)</f>
        <v>0</v>
      </c>
    </row>
    <row r="68" spans="1:5" ht="15.5" x14ac:dyDescent="0.35">
      <c r="A68" s="2"/>
      <c r="B68" s="7" t="s">
        <v>543</v>
      </c>
      <c r="C68" s="8">
        <f>SUM(D68:E68)</f>
        <v>1</v>
      </c>
      <c r="D68" s="20">
        <v>1</v>
      </c>
      <c r="E68" s="20" t="s">
        <v>267</v>
      </c>
    </row>
    <row r="69" spans="1:5" ht="15.5" x14ac:dyDescent="0.35">
      <c r="A69" s="2"/>
      <c r="B69" s="7" t="s">
        <v>449</v>
      </c>
      <c r="C69" s="8">
        <f>SUM(D69:E69)</f>
        <v>1</v>
      </c>
      <c r="D69" s="20">
        <v>1</v>
      </c>
      <c r="E69" s="20" t="s">
        <v>267</v>
      </c>
    </row>
    <row r="70" spans="1:5" ht="15.5" x14ac:dyDescent="0.35">
      <c r="A70" s="2"/>
      <c r="B70" s="7" t="s">
        <v>544</v>
      </c>
      <c r="C70" s="8">
        <f>SUM(D70:E70)</f>
        <v>1</v>
      </c>
      <c r="D70" s="20">
        <v>1</v>
      </c>
      <c r="E70" s="20" t="s">
        <v>267</v>
      </c>
    </row>
    <row r="71" spans="1:5" ht="15.5" x14ac:dyDescent="0.35">
      <c r="A71" s="2"/>
      <c r="B71" s="7" t="s">
        <v>95</v>
      </c>
      <c r="C71" s="8">
        <f>SUM(D71:E71)</f>
        <v>2</v>
      </c>
      <c r="D71" s="20">
        <v>2</v>
      </c>
      <c r="E71" s="20" t="s">
        <v>267</v>
      </c>
    </row>
    <row r="72" spans="1:5" ht="15.5" x14ac:dyDescent="0.35">
      <c r="A72" s="2" t="s">
        <v>241</v>
      </c>
      <c r="B72" s="7"/>
      <c r="C72" s="11">
        <f>SUM(C73)</f>
        <v>5</v>
      </c>
      <c r="D72" s="27">
        <f>SUM(D73)</f>
        <v>4</v>
      </c>
      <c r="E72" s="27">
        <f>SUM(E73)</f>
        <v>1</v>
      </c>
    </row>
    <row r="73" spans="1:5" ht="15.5" x14ac:dyDescent="0.35">
      <c r="A73" s="2"/>
      <c r="B73" s="7" t="s">
        <v>545</v>
      </c>
      <c r="C73" s="8">
        <f>SUM(D73:E73)</f>
        <v>5</v>
      </c>
      <c r="D73" s="63">
        <v>4</v>
      </c>
      <c r="E73" s="20">
        <v>1</v>
      </c>
    </row>
    <row r="74" spans="1:5" ht="15.5" x14ac:dyDescent="0.35">
      <c r="A74" s="2"/>
      <c r="B74" s="7"/>
      <c r="C74" s="8"/>
      <c r="D74" s="20"/>
      <c r="E74" s="20"/>
    </row>
    <row r="75" spans="1:5" ht="15.5" x14ac:dyDescent="0.35">
      <c r="A75" s="80" t="s">
        <v>114</v>
      </c>
      <c r="B75" s="81"/>
      <c r="C75" s="82">
        <f>(C77+C89+C93+C97+C100+C102+C105+C108+C117+C126+C128+C131+C134+C137)</f>
        <v>109</v>
      </c>
      <c r="D75" s="84">
        <f t="shared" ref="D75:E75" si="4">(D77+D89+D93+D97+D100+D102+D105+D108+D117+D126+D128+D131+D134+D137)</f>
        <v>103</v>
      </c>
      <c r="E75" s="84">
        <f t="shared" si="4"/>
        <v>6</v>
      </c>
    </row>
    <row r="76" spans="1:5" ht="15.5" x14ac:dyDescent="0.35">
      <c r="A76" s="107"/>
      <c r="B76" s="7"/>
      <c r="C76" s="11"/>
      <c r="D76" s="27"/>
      <c r="E76" s="27"/>
    </row>
    <row r="77" spans="1:5" ht="15.5" x14ac:dyDescent="0.35">
      <c r="A77" s="2" t="s">
        <v>9</v>
      </c>
      <c r="B77" s="7"/>
      <c r="C77" s="11">
        <f>SUM(C78:C88)</f>
        <v>47</v>
      </c>
      <c r="D77" s="27">
        <f>SUM(D78:D88)</f>
        <v>45</v>
      </c>
      <c r="E77" s="27">
        <f t="shared" ref="E77" si="5">SUM(E78:E88)</f>
        <v>2</v>
      </c>
    </row>
    <row r="78" spans="1:5" ht="15.5" x14ac:dyDescent="0.35">
      <c r="A78" s="2"/>
      <c r="B78" s="7" t="s">
        <v>66</v>
      </c>
      <c r="C78" s="8">
        <f t="shared" ref="C78:C88" si="6">SUM(D78:E78)</f>
        <v>5</v>
      </c>
      <c r="D78" s="20">
        <v>4</v>
      </c>
      <c r="E78" s="20">
        <v>1</v>
      </c>
    </row>
    <row r="79" spans="1:5" ht="15.5" x14ac:dyDescent="0.35">
      <c r="A79" s="2"/>
      <c r="B79" s="7" t="s">
        <v>16</v>
      </c>
      <c r="C79" s="8">
        <f t="shared" si="6"/>
        <v>4</v>
      </c>
      <c r="D79" s="20">
        <v>3</v>
      </c>
      <c r="E79" s="20">
        <v>1</v>
      </c>
    </row>
    <row r="80" spans="1:5" ht="15.5" x14ac:dyDescent="0.35">
      <c r="A80" s="2"/>
      <c r="B80" s="7" t="s">
        <v>420</v>
      </c>
      <c r="C80" s="8">
        <f t="shared" si="6"/>
        <v>4</v>
      </c>
      <c r="D80" s="20">
        <v>4</v>
      </c>
      <c r="E80" s="20" t="s">
        <v>267</v>
      </c>
    </row>
    <row r="81" spans="1:5" ht="15.5" x14ac:dyDescent="0.35">
      <c r="A81" s="2"/>
      <c r="B81" s="7" t="s">
        <v>451</v>
      </c>
      <c r="C81" s="8">
        <f t="shared" si="6"/>
        <v>1</v>
      </c>
      <c r="D81" s="20">
        <v>1</v>
      </c>
      <c r="E81" s="20" t="s">
        <v>267</v>
      </c>
    </row>
    <row r="82" spans="1:5" ht="15.5" x14ac:dyDescent="0.35">
      <c r="A82" s="2"/>
      <c r="B82" s="7" t="s">
        <v>67</v>
      </c>
      <c r="C82" s="8">
        <f t="shared" si="6"/>
        <v>5</v>
      </c>
      <c r="D82" s="20">
        <v>5</v>
      </c>
      <c r="E82" s="20" t="s">
        <v>267</v>
      </c>
    </row>
    <row r="83" spans="1:5" ht="15.5" x14ac:dyDescent="0.35">
      <c r="A83" s="2"/>
      <c r="B83" s="7" t="s">
        <v>452</v>
      </c>
      <c r="C83" s="8">
        <f t="shared" si="6"/>
        <v>2</v>
      </c>
      <c r="D83" s="20">
        <v>2</v>
      </c>
      <c r="E83" s="20" t="s">
        <v>267</v>
      </c>
    </row>
    <row r="84" spans="1:5" ht="15.5" x14ac:dyDescent="0.35">
      <c r="A84" s="2"/>
      <c r="B84" s="7" t="s">
        <v>63</v>
      </c>
      <c r="C84" s="8">
        <f t="shared" si="6"/>
        <v>2</v>
      </c>
      <c r="D84" s="20">
        <v>2</v>
      </c>
      <c r="E84" s="20" t="s">
        <v>267</v>
      </c>
    </row>
    <row r="85" spans="1:5" ht="15.5" x14ac:dyDescent="0.35">
      <c r="A85" s="2"/>
      <c r="B85" s="7" t="s">
        <v>47</v>
      </c>
      <c r="C85" s="8">
        <f t="shared" si="6"/>
        <v>4</v>
      </c>
      <c r="D85" s="20">
        <v>4</v>
      </c>
      <c r="E85" s="20" t="s">
        <v>267</v>
      </c>
    </row>
    <row r="86" spans="1:5" ht="15.5" x14ac:dyDescent="0.35">
      <c r="A86" s="2"/>
      <c r="B86" s="7" t="s">
        <v>68</v>
      </c>
      <c r="C86" s="8">
        <f t="shared" si="6"/>
        <v>4</v>
      </c>
      <c r="D86" s="20">
        <v>4</v>
      </c>
      <c r="E86" s="20" t="s">
        <v>267</v>
      </c>
    </row>
    <row r="87" spans="1:5" ht="15.5" x14ac:dyDescent="0.35">
      <c r="A87" s="2"/>
      <c r="B87" s="7" t="s">
        <v>49</v>
      </c>
      <c r="C87" s="8">
        <f t="shared" si="6"/>
        <v>15</v>
      </c>
      <c r="D87" s="20">
        <v>15</v>
      </c>
      <c r="E87" s="20" t="s">
        <v>267</v>
      </c>
    </row>
    <row r="88" spans="1:5" ht="15.5" x14ac:dyDescent="0.35">
      <c r="A88" s="2"/>
      <c r="B88" s="7" t="s">
        <v>402</v>
      </c>
      <c r="C88" s="8">
        <f t="shared" si="6"/>
        <v>1</v>
      </c>
      <c r="D88" s="20">
        <v>1</v>
      </c>
      <c r="E88" s="20" t="s">
        <v>267</v>
      </c>
    </row>
    <row r="89" spans="1:5" ht="15.5" x14ac:dyDescent="0.35">
      <c r="A89" s="2" t="s">
        <v>243</v>
      </c>
      <c r="B89" s="7"/>
      <c r="C89" s="11">
        <f>SUM(C90:C92)</f>
        <v>3</v>
      </c>
      <c r="D89" s="27">
        <f t="shared" ref="D89:E89" si="7">SUM(D90:D92)</f>
        <v>3</v>
      </c>
      <c r="E89" s="27">
        <f t="shared" si="7"/>
        <v>0</v>
      </c>
    </row>
    <row r="90" spans="1:5" ht="15.5" x14ac:dyDescent="0.35">
      <c r="A90" s="2"/>
      <c r="B90" s="7" t="s">
        <v>243</v>
      </c>
      <c r="C90" s="8">
        <f>SUM(D90:E90)</f>
        <v>1</v>
      </c>
      <c r="D90" s="20">
        <v>1</v>
      </c>
      <c r="E90" s="20" t="s">
        <v>267</v>
      </c>
    </row>
    <row r="91" spans="1:5" ht="15.5" x14ac:dyDescent="0.35">
      <c r="A91" s="2"/>
      <c r="B91" s="7" t="s">
        <v>62</v>
      </c>
      <c r="C91" s="8">
        <f>SUM(D91:E91)</f>
        <v>1</v>
      </c>
      <c r="D91" s="20">
        <v>1</v>
      </c>
      <c r="E91" s="20" t="s">
        <v>267</v>
      </c>
    </row>
    <row r="92" spans="1:5" ht="15.5" x14ac:dyDescent="0.35">
      <c r="A92" s="2"/>
      <c r="B92" s="7" t="s">
        <v>47</v>
      </c>
      <c r="C92" s="8">
        <f>SUM(D92:E92)</f>
        <v>1</v>
      </c>
      <c r="D92" s="20">
        <v>1</v>
      </c>
      <c r="E92" s="20" t="s">
        <v>267</v>
      </c>
    </row>
    <row r="93" spans="1:5" ht="15.5" x14ac:dyDescent="0.35">
      <c r="A93" s="2" t="s">
        <v>24</v>
      </c>
      <c r="B93" s="7"/>
      <c r="C93" s="11">
        <f>SUM(C94:C96)</f>
        <v>4</v>
      </c>
      <c r="D93" s="27">
        <f t="shared" ref="D93:E93" si="8">SUM(D94:D96)</f>
        <v>4</v>
      </c>
      <c r="E93" s="27">
        <f t="shared" si="8"/>
        <v>0</v>
      </c>
    </row>
    <row r="94" spans="1:5" ht="15.5" x14ac:dyDescent="0.35">
      <c r="A94" s="2"/>
      <c r="B94" s="7" t="s">
        <v>24</v>
      </c>
      <c r="C94" s="8">
        <f>SUM(D94:E94)</f>
        <v>2</v>
      </c>
      <c r="D94" s="20">
        <v>2</v>
      </c>
      <c r="E94" s="20" t="s">
        <v>267</v>
      </c>
    </row>
    <row r="95" spans="1:5" ht="15.5" x14ac:dyDescent="0.35">
      <c r="A95" s="2"/>
      <c r="B95" s="7" t="s">
        <v>47</v>
      </c>
      <c r="C95" s="8">
        <f>SUM(D95:E95)</f>
        <v>1</v>
      </c>
      <c r="D95" s="20">
        <v>1</v>
      </c>
      <c r="E95" s="20" t="s">
        <v>267</v>
      </c>
    </row>
    <row r="96" spans="1:5" ht="15.5" x14ac:dyDescent="0.35">
      <c r="A96" s="2"/>
      <c r="B96" s="7" t="s">
        <v>546</v>
      </c>
      <c r="C96" s="8">
        <f>SUM(D96:E96)</f>
        <v>1</v>
      </c>
      <c r="D96" s="20">
        <v>1</v>
      </c>
      <c r="E96" s="20" t="s">
        <v>267</v>
      </c>
    </row>
    <row r="97" spans="1:5" ht="15.5" x14ac:dyDescent="0.35">
      <c r="A97" s="2" t="s">
        <v>36</v>
      </c>
      <c r="B97" s="7"/>
      <c r="C97" s="11">
        <f>SUM(C98:C99)</f>
        <v>3</v>
      </c>
      <c r="D97" s="27">
        <f t="shared" ref="D97:E97" si="9">SUM(D98:D99)</f>
        <v>3</v>
      </c>
      <c r="E97" s="27">
        <f t="shared" si="9"/>
        <v>0</v>
      </c>
    </row>
    <row r="98" spans="1:5" ht="15.5" x14ac:dyDescent="0.35">
      <c r="A98" s="2"/>
      <c r="B98" s="7" t="s">
        <v>547</v>
      </c>
      <c r="C98" s="8">
        <f>SUM(D98:E98)</f>
        <v>1</v>
      </c>
      <c r="D98" s="20">
        <v>1</v>
      </c>
      <c r="E98" s="20" t="s">
        <v>267</v>
      </c>
    </row>
    <row r="99" spans="1:5" ht="15.5" x14ac:dyDescent="0.35">
      <c r="A99" s="2"/>
      <c r="B99" s="7" t="s">
        <v>86</v>
      </c>
      <c r="C99" s="8">
        <f>SUM(D99:E99)</f>
        <v>2</v>
      </c>
      <c r="D99" s="20">
        <v>2</v>
      </c>
      <c r="E99" s="20" t="s">
        <v>267</v>
      </c>
    </row>
    <row r="100" spans="1:5" ht="15.5" x14ac:dyDescent="0.35">
      <c r="A100" s="2" t="s">
        <v>41</v>
      </c>
      <c r="B100" s="7"/>
      <c r="C100" s="11">
        <f>SUM(C101:C101)</f>
        <v>1</v>
      </c>
      <c r="D100" s="27">
        <f>SUM(D101:D101)</f>
        <v>1</v>
      </c>
      <c r="E100" s="27">
        <f>SUM(E101:E101)</f>
        <v>0</v>
      </c>
    </row>
    <row r="101" spans="1:5" ht="15.5" x14ac:dyDescent="0.35">
      <c r="A101" s="2"/>
      <c r="B101" s="7" t="s">
        <v>94</v>
      </c>
      <c r="C101" s="8">
        <f>SUM(D101:E101)</f>
        <v>1</v>
      </c>
      <c r="D101" s="20">
        <v>1</v>
      </c>
      <c r="E101" s="20" t="s">
        <v>267</v>
      </c>
    </row>
    <row r="102" spans="1:5" s="205" customFormat="1" ht="15.5" x14ac:dyDescent="0.35">
      <c r="A102" s="2" t="s">
        <v>325</v>
      </c>
      <c r="B102" s="7"/>
      <c r="C102" s="11">
        <f>SUM(C103:C104)</f>
        <v>5</v>
      </c>
      <c r="D102" s="27">
        <f t="shared" ref="D102:E102" si="10">SUM(D103:D104)</f>
        <v>4</v>
      </c>
      <c r="E102" s="27">
        <f t="shared" si="10"/>
        <v>1</v>
      </c>
    </row>
    <row r="103" spans="1:5" ht="15.5" x14ac:dyDescent="0.35">
      <c r="A103" s="2"/>
      <c r="B103" s="7" t="s">
        <v>7</v>
      </c>
      <c r="C103" s="8">
        <f>SUM(D103:E103)</f>
        <v>3</v>
      </c>
      <c r="D103" s="20">
        <v>3</v>
      </c>
      <c r="E103" s="20" t="s">
        <v>267</v>
      </c>
    </row>
    <row r="104" spans="1:5" ht="15.5" x14ac:dyDescent="0.35">
      <c r="A104" s="2"/>
      <c r="B104" s="7" t="s">
        <v>49</v>
      </c>
      <c r="C104" s="8">
        <f>SUM(D104:E104)</f>
        <v>2</v>
      </c>
      <c r="D104" s="20">
        <v>1</v>
      </c>
      <c r="E104" s="20">
        <v>1</v>
      </c>
    </row>
    <row r="105" spans="1:5" ht="15.5" x14ac:dyDescent="0.35">
      <c r="A105" s="2" t="s">
        <v>30</v>
      </c>
      <c r="B105" s="7"/>
      <c r="C105" s="11">
        <f>SUM(C106:C107)</f>
        <v>4</v>
      </c>
      <c r="D105" s="27">
        <f t="shared" ref="D105:E105" si="11">SUM(D106:D107)</f>
        <v>4</v>
      </c>
      <c r="E105" s="27">
        <f t="shared" si="11"/>
        <v>0</v>
      </c>
    </row>
    <row r="106" spans="1:5" ht="15.5" x14ac:dyDescent="0.35">
      <c r="A106" s="2"/>
      <c r="B106" s="7" t="s">
        <v>548</v>
      </c>
      <c r="C106" s="8">
        <f>SUM(D106:E106)</f>
        <v>1</v>
      </c>
      <c r="D106" s="20">
        <v>1</v>
      </c>
      <c r="E106" s="20" t="s">
        <v>267</v>
      </c>
    </row>
    <row r="107" spans="1:5" ht="15.5" x14ac:dyDescent="0.35">
      <c r="A107" s="2"/>
      <c r="B107" s="7" t="s">
        <v>30</v>
      </c>
      <c r="C107" s="8">
        <f>SUM(D107:E107)</f>
        <v>3</v>
      </c>
      <c r="D107" s="20">
        <v>3</v>
      </c>
      <c r="E107" s="20" t="s">
        <v>267</v>
      </c>
    </row>
    <row r="108" spans="1:5" ht="15.5" x14ac:dyDescent="0.35">
      <c r="A108" s="2" t="s">
        <v>46</v>
      </c>
      <c r="B108" s="7"/>
      <c r="C108" s="11">
        <f>SUM(C109:C116)</f>
        <v>17</v>
      </c>
      <c r="D108" s="27">
        <f>SUM(D109:D116)</f>
        <v>15</v>
      </c>
      <c r="E108" s="27">
        <f>SUM(E109:E116)</f>
        <v>2</v>
      </c>
    </row>
    <row r="109" spans="1:5" ht="15.5" x14ac:dyDescent="0.35">
      <c r="A109" s="2"/>
      <c r="B109" s="7" t="s">
        <v>549</v>
      </c>
      <c r="C109" s="8">
        <f t="shared" ref="C109:C116" si="12">SUM(D109:E109)</f>
        <v>4</v>
      </c>
      <c r="D109" s="20">
        <v>3</v>
      </c>
      <c r="E109" s="20">
        <v>1</v>
      </c>
    </row>
    <row r="110" spans="1:5" ht="15.5" x14ac:dyDescent="0.35">
      <c r="A110" s="2"/>
      <c r="B110" s="7" t="s">
        <v>340</v>
      </c>
      <c r="C110" s="8">
        <f t="shared" si="12"/>
        <v>1</v>
      </c>
      <c r="D110" s="20">
        <v>1</v>
      </c>
      <c r="E110" s="20" t="s">
        <v>267</v>
      </c>
    </row>
    <row r="111" spans="1:5" ht="15.5" x14ac:dyDescent="0.35">
      <c r="A111" s="2"/>
      <c r="B111" s="7" t="s">
        <v>421</v>
      </c>
      <c r="C111" s="8">
        <f t="shared" si="12"/>
        <v>2</v>
      </c>
      <c r="D111" s="20">
        <v>2</v>
      </c>
      <c r="E111" s="20" t="s">
        <v>267</v>
      </c>
    </row>
    <row r="112" spans="1:5" ht="15.5" x14ac:dyDescent="0.35">
      <c r="A112" s="2"/>
      <c r="B112" s="7" t="s">
        <v>541</v>
      </c>
      <c r="C112" s="8">
        <f t="shared" si="12"/>
        <v>1</v>
      </c>
      <c r="D112" s="20">
        <v>1</v>
      </c>
      <c r="E112" s="20" t="s">
        <v>267</v>
      </c>
    </row>
    <row r="113" spans="1:5" ht="15.5" x14ac:dyDescent="0.35">
      <c r="A113" s="2"/>
      <c r="B113" s="7" t="s">
        <v>550</v>
      </c>
      <c r="C113" s="8">
        <f t="shared" si="12"/>
        <v>1</v>
      </c>
      <c r="D113" s="20">
        <v>1</v>
      </c>
      <c r="E113" s="20" t="s">
        <v>267</v>
      </c>
    </row>
    <row r="114" spans="1:5" ht="15.5" x14ac:dyDescent="0.35">
      <c r="A114" s="2"/>
      <c r="B114" s="7" t="s">
        <v>386</v>
      </c>
      <c r="C114" s="8">
        <f t="shared" si="12"/>
        <v>6</v>
      </c>
      <c r="D114" s="20">
        <v>6</v>
      </c>
      <c r="E114" s="20" t="s">
        <v>267</v>
      </c>
    </row>
    <row r="115" spans="1:5" ht="15.5" x14ac:dyDescent="0.35">
      <c r="A115" s="2"/>
      <c r="B115" s="7" t="s">
        <v>100</v>
      </c>
      <c r="C115" s="8">
        <f t="shared" si="12"/>
        <v>1</v>
      </c>
      <c r="D115" s="20" t="s">
        <v>267</v>
      </c>
      <c r="E115" s="20">
        <v>1</v>
      </c>
    </row>
    <row r="116" spans="1:5" ht="15.5" x14ac:dyDescent="0.35">
      <c r="A116" s="2"/>
      <c r="B116" s="7" t="s">
        <v>453</v>
      </c>
      <c r="C116" s="8">
        <f t="shared" si="12"/>
        <v>1</v>
      </c>
      <c r="D116" s="20">
        <v>1</v>
      </c>
      <c r="E116" s="20" t="s">
        <v>267</v>
      </c>
    </row>
    <row r="117" spans="1:5" ht="15.5" x14ac:dyDescent="0.35">
      <c r="A117" s="2" t="s">
        <v>50</v>
      </c>
      <c r="B117" s="7"/>
      <c r="C117" s="11">
        <f>SUM(C118:C125)</f>
        <v>15</v>
      </c>
      <c r="D117" s="27">
        <f t="shared" ref="D117:E117" si="13">SUM(D118:D125)</f>
        <v>14</v>
      </c>
      <c r="E117" s="27">
        <f t="shared" si="13"/>
        <v>1</v>
      </c>
    </row>
    <row r="118" spans="1:5" ht="15.5" x14ac:dyDescent="0.35">
      <c r="A118" s="2"/>
      <c r="B118" s="7" t="s">
        <v>551</v>
      </c>
      <c r="C118" s="8">
        <f t="shared" ref="C118:C125" si="14">SUM(D118:E118)</f>
        <v>1</v>
      </c>
      <c r="D118" s="20">
        <v>1</v>
      </c>
      <c r="E118" s="20" t="s">
        <v>267</v>
      </c>
    </row>
    <row r="119" spans="1:5" ht="15.5" x14ac:dyDescent="0.35">
      <c r="A119" s="2"/>
      <c r="B119" s="7" t="s">
        <v>422</v>
      </c>
      <c r="C119" s="8">
        <f t="shared" si="14"/>
        <v>5</v>
      </c>
      <c r="D119" s="20">
        <v>5</v>
      </c>
      <c r="E119" s="20" t="s">
        <v>267</v>
      </c>
    </row>
    <row r="120" spans="1:5" ht="15.5" x14ac:dyDescent="0.35">
      <c r="A120" s="2"/>
      <c r="B120" s="7" t="s">
        <v>552</v>
      </c>
      <c r="C120" s="8">
        <f t="shared" si="14"/>
        <v>1</v>
      </c>
      <c r="D120" s="20">
        <v>1</v>
      </c>
      <c r="E120" s="20" t="s">
        <v>267</v>
      </c>
    </row>
    <row r="121" spans="1:5" ht="15.5" x14ac:dyDescent="0.35">
      <c r="A121" s="2"/>
      <c r="B121" s="7" t="s">
        <v>47</v>
      </c>
      <c r="C121" s="8">
        <f t="shared" si="14"/>
        <v>1</v>
      </c>
      <c r="D121" s="20">
        <v>1</v>
      </c>
      <c r="E121" s="20" t="s">
        <v>267</v>
      </c>
    </row>
    <row r="122" spans="1:5" ht="15.5" x14ac:dyDescent="0.35">
      <c r="A122" s="2"/>
      <c r="B122" s="7" t="s">
        <v>104</v>
      </c>
      <c r="C122" s="8">
        <f t="shared" si="14"/>
        <v>2</v>
      </c>
      <c r="D122" s="20">
        <v>2</v>
      </c>
      <c r="E122" s="20" t="s">
        <v>267</v>
      </c>
    </row>
    <row r="123" spans="1:5" ht="15.5" x14ac:dyDescent="0.35">
      <c r="A123" s="2"/>
      <c r="B123" s="7" t="s">
        <v>49</v>
      </c>
      <c r="C123" s="8">
        <f t="shared" si="14"/>
        <v>2</v>
      </c>
      <c r="D123" s="20">
        <v>2</v>
      </c>
      <c r="E123" s="20" t="s">
        <v>267</v>
      </c>
    </row>
    <row r="124" spans="1:5" ht="15.5" x14ac:dyDescent="0.35">
      <c r="A124" s="2"/>
      <c r="B124" s="7" t="s">
        <v>50</v>
      </c>
      <c r="C124" s="8">
        <f t="shared" si="14"/>
        <v>1</v>
      </c>
      <c r="D124" s="20">
        <v>1</v>
      </c>
      <c r="E124" s="20" t="s">
        <v>267</v>
      </c>
    </row>
    <row r="125" spans="1:5" ht="15.5" x14ac:dyDescent="0.35">
      <c r="A125" s="2"/>
      <c r="B125" s="7" t="s">
        <v>341</v>
      </c>
      <c r="C125" s="8">
        <f t="shared" si="14"/>
        <v>2</v>
      </c>
      <c r="D125" s="20">
        <v>1</v>
      </c>
      <c r="E125" s="20">
        <v>1</v>
      </c>
    </row>
    <row r="126" spans="1:5" ht="15.5" x14ac:dyDescent="0.35">
      <c r="A126" s="2" t="s">
        <v>39</v>
      </c>
      <c r="B126" s="7"/>
      <c r="C126" s="187">
        <f>SUM(C127)</f>
        <v>2</v>
      </c>
      <c r="D126" s="27">
        <f t="shared" ref="D126:E126" si="15">SUM(D127)</f>
        <v>2</v>
      </c>
      <c r="E126" s="27">
        <f t="shared" si="15"/>
        <v>0</v>
      </c>
    </row>
    <row r="127" spans="1:5" ht="15.5" x14ac:dyDescent="0.35">
      <c r="A127" s="2"/>
      <c r="B127" s="7" t="s">
        <v>553</v>
      </c>
      <c r="C127" s="8">
        <f>SUM(D127:E127)</f>
        <v>2</v>
      </c>
      <c r="D127" s="20">
        <v>2</v>
      </c>
      <c r="E127" s="20" t="s">
        <v>267</v>
      </c>
    </row>
    <row r="128" spans="1:5" ht="15.5" x14ac:dyDescent="0.35">
      <c r="A128" s="2" t="s">
        <v>554</v>
      </c>
      <c r="B128" s="7"/>
      <c r="C128" s="187">
        <f>SUM(C129:C130)</f>
        <v>3</v>
      </c>
      <c r="D128" s="27">
        <f t="shared" ref="D128" si="16">SUM(D129:D130)</f>
        <v>3</v>
      </c>
      <c r="E128" s="27">
        <f>SUM(E129:E130)</f>
        <v>0</v>
      </c>
    </row>
    <row r="129" spans="1:5" ht="15.5" x14ac:dyDescent="0.35">
      <c r="A129" s="2"/>
      <c r="B129" s="7" t="s">
        <v>554</v>
      </c>
      <c r="C129" s="8">
        <f>SUM(D129:E129)</f>
        <v>1</v>
      </c>
      <c r="D129" s="20">
        <v>1</v>
      </c>
      <c r="E129" s="20" t="s">
        <v>267</v>
      </c>
    </row>
    <row r="130" spans="1:5" ht="15.5" x14ac:dyDescent="0.35">
      <c r="A130" s="2"/>
      <c r="B130" s="7" t="s">
        <v>555</v>
      </c>
      <c r="C130" s="8">
        <f>SUM(D130:E130)</f>
        <v>2</v>
      </c>
      <c r="D130" s="20">
        <v>2</v>
      </c>
      <c r="E130" s="20" t="s">
        <v>267</v>
      </c>
    </row>
    <row r="131" spans="1:5" ht="15.5" x14ac:dyDescent="0.35">
      <c r="A131" s="2" t="s">
        <v>327</v>
      </c>
      <c r="B131" s="7"/>
      <c r="C131" s="187">
        <f>SUM(C132:C133)</f>
        <v>2</v>
      </c>
      <c r="D131" s="27">
        <f t="shared" ref="D131" si="17">SUM(D132:D133)</f>
        <v>2</v>
      </c>
      <c r="E131" s="27">
        <f>SUM(E132:E133)</f>
        <v>0</v>
      </c>
    </row>
    <row r="132" spans="1:5" ht="15.5" x14ac:dyDescent="0.35">
      <c r="A132" s="2"/>
      <c r="B132" s="7" t="s">
        <v>556</v>
      </c>
      <c r="C132" s="8">
        <f>SUM(D132:E132)</f>
        <v>1</v>
      </c>
      <c r="D132" s="20">
        <v>1</v>
      </c>
      <c r="E132" s="20" t="s">
        <v>267</v>
      </c>
    </row>
    <row r="133" spans="1:5" ht="15.5" x14ac:dyDescent="0.35">
      <c r="A133" s="2"/>
      <c r="B133" s="7" t="s">
        <v>557</v>
      </c>
      <c r="C133" s="8">
        <f>SUM(D133:E133)</f>
        <v>1</v>
      </c>
      <c r="D133" s="20">
        <v>1</v>
      </c>
      <c r="E133" s="20" t="s">
        <v>267</v>
      </c>
    </row>
    <row r="134" spans="1:5" ht="15.5" x14ac:dyDescent="0.35">
      <c r="A134" s="2" t="s">
        <v>59</v>
      </c>
      <c r="B134" s="7"/>
      <c r="C134" s="187">
        <f>SUM(C135:C136)</f>
        <v>2</v>
      </c>
      <c r="D134" s="27">
        <f t="shared" ref="D134" si="18">SUM(D135:D136)</f>
        <v>2</v>
      </c>
      <c r="E134" s="27">
        <f>SUM(E135:E136)</f>
        <v>0</v>
      </c>
    </row>
    <row r="135" spans="1:5" ht="15.5" x14ac:dyDescent="0.35">
      <c r="A135" s="2"/>
      <c r="B135" s="7" t="s">
        <v>454</v>
      </c>
      <c r="C135" s="8">
        <f>SUM(D135:E135)</f>
        <v>1</v>
      </c>
      <c r="D135" s="20">
        <v>1</v>
      </c>
      <c r="E135" s="20" t="s">
        <v>267</v>
      </c>
    </row>
    <row r="136" spans="1:5" ht="15.5" x14ac:dyDescent="0.35">
      <c r="A136" s="2"/>
      <c r="B136" s="7" t="s">
        <v>59</v>
      </c>
      <c r="C136" s="8">
        <f>SUM(D136:E136)</f>
        <v>1</v>
      </c>
      <c r="D136" s="20">
        <v>1</v>
      </c>
      <c r="E136" s="20" t="s">
        <v>267</v>
      </c>
    </row>
    <row r="137" spans="1:5" ht="15.5" x14ac:dyDescent="0.35">
      <c r="A137" s="2" t="s">
        <v>558</v>
      </c>
      <c r="B137" s="7"/>
      <c r="C137" s="187">
        <f>SUM(C138)</f>
        <v>1</v>
      </c>
      <c r="D137" s="27">
        <f t="shared" ref="D137" si="19">SUM(D138)</f>
        <v>1</v>
      </c>
      <c r="E137" s="27">
        <f t="shared" ref="E137" si="20">SUM(E138)</f>
        <v>0</v>
      </c>
    </row>
    <row r="138" spans="1:5" ht="15.5" x14ac:dyDescent="0.35">
      <c r="A138" s="2"/>
      <c r="B138" s="7" t="s">
        <v>559</v>
      </c>
      <c r="C138" s="8">
        <f>SUM(D138:E138)</f>
        <v>1</v>
      </c>
      <c r="D138" s="20">
        <v>1</v>
      </c>
      <c r="E138" s="20" t="s">
        <v>267</v>
      </c>
    </row>
    <row r="139" spans="1:5" ht="15.5" x14ac:dyDescent="0.35">
      <c r="A139" s="2"/>
      <c r="B139" s="7"/>
      <c r="C139" s="8"/>
      <c r="D139" s="20"/>
      <c r="E139" s="20"/>
    </row>
    <row r="140" spans="1:5" ht="15.5" x14ac:dyDescent="0.35">
      <c r="A140" s="80" t="s">
        <v>113</v>
      </c>
      <c r="B140" s="81"/>
      <c r="C140" s="82">
        <f>(C142+C151+C153+C156+C162+C165+C168)</f>
        <v>43</v>
      </c>
      <c r="D140" s="84">
        <f>(D142+D151+D153+D156+D162+D165+D168)</f>
        <v>41</v>
      </c>
      <c r="E140" s="84">
        <f>(E142+E151+E153+E156+E162+E165+E168)</f>
        <v>2</v>
      </c>
    </row>
    <row r="141" spans="1:5" ht="15.5" x14ac:dyDescent="0.35">
      <c r="A141" s="107"/>
      <c r="B141" s="7"/>
      <c r="C141" s="11"/>
      <c r="D141" s="27"/>
      <c r="E141" s="27"/>
    </row>
    <row r="142" spans="1:5" ht="15.5" x14ac:dyDescent="0.35">
      <c r="A142" s="2" t="s">
        <v>8</v>
      </c>
      <c r="B142" s="7"/>
      <c r="C142" s="11">
        <f>SUM(C143:C150)</f>
        <v>15</v>
      </c>
      <c r="D142" s="27">
        <f>SUM(D143:D150)</f>
        <v>14</v>
      </c>
      <c r="E142" s="27">
        <f>SUM(E143:E150)</f>
        <v>1</v>
      </c>
    </row>
    <row r="143" spans="1:5" ht="15.5" x14ac:dyDescent="0.35">
      <c r="A143" s="2"/>
      <c r="B143" s="7" t="s">
        <v>77</v>
      </c>
      <c r="C143" s="8">
        <f t="shared" ref="C143:C150" si="21">SUM(D143:E143)</f>
        <v>1</v>
      </c>
      <c r="D143" s="20">
        <v>1</v>
      </c>
      <c r="E143" s="20" t="s">
        <v>267</v>
      </c>
    </row>
    <row r="144" spans="1:5" ht="15.5" x14ac:dyDescent="0.35">
      <c r="A144" s="2"/>
      <c r="B144" s="7" t="s">
        <v>455</v>
      </c>
      <c r="C144" s="8">
        <f t="shared" si="21"/>
        <v>1</v>
      </c>
      <c r="D144" s="20">
        <v>1</v>
      </c>
      <c r="E144" s="20" t="s">
        <v>267</v>
      </c>
    </row>
    <row r="145" spans="1:5" ht="15.5" x14ac:dyDescent="0.35">
      <c r="A145" s="2"/>
      <c r="B145" s="7" t="s">
        <v>446</v>
      </c>
      <c r="C145" s="8">
        <f t="shared" si="21"/>
        <v>2</v>
      </c>
      <c r="D145" s="20">
        <v>2</v>
      </c>
      <c r="E145" s="20" t="s">
        <v>267</v>
      </c>
    </row>
    <row r="146" spans="1:5" ht="15.5" x14ac:dyDescent="0.35">
      <c r="A146" s="2"/>
      <c r="B146" s="7" t="s">
        <v>456</v>
      </c>
      <c r="C146" s="8">
        <f t="shared" si="21"/>
        <v>1</v>
      </c>
      <c r="D146" s="20">
        <v>1</v>
      </c>
      <c r="E146" s="20" t="s">
        <v>267</v>
      </c>
    </row>
    <row r="147" spans="1:5" ht="15.5" x14ac:dyDescent="0.35">
      <c r="A147" s="2"/>
      <c r="B147" s="7" t="s">
        <v>65</v>
      </c>
      <c r="C147" s="8">
        <f t="shared" si="21"/>
        <v>2</v>
      </c>
      <c r="D147" s="20">
        <v>1</v>
      </c>
      <c r="E147" s="20">
        <v>1</v>
      </c>
    </row>
    <row r="148" spans="1:5" ht="15.5" x14ac:dyDescent="0.35">
      <c r="A148" s="2"/>
      <c r="B148" s="7" t="s">
        <v>457</v>
      </c>
      <c r="C148" s="8">
        <f t="shared" si="21"/>
        <v>2</v>
      </c>
      <c r="D148" s="20">
        <v>2</v>
      </c>
      <c r="E148" s="20" t="s">
        <v>267</v>
      </c>
    </row>
    <row r="149" spans="1:5" ht="15.5" x14ac:dyDescent="0.35">
      <c r="A149" s="2"/>
      <c r="B149" s="7" t="s">
        <v>70</v>
      </c>
      <c r="C149" s="8">
        <f t="shared" si="21"/>
        <v>3</v>
      </c>
      <c r="D149" s="20">
        <v>3</v>
      </c>
      <c r="E149" s="20" t="s">
        <v>267</v>
      </c>
    </row>
    <row r="150" spans="1:5" ht="15.5" x14ac:dyDescent="0.35">
      <c r="A150" s="2"/>
      <c r="B150" s="7" t="s">
        <v>423</v>
      </c>
      <c r="C150" s="8">
        <f t="shared" si="21"/>
        <v>3</v>
      </c>
      <c r="D150" s="20">
        <v>3</v>
      </c>
      <c r="E150" s="20" t="s">
        <v>267</v>
      </c>
    </row>
    <row r="151" spans="1:5" ht="15.5" x14ac:dyDescent="0.35">
      <c r="A151" s="2" t="s">
        <v>98</v>
      </c>
      <c r="B151" s="7"/>
      <c r="C151" s="11">
        <f>SUM(C152:C152)</f>
        <v>1</v>
      </c>
      <c r="D151" s="27">
        <f>SUM(D152:D152)</f>
        <v>0</v>
      </c>
      <c r="E151" s="27">
        <f>SUM(E152:E152)</f>
        <v>1</v>
      </c>
    </row>
    <row r="152" spans="1:5" ht="15.5" x14ac:dyDescent="0.35">
      <c r="A152" s="2"/>
      <c r="B152" s="7" t="s">
        <v>544</v>
      </c>
      <c r="C152" s="8">
        <f>SUM(D152:E152)</f>
        <v>1</v>
      </c>
      <c r="D152" s="20" t="s">
        <v>267</v>
      </c>
      <c r="E152" s="20">
        <v>1</v>
      </c>
    </row>
    <row r="153" spans="1:5" ht="15.5" x14ac:dyDescent="0.35">
      <c r="A153" s="2" t="s">
        <v>17</v>
      </c>
      <c r="B153" s="7"/>
      <c r="C153" s="11">
        <f>SUM(C154:C155)</f>
        <v>3</v>
      </c>
      <c r="D153" s="27">
        <f t="shared" ref="D153:E153" si="22">SUM(D154:D155)</f>
        <v>3</v>
      </c>
      <c r="E153" s="27">
        <f t="shared" si="22"/>
        <v>0</v>
      </c>
    </row>
    <row r="154" spans="1:5" ht="15.5" x14ac:dyDescent="0.35">
      <c r="A154" s="2"/>
      <c r="B154" s="7" t="s">
        <v>424</v>
      </c>
      <c r="C154" s="8">
        <f>SUM(D154:E154)</f>
        <v>2</v>
      </c>
      <c r="D154" s="20">
        <v>2</v>
      </c>
      <c r="E154" s="20" t="s">
        <v>267</v>
      </c>
    </row>
    <row r="155" spans="1:5" ht="15.5" x14ac:dyDescent="0.35">
      <c r="A155" s="2"/>
      <c r="B155" s="7" t="s">
        <v>560</v>
      </c>
      <c r="C155" s="8">
        <f>SUM(D155:E155)</f>
        <v>1</v>
      </c>
      <c r="D155" s="20">
        <v>1</v>
      </c>
      <c r="E155" s="20" t="s">
        <v>267</v>
      </c>
    </row>
    <row r="156" spans="1:5" ht="15.5" x14ac:dyDescent="0.35">
      <c r="A156" s="2" t="s">
        <v>28</v>
      </c>
      <c r="B156" s="7"/>
      <c r="C156" s="11">
        <f>SUM(C157:C161)</f>
        <v>14</v>
      </c>
      <c r="D156" s="27">
        <f>SUM(D157:D161)</f>
        <v>14</v>
      </c>
      <c r="E156" s="27">
        <f>SUM(E157:E161)</f>
        <v>0</v>
      </c>
    </row>
    <row r="157" spans="1:5" ht="15.5" x14ac:dyDescent="0.35">
      <c r="A157" s="2"/>
      <c r="B157" s="7" t="s">
        <v>62</v>
      </c>
      <c r="C157" s="8">
        <f>SUM(D157:E157)</f>
        <v>2</v>
      </c>
      <c r="D157" s="20">
        <v>2</v>
      </c>
      <c r="E157" s="20" t="s">
        <v>267</v>
      </c>
    </row>
    <row r="158" spans="1:5" ht="15.5" x14ac:dyDescent="0.35">
      <c r="A158" s="2"/>
      <c r="B158" s="7" t="s">
        <v>269</v>
      </c>
      <c r="C158" s="8">
        <f>SUM(D158:E158)</f>
        <v>2</v>
      </c>
      <c r="D158" s="20">
        <v>2</v>
      </c>
      <c r="E158" s="20" t="s">
        <v>267</v>
      </c>
    </row>
    <row r="159" spans="1:5" ht="15.5" x14ac:dyDescent="0.35">
      <c r="A159" s="2"/>
      <c r="B159" s="7" t="s">
        <v>91</v>
      </c>
      <c r="C159" s="8">
        <f>SUM(D159:E159)</f>
        <v>5</v>
      </c>
      <c r="D159" s="20">
        <v>5</v>
      </c>
      <c r="E159" s="20" t="s">
        <v>267</v>
      </c>
    </row>
    <row r="160" spans="1:5" ht="15.5" x14ac:dyDescent="0.35">
      <c r="A160" s="2"/>
      <c r="B160" s="7" t="s">
        <v>561</v>
      </c>
      <c r="C160" s="8">
        <f>SUM(D160:E160)</f>
        <v>4</v>
      </c>
      <c r="D160" s="20">
        <v>4</v>
      </c>
      <c r="E160" s="20" t="s">
        <v>267</v>
      </c>
    </row>
    <row r="161" spans="1:5" ht="15.5" x14ac:dyDescent="0.35">
      <c r="A161" s="2"/>
      <c r="B161" s="7" t="s">
        <v>50</v>
      </c>
      <c r="C161" s="8">
        <f>SUM(D161:E161)</f>
        <v>1</v>
      </c>
      <c r="D161" s="20">
        <v>1</v>
      </c>
      <c r="E161" s="20" t="s">
        <v>267</v>
      </c>
    </row>
    <row r="162" spans="1:5" ht="15.5" x14ac:dyDescent="0.35">
      <c r="A162" s="2" t="s">
        <v>38</v>
      </c>
      <c r="B162" s="7"/>
      <c r="C162" s="11">
        <f>SUM(C163:C164)</f>
        <v>3</v>
      </c>
      <c r="D162" s="27">
        <f t="shared" ref="D162:E162" si="23">SUM(D163:D164)</f>
        <v>3</v>
      </c>
      <c r="E162" s="27">
        <f t="shared" si="23"/>
        <v>0</v>
      </c>
    </row>
    <row r="163" spans="1:5" ht="15.5" x14ac:dyDescent="0.35">
      <c r="A163" s="2"/>
      <c r="B163" s="7" t="s">
        <v>562</v>
      </c>
      <c r="C163" s="8">
        <f>SUM(D163:E163)</f>
        <v>1</v>
      </c>
      <c r="D163" s="20">
        <v>1</v>
      </c>
      <c r="E163" s="20" t="s">
        <v>267</v>
      </c>
    </row>
    <row r="164" spans="1:5" ht="15.5" x14ac:dyDescent="0.35">
      <c r="A164" s="2"/>
      <c r="B164" s="7" t="s">
        <v>49</v>
      </c>
      <c r="C164" s="8">
        <f>SUM(D164:E164)</f>
        <v>2</v>
      </c>
      <c r="D164" s="20">
        <v>2</v>
      </c>
      <c r="E164" s="20" t="s">
        <v>267</v>
      </c>
    </row>
    <row r="165" spans="1:5" ht="15.5" x14ac:dyDescent="0.35">
      <c r="A165" s="2" t="s">
        <v>42</v>
      </c>
      <c r="B165" s="7"/>
      <c r="C165" s="11">
        <f>SUM(C166:C167)</f>
        <v>3</v>
      </c>
      <c r="D165" s="27">
        <f>SUM(D166:D167)</f>
        <v>3</v>
      </c>
      <c r="E165" s="27">
        <f>SUM(E166:E167)</f>
        <v>0</v>
      </c>
    </row>
    <row r="166" spans="1:5" ht="15.5" x14ac:dyDescent="0.35">
      <c r="A166" s="2"/>
      <c r="B166" s="7" t="s">
        <v>425</v>
      </c>
      <c r="C166" s="8">
        <f>SUM(D166:E166)</f>
        <v>2</v>
      </c>
      <c r="D166" s="20">
        <v>2</v>
      </c>
      <c r="E166" s="20" t="s">
        <v>267</v>
      </c>
    </row>
    <row r="167" spans="1:5" ht="15.5" x14ac:dyDescent="0.35">
      <c r="A167" s="2"/>
      <c r="B167" s="7" t="s">
        <v>341</v>
      </c>
      <c r="C167" s="8">
        <f>SUM(D167:E167)</f>
        <v>1</v>
      </c>
      <c r="D167" s="20">
        <v>1</v>
      </c>
      <c r="E167" s="20" t="s">
        <v>267</v>
      </c>
    </row>
    <row r="168" spans="1:5" ht="15.5" x14ac:dyDescent="0.35">
      <c r="A168" s="2" t="s">
        <v>244</v>
      </c>
      <c r="B168" s="7"/>
      <c r="C168" s="11">
        <f>SUM(C169:C172)</f>
        <v>4</v>
      </c>
      <c r="D168" s="27">
        <f>SUM(D169:D172)</f>
        <v>4</v>
      </c>
      <c r="E168" s="27">
        <f>SUM(E169:E172)</f>
        <v>0</v>
      </c>
    </row>
    <row r="169" spans="1:5" ht="15.5" x14ac:dyDescent="0.35">
      <c r="A169" s="2"/>
      <c r="B169" s="7" t="s">
        <v>458</v>
      </c>
      <c r="C169" s="8">
        <f>SUM(D169:E169)</f>
        <v>1</v>
      </c>
      <c r="D169" s="20">
        <v>1</v>
      </c>
      <c r="E169" s="20" t="s">
        <v>267</v>
      </c>
    </row>
    <row r="170" spans="1:5" ht="15.5" x14ac:dyDescent="0.35">
      <c r="A170" s="2"/>
      <c r="B170" s="7" t="s">
        <v>563</v>
      </c>
      <c r="C170" s="8">
        <f>SUM(D170:E170)</f>
        <v>1</v>
      </c>
      <c r="D170" s="20">
        <v>1</v>
      </c>
      <c r="E170" s="20" t="s">
        <v>267</v>
      </c>
    </row>
    <row r="171" spans="1:5" ht="15.5" x14ac:dyDescent="0.35">
      <c r="A171" s="2"/>
      <c r="B171" s="7" t="s">
        <v>244</v>
      </c>
      <c r="C171" s="8">
        <f>SUM(D171:E171)</f>
        <v>1</v>
      </c>
      <c r="D171" s="20">
        <v>1</v>
      </c>
      <c r="E171" s="20" t="s">
        <v>267</v>
      </c>
    </row>
    <row r="172" spans="1:5" ht="15.5" x14ac:dyDescent="0.35">
      <c r="A172" s="2"/>
      <c r="B172" s="7" t="s">
        <v>339</v>
      </c>
      <c r="C172" s="8">
        <f>SUM(D172:E172)</f>
        <v>1</v>
      </c>
      <c r="D172" s="20">
        <v>1</v>
      </c>
      <c r="E172" s="20" t="s">
        <v>267</v>
      </c>
    </row>
    <row r="173" spans="1:5" ht="15.5" x14ac:dyDescent="0.35">
      <c r="A173" s="2"/>
      <c r="B173" s="7"/>
      <c r="C173" s="8"/>
      <c r="D173" s="20"/>
      <c r="E173" s="20"/>
    </row>
    <row r="174" spans="1:5" ht="15.5" x14ac:dyDescent="0.35">
      <c r="A174" s="80" t="s">
        <v>112</v>
      </c>
      <c r="B174" s="81"/>
      <c r="C174" s="82">
        <f>(C176+C179+C183+C185+C187+C191+C193+C199)</f>
        <v>47</v>
      </c>
      <c r="D174" s="84">
        <f>(D176+D179+D183+D185+D187+D191+D193+D199)</f>
        <v>41</v>
      </c>
      <c r="E174" s="84">
        <f>(E176+E179+E183+E185+E187+E191+E193+E199)</f>
        <v>6</v>
      </c>
    </row>
    <row r="175" spans="1:5" ht="15.5" x14ac:dyDescent="0.35">
      <c r="A175" s="107"/>
      <c r="B175" s="7"/>
      <c r="C175" s="11"/>
      <c r="D175" s="27"/>
      <c r="E175" s="27"/>
    </row>
    <row r="176" spans="1:5" ht="15.5" x14ac:dyDescent="0.35">
      <c r="A176" s="2" t="s">
        <v>10</v>
      </c>
      <c r="B176" s="7"/>
      <c r="C176" s="11">
        <f>SUM(C177:C178)</f>
        <v>13</v>
      </c>
      <c r="D176" s="27">
        <f>SUM(D177:D178)</f>
        <v>10</v>
      </c>
      <c r="E176" s="27">
        <f>SUM(E177:E178)</f>
        <v>3</v>
      </c>
    </row>
    <row r="177" spans="1:5" ht="15.5" x14ac:dyDescent="0.35">
      <c r="A177" s="2"/>
      <c r="B177" s="7" t="s">
        <v>69</v>
      </c>
      <c r="C177" s="8">
        <f>SUM(D177:E177)</f>
        <v>1</v>
      </c>
      <c r="D177" s="20">
        <v>1</v>
      </c>
      <c r="E177" s="20" t="s">
        <v>267</v>
      </c>
    </row>
    <row r="178" spans="1:5" ht="15.5" x14ac:dyDescent="0.35">
      <c r="A178" s="2"/>
      <c r="B178" s="7" t="s">
        <v>70</v>
      </c>
      <c r="C178" s="8">
        <f>SUM(D178:E178)</f>
        <v>12</v>
      </c>
      <c r="D178" s="20">
        <v>9</v>
      </c>
      <c r="E178" s="20">
        <v>3</v>
      </c>
    </row>
    <row r="179" spans="1:5" ht="15.5" x14ac:dyDescent="0.35">
      <c r="A179" s="2" t="s">
        <v>5</v>
      </c>
      <c r="B179" s="7"/>
      <c r="C179" s="11">
        <f>SUM(C180:C182)</f>
        <v>4</v>
      </c>
      <c r="D179" s="27">
        <f t="shared" ref="D179:E179" si="24">SUM(D180:D182)</f>
        <v>4</v>
      </c>
      <c r="E179" s="27">
        <f t="shared" si="24"/>
        <v>0</v>
      </c>
    </row>
    <row r="180" spans="1:5" ht="15.5" x14ac:dyDescent="0.35">
      <c r="A180" s="2"/>
      <c r="B180" s="7" t="s">
        <v>5</v>
      </c>
      <c r="C180" s="8">
        <f>SUM(D180:E180)</f>
        <v>1</v>
      </c>
      <c r="D180" s="20">
        <v>1</v>
      </c>
      <c r="E180" s="20" t="s">
        <v>267</v>
      </c>
    </row>
    <row r="181" spans="1:5" ht="15.5" x14ac:dyDescent="0.35">
      <c r="A181" s="2"/>
      <c r="B181" s="7" t="s">
        <v>48</v>
      </c>
      <c r="C181" s="8">
        <f>SUM(D181:E181)</f>
        <v>1</v>
      </c>
      <c r="D181" s="20">
        <v>1</v>
      </c>
      <c r="E181" s="20" t="s">
        <v>267</v>
      </c>
    </row>
    <row r="182" spans="1:5" ht="15.5" x14ac:dyDescent="0.35">
      <c r="A182" s="2"/>
      <c r="B182" s="7" t="s">
        <v>450</v>
      </c>
      <c r="C182" s="8">
        <f>SUM(D182:E182)</f>
        <v>2</v>
      </c>
      <c r="D182" s="20">
        <v>2</v>
      </c>
      <c r="E182" s="20" t="s">
        <v>267</v>
      </c>
    </row>
    <row r="183" spans="1:5" ht="15.5" x14ac:dyDescent="0.35">
      <c r="A183" s="2" t="s">
        <v>20</v>
      </c>
      <c r="B183" s="7"/>
      <c r="C183" s="11">
        <f>SUM(C184:C184)</f>
        <v>1</v>
      </c>
      <c r="D183" s="27">
        <f>SUM(D184:D184)</f>
        <v>1</v>
      </c>
      <c r="E183" s="27">
        <f>SUM(E184:E184)</f>
        <v>0</v>
      </c>
    </row>
    <row r="184" spans="1:5" ht="15.5" x14ac:dyDescent="0.35">
      <c r="A184" s="2"/>
      <c r="B184" s="7" t="s">
        <v>564</v>
      </c>
      <c r="C184" s="8">
        <f>SUM(D184:E184)</f>
        <v>1</v>
      </c>
      <c r="D184" s="20">
        <v>1</v>
      </c>
      <c r="E184" s="20" t="s">
        <v>267</v>
      </c>
    </row>
    <row r="185" spans="1:5" ht="15.5" x14ac:dyDescent="0.35">
      <c r="A185" s="2" t="s">
        <v>47</v>
      </c>
      <c r="B185" s="7"/>
      <c r="C185" s="11">
        <f>SUM(C186)</f>
        <v>1</v>
      </c>
      <c r="D185" s="27">
        <f t="shared" ref="D185:E185" si="25">SUM(D186)</f>
        <v>0</v>
      </c>
      <c r="E185" s="27">
        <f t="shared" si="25"/>
        <v>1</v>
      </c>
    </row>
    <row r="186" spans="1:5" ht="15.5" x14ac:dyDescent="0.35">
      <c r="A186" s="2"/>
      <c r="B186" s="7" t="s">
        <v>47</v>
      </c>
      <c r="C186" s="8">
        <f>SUM(D186:E186)</f>
        <v>1</v>
      </c>
      <c r="D186" s="20" t="s">
        <v>267</v>
      </c>
      <c r="E186" s="20">
        <v>1</v>
      </c>
    </row>
    <row r="187" spans="1:5" ht="15.5" x14ac:dyDescent="0.35">
      <c r="A187" s="2" t="s">
        <v>49</v>
      </c>
      <c r="B187" s="7"/>
      <c r="C187" s="11">
        <f>SUM(C188:C190)</f>
        <v>4</v>
      </c>
      <c r="D187" s="27">
        <f>SUM(D188:D190)</f>
        <v>3</v>
      </c>
      <c r="E187" s="27">
        <f>SUM(E188:E190)</f>
        <v>1</v>
      </c>
    </row>
    <row r="188" spans="1:5" ht="15.5" x14ac:dyDescent="0.35">
      <c r="A188" s="2"/>
      <c r="B188" s="7" t="s">
        <v>387</v>
      </c>
      <c r="C188" s="8">
        <f>SUM(D188:E188)</f>
        <v>2</v>
      </c>
      <c r="D188" s="20">
        <v>2</v>
      </c>
      <c r="E188" s="20" t="s">
        <v>267</v>
      </c>
    </row>
    <row r="189" spans="1:5" ht="15.5" x14ac:dyDescent="0.35">
      <c r="A189" s="2"/>
      <c r="B189" s="7" t="s">
        <v>49</v>
      </c>
      <c r="C189" s="8">
        <f>SUM(D189:E189)</f>
        <v>1</v>
      </c>
      <c r="D189" s="20">
        <v>1</v>
      </c>
      <c r="E189" s="20" t="s">
        <v>267</v>
      </c>
    </row>
    <row r="190" spans="1:5" ht="15.5" x14ac:dyDescent="0.35">
      <c r="A190" s="2"/>
      <c r="B190" s="7" t="s">
        <v>341</v>
      </c>
      <c r="C190" s="8">
        <f>SUM(D190:E190)</f>
        <v>1</v>
      </c>
      <c r="D190" s="20" t="s">
        <v>267</v>
      </c>
      <c r="E190" s="20">
        <v>1</v>
      </c>
    </row>
    <row r="191" spans="1:5" ht="15.5" x14ac:dyDescent="0.35">
      <c r="A191" s="2" t="s">
        <v>52</v>
      </c>
      <c r="B191" s="7"/>
      <c r="C191" s="11">
        <f>SUM(C192:C192)</f>
        <v>1</v>
      </c>
      <c r="D191" s="27">
        <f>SUM(D192:D192)</f>
        <v>1</v>
      </c>
      <c r="E191" s="27">
        <f>SUM(E192:E192)</f>
        <v>0</v>
      </c>
    </row>
    <row r="192" spans="1:5" ht="15.5" x14ac:dyDescent="0.35">
      <c r="A192" s="2"/>
      <c r="B192" s="7" t="s">
        <v>52</v>
      </c>
      <c r="C192" s="8">
        <f>SUM(D192:E192)</f>
        <v>1</v>
      </c>
      <c r="D192" s="20">
        <v>1</v>
      </c>
      <c r="E192" s="20" t="s">
        <v>267</v>
      </c>
    </row>
    <row r="193" spans="1:5" ht="15.5" x14ac:dyDescent="0.35">
      <c r="A193" s="2" t="s">
        <v>54</v>
      </c>
      <c r="B193" s="7"/>
      <c r="C193" s="11">
        <f>SUM(C194:C198)</f>
        <v>8</v>
      </c>
      <c r="D193" s="27">
        <f t="shared" ref="D193:E193" si="26">SUM(D194:D198)</f>
        <v>7</v>
      </c>
      <c r="E193" s="27">
        <f t="shared" si="26"/>
        <v>1</v>
      </c>
    </row>
    <row r="194" spans="1:5" ht="15.5" x14ac:dyDescent="0.35">
      <c r="A194" s="2"/>
      <c r="B194" s="7" t="s">
        <v>576</v>
      </c>
      <c r="C194" s="8">
        <f>SUM(D194:E194)</f>
        <v>1</v>
      </c>
      <c r="D194" s="20">
        <v>1</v>
      </c>
      <c r="E194" s="20" t="s">
        <v>267</v>
      </c>
    </row>
    <row r="195" spans="1:5" ht="15.5" x14ac:dyDescent="0.35">
      <c r="A195" s="2"/>
      <c r="B195" s="7" t="s">
        <v>86</v>
      </c>
      <c r="C195" s="8">
        <f>SUM(D195:E195)</f>
        <v>3</v>
      </c>
      <c r="D195" s="20">
        <v>2</v>
      </c>
      <c r="E195" s="20">
        <v>1</v>
      </c>
    </row>
    <row r="196" spans="1:5" ht="15.5" x14ac:dyDescent="0.35">
      <c r="A196" s="2"/>
      <c r="B196" s="7" t="s">
        <v>459</v>
      </c>
      <c r="C196" s="8">
        <f>SUM(D196:E196)</f>
        <v>1</v>
      </c>
      <c r="D196" s="20">
        <v>1</v>
      </c>
      <c r="E196" s="20" t="s">
        <v>267</v>
      </c>
    </row>
    <row r="197" spans="1:5" ht="15.5" x14ac:dyDescent="0.35">
      <c r="A197" s="2"/>
      <c r="B197" s="7" t="s">
        <v>54</v>
      </c>
      <c r="C197" s="8">
        <f>SUM(D197:E197)</f>
        <v>1</v>
      </c>
      <c r="D197" s="20">
        <v>1</v>
      </c>
      <c r="E197" s="20" t="s">
        <v>267</v>
      </c>
    </row>
    <row r="198" spans="1:5" ht="15.5" x14ac:dyDescent="0.35">
      <c r="A198" s="2"/>
      <c r="B198" s="7" t="s">
        <v>460</v>
      </c>
      <c r="C198" s="8">
        <f>SUM(D198:E198)</f>
        <v>2</v>
      </c>
      <c r="D198" s="20">
        <v>2</v>
      </c>
      <c r="E198" s="20" t="s">
        <v>267</v>
      </c>
    </row>
    <row r="199" spans="1:5" ht="15.5" x14ac:dyDescent="0.35">
      <c r="A199" s="2" t="s">
        <v>55</v>
      </c>
      <c r="B199" s="7"/>
      <c r="C199" s="11">
        <f>SUM(C200:C202)</f>
        <v>15</v>
      </c>
      <c r="D199" s="27">
        <f>SUM(D200:D202)</f>
        <v>15</v>
      </c>
      <c r="E199" s="27">
        <f>SUM(E200:E202)</f>
        <v>0</v>
      </c>
    </row>
    <row r="200" spans="1:5" ht="15.5" x14ac:dyDescent="0.35">
      <c r="A200" s="2"/>
      <c r="B200" s="7" t="s">
        <v>101</v>
      </c>
      <c r="C200" s="8">
        <f>SUM(D200:E200)</f>
        <v>2</v>
      </c>
      <c r="D200" s="20">
        <v>2</v>
      </c>
      <c r="E200" s="20" t="s">
        <v>267</v>
      </c>
    </row>
    <row r="201" spans="1:5" ht="15.5" x14ac:dyDescent="0.35">
      <c r="A201" s="2"/>
      <c r="B201" s="7" t="s">
        <v>565</v>
      </c>
      <c r="C201" s="8">
        <f>SUM(D201:E201)</f>
        <v>1</v>
      </c>
      <c r="D201" s="20">
        <v>1</v>
      </c>
      <c r="E201" s="20" t="s">
        <v>267</v>
      </c>
    </row>
    <row r="202" spans="1:5" ht="15.5" x14ac:dyDescent="0.35">
      <c r="A202" s="2"/>
      <c r="B202" s="7" t="s">
        <v>102</v>
      </c>
      <c r="C202" s="8">
        <f>SUM(D202:E202)</f>
        <v>12</v>
      </c>
      <c r="D202" s="20">
        <v>12</v>
      </c>
      <c r="E202" s="20" t="s">
        <v>267</v>
      </c>
    </row>
    <row r="203" spans="1:5" ht="15.5" x14ac:dyDescent="0.35">
      <c r="A203" s="2"/>
      <c r="B203" s="7"/>
      <c r="C203" s="8"/>
      <c r="D203" s="20"/>
      <c r="E203" s="20"/>
    </row>
    <row r="204" spans="1:5" ht="15.5" x14ac:dyDescent="0.35">
      <c r="A204" s="80" t="s">
        <v>111</v>
      </c>
      <c r="B204" s="81"/>
      <c r="C204" s="82">
        <f>(C206+C209+C212+C216+C218+C220+C225+C230)</f>
        <v>60</v>
      </c>
      <c r="D204" s="84">
        <f>(D206+D209+D212+D216+D218+D220+D225+D230)</f>
        <v>53</v>
      </c>
      <c r="E204" s="84">
        <f>(E206+E209+E212+E216+E218+E220+E225+E230)</f>
        <v>7</v>
      </c>
    </row>
    <row r="205" spans="1:5" ht="15.5" x14ac:dyDescent="0.35">
      <c r="A205" s="107"/>
      <c r="B205" s="7"/>
      <c r="C205" s="11"/>
      <c r="D205" s="27"/>
      <c r="E205" s="27"/>
    </row>
    <row r="206" spans="1:5" ht="15.5" x14ac:dyDescent="0.35">
      <c r="A206" s="2" t="s">
        <v>4</v>
      </c>
      <c r="B206" s="7"/>
      <c r="C206" s="11">
        <f>SUM(C207:C208)</f>
        <v>7</v>
      </c>
      <c r="D206" s="27">
        <f>SUM(D207:D208)</f>
        <v>7</v>
      </c>
      <c r="E206" s="27">
        <f>SUM(E207:E208)</f>
        <v>0</v>
      </c>
    </row>
    <row r="207" spans="1:5" ht="15.5" x14ac:dyDescent="0.35">
      <c r="A207" s="2"/>
      <c r="B207" s="7" t="s">
        <v>4</v>
      </c>
      <c r="C207" s="8">
        <f>SUM(D207:E207)</f>
        <v>5</v>
      </c>
      <c r="D207" s="20">
        <v>5</v>
      </c>
      <c r="E207" s="20" t="s">
        <v>267</v>
      </c>
    </row>
    <row r="208" spans="1:5" ht="15.5" x14ac:dyDescent="0.35">
      <c r="A208" s="2"/>
      <c r="B208" s="7" t="s">
        <v>566</v>
      </c>
      <c r="C208" s="8">
        <f>SUM(D208:E208)</f>
        <v>2</v>
      </c>
      <c r="D208" s="20">
        <v>2</v>
      </c>
      <c r="E208" s="20" t="s">
        <v>267</v>
      </c>
    </row>
    <row r="209" spans="1:5" ht="15.5" x14ac:dyDescent="0.35">
      <c r="A209" s="2" t="s">
        <v>6</v>
      </c>
      <c r="B209" s="7"/>
      <c r="C209" s="11">
        <f>SUM(C210:C211)</f>
        <v>5</v>
      </c>
      <c r="D209" s="27">
        <f t="shared" ref="D209:E209" si="27">SUM(D210:D211)</f>
        <v>5</v>
      </c>
      <c r="E209" s="27">
        <f t="shared" si="27"/>
        <v>0</v>
      </c>
    </row>
    <row r="210" spans="1:5" ht="15.5" x14ac:dyDescent="0.35">
      <c r="A210" s="2"/>
      <c r="B210" s="7" t="s">
        <v>6</v>
      </c>
      <c r="C210" s="8">
        <f>SUM(D210:E210)</f>
        <v>4</v>
      </c>
      <c r="D210" s="20">
        <v>4</v>
      </c>
      <c r="E210" s="20" t="s">
        <v>267</v>
      </c>
    </row>
    <row r="211" spans="1:5" ht="15.5" x14ac:dyDescent="0.35">
      <c r="A211" s="2"/>
      <c r="B211" s="7" t="s">
        <v>86</v>
      </c>
      <c r="C211" s="8">
        <f>SUM(D211:E211)</f>
        <v>1</v>
      </c>
      <c r="D211" s="20">
        <v>1</v>
      </c>
      <c r="E211" s="20" t="s">
        <v>267</v>
      </c>
    </row>
    <row r="212" spans="1:5" ht="15.5" x14ac:dyDescent="0.35">
      <c r="A212" s="2" t="s">
        <v>7</v>
      </c>
      <c r="B212" s="7"/>
      <c r="C212" s="11">
        <f>SUM(C213:C215)</f>
        <v>6</v>
      </c>
      <c r="D212" s="27">
        <f>SUM(D213:D215)</f>
        <v>6</v>
      </c>
      <c r="E212" s="27">
        <f>SUM(E213:E215)</f>
        <v>0</v>
      </c>
    </row>
    <row r="213" spans="1:5" ht="15.5" x14ac:dyDescent="0.35">
      <c r="A213" s="2"/>
      <c r="B213" s="7" t="s">
        <v>426</v>
      </c>
      <c r="C213" s="8">
        <f>SUM(D213:E213)</f>
        <v>2</v>
      </c>
      <c r="D213" s="20">
        <v>2</v>
      </c>
      <c r="E213" s="20" t="s">
        <v>267</v>
      </c>
    </row>
    <row r="214" spans="1:5" ht="15.5" x14ac:dyDescent="0.35">
      <c r="A214" s="2"/>
      <c r="B214" s="7" t="s">
        <v>567</v>
      </c>
      <c r="C214" s="8">
        <f>SUM(D214:E214)</f>
        <v>1</v>
      </c>
      <c r="D214" s="20">
        <v>1</v>
      </c>
      <c r="E214" s="20" t="s">
        <v>267</v>
      </c>
    </row>
    <row r="215" spans="1:5" ht="15.5" x14ac:dyDescent="0.35">
      <c r="A215" s="2"/>
      <c r="B215" s="7" t="s">
        <v>404</v>
      </c>
      <c r="C215" s="8">
        <f>SUM(D215:E215)</f>
        <v>3</v>
      </c>
      <c r="D215" s="20">
        <v>3</v>
      </c>
      <c r="E215" s="20" t="s">
        <v>267</v>
      </c>
    </row>
    <row r="216" spans="1:5" ht="15.5" x14ac:dyDescent="0.35">
      <c r="A216" s="2" t="s">
        <v>27</v>
      </c>
      <c r="B216" s="7"/>
      <c r="C216" s="11">
        <f>SUM(C217:C217)</f>
        <v>6</v>
      </c>
      <c r="D216" s="27">
        <f>SUM(D217:D217)</f>
        <v>6</v>
      </c>
      <c r="E216" s="27">
        <f>SUM(E217:E217)</f>
        <v>0</v>
      </c>
    </row>
    <row r="217" spans="1:5" ht="15.5" x14ac:dyDescent="0.35">
      <c r="A217" s="2"/>
      <c r="B217" s="7" t="s">
        <v>27</v>
      </c>
      <c r="C217" s="8">
        <f>SUM(D217:E217)</f>
        <v>6</v>
      </c>
      <c r="D217" s="20">
        <v>6</v>
      </c>
      <c r="E217" s="20" t="s">
        <v>267</v>
      </c>
    </row>
    <row r="218" spans="1:5" ht="15.5" x14ac:dyDescent="0.35">
      <c r="A218" s="2" t="s">
        <v>29</v>
      </c>
      <c r="B218" s="7"/>
      <c r="C218" s="11">
        <f>SUM(C219:C219)</f>
        <v>9</v>
      </c>
      <c r="D218" s="27">
        <f>SUM(D219:D219)</f>
        <v>7</v>
      </c>
      <c r="E218" s="27">
        <f>SUM(E219:E219)</f>
        <v>2</v>
      </c>
    </row>
    <row r="219" spans="1:5" ht="15.5" x14ac:dyDescent="0.35">
      <c r="A219" s="2"/>
      <c r="B219" s="7" t="s">
        <v>29</v>
      </c>
      <c r="C219" s="8">
        <f>SUM(D219:E219)</f>
        <v>9</v>
      </c>
      <c r="D219" s="20">
        <v>7</v>
      </c>
      <c r="E219" s="20">
        <v>2</v>
      </c>
    </row>
    <row r="220" spans="1:5" ht="15.5" x14ac:dyDescent="0.35">
      <c r="A220" s="2" t="s">
        <v>37</v>
      </c>
      <c r="B220" s="7"/>
      <c r="C220" s="11">
        <f>SUM(C221:C224)</f>
        <v>9</v>
      </c>
      <c r="D220" s="27">
        <f t="shared" ref="D220:E220" si="28">SUM(D221:D224)</f>
        <v>7</v>
      </c>
      <c r="E220" s="27">
        <f t="shared" si="28"/>
        <v>2</v>
      </c>
    </row>
    <row r="221" spans="1:5" ht="15.5" x14ac:dyDescent="0.35">
      <c r="A221" s="2"/>
      <c r="B221" s="7" t="s">
        <v>568</v>
      </c>
      <c r="C221" s="8">
        <f>SUM(D221:E221)</f>
        <v>1</v>
      </c>
      <c r="D221" s="20">
        <v>1</v>
      </c>
      <c r="E221" s="20" t="s">
        <v>267</v>
      </c>
    </row>
    <row r="222" spans="1:5" ht="15.5" x14ac:dyDescent="0.35">
      <c r="A222" s="2"/>
      <c r="B222" s="7" t="s">
        <v>37</v>
      </c>
      <c r="C222" s="8">
        <f>SUM(D222:E222)</f>
        <v>4</v>
      </c>
      <c r="D222" s="20">
        <v>3</v>
      </c>
      <c r="E222" s="20">
        <v>1</v>
      </c>
    </row>
    <row r="223" spans="1:5" ht="15.5" x14ac:dyDescent="0.35">
      <c r="A223" s="2"/>
      <c r="B223" s="7" t="s">
        <v>569</v>
      </c>
      <c r="C223" s="8">
        <f>SUM(D223:E223)</f>
        <v>3</v>
      </c>
      <c r="D223" s="20">
        <v>2</v>
      </c>
      <c r="E223" s="20">
        <v>1</v>
      </c>
    </row>
    <row r="224" spans="1:5" ht="15.5" x14ac:dyDescent="0.35">
      <c r="A224" s="2"/>
      <c r="B224" s="7" t="s">
        <v>63</v>
      </c>
      <c r="C224" s="8">
        <f>SUM(D224:E224)</f>
        <v>1</v>
      </c>
      <c r="D224" s="20">
        <v>1</v>
      </c>
      <c r="E224" s="20" t="s">
        <v>267</v>
      </c>
    </row>
    <row r="225" spans="1:5" ht="15.5" x14ac:dyDescent="0.35">
      <c r="A225" s="2" t="s">
        <v>53</v>
      </c>
      <c r="B225" s="7"/>
      <c r="C225" s="11">
        <f>SUM(C226:C229)</f>
        <v>15</v>
      </c>
      <c r="D225" s="27">
        <f t="shared" ref="D225:E225" si="29">SUM(D226:D229)</f>
        <v>13</v>
      </c>
      <c r="E225" s="27">
        <f t="shared" si="29"/>
        <v>2</v>
      </c>
    </row>
    <row r="226" spans="1:5" ht="15.5" x14ac:dyDescent="0.35">
      <c r="A226" s="2"/>
      <c r="B226" s="7" t="s">
        <v>570</v>
      </c>
      <c r="C226" s="8">
        <f>SUM(D226:E226)</f>
        <v>2</v>
      </c>
      <c r="D226" s="20">
        <v>1</v>
      </c>
      <c r="E226" s="20">
        <v>1</v>
      </c>
    </row>
    <row r="227" spans="1:5" ht="15.5" x14ac:dyDescent="0.35">
      <c r="A227" s="2"/>
      <c r="B227" s="7" t="s">
        <v>53</v>
      </c>
      <c r="C227" s="8">
        <f>SUM(D227:E227)</f>
        <v>1</v>
      </c>
      <c r="D227" s="20">
        <v>1</v>
      </c>
      <c r="E227" s="20" t="s">
        <v>267</v>
      </c>
    </row>
    <row r="228" spans="1:5" ht="15.5" x14ac:dyDescent="0.35">
      <c r="A228" s="2"/>
      <c r="B228" s="7" t="s">
        <v>403</v>
      </c>
      <c r="C228" s="8">
        <f>SUM(D228:E228)</f>
        <v>5</v>
      </c>
      <c r="D228" s="20">
        <v>5</v>
      </c>
      <c r="E228" s="20" t="s">
        <v>267</v>
      </c>
    </row>
    <row r="229" spans="1:5" ht="15.5" x14ac:dyDescent="0.35">
      <c r="A229" s="2"/>
      <c r="B229" s="7" t="s">
        <v>461</v>
      </c>
      <c r="C229" s="8">
        <f>SUM(D229:E229)</f>
        <v>7</v>
      </c>
      <c r="D229" s="20">
        <v>6</v>
      </c>
      <c r="E229" s="20">
        <v>1</v>
      </c>
    </row>
    <row r="230" spans="1:5" ht="15.5" x14ac:dyDescent="0.35">
      <c r="A230" s="2" t="s">
        <v>329</v>
      </c>
      <c r="B230" s="7"/>
      <c r="C230" s="11">
        <f>SUM(C231:C232)</f>
        <v>3</v>
      </c>
      <c r="D230" s="27">
        <f t="shared" ref="D230:E230" si="30">SUM(D231:D232)</f>
        <v>2</v>
      </c>
      <c r="E230" s="27">
        <f t="shared" si="30"/>
        <v>1</v>
      </c>
    </row>
    <row r="231" spans="1:5" ht="15.5" x14ac:dyDescent="0.35">
      <c r="A231" s="2"/>
      <c r="B231" s="7" t="s">
        <v>459</v>
      </c>
      <c r="C231" s="8">
        <f>SUM(D231:E231)</f>
        <v>1</v>
      </c>
      <c r="D231" s="20">
        <v>1</v>
      </c>
      <c r="E231" s="20" t="s">
        <v>267</v>
      </c>
    </row>
    <row r="232" spans="1:5" ht="15.5" x14ac:dyDescent="0.35">
      <c r="A232" s="2"/>
      <c r="B232" s="7" t="s">
        <v>329</v>
      </c>
      <c r="C232" s="8">
        <f>SUM(D232:E232)</f>
        <v>2</v>
      </c>
      <c r="D232" s="20">
        <v>1</v>
      </c>
      <c r="E232" s="20">
        <v>1</v>
      </c>
    </row>
    <row r="233" spans="1:5" ht="15.5" x14ac:dyDescent="0.35">
      <c r="A233" s="2"/>
      <c r="B233" s="7"/>
      <c r="C233" s="8"/>
      <c r="D233" s="20"/>
      <c r="E233" s="20"/>
    </row>
    <row r="234" spans="1:5" ht="15.5" x14ac:dyDescent="0.35">
      <c r="A234" s="80" t="s">
        <v>110</v>
      </c>
      <c r="B234" s="81"/>
      <c r="C234" s="82">
        <f>(C236+C242+C245+C250+C253+C256+C260+C263+C265+C268+C270)</f>
        <v>111</v>
      </c>
      <c r="D234" s="84">
        <f t="shared" ref="D234:E234" si="31">(D236+D242+D245+D250+D253+D256+D260+D263+D265+D268+D270)</f>
        <v>100</v>
      </c>
      <c r="E234" s="84">
        <f t="shared" si="31"/>
        <v>11</v>
      </c>
    </row>
    <row r="235" spans="1:5" ht="15.5" x14ac:dyDescent="0.35">
      <c r="A235" s="107"/>
      <c r="B235" s="7"/>
      <c r="C235" s="11"/>
      <c r="D235" s="27"/>
      <c r="E235" s="27"/>
    </row>
    <row r="236" spans="1:5" ht="15.5" x14ac:dyDescent="0.35">
      <c r="A236" s="2" t="s">
        <v>12</v>
      </c>
      <c r="B236" s="7"/>
      <c r="C236" s="11">
        <f>SUM(C237:C241)</f>
        <v>44</v>
      </c>
      <c r="D236" s="27">
        <f>SUM(D237:D241)</f>
        <v>42</v>
      </c>
      <c r="E236" s="27">
        <f>SUM(E237:E241)</f>
        <v>2</v>
      </c>
    </row>
    <row r="237" spans="1:5" ht="15.5" x14ac:dyDescent="0.35">
      <c r="A237" s="2"/>
      <c r="B237" s="7" t="s">
        <v>75</v>
      </c>
      <c r="C237" s="8">
        <f>SUM(D237:E237)</f>
        <v>10</v>
      </c>
      <c r="D237" s="20">
        <v>10</v>
      </c>
      <c r="E237" s="20" t="s">
        <v>267</v>
      </c>
    </row>
    <row r="238" spans="1:5" ht="15.5" x14ac:dyDescent="0.35">
      <c r="A238" s="2"/>
      <c r="B238" s="7" t="s">
        <v>76</v>
      </c>
      <c r="C238" s="8">
        <f>SUM(D238:E238)</f>
        <v>23</v>
      </c>
      <c r="D238" s="20">
        <v>21</v>
      </c>
      <c r="E238" s="20">
        <v>2</v>
      </c>
    </row>
    <row r="239" spans="1:5" ht="15.5" x14ac:dyDescent="0.35">
      <c r="A239" s="2"/>
      <c r="B239" s="7" t="s">
        <v>342</v>
      </c>
      <c r="C239" s="8">
        <f>SUM(D239:E239)</f>
        <v>3</v>
      </c>
      <c r="D239" s="20">
        <v>3</v>
      </c>
      <c r="E239" s="20" t="s">
        <v>267</v>
      </c>
    </row>
    <row r="240" spans="1:5" ht="15.5" x14ac:dyDescent="0.35">
      <c r="A240" s="2"/>
      <c r="B240" s="7" t="s">
        <v>462</v>
      </c>
      <c r="C240" s="8">
        <f>SUM(D240:E240)</f>
        <v>6</v>
      </c>
      <c r="D240" s="20">
        <v>6</v>
      </c>
      <c r="E240" s="20" t="s">
        <v>267</v>
      </c>
    </row>
    <row r="241" spans="1:5" ht="15.5" x14ac:dyDescent="0.35">
      <c r="A241" s="2"/>
      <c r="B241" s="7" t="s">
        <v>209</v>
      </c>
      <c r="C241" s="8">
        <f>SUM(D241:E241)</f>
        <v>2</v>
      </c>
      <c r="D241" s="20">
        <v>2</v>
      </c>
      <c r="E241" s="20" t="s">
        <v>267</v>
      </c>
    </row>
    <row r="242" spans="1:5" ht="15.5" x14ac:dyDescent="0.35">
      <c r="A242" s="2" t="s">
        <v>94</v>
      </c>
      <c r="B242" s="7"/>
      <c r="C242" s="11">
        <f>SUM(C243:C244)</f>
        <v>7</v>
      </c>
      <c r="D242" s="27">
        <f>SUM(D243:D244)</f>
        <v>7</v>
      </c>
      <c r="E242" s="27">
        <f>SUM(E243:E244)</f>
        <v>0</v>
      </c>
    </row>
    <row r="243" spans="1:5" ht="15.5" x14ac:dyDescent="0.35">
      <c r="A243" s="2"/>
      <c r="B243" s="7" t="s">
        <v>94</v>
      </c>
      <c r="C243" s="8">
        <f>SUM(D243:E243)</f>
        <v>3</v>
      </c>
      <c r="D243" s="20">
        <v>3</v>
      </c>
      <c r="E243" s="20" t="s">
        <v>267</v>
      </c>
    </row>
    <row r="244" spans="1:5" ht="15.5" x14ac:dyDescent="0.35">
      <c r="A244" s="2"/>
      <c r="B244" s="7" t="s">
        <v>427</v>
      </c>
      <c r="C244" s="8">
        <f>SUM(D244:E244)</f>
        <v>4</v>
      </c>
      <c r="D244" s="20">
        <v>4</v>
      </c>
      <c r="E244" s="20" t="s">
        <v>267</v>
      </c>
    </row>
    <row r="245" spans="1:5" ht="15.5" x14ac:dyDescent="0.35">
      <c r="A245" s="2" t="s">
        <v>14</v>
      </c>
      <c r="B245" s="7"/>
      <c r="C245" s="11">
        <f>SUM(C246:C249)</f>
        <v>15</v>
      </c>
      <c r="D245" s="27">
        <f>SUM(D246:D249)</f>
        <v>12</v>
      </c>
      <c r="E245" s="27">
        <f>SUM(E246:E249)</f>
        <v>3</v>
      </c>
    </row>
    <row r="246" spans="1:5" ht="15.5" x14ac:dyDescent="0.35">
      <c r="A246" s="2"/>
      <c r="B246" s="7" t="s">
        <v>85</v>
      </c>
      <c r="C246" s="8">
        <f>SUM(D246:E246)</f>
        <v>8</v>
      </c>
      <c r="D246" s="20">
        <v>7</v>
      </c>
      <c r="E246" s="20">
        <v>1</v>
      </c>
    </row>
    <row r="247" spans="1:5" ht="15.5" x14ac:dyDescent="0.35">
      <c r="A247" s="2"/>
      <c r="B247" s="7" t="s">
        <v>405</v>
      </c>
      <c r="C247" s="8">
        <f>SUM(D247:E247)</f>
        <v>3</v>
      </c>
      <c r="D247" s="20">
        <v>2</v>
      </c>
      <c r="E247" s="20">
        <v>1</v>
      </c>
    </row>
    <row r="248" spans="1:5" ht="15.5" x14ac:dyDescent="0.35">
      <c r="A248" s="2"/>
      <c r="B248" s="7" t="s">
        <v>388</v>
      </c>
      <c r="C248" s="8">
        <f>SUM(D248:E248)</f>
        <v>3</v>
      </c>
      <c r="D248" s="20">
        <v>3</v>
      </c>
      <c r="E248" s="20" t="s">
        <v>267</v>
      </c>
    </row>
    <row r="249" spans="1:5" ht="15.5" x14ac:dyDescent="0.35">
      <c r="A249" s="2"/>
      <c r="B249" s="7" t="s">
        <v>571</v>
      </c>
      <c r="C249" s="8">
        <f>SUM(D249:E249)</f>
        <v>1</v>
      </c>
      <c r="D249" s="20" t="s">
        <v>267</v>
      </c>
      <c r="E249" s="20">
        <v>1</v>
      </c>
    </row>
    <row r="250" spans="1:5" ht="15.5" x14ac:dyDescent="0.35">
      <c r="A250" s="2" t="s">
        <v>19</v>
      </c>
      <c r="B250" s="7"/>
      <c r="C250" s="11">
        <f>SUM(C251:C252)</f>
        <v>6</v>
      </c>
      <c r="D250" s="27">
        <f>SUM(D251:D252)</f>
        <v>4</v>
      </c>
      <c r="E250" s="27">
        <f>SUM(E251:E252)</f>
        <v>2</v>
      </c>
    </row>
    <row r="251" spans="1:5" ht="15.5" x14ac:dyDescent="0.35">
      <c r="A251" s="2"/>
      <c r="B251" s="7" t="s">
        <v>463</v>
      </c>
      <c r="C251" s="8">
        <f>SUM(D251:E251)</f>
        <v>3</v>
      </c>
      <c r="D251" s="20">
        <v>2</v>
      </c>
      <c r="E251" s="20">
        <v>1</v>
      </c>
    </row>
    <row r="252" spans="1:5" ht="15.5" x14ac:dyDescent="0.35">
      <c r="A252" s="2"/>
      <c r="B252" s="7" t="s">
        <v>464</v>
      </c>
      <c r="C252" s="8">
        <f>SUM(D252:E252)</f>
        <v>3</v>
      </c>
      <c r="D252" s="20">
        <v>2</v>
      </c>
      <c r="E252" s="20">
        <v>1</v>
      </c>
    </row>
    <row r="253" spans="1:5" ht="15.5" x14ac:dyDescent="0.35">
      <c r="A253" s="2" t="s">
        <v>21</v>
      </c>
      <c r="B253" s="7"/>
      <c r="C253" s="11">
        <f>SUM(C254:C255)</f>
        <v>11</v>
      </c>
      <c r="D253" s="27">
        <f t="shared" ref="D253:E253" si="32">SUM(D254:D255)</f>
        <v>9</v>
      </c>
      <c r="E253" s="27">
        <f t="shared" si="32"/>
        <v>2</v>
      </c>
    </row>
    <row r="254" spans="1:5" ht="15.5" x14ac:dyDescent="0.35">
      <c r="A254" s="2"/>
      <c r="B254" s="7" t="s">
        <v>87</v>
      </c>
      <c r="C254" s="8">
        <f>SUM(D254:E254)</f>
        <v>9</v>
      </c>
      <c r="D254" s="20">
        <v>7</v>
      </c>
      <c r="E254" s="20">
        <v>2</v>
      </c>
    </row>
    <row r="255" spans="1:5" ht="15.5" x14ac:dyDescent="0.35">
      <c r="A255" s="2"/>
      <c r="B255" s="7" t="s">
        <v>465</v>
      </c>
      <c r="C255" s="8">
        <f>SUM(D255:E255)</f>
        <v>2</v>
      </c>
      <c r="D255" s="20">
        <v>2</v>
      </c>
      <c r="E255" s="20" t="s">
        <v>267</v>
      </c>
    </row>
    <row r="256" spans="1:5" ht="15.5" x14ac:dyDescent="0.35">
      <c r="A256" s="2" t="s">
        <v>23</v>
      </c>
      <c r="B256" s="7"/>
      <c r="C256" s="11">
        <f>SUM(C257:C259)</f>
        <v>5</v>
      </c>
      <c r="D256" s="27">
        <f>SUM(D257:D259)</f>
        <v>4</v>
      </c>
      <c r="E256" s="27">
        <f>SUM(E257:E259)</f>
        <v>1</v>
      </c>
    </row>
    <row r="257" spans="1:5" ht="15.5" x14ac:dyDescent="0.35">
      <c r="A257" s="2"/>
      <c r="B257" s="7" t="s">
        <v>23</v>
      </c>
      <c r="C257" s="8">
        <f>SUM(D257:E257)</f>
        <v>1</v>
      </c>
      <c r="D257" s="20">
        <v>1</v>
      </c>
      <c r="E257" s="20" t="s">
        <v>267</v>
      </c>
    </row>
    <row r="258" spans="1:5" ht="15.5" x14ac:dyDescent="0.35">
      <c r="A258" s="2"/>
      <c r="B258" s="7" t="s">
        <v>466</v>
      </c>
      <c r="C258" s="8">
        <f>SUM(D258:E258)</f>
        <v>1</v>
      </c>
      <c r="D258" s="20" t="s">
        <v>267</v>
      </c>
      <c r="E258" s="20">
        <v>1</v>
      </c>
    </row>
    <row r="259" spans="1:5" ht="15.5" x14ac:dyDescent="0.35">
      <c r="A259" s="2"/>
      <c r="B259" s="7" t="s">
        <v>98</v>
      </c>
      <c r="C259" s="8">
        <f>SUM(D259:E259)</f>
        <v>3</v>
      </c>
      <c r="D259" s="20">
        <v>3</v>
      </c>
      <c r="E259" s="20" t="s">
        <v>267</v>
      </c>
    </row>
    <row r="260" spans="1:5" ht="15.5" x14ac:dyDescent="0.35">
      <c r="A260" s="2" t="s">
        <v>33</v>
      </c>
      <c r="B260" s="7"/>
      <c r="C260" s="11">
        <f>SUM(C261:C262)</f>
        <v>4</v>
      </c>
      <c r="D260" s="27">
        <f t="shared" ref="D260:E260" si="33">SUM(D261:D262)</f>
        <v>3</v>
      </c>
      <c r="E260" s="27">
        <f t="shared" si="33"/>
        <v>1</v>
      </c>
    </row>
    <row r="261" spans="1:5" ht="15.5" x14ac:dyDescent="0.35">
      <c r="A261" s="2"/>
      <c r="B261" s="7" t="s">
        <v>428</v>
      </c>
      <c r="C261" s="8">
        <f>SUM(D261:E261)</f>
        <v>1</v>
      </c>
      <c r="D261" s="20">
        <v>1</v>
      </c>
      <c r="E261" s="20" t="s">
        <v>267</v>
      </c>
    </row>
    <row r="262" spans="1:5" ht="15.5" x14ac:dyDescent="0.35">
      <c r="A262" s="2"/>
      <c r="B262" s="7" t="s">
        <v>47</v>
      </c>
      <c r="C262" s="8">
        <f>SUM(D262:E262)</f>
        <v>3</v>
      </c>
      <c r="D262" s="20">
        <v>2</v>
      </c>
      <c r="E262" s="20">
        <v>1</v>
      </c>
    </row>
    <row r="263" spans="1:5" ht="15.5" x14ac:dyDescent="0.35">
      <c r="A263" s="2" t="s">
        <v>333</v>
      </c>
      <c r="B263" s="7"/>
      <c r="C263" s="11">
        <f>SUM(C264)</f>
        <v>5</v>
      </c>
      <c r="D263" s="27">
        <f>SUM(D264)</f>
        <v>5</v>
      </c>
      <c r="E263" s="27">
        <f>SUM(E264)</f>
        <v>0</v>
      </c>
    </row>
    <row r="264" spans="1:5" ht="15.5" x14ac:dyDescent="0.35">
      <c r="A264" s="2"/>
      <c r="B264" s="7" t="s">
        <v>333</v>
      </c>
      <c r="C264" s="8">
        <f>SUM(D264:E264)</f>
        <v>5</v>
      </c>
      <c r="D264" s="20">
        <v>5</v>
      </c>
      <c r="E264" s="20" t="s">
        <v>267</v>
      </c>
    </row>
    <row r="265" spans="1:5" ht="15.5" x14ac:dyDescent="0.35">
      <c r="A265" s="2" t="s">
        <v>45</v>
      </c>
      <c r="B265" s="7"/>
      <c r="C265" s="11">
        <f>SUM(C266:C267)</f>
        <v>5</v>
      </c>
      <c r="D265" s="27">
        <f t="shared" ref="D265:E265" si="34">SUM(D266:D267)</f>
        <v>5</v>
      </c>
      <c r="E265" s="27">
        <f t="shared" si="34"/>
        <v>0</v>
      </c>
    </row>
    <row r="266" spans="1:5" ht="15.5" x14ac:dyDescent="0.35">
      <c r="A266" s="2"/>
      <c r="B266" s="7" t="s">
        <v>45</v>
      </c>
      <c r="C266" s="8">
        <f>SUM(D266:E266)</f>
        <v>2</v>
      </c>
      <c r="D266" s="20">
        <v>2</v>
      </c>
      <c r="E266" s="20" t="s">
        <v>267</v>
      </c>
    </row>
    <row r="267" spans="1:5" ht="15.5" x14ac:dyDescent="0.35">
      <c r="A267" s="2"/>
      <c r="B267" s="7" t="s">
        <v>467</v>
      </c>
      <c r="C267" s="8">
        <f>SUM(D267:E267)</f>
        <v>3</v>
      </c>
      <c r="D267" s="20">
        <v>3</v>
      </c>
      <c r="E267" s="20" t="s">
        <v>267</v>
      </c>
    </row>
    <row r="268" spans="1:5" ht="15.5" x14ac:dyDescent="0.35">
      <c r="A268" s="2" t="s">
        <v>332</v>
      </c>
      <c r="B268" s="7"/>
      <c r="C268" s="11">
        <f>SUM(C269)</f>
        <v>4</v>
      </c>
      <c r="D268" s="27">
        <f t="shared" ref="D268" si="35">SUM(D269)</f>
        <v>4</v>
      </c>
      <c r="E268" s="27">
        <f>SUM(E269)</f>
        <v>0</v>
      </c>
    </row>
    <row r="269" spans="1:5" ht="15.5" x14ac:dyDescent="0.35">
      <c r="A269" s="2"/>
      <c r="B269" s="7" t="s">
        <v>572</v>
      </c>
      <c r="C269" s="8">
        <f>SUM(D269:E269)</f>
        <v>4</v>
      </c>
      <c r="D269" s="20">
        <v>4</v>
      </c>
      <c r="E269" s="20" t="s">
        <v>267</v>
      </c>
    </row>
    <row r="270" spans="1:5" ht="15.5" x14ac:dyDescent="0.35">
      <c r="A270" s="2" t="s">
        <v>40</v>
      </c>
      <c r="B270" s="7"/>
      <c r="C270" s="11">
        <f>SUM(C271:C272)</f>
        <v>5</v>
      </c>
      <c r="D270" s="27">
        <f t="shared" ref="D270:E270" si="36">SUM(D271:D272)</f>
        <v>5</v>
      </c>
      <c r="E270" s="27">
        <f t="shared" si="36"/>
        <v>0</v>
      </c>
    </row>
    <row r="271" spans="1:5" ht="15.5" x14ac:dyDescent="0.35">
      <c r="A271" s="2"/>
      <c r="B271" s="7" t="s">
        <v>573</v>
      </c>
      <c r="C271" s="8">
        <f>SUM(D271:E271)</f>
        <v>4</v>
      </c>
      <c r="D271" s="20">
        <v>4</v>
      </c>
      <c r="E271" s="20" t="s">
        <v>267</v>
      </c>
    </row>
    <row r="272" spans="1:5" ht="15.5" x14ac:dyDescent="0.35">
      <c r="A272" s="2"/>
      <c r="B272" s="7" t="s">
        <v>574</v>
      </c>
      <c r="C272" s="8">
        <f>SUM(D272:E272)</f>
        <v>1</v>
      </c>
      <c r="D272" s="20">
        <v>1</v>
      </c>
      <c r="E272" s="20" t="s">
        <v>267</v>
      </c>
    </row>
    <row r="273" spans="1:5" ht="15.5" x14ac:dyDescent="0.35">
      <c r="A273" s="2"/>
      <c r="B273" s="7"/>
      <c r="C273" s="8"/>
      <c r="D273" s="20"/>
      <c r="E273" s="20"/>
    </row>
    <row r="274" spans="1:5" ht="15.5" x14ac:dyDescent="0.35">
      <c r="A274" s="80" t="s">
        <v>109</v>
      </c>
      <c r="B274" s="81"/>
      <c r="C274" s="82">
        <f>(C276+C281+C286+C290+C296+C301)</f>
        <v>168</v>
      </c>
      <c r="D274" s="84">
        <f>(D276+D281+D286+D290+D296+D301)</f>
        <v>159</v>
      </c>
      <c r="E274" s="84">
        <f>(E276+E281+E286+E290+E296+E301)</f>
        <v>9</v>
      </c>
    </row>
    <row r="275" spans="1:5" ht="15.5" x14ac:dyDescent="0.35">
      <c r="A275" s="107"/>
      <c r="B275" s="7"/>
      <c r="C275" s="11"/>
      <c r="D275" s="27"/>
      <c r="E275" s="27"/>
    </row>
    <row r="276" spans="1:5" ht="15.5" x14ac:dyDescent="0.35">
      <c r="A276" s="2" t="s">
        <v>11</v>
      </c>
      <c r="B276" s="7"/>
      <c r="C276" s="11">
        <f>SUM(C277:C280)</f>
        <v>62</v>
      </c>
      <c r="D276" s="27">
        <f t="shared" ref="D276:E276" si="37">SUM(D277:D280)</f>
        <v>59</v>
      </c>
      <c r="E276" s="27">
        <f t="shared" si="37"/>
        <v>3</v>
      </c>
    </row>
    <row r="277" spans="1:5" ht="15.5" x14ac:dyDescent="0.35">
      <c r="A277" s="2"/>
      <c r="B277" s="7" t="s">
        <v>71</v>
      </c>
      <c r="C277" s="8">
        <f>SUM(D277:E277)</f>
        <v>56</v>
      </c>
      <c r="D277" s="20">
        <v>53</v>
      </c>
      <c r="E277" s="20">
        <v>3</v>
      </c>
    </row>
    <row r="278" spans="1:5" ht="15.5" x14ac:dyDescent="0.35">
      <c r="A278" s="2"/>
      <c r="B278" s="7" t="s">
        <v>72</v>
      </c>
      <c r="C278" s="8">
        <f>SUM(D278:E278)</f>
        <v>3</v>
      </c>
      <c r="D278" s="20">
        <v>3</v>
      </c>
      <c r="E278" s="20" t="s">
        <v>267</v>
      </c>
    </row>
    <row r="279" spans="1:5" ht="15.5" x14ac:dyDescent="0.35">
      <c r="A279" s="2"/>
      <c r="B279" s="7" t="s">
        <v>73</v>
      </c>
      <c r="C279" s="8">
        <f>SUM(D279:E279)</f>
        <v>1</v>
      </c>
      <c r="D279" s="20">
        <v>1</v>
      </c>
      <c r="E279" s="20" t="s">
        <v>267</v>
      </c>
    </row>
    <row r="280" spans="1:5" ht="15.5" x14ac:dyDescent="0.35">
      <c r="A280" s="2"/>
      <c r="B280" s="7" t="s">
        <v>74</v>
      </c>
      <c r="C280" s="8">
        <f>SUM(D280:E280)</f>
        <v>2</v>
      </c>
      <c r="D280" s="20">
        <v>2</v>
      </c>
      <c r="E280" s="20" t="s">
        <v>267</v>
      </c>
    </row>
    <row r="281" spans="1:5" ht="15.5" x14ac:dyDescent="0.35">
      <c r="A281" s="2" t="s">
        <v>25</v>
      </c>
      <c r="B281" s="7"/>
      <c r="C281" s="11">
        <f>SUM(C282:C285)</f>
        <v>20</v>
      </c>
      <c r="D281" s="27">
        <f>SUM(D282:D285)</f>
        <v>20</v>
      </c>
      <c r="E281" s="27">
        <f>SUM(E282:E285)</f>
        <v>0</v>
      </c>
    </row>
    <row r="282" spans="1:5" ht="15.5" x14ac:dyDescent="0.35">
      <c r="A282" s="2"/>
      <c r="B282" s="7" t="s">
        <v>407</v>
      </c>
      <c r="C282" s="8">
        <f>SUM(D282:E282)</f>
        <v>3</v>
      </c>
      <c r="D282" s="20">
        <v>3</v>
      </c>
      <c r="E282" s="20" t="s">
        <v>267</v>
      </c>
    </row>
    <row r="283" spans="1:5" ht="15.5" x14ac:dyDescent="0.35">
      <c r="A283" s="2"/>
      <c r="B283" s="7" t="s">
        <v>25</v>
      </c>
      <c r="C283" s="8">
        <f>SUM(D283:E283)</f>
        <v>6</v>
      </c>
      <c r="D283" s="20">
        <v>6</v>
      </c>
      <c r="E283" s="20" t="s">
        <v>267</v>
      </c>
    </row>
    <row r="284" spans="1:5" ht="15.5" x14ac:dyDescent="0.35">
      <c r="A284" s="2"/>
      <c r="B284" s="7" t="s">
        <v>389</v>
      </c>
      <c r="C284" s="8">
        <f>SUM(D284:E284)</f>
        <v>4</v>
      </c>
      <c r="D284" s="20">
        <v>4</v>
      </c>
      <c r="E284" s="20" t="s">
        <v>267</v>
      </c>
    </row>
    <row r="285" spans="1:5" ht="15.5" x14ac:dyDescent="0.35">
      <c r="A285" s="2"/>
      <c r="B285" s="7" t="s">
        <v>90</v>
      </c>
      <c r="C285" s="8">
        <f>SUM(D285:E285)</f>
        <v>7</v>
      </c>
      <c r="D285" s="20">
        <v>7</v>
      </c>
      <c r="E285" s="20" t="s">
        <v>267</v>
      </c>
    </row>
    <row r="286" spans="1:5" ht="15.5" x14ac:dyDescent="0.35">
      <c r="A286" s="2" t="s">
        <v>31</v>
      </c>
      <c r="B286" s="7"/>
      <c r="C286" s="11">
        <f>SUM(C287:C289)</f>
        <v>25</v>
      </c>
      <c r="D286" s="27">
        <f>SUM(D287:D289)</f>
        <v>24</v>
      </c>
      <c r="E286" s="27">
        <f>SUM(E287:E289)</f>
        <v>1</v>
      </c>
    </row>
    <row r="287" spans="1:5" ht="15.5" x14ac:dyDescent="0.35">
      <c r="A287" s="2"/>
      <c r="B287" s="7" t="s">
        <v>92</v>
      </c>
      <c r="C287" s="8">
        <f>SUM(D287:E287)</f>
        <v>13</v>
      </c>
      <c r="D287" s="20">
        <v>12</v>
      </c>
      <c r="E287" s="20">
        <v>1</v>
      </c>
    </row>
    <row r="288" spans="1:5" ht="15.5" x14ac:dyDescent="0.35">
      <c r="A288" s="2"/>
      <c r="B288" s="7" t="s">
        <v>93</v>
      </c>
      <c r="C288" s="8">
        <f>SUM(D288:E288)</f>
        <v>6</v>
      </c>
      <c r="D288" s="20">
        <v>6</v>
      </c>
      <c r="E288" s="20" t="s">
        <v>267</v>
      </c>
    </row>
    <row r="289" spans="1:5" ht="15.5" x14ac:dyDescent="0.35">
      <c r="A289" s="2"/>
      <c r="B289" s="7" t="s">
        <v>31</v>
      </c>
      <c r="C289" s="8">
        <f>SUM(D289:E289)</f>
        <v>6</v>
      </c>
      <c r="D289" s="20">
        <v>6</v>
      </c>
      <c r="E289" s="20" t="s">
        <v>267</v>
      </c>
    </row>
    <row r="290" spans="1:5" ht="15.5" x14ac:dyDescent="0.35">
      <c r="A290" s="2" t="s">
        <v>44</v>
      </c>
      <c r="B290" s="7"/>
      <c r="C290" s="11">
        <f>SUM(C291:C295)</f>
        <v>44</v>
      </c>
      <c r="D290" s="27">
        <f>SUM(D291:D295)</f>
        <v>42</v>
      </c>
      <c r="E290" s="27">
        <f>SUM(E291:E295)</f>
        <v>2</v>
      </c>
    </row>
    <row r="291" spans="1:5" ht="15.5" x14ac:dyDescent="0.35">
      <c r="A291" s="2"/>
      <c r="B291" s="7" t="s">
        <v>96</v>
      </c>
      <c r="C291" s="8">
        <f>SUM(D291:E291)</f>
        <v>8</v>
      </c>
      <c r="D291" s="20">
        <v>7</v>
      </c>
      <c r="E291" s="20">
        <v>1</v>
      </c>
    </row>
    <row r="292" spans="1:5" ht="15.5" x14ac:dyDescent="0.35">
      <c r="A292" s="2"/>
      <c r="B292" s="7" t="s">
        <v>97</v>
      </c>
      <c r="C292" s="8">
        <f>SUM(D292:E292)</f>
        <v>10</v>
      </c>
      <c r="D292" s="20">
        <v>9</v>
      </c>
      <c r="E292" s="20">
        <v>1</v>
      </c>
    </row>
    <row r="293" spans="1:5" ht="15.5" x14ac:dyDescent="0.35">
      <c r="A293" s="2"/>
      <c r="B293" s="7" t="s">
        <v>98</v>
      </c>
      <c r="C293" s="8">
        <f>SUM(D293:E293)</f>
        <v>11</v>
      </c>
      <c r="D293" s="20">
        <v>11</v>
      </c>
      <c r="E293" s="20" t="s">
        <v>267</v>
      </c>
    </row>
    <row r="294" spans="1:5" ht="15.5" x14ac:dyDescent="0.35">
      <c r="A294" s="2"/>
      <c r="B294" s="7" t="s">
        <v>429</v>
      </c>
      <c r="C294" s="8">
        <f>SUM(D294:E294)</f>
        <v>12</v>
      </c>
      <c r="D294" s="20">
        <v>12</v>
      </c>
      <c r="E294" s="20" t="s">
        <v>267</v>
      </c>
    </row>
    <row r="295" spans="1:5" ht="15.5" x14ac:dyDescent="0.35">
      <c r="A295" s="2"/>
      <c r="B295" s="7" t="s">
        <v>99</v>
      </c>
      <c r="C295" s="8">
        <f>SUM(D295:E295)</f>
        <v>3</v>
      </c>
      <c r="D295" s="20">
        <v>3</v>
      </c>
      <c r="E295" s="20" t="s">
        <v>267</v>
      </c>
    </row>
    <row r="296" spans="1:5" ht="15.5" x14ac:dyDescent="0.35">
      <c r="A296" s="2" t="s">
        <v>56</v>
      </c>
      <c r="B296" s="7"/>
      <c r="C296" s="11">
        <f>SUM(C297:C300)</f>
        <v>9</v>
      </c>
      <c r="D296" s="27">
        <f>SUM(D297:D300)</f>
        <v>8</v>
      </c>
      <c r="E296" s="27">
        <f>SUM(E297:E300)</f>
        <v>1</v>
      </c>
    </row>
    <row r="297" spans="1:5" ht="15.5" x14ac:dyDescent="0.35">
      <c r="A297" s="2"/>
      <c r="B297" s="7" t="s">
        <v>468</v>
      </c>
      <c r="C297" s="8">
        <f>SUM(D297:E297)</f>
        <v>2</v>
      </c>
      <c r="D297" s="20">
        <v>1</v>
      </c>
      <c r="E297" s="20">
        <v>1</v>
      </c>
    </row>
    <row r="298" spans="1:5" ht="15.5" x14ac:dyDescent="0.35">
      <c r="A298" s="2"/>
      <c r="B298" s="7" t="s">
        <v>430</v>
      </c>
      <c r="C298" s="8">
        <f>SUM(D298:E298)</f>
        <v>1</v>
      </c>
      <c r="D298" s="20">
        <v>1</v>
      </c>
      <c r="E298" s="20" t="s">
        <v>267</v>
      </c>
    </row>
    <row r="299" spans="1:5" ht="15.5" x14ac:dyDescent="0.35">
      <c r="A299" s="2"/>
      <c r="B299" s="7" t="s">
        <v>343</v>
      </c>
      <c r="C299" s="8">
        <f>SUM(D299:E299)</f>
        <v>2</v>
      </c>
      <c r="D299" s="20">
        <v>2</v>
      </c>
      <c r="E299" s="20" t="s">
        <v>267</v>
      </c>
    </row>
    <row r="300" spans="1:5" ht="15.5" x14ac:dyDescent="0.35">
      <c r="A300" s="2"/>
      <c r="B300" s="7" t="s">
        <v>56</v>
      </c>
      <c r="C300" s="8">
        <f>SUM(D300:E300)</f>
        <v>4</v>
      </c>
      <c r="D300" s="20">
        <v>4</v>
      </c>
      <c r="E300" s="20" t="s">
        <v>267</v>
      </c>
    </row>
    <row r="301" spans="1:5" ht="15.5" x14ac:dyDescent="0.35">
      <c r="A301" s="2" t="s">
        <v>57</v>
      </c>
      <c r="B301" s="7"/>
      <c r="C301" s="11">
        <f>SUM(C302:C305)</f>
        <v>8</v>
      </c>
      <c r="D301" s="27">
        <f>SUM(D302:D305)</f>
        <v>6</v>
      </c>
      <c r="E301" s="27">
        <f>SUM(E302:E305)</f>
        <v>2</v>
      </c>
    </row>
    <row r="302" spans="1:5" ht="15.5" x14ac:dyDescent="0.35">
      <c r="A302" s="2"/>
      <c r="B302" s="7" t="s">
        <v>344</v>
      </c>
      <c r="C302" s="8">
        <f>SUM(D302:E302)</f>
        <v>1</v>
      </c>
      <c r="D302" s="20" t="s">
        <v>267</v>
      </c>
      <c r="E302" s="20">
        <v>1</v>
      </c>
    </row>
    <row r="303" spans="1:5" ht="15.5" x14ac:dyDescent="0.35">
      <c r="A303" s="2"/>
      <c r="B303" s="7" t="s">
        <v>103</v>
      </c>
      <c r="C303" s="8">
        <f>SUM(D303:E303)</f>
        <v>5</v>
      </c>
      <c r="D303" s="20">
        <v>5</v>
      </c>
      <c r="E303" s="20" t="s">
        <v>267</v>
      </c>
    </row>
    <row r="304" spans="1:5" ht="15.5" x14ac:dyDescent="0.35">
      <c r="A304" s="2"/>
      <c r="B304" s="7" t="s">
        <v>575</v>
      </c>
      <c r="C304" s="8">
        <f>SUM(D304:E304)</f>
        <v>1</v>
      </c>
      <c r="D304" s="20">
        <v>1</v>
      </c>
      <c r="E304" s="20" t="s">
        <v>267</v>
      </c>
    </row>
    <row r="305" spans="1:5" ht="15.5" x14ac:dyDescent="0.35">
      <c r="A305" s="2"/>
      <c r="B305" s="7" t="s">
        <v>406</v>
      </c>
      <c r="C305" s="8">
        <f>SUM(D305:E305)</f>
        <v>1</v>
      </c>
      <c r="D305" s="20" t="s">
        <v>267</v>
      </c>
      <c r="E305" s="20">
        <v>1</v>
      </c>
    </row>
    <row r="306" spans="1:5" ht="16" thickBot="1" x14ac:dyDescent="0.4">
      <c r="A306" s="13"/>
      <c r="B306" s="14"/>
      <c r="C306" s="15"/>
      <c r="D306" s="25"/>
      <c r="E306" s="25"/>
    </row>
    <row r="307" spans="1:5" ht="15.5" x14ac:dyDescent="0.35">
      <c r="A307" s="16" t="s">
        <v>292</v>
      </c>
      <c r="B307" s="2"/>
      <c r="C307" s="2"/>
      <c r="D307" s="20"/>
      <c r="E307" s="20"/>
    </row>
  </sheetData>
  <mergeCells count="8">
    <mergeCell ref="A3:E3"/>
    <mergeCell ref="A4:E4"/>
    <mergeCell ref="A6:A9"/>
    <mergeCell ref="B6:B9"/>
    <mergeCell ref="C6:C9"/>
    <mergeCell ref="D8:D9"/>
    <mergeCell ref="E8:E9"/>
    <mergeCell ref="D6:E7"/>
  </mergeCells>
  <pageMargins left="0.7" right="0.7" top="0.75" bottom="0.75" header="0.3" footer="0.3"/>
  <pageSetup paperSize="9"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7"/>
  <sheetViews>
    <sheetView zoomScale="80" zoomScaleNormal="80" workbookViewId="0">
      <selection activeCell="D14" sqref="D14"/>
    </sheetView>
  </sheetViews>
  <sheetFormatPr baseColWidth="10" defaultColWidth="0" defaultRowHeight="0" customHeight="1" zeroHeight="1" x14ac:dyDescent="0.35"/>
  <cols>
    <col min="1" max="1" width="21.453125" style="2" customWidth="1"/>
    <col min="2" max="14" width="11" style="2" customWidth="1"/>
    <col min="15" max="16384" width="11.453125" style="2" hidden="1"/>
  </cols>
  <sheetData>
    <row r="1" spans="1:14" ht="18" customHeight="1" x14ac:dyDescent="0.35">
      <c r="A1" s="1" t="s">
        <v>205</v>
      </c>
    </row>
    <row r="2" spans="1:14" ht="18" customHeight="1" x14ac:dyDescent="0.35"/>
    <row r="3" spans="1:14" ht="18" customHeight="1" x14ac:dyDescent="0.35">
      <c r="A3" s="211" t="s">
        <v>301</v>
      </c>
      <c r="B3" s="211"/>
      <c r="C3" s="211"/>
      <c r="D3" s="211"/>
      <c r="E3" s="211"/>
      <c r="F3" s="211"/>
      <c r="G3" s="211"/>
      <c r="H3" s="211"/>
      <c r="I3" s="211"/>
      <c r="J3" s="211"/>
      <c r="K3" s="211"/>
      <c r="L3" s="211"/>
      <c r="M3" s="211"/>
      <c r="N3" s="211"/>
    </row>
    <row r="4" spans="1:14" ht="18" customHeight="1" x14ac:dyDescent="0.35">
      <c r="A4" s="211" t="s">
        <v>517</v>
      </c>
      <c r="B4" s="211"/>
      <c r="C4" s="211"/>
      <c r="D4" s="211"/>
      <c r="E4" s="211"/>
      <c r="F4" s="211"/>
      <c r="G4" s="211"/>
      <c r="H4" s="211"/>
      <c r="I4" s="211"/>
      <c r="J4" s="211"/>
      <c r="K4" s="211"/>
      <c r="L4" s="211"/>
      <c r="M4" s="211"/>
      <c r="N4" s="211"/>
    </row>
    <row r="5" spans="1:14" ht="18" customHeight="1" thickBot="1" x14ac:dyDescent="0.4"/>
    <row r="6" spans="1:14" ht="18" customHeight="1" x14ac:dyDescent="0.35">
      <c r="A6" s="212" t="s">
        <v>130</v>
      </c>
      <c r="B6" s="251" t="s">
        <v>107</v>
      </c>
      <c r="C6" s="212" t="s">
        <v>206</v>
      </c>
      <c r="D6" s="212"/>
      <c r="E6" s="212"/>
      <c r="F6" s="212"/>
      <c r="G6" s="212"/>
      <c r="H6" s="212"/>
      <c r="I6" s="212"/>
      <c r="J6" s="212"/>
      <c r="K6" s="212"/>
      <c r="L6" s="212"/>
      <c r="M6" s="212"/>
      <c r="N6" s="212"/>
    </row>
    <row r="7" spans="1:14" ht="18" customHeight="1" thickBot="1" x14ac:dyDescent="0.4">
      <c r="A7" s="213"/>
      <c r="B7" s="252"/>
      <c r="C7" s="214"/>
      <c r="D7" s="214"/>
      <c r="E7" s="214"/>
      <c r="F7" s="214"/>
      <c r="G7" s="214"/>
      <c r="H7" s="214"/>
      <c r="I7" s="214"/>
      <c r="J7" s="214"/>
      <c r="K7" s="214"/>
      <c r="L7" s="214"/>
      <c r="M7" s="214"/>
      <c r="N7" s="214"/>
    </row>
    <row r="8" spans="1:14" ht="18" customHeight="1" x14ac:dyDescent="0.35">
      <c r="A8" s="213"/>
      <c r="B8" s="252"/>
      <c r="C8" s="227" t="s">
        <v>116</v>
      </c>
      <c r="D8" s="227" t="s">
        <v>117</v>
      </c>
      <c r="E8" s="227" t="s">
        <v>118</v>
      </c>
      <c r="F8" s="227" t="s">
        <v>119</v>
      </c>
      <c r="G8" s="227" t="s">
        <v>120</v>
      </c>
      <c r="H8" s="227" t="s">
        <v>121</v>
      </c>
      <c r="I8" s="227" t="s">
        <v>122</v>
      </c>
      <c r="J8" s="227" t="s">
        <v>123</v>
      </c>
      <c r="K8" s="227" t="s">
        <v>127</v>
      </c>
      <c r="L8" s="227" t="s">
        <v>124</v>
      </c>
      <c r="M8" s="227" t="s">
        <v>125</v>
      </c>
      <c r="N8" s="227" t="s">
        <v>126</v>
      </c>
    </row>
    <row r="9" spans="1:14" ht="18" customHeight="1" x14ac:dyDescent="0.35">
      <c r="A9" s="213"/>
      <c r="B9" s="252"/>
      <c r="C9" s="258"/>
      <c r="D9" s="258"/>
      <c r="E9" s="258"/>
      <c r="F9" s="258"/>
      <c r="G9" s="258"/>
      <c r="H9" s="258"/>
      <c r="I9" s="258"/>
      <c r="J9" s="258"/>
      <c r="K9" s="258"/>
      <c r="L9" s="258"/>
      <c r="M9" s="258"/>
      <c r="N9" s="258"/>
    </row>
    <row r="10" spans="1:14" ht="18" customHeight="1" thickBot="1" x14ac:dyDescent="0.4">
      <c r="A10" s="214"/>
      <c r="B10" s="253"/>
      <c r="C10" s="228"/>
      <c r="D10" s="228"/>
      <c r="E10" s="228"/>
      <c r="F10" s="228"/>
      <c r="G10" s="228"/>
      <c r="H10" s="228"/>
      <c r="I10" s="228"/>
      <c r="J10" s="228"/>
      <c r="K10" s="228"/>
      <c r="L10" s="228"/>
      <c r="M10" s="228"/>
      <c r="N10" s="228"/>
    </row>
    <row r="11" spans="1:14" ht="18" customHeight="1" x14ac:dyDescent="0.35">
      <c r="B11" s="38"/>
    </row>
    <row r="12" spans="1:14" ht="18" customHeight="1" x14ac:dyDescent="0.35">
      <c r="A12" s="80" t="s">
        <v>107</v>
      </c>
      <c r="B12" s="87">
        <f t="shared" ref="B12:N12" si="0">SUM(B14:B20)</f>
        <v>656</v>
      </c>
      <c r="C12" s="80">
        <f t="shared" si="0"/>
        <v>58</v>
      </c>
      <c r="D12" s="80">
        <f t="shared" si="0"/>
        <v>51</v>
      </c>
      <c r="E12" s="80">
        <f t="shared" si="0"/>
        <v>45</v>
      </c>
      <c r="F12" s="80">
        <f t="shared" si="0"/>
        <v>49</v>
      </c>
      <c r="G12" s="80">
        <f t="shared" si="0"/>
        <v>54</v>
      </c>
      <c r="H12" s="80">
        <f t="shared" si="0"/>
        <v>52</v>
      </c>
      <c r="I12" s="80">
        <f t="shared" si="0"/>
        <v>53</v>
      </c>
      <c r="J12" s="80">
        <f t="shared" si="0"/>
        <v>54</v>
      </c>
      <c r="K12" s="80">
        <f t="shared" si="0"/>
        <v>46</v>
      </c>
      <c r="L12" s="80">
        <f t="shared" si="0"/>
        <v>68</v>
      </c>
      <c r="M12" s="80">
        <f t="shared" si="0"/>
        <v>59</v>
      </c>
      <c r="N12" s="80">
        <f t="shared" si="0"/>
        <v>67</v>
      </c>
    </row>
    <row r="13" spans="1:14" ht="18" customHeight="1" x14ac:dyDescent="0.35">
      <c r="B13" s="32"/>
    </row>
    <row r="14" spans="1:14" ht="18" customHeight="1" x14ac:dyDescent="0.35">
      <c r="A14" s="2" t="s">
        <v>189</v>
      </c>
      <c r="B14" s="33">
        <f t="shared" ref="B14:B16" si="1">SUM(C14:N14)</f>
        <v>106</v>
      </c>
      <c r="C14" s="9">
        <v>10</v>
      </c>
      <c r="D14" s="9">
        <v>6</v>
      </c>
      <c r="E14" s="9">
        <v>6</v>
      </c>
      <c r="F14" s="9">
        <v>11</v>
      </c>
      <c r="G14" s="9">
        <v>9</v>
      </c>
      <c r="H14" s="9">
        <v>9</v>
      </c>
      <c r="I14" s="9">
        <v>11</v>
      </c>
      <c r="J14" s="9">
        <v>9</v>
      </c>
      <c r="K14" s="9">
        <v>9</v>
      </c>
      <c r="L14" s="9">
        <v>6</v>
      </c>
      <c r="M14" s="9">
        <v>10</v>
      </c>
      <c r="N14" s="9">
        <v>10</v>
      </c>
    </row>
    <row r="15" spans="1:14" ht="18" customHeight="1" x14ac:dyDescent="0.35">
      <c r="A15" s="2" t="s">
        <v>190</v>
      </c>
      <c r="B15" s="33">
        <f t="shared" si="1"/>
        <v>472</v>
      </c>
      <c r="C15" s="9">
        <v>43</v>
      </c>
      <c r="D15" s="9">
        <v>41</v>
      </c>
      <c r="E15" s="9">
        <v>33</v>
      </c>
      <c r="F15" s="9">
        <v>33</v>
      </c>
      <c r="G15" s="9">
        <v>33</v>
      </c>
      <c r="H15" s="9">
        <v>34</v>
      </c>
      <c r="I15" s="9">
        <v>36</v>
      </c>
      <c r="J15" s="9">
        <v>40</v>
      </c>
      <c r="K15" s="9">
        <v>30</v>
      </c>
      <c r="L15" s="9">
        <v>54</v>
      </c>
      <c r="M15" s="9">
        <v>47</v>
      </c>
      <c r="N15" s="9">
        <v>48</v>
      </c>
    </row>
    <row r="16" spans="1:14" ht="18" customHeight="1" x14ac:dyDescent="0.35">
      <c r="A16" s="2" t="s">
        <v>345</v>
      </c>
      <c r="B16" s="33">
        <f t="shared" si="1"/>
        <v>78</v>
      </c>
      <c r="C16" s="9">
        <v>5</v>
      </c>
      <c r="D16" s="9">
        <v>4</v>
      </c>
      <c r="E16" s="9">
        <v>6</v>
      </c>
      <c r="F16" s="9">
        <v>5</v>
      </c>
      <c r="G16" s="9">
        <v>12</v>
      </c>
      <c r="H16" s="9">
        <v>9</v>
      </c>
      <c r="I16" s="9">
        <v>6</v>
      </c>
      <c r="J16" s="9">
        <v>5</v>
      </c>
      <c r="K16" s="9">
        <v>7</v>
      </c>
      <c r="L16" s="9">
        <v>8</v>
      </c>
      <c r="M16" s="9">
        <v>2</v>
      </c>
      <c r="N16" s="9">
        <v>9</v>
      </c>
    </row>
    <row r="17" spans="1:14" ht="18" customHeight="1" thickBot="1" x14ac:dyDescent="0.4">
      <c r="A17" s="13"/>
      <c r="B17" s="49"/>
      <c r="C17" s="18"/>
      <c r="D17" s="18"/>
      <c r="E17" s="18"/>
      <c r="F17" s="18"/>
      <c r="G17" s="18"/>
      <c r="H17" s="18"/>
      <c r="I17" s="18"/>
      <c r="J17" s="18"/>
      <c r="K17" s="18"/>
      <c r="L17" s="18"/>
      <c r="M17" s="18"/>
      <c r="N17" s="18"/>
    </row>
    <row r="18" spans="1:14" ht="18" customHeight="1" x14ac:dyDescent="0.35">
      <c r="A18" s="16" t="s">
        <v>292</v>
      </c>
      <c r="B18" s="9"/>
      <c r="C18" s="9"/>
      <c r="D18" s="9"/>
      <c r="E18" s="9"/>
      <c r="F18" s="9"/>
      <c r="G18" s="9"/>
      <c r="H18" s="9"/>
      <c r="I18" s="9"/>
      <c r="J18" s="9"/>
      <c r="K18" s="9"/>
      <c r="L18" s="9"/>
      <c r="M18" s="9"/>
      <c r="N18" s="9"/>
    </row>
    <row r="19" spans="1:14" ht="18" hidden="1" customHeight="1" x14ac:dyDescent="0.35">
      <c r="B19" s="9"/>
      <c r="C19" s="9"/>
      <c r="D19" s="9"/>
      <c r="E19" s="9"/>
      <c r="F19" s="9"/>
      <c r="G19" s="9"/>
      <c r="H19" s="9"/>
      <c r="I19" s="9"/>
      <c r="J19" s="9"/>
      <c r="K19" s="9"/>
      <c r="L19" s="9"/>
      <c r="M19" s="9"/>
      <c r="N19" s="9"/>
    </row>
    <row r="20" spans="1:14" ht="18" hidden="1" customHeight="1" x14ac:dyDescent="0.35">
      <c r="B20" s="9"/>
      <c r="C20" s="9"/>
      <c r="D20" s="9"/>
      <c r="E20" s="9"/>
      <c r="F20" s="9"/>
      <c r="G20" s="9"/>
      <c r="H20" s="9"/>
      <c r="I20" s="9"/>
      <c r="J20" s="9"/>
      <c r="K20" s="9"/>
      <c r="L20" s="9"/>
      <c r="M20" s="9"/>
      <c r="N20" s="9"/>
    </row>
    <row r="21" spans="1:14" ht="18" hidden="1" customHeight="1" x14ac:dyDescent="0.35"/>
    <row r="22" spans="1:14" ht="18" hidden="1" customHeight="1" x14ac:dyDescent="0.35"/>
    <row r="23" spans="1:14" ht="18" hidden="1" customHeight="1" x14ac:dyDescent="0.35"/>
    <row r="24" spans="1:14" ht="18" hidden="1" customHeight="1" x14ac:dyDescent="0.35"/>
    <row r="25" spans="1:14" ht="18" hidden="1" customHeight="1" x14ac:dyDescent="0.35"/>
    <row r="26" spans="1:14" ht="18" hidden="1" customHeight="1" x14ac:dyDescent="0.35"/>
    <row r="27" spans="1:14" ht="18" hidden="1" customHeight="1" x14ac:dyDescent="0.35"/>
  </sheetData>
  <mergeCells count="17">
    <mergeCell ref="J8:J10"/>
    <mergeCell ref="K8:K10"/>
    <mergeCell ref="L8:L10"/>
    <mergeCell ref="M8:M10"/>
    <mergeCell ref="A3:N3"/>
    <mergeCell ref="A4:N4"/>
    <mergeCell ref="A6:A10"/>
    <mergeCell ref="B6:B10"/>
    <mergeCell ref="C6:N7"/>
    <mergeCell ref="C8:C10"/>
    <mergeCell ref="D8:D10"/>
    <mergeCell ref="E8:E10"/>
    <mergeCell ref="F8:F10"/>
    <mergeCell ref="G8:G10"/>
    <mergeCell ref="N8:N10"/>
    <mergeCell ref="H8:H10"/>
    <mergeCell ref="I8:I10"/>
  </mergeCells>
  <phoneticPr fontId="3" type="noConversion"/>
  <pageMargins left="0.74803149606299213" right="0.74803149606299213" top="0.98425196850393704" bottom="0.98425196850393704" header="0" footer="0"/>
  <pageSetup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8"/>
  <sheetViews>
    <sheetView zoomScale="80" zoomScaleNormal="80" workbookViewId="0">
      <selection activeCell="B1" sqref="B1"/>
    </sheetView>
  </sheetViews>
  <sheetFormatPr baseColWidth="10" defaultColWidth="0" defaultRowHeight="18" customHeight="1" zeroHeight="1" x14ac:dyDescent="0.35"/>
  <cols>
    <col min="1" max="1" width="21.90625" style="2" customWidth="1"/>
    <col min="2" max="9" width="13.36328125" style="2" customWidth="1"/>
    <col min="10" max="16384" width="11.453125" style="2" hidden="1"/>
  </cols>
  <sheetData>
    <row r="1" spans="1:9" ht="18" customHeight="1" x14ac:dyDescent="0.35">
      <c r="A1" s="1" t="s">
        <v>210</v>
      </c>
    </row>
    <row r="2" spans="1:9" ht="18" customHeight="1" x14ac:dyDescent="0.35"/>
    <row r="3" spans="1:9" ht="18" customHeight="1" x14ac:dyDescent="0.35">
      <c r="A3" s="211" t="s">
        <v>301</v>
      </c>
      <c r="B3" s="211"/>
      <c r="C3" s="211"/>
      <c r="D3" s="211"/>
      <c r="E3" s="211"/>
      <c r="F3" s="211"/>
      <c r="G3" s="211"/>
      <c r="H3" s="211"/>
      <c r="I3" s="211"/>
    </row>
    <row r="4" spans="1:9" ht="18" customHeight="1" x14ac:dyDescent="0.35">
      <c r="A4" s="211" t="s">
        <v>518</v>
      </c>
      <c r="B4" s="211"/>
      <c r="C4" s="211"/>
      <c r="D4" s="211"/>
      <c r="E4" s="211"/>
      <c r="F4" s="211"/>
      <c r="G4" s="211"/>
      <c r="H4" s="211"/>
      <c r="I4" s="211"/>
    </row>
    <row r="5" spans="1:9" ht="18" customHeight="1" thickBot="1" x14ac:dyDescent="0.4"/>
    <row r="6" spans="1:9" ht="18" customHeight="1" x14ac:dyDescent="0.35">
      <c r="A6" s="212" t="s">
        <v>130</v>
      </c>
      <c r="B6" s="251" t="s">
        <v>107</v>
      </c>
      <c r="C6" s="212" t="s">
        <v>211</v>
      </c>
      <c r="D6" s="212"/>
      <c r="E6" s="212"/>
      <c r="F6" s="212"/>
      <c r="G6" s="212"/>
      <c r="H6" s="212"/>
      <c r="I6" s="212"/>
    </row>
    <row r="7" spans="1:9" ht="18" customHeight="1" thickBot="1" x14ac:dyDescent="0.4">
      <c r="A7" s="213"/>
      <c r="B7" s="252"/>
      <c r="C7" s="214"/>
      <c r="D7" s="214"/>
      <c r="E7" s="214"/>
      <c r="F7" s="214"/>
      <c r="G7" s="214"/>
      <c r="H7" s="214"/>
      <c r="I7" s="214"/>
    </row>
    <row r="8" spans="1:9" ht="18" customHeight="1" x14ac:dyDescent="0.35">
      <c r="A8" s="213"/>
      <c r="B8" s="252"/>
      <c r="C8" s="227" t="s">
        <v>68</v>
      </c>
      <c r="D8" s="227" t="s">
        <v>66</v>
      </c>
      <c r="E8" s="227" t="s">
        <v>207</v>
      </c>
      <c r="F8" s="227" t="s">
        <v>69</v>
      </c>
      <c r="G8" s="227" t="s">
        <v>208</v>
      </c>
      <c r="H8" s="227" t="s">
        <v>209</v>
      </c>
      <c r="I8" s="227" t="s">
        <v>71</v>
      </c>
    </row>
    <row r="9" spans="1:9" ht="18" customHeight="1" x14ac:dyDescent="0.35">
      <c r="A9" s="213"/>
      <c r="B9" s="252"/>
      <c r="C9" s="258"/>
      <c r="D9" s="258"/>
      <c r="E9" s="258"/>
      <c r="F9" s="258"/>
      <c r="G9" s="258"/>
      <c r="H9" s="258"/>
      <c r="I9" s="258"/>
    </row>
    <row r="10" spans="1:9" ht="18" customHeight="1" thickBot="1" x14ac:dyDescent="0.4">
      <c r="A10" s="214"/>
      <c r="B10" s="253"/>
      <c r="C10" s="228"/>
      <c r="D10" s="228"/>
      <c r="E10" s="228"/>
      <c r="F10" s="228"/>
      <c r="G10" s="228"/>
      <c r="H10" s="228"/>
      <c r="I10" s="228"/>
    </row>
    <row r="11" spans="1:9" ht="18" customHeight="1" x14ac:dyDescent="0.35">
      <c r="B11" s="38"/>
    </row>
    <row r="12" spans="1:9" ht="18" customHeight="1" x14ac:dyDescent="0.35">
      <c r="A12" s="80" t="s">
        <v>107</v>
      </c>
      <c r="B12" s="87">
        <f t="shared" ref="B12:I12" si="0">SUM(B14:B16)</f>
        <v>656</v>
      </c>
      <c r="C12" s="80">
        <f t="shared" si="0"/>
        <v>118</v>
      </c>
      <c r="D12" s="80">
        <f t="shared" si="0"/>
        <v>109</v>
      </c>
      <c r="E12" s="80">
        <f t="shared" si="0"/>
        <v>43</v>
      </c>
      <c r="F12" s="80">
        <f t="shared" si="0"/>
        <v>47</v>
      </c>
      <c r="G12" s="80">
        <f t="shared" si="0"/>
        <v>60</v>
      </c>
      <c r="H12" s="80">
        <f t="shared" si="0"/>
        <v>111</v>
      </c>
      <c r="I12" s="80">
        <f t="shared" si="0"/>
        <v>168</v>
      </c>
    </row>
    <row r="13" spans="1:9" ht="18" customHeight="1" x14ac:dyDescent="0.35">
      <c r="B13" s="32"/>
    </row>
    <row r="14" spans="1:9" ht="18" customHeight="1" x14ac:dyDescent="0.35">
      <c r="A14" s="2" t="s">
        <v>189</v>
      </c>
      <c r="B14" s="33">
        <f t="shared" ref="B14:B16" si="1">SUM(C14:I14)</f>
        <v>106</v>
      </c>
      <c r="C14" s="9">
        <v>27</v>
      </c>
      <c r="D14" s="9">
        <v>32</v>
      </c>
      <c r="E14" s="9">
        <v>8</v>
      </c>
      <c r="F14" s="9">
        <v>9</v>
      </c>
      <c r="G14" s="9">
        <v>6</v>
      </c>
      <c r="H14" s="9">
        <v>13</v>
      </c>
      <c r="I14" s="9">
        <v>11</v>
      </c>
    </row>
    <row r="15" spans="1:9" ht="18" customHeight="1" x14ac:dyDescent="0.35">
      <c r="A15" s="2" t="s">
        <v>190</v>
      </c>
      <c r="B15" s="33">
        <f t="shared" si="1"/>
        <v>472</v>
      </c>
      <c r="C15" s="9">
        <v>81</v>
      </c>
      <c r="D15" s="9">
        <v>59</v>
      </c>
      <c r="E15" s="9">
        <v>26</v>
      </c>
      <c r="F15" s="9">
        <v>33</v>
      </c>
      <c r="G15" s="9">
        <v>46</v>
      </c>
      <c r="H15" s="9">
        <v>87</v>
      </c>
      <c r="I15" s="9">
        <v>140</v>
      </c>
    </row>
    <row r="16" spans="1:9" ht="18" customHeight="1" x14ac:dyDescent="0.35">
      <c r="A16" s="2" t="s">
        <v>345</v>
      </c>
      <c r="B16" s="33">
        <f t="shared" si="1"/>
        <v>78</v>
      </c>
      <c r="C16" s="9">
        <v>10</v>
      </c>
      <c r="D16" s="9">
        <v>18</v>
      </c>
      <c r="E16" s="9">
        <v>9</v>
      </c>
      <c r="F16" s="9">
        <v>5</v>
      </c>
      <c r="G16" s="9">
        <v>8</v>
      </c>
      <c r="H16" s="9">
        <v>11</v>
      </c>
      <c r="I16" s="9">
        <v>17</v>
      </c>
    </row>
    <row r="17" spans="1:9" ht="18" customHeight="1" thickBot="1" x14ac:dyDescent="0.4">
      <c r="A17" s="13"/>
      <c r="B17" s="34"/>
      <c r="C17" s="13"/>
      <c r="D17" s="13"/>
      <c r="E17" s="13"/>
      <c r="F17" s="13"/>
      <c r="G17" s="13"/>
      <c r="H17" s="13"/>
      <c r="I17" s="13"/>
    </row>
    <row r="18" spans="1:9" ht="18" customHeight="1" x14ac:dyDescent="0.35">
      <c r="A18" s="16" t="s">
        <v>292</v>
      </c>
    </row>
  </sheetData>
  <mergeCells count="12">
    <mergeCell ref="I8:I10"/>
    <mergeCell ref="A3:I3"/>
    <mergeCell ref="A4:I4"/>
    <mergeCell ref="A6:A10"/>
    <mergeCell ref="B6:B10"/>
    <mergeCell ref="C6:I7"/>
    <mergeCell ref="C8:C10"/>
    <mergeCell ref="D8:D10"/>
    <mergeCell ref="E8:E10"/>
    <mergeCell ref="F8:F10"/>
    <mergeCell ref="G8:G10"/>
    <mergeCell ref="H8:H10"/>
  </mergeCells>
  <phoneticPr fontId="3" type="noConversion"/>
  <printOptions horizontalCentered="1" verticalCentered="1"/>
  <pageMargins left="0.42" right="0.4" top="0.98425196850393704" bottom="0.98425196850393704" header="0" footer="0"/>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38"/>
  <sheetViews>
    <sheetView zoomScale="80" zoomScaleNormal="80" workbookViewId="0">
      <pane ySplit="10" topLeftCell="A11" activePane="bottomLeft" state="frozen"/>
      <selection activeCell="B1" sqref="B1"/>
      <selection pane="bottomLeft" activeCell="A18" sqref="A18"/>
    </sheetView>
  </sheetViews>
  <sheetFormatPr baseColWidth="10" defaultColWidth="0" defaultRowHeight="15.5" zeroHeight="1" x14ac:dyDescent="0.35"/>
  <cols>
    <col min="1" max="1" width="33.54296875" style="2" customWidth="1"/>
    <col min="2" max="5" width="13.36328125" style="2" customWidth="1"/>
    <col min="6" max="16384" width="11.453125" style="2" hidden="1"/>
  </cols>
  <sheetData>
    <row r="1" spans="1:5" x14ac:dyDescent="0.35">
      <c r="A1" s="1" t="s">
        <v>212</v>
      </c>
    </row>
    <row r="2" spans="1:5" x14ac:dyDescent="0.35">
      <c r="A2" s="1"/>
    </row>
    <row r="3" spans="1:5" x14ac:dyDescent="0.35">
      <c r="A3" s="211" t="s">
        <v>304</v>
      </c>
      <c r="B3" s="211"/>
      <c r="C3" s="211"/>
      <c r="D3" s="211"/>
      <c r="E3" s="211"/>
    </row>
    <row r="4" spans="1:5" x14ac:dyDescent="0.35">
      <c r="A4" s="211" t="s">
        <v>519</v>
      </c>
      <c r="B4" s="211"/>
      <c r="C4" s="211"/>
      <c r="D4" s="211"/>
      <c r="E4" s="211"/>
    </row>
    <row r="5" spans="1:5" ht="16" thickBot="1" x14ac:dyDescent="0.4">
      <c r="A5" s="51"/>
      <c r="B5" s="51"/>
      <c r="C5" s="51"/>
      <c r="D5" s="51"/>
      <c r="E5" s="51"/>
    </row>
    <row r="6" spans="1:5" ht="16" thickBot="1" x14ac:dyDescent="0.4">
      <c r="A6" s="255" t="s">
        <v>356</v>
      </c>
      <c r="B6" s="252" t="s">
        <v>107</v>
      </c>
      <c r="C6" s="265" t="s">
        <v>130</v>
      </c>
      <c r="D6" s="266"/>
      <c r="E6" s="266"/>
    </row>
    <row r="7" spans="1:5" ht="15" customHeight="1" x14ac:dyDescent="0.35">
      <c r="A7" s="255"/>
      <c r="B7" s="252"/>
      <c r="C7" s="257" t="s">
        <v>189</v>
      </c>
      <c r="D7" s="227" t="s">
        <v>190</v>
      </c>
      <c r="E7" s="227" t="s">
        <v>345</v>
      </c>
    </row>
    <row r="8" spans="1:5" ht="15.75" customHeight="1" thickBot="1" x14ac:dyDescent="0.4">
      <c r="A8" s="256"/>
      <c r="B8" s="253"/>
      <c r="C8" s="242"/>
      <c r="D8" s="228"/>
      <c r="E8" s="228"/>
    </row>
    <row r="9" spans="1:5" x14ac:dyDescent="0.35">
      <c r="B9" s="38"/>
    </row>
    <row r="10" spans="1:5" x14ac:dyDescent="0.35">
      <c r="A10" s="80" t="s">
        <v>107</v>
      </c>
      <c r="B10" s="87">
        <f>SUM(B12:B36)</f>
        <v>656</v>
      </c>
      <c r="C10" s="80">
        <f>SUM(C12:C36)</f>
        <v>106</v>
      </c>
      <c r="D10" s="80">
        <f>SUM(D12:D36)</f>
        <v>472</v>
      </c>
      <c r="E10" s="80">
        <f>SUM(E12:E36)</f>
        <v>78</v>
      </c>
    </row>
    <row r="11" spans="1:5" x14ac:dyDescent="0.35">
      <c r="B11" s="32"/>
    </row>
    <row r="12" spans="1:5" x14ac:dyDescent="0.35">
      <c r="A12" s="2" t="s">
        <v>606</v>
      </c>
      <c r="B12" s="33">
        <f t="shared" ref="B12:B36" si="0">SUM(C12:E12)</f>
        <v>6</v>
      </c>
      <c r="C12" s="9">
        <v>2</v>
      </c>
      <c r="D12" s="9">
        <v>3</v>
      </c>
      <c r="E12" s="9">
        <v>1</v>
      </c>
    </row>
    <row r="13" spans="1:5" x14ac:dyDescent="0.35">
      <c r="A13" s="2" t="s">
        <v>607</v>
      </c>
      <c r="B13" s="33">
        <f t="shared" si="0"/>
        <v>4</v>
      </c>
      <c r="C13" s="9">
        <v>1</v>
      </c>
      <c r="D13" s="9">
        <v>2</v>
      </c>
      <c r="E13" s="9">
        <v>1</v>
      </c>
    </row>
    <row r="14" spans="1:5" x14ac:dyDescent="0.35">
      <c r="A14" s="2" t="s">
        <v>282</v>
      </c>
      <c r="B14" s="33">
        <f t="shared" si="0"/>
        <v>13</v>
      </c>
      <c r="C14" s="9">
        <v>2</v>
      </c>
      <c r="D14" s="9">
        <v>11</v>
      </c>
      <c r="E14" s="9" t="s">
        <v>267</v>
      </c>
    </row>
    <row r="15" spans="1:5" x14ac:dyDescent="0.35">
      <c r="A15" s="2" t="s">
        <v>483</v>
      </c>
      <c r="B15" s="33">
        <f t="shared" si="0"/>
        <v>2</v>
      </c>
      <c r="C15" s="9" t="s">
        <v>267</v>
      </c>
      <c r="D15" s="9">
        <v>2</v>
      </c>
      <c r="E15" s="9" t="s">
        <v>267</v>
      </c>
    </row>
    <row r="16" spans="1:5" x14ac:dyDescent="0.35">
      <c r="A16" s="2" t="s">
        <v>442</v>
      </c>
      <c r="B16" s="33">
        <f t="shared" si="0"/>
        <v>40</v>
      </c>
      <c r="C16" s="9">
        <v>6</v>
      </c>
      <c r="D16" s="9">
        <v>23</v>
      </c>
      <c r="E16" s="9">
        <v>11</v>
      </c>
    </row>
    <row r="17" spans="1:5" x14ac:dyDescent="0.35">
      <c r="A17" s="2" t="s">
        <v>484</v>
      </c>
      <c r="B17" s="33">
        <f t="shared" si="0"/>
        <v>3</v>
      </c>
      <c r="C17" s="9" t="s">
        <v>267</v>
      </c>
      <c r="D17" s="9">
        <v>2</v>
      </c>
      <c r="E17" s="9">
        <v>1</v>
      </c>
    </row>
    <row r="18" spans="1:5" x14ac:dyDescent="0.35">
      <c r="A18" s="2" t="s">
        <v>608</v>
      </c>
      <c r="B18" s="33">
        <f t="shared" si="0"/>
        <v>2</v>
      </c>
      <c r="C18" s="9" t="s">
        <v>267</v>
      </c>
      <c r="D18" s="9">
        <v>2</v>
      </c>
      <c r="E18" s="9" t="s">
        <v>267</v>
      </c>
    </row>
    <row r="19" spans="1:5" x14ac:dyDescent="0.35">
      <c r="A19" s="2" t="s">
        <v>609</v>
      </c>
      <c r="B19" s="33">
        <f t="shared" si="0"/>
        <v>2</v>
      </c>
      <c r="C19" s="9" t="s">
        <v>267</v>
      </c>
      <c r="D19" s="9">
        <v>2</v>
      </c>
      <c r="E19" s="9" t="s">
        <v>267</v>
      </c>
    </row>
    <row r="20" spans="1:5" x14ac:dyDescent="0.35">
      <c r="A20" s="2" t="s">
        <v>485</v>
      </c>
      <c r="B20" s="33">
        <f t="shared" si="0"/>
        <v>1</v>
      </c>
      <c r="C20" s="9" t="s">
        <v>267</v>
      </c>
      <c r="D20" s="9" t="s">
        <v>267</v>
      </c>
      <c r="E20" s="9">
        <v>1</v>
      </c>
    </row>
    <row r="21" spans="1:5" x14ac:dyDescent="0.35">
      <c r="A21" s="2" t="s">
        <v>610</v>
      </c>
      <c r="B21" s="33">
        <f t="shared" si="0"/>
        <v>2</v>
      </c>
      <c r="C21" s="9" t="s">
        <v>267</v>
      </c>
      <c r="D21" s="9">
        <v>2</v>
      </c>
      <c r="E21" s="9" t="s">
        <v>267</v>
      </c>
    </row>
    <row r="22" spans="1:5" x14ac:dyDescent="0.35">
      <c r="A22" s="2" t="s">
        <v>443</v>
      </c>
      <c r="B22" s="33">
        <f t="shared" si="0"/>
        <v>8</v>
      </c>
      <c r="C22" s="9">
        <v>4</v>
      </c>
      <c r="D22" s="9">
        <v>1</v>
      </c>
      <c r="E22" s="9">
        <v>3</v>
      </c>
    </row>
    <row r="23" spans="1:5" x14ac:dyDescent="0.35">
      <c r="A23" s="2" t="s">
        <v>283</v>
      </c>
      <c r="B23" s="33">
        <f t="shared" si="0"/>
        <v>43</v>
      </c>
      <c r="C23" s="9" t="s">
        <v>267</v>
      </c>
      <c r="D23" s="9">
        <v>38</v>
      </c>
      <c r="E23" s="9">
        <v>5</v>
      </c>
    </row>
    <row r="24" spans="1:5" x14ac:dyDescent="0.35">
      <c r="A24" s="2" t="s">
        <v>339</v>
      </c>
      <c r="B24" s="33">
        <f t="shared" si="0"/>
        <v>7</v>
      </c>
      <c r="C24" s="9">
        <v>1</v>
      </c>
      <c r="D24" s="9">
        <v>3</v>
      </c>
      <c r="E24" s="9">
        <v>3</v>
      </c>
    </row>
    <row r="25" spans="1:5" x14ac:dyDescent="0.35">
      <c r="A25" s="2" t="s">
        <v>486</v>
      </c>
      <c r="B25" s="33">
        <f t="shared" si="0"/>
        <v>5</v>
      </c>
      <c r="C25" s="9">
        <v>1</v>
      </c>
      <c r="D25" s="9">
        <v>2</v>
      </c>
      <c r="E25" s="9">
        <v>2</v>
      </c>
    </row>
    <row r="26" spans="1:5" x14ac:dyDescent="0.35">
      <c r="A26" s="2" t="s">
        <v>611</v>
      </c>
      <c r="B26" s="33">
        <f t="shared" si="0"/>
        <v>2</v>
      </c>
      <c r="C26" s="9" t="s">
        <v>267</v>
      </c>
      <c r="D26" s="9" t="s">
        <v>267</v>
      </c>
      <c r="E26" s="9">
        <v>2</v>
      </c>
    </row>
    <row r="27" spans="1:5" x14ac:dyDescent="0.35">
      <c r="A27" s="2" t="s">
        <v>612</v>
      </c>
      <c r="B27" s="33">
        <f t="shared" si="0"/>
        <v>2</v>
      </c>
      <c r="C27" s="9" t="s">
        <v>267</v>
      </c>
      <c r="D27" s="9">
        <v>2</v>
      </c>
      <c r="E27" s="9" t="s">
        <v>267</v>
      </c>
    </row>
    <row r="28" spans="1:5" x14ac:dyDescent="0.35">
      <c r="A28" s="2" t="s">
        <v>613</v>
      </c>
      <c r="B28" s="33">
        <f t="shared" si="0"/>
        <v>3</v>
      </c>
      <c r="C28" s="9" t="s">
        <v>267</v>
      </c>
      <c r="D28" s="9">
        <v>3</v>
      </c>
      <c r="E28" s="9" t="s">
        <v>267</v>
      </c>
    </row>
    <row r="29" spans="1:5" x14ac:dyDescent="0.35">
      <c r="A29" s="2" t="s">
        <v>444</v>
      </c>
      <c r="B29" s="33">
        <f t="shared" si="0"/>
        <v>110</v>
      </c>
      <c r="C29" s="9">
        <v>26</v>
      </c>
      <c r="D29" s="9">
        <v>69</v>
      </c>
      <c r="E29" s="9">
        <v>15</v>
      </c>
    </row>
    <row r="30" spans="1:5" x14ac:dyDescent="0.35">
      <c r="A30" s="2" t="s">
        <v>487</v>
      </c>
      <c r="B30" s="33">
        <f t="shared" si="0"/>
        <v>11</v>
      </c>
      <c r="C30" s="9">
        <v>10</v>
      </c>
      <c r="D30" s="9" t="s">
        <v>267</v>
      </c>
      <c r="E30" s="9">
        <v>1</v>
      </c>
    </row>
    <row r="31" spans="1:5" x14ac:dyDescent="0.35">
      <c r="A31" s="2" t="s">
        <v>488</v>
      </c>
      <c r="B31" s="33">
        <f t="shared" si="0"/>
        <v>35</v>
      </c>
      <c r="C31" s="9">
        <v>3</v>
      </c>
      <c r="D31" s="9">
        <v>31</v>
      </c>
      <c r="E31" s="9">
        <v>1</v>
      </c>
    </row>
    <row r="32" spans="1:5" x14ac:dyDescent="0.35">
      <c r="A32" s="2" t="s">
        <v>415</v>
      </c>
      <c r="B32" s="33">
        <f t="shared" si="0"/>
        <v>4</v>
      </c>
      <c r="C32" s="9" t="s">
        <v>267</v>
      </c>
      <c r="D32" s="9">
        <v>2</v>
      </c>
      <c r="E32" s="9">
        <v>2</v>
      </c>
    </row>
    <row r="33" spans="1:5" x14ac:dyDescent="0.35">
      <c r="A33" s="2" t="s">
        <v>614</v>
      </c>
      <c r="B33" s="33">
        <f t="shared" si="0"/>
        <v>10</v>
      </c>
      <c r="C33" s="9" t="s">
        <v>267</v>
      </c>
      <c r="D33" s="9">
        <v>10</v>
      </c>
      <c r="E33" s="9" t="s">
        <v>267</v>
      </c>
    </row>
    <row r="34" spans="1:5" x14ac:dyDescent="0.35">
      <c r="A34" s="2" t="s">
        <v>615</v>
      </c>
      <c r="B34" s="33">
        <f t="shared" si="0"/>
        <v>6</v>
      </c>
      <c r="C34" s="9">
        <v>2</v>
      </c>
      <c r="D34" s="9">
        <v>4</v>
      </c>
      <c r="E34" s="9" t="s">
        <v>267</v>
      </c>
    </row>
    <row r="35" spans="1:5" x14ac:dyDescent="0.35">
      <c r="A35" s="2" t="s">
        <v>489</v>
      </c>
      <c r="B35" s="33">
        <f t="shared" si="0"/>
        <v>331</v>
      </c>
      <c r="C35" s="9">
        <v>46</v>
      </c>
      <c r="D35" s="9">
        <v>256</v>
      </c>
      <c r="E35" s="9">
        <v>29</v>
      </c>
    </row>
    <row r="36" spans="1:5" x14ac:dyDescent="0.35">
      <c r="A36" s="2" t="s">
        <v>616</v>
      </c>
      <c r="B36" s="33">
        <f t="shared" si="0"/>
        <v>4</v>
      </c>
      <c r="C36" s="9">
        <v>2</v>
      </c>
      <c r="D36" s="9">
        <v>2</v>
      </c>
      <c r="E36" s="9" t="s">
        <v>267</v>
      </c>
    </row>
    <row r="37" spans="1:5" ht="16" thickBot="1" x14ac:dyDescent="0.4">
      <c r="A37" s="13"/>
      <c r="B37" s="34"/>
      <c r="C37" s="13"/>
      <c r="D37" s="13"/>
      <c r="E37" s="13"/>
    </row>
    <row r="38" spans="1:5" x14ac:dyDescent="0.35">
      <c r="A38" s="16" t="s">
        <v>292</v>
      </c>
    </row>
  </sheetData>
  <mergeCells count="8">
    <mergeCell ref="C6:E6"/>
    <mergeCell ref="A3:E3"/>
    <mergeCell ref="A4:E4"/>
    <mergeCell ref="C7:C8"/>
    <mergeCell ref="D7:D8"/>
    <mergeCell ref="E7:E8"/>
    <mergeCell ref="A6:A8"/>
    <mergeCell ref="B6:B8"/>
  </mergeCells>
  <phoneticPr fontId="3" type="noConversion"/>
  <printOptions horizontalCentered="1" verticalCentered="1"/>
  <pageMargins left="0.34" right="0.15" top="0.43307086614173229" bottom="0.43307086614173229" header="0" footer="0"/>
  <pageSetup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9"/>
  <sheetViews>
    <sheetView zoomScale="80" zoomScaleNormal="80" workbookViewId="0">
      <pane ySplit="11" topLeftCell="A12" activePane="bottomLeft" state="frozen"/>
      <selection activeCell="B1" sqref="B1"/>
      <selection pane="bottomLeft" activeCell="A19" sqref="A19"/>
    </sheetView>
  </sheetViews>
  <sheetFormatPr baseColWidth="10" defaultColWidth="0" defaultRowHeight="15.5" zeroHeight="1" x14ac:dyDescent="0.35"/>
  <cols>
    <col min="1" max="1" width="37" style="2" customWidth="1"/>
    <col min="2" max="4" width="14.6328125" style="2" customWidth="1"/>
    <col min="5" max="5" width="0" style="2" hidden="1" customWidth="1"/>
    <col min="6" max="16384" width="11.453125" style="2" hidden="1"/>
  </cols>
  <sheetData>
    <row r="1" spans="1:4" x14ac:dyDescent="0.35">
      <c r="A1" s="1" t="s">
        <v>213</v>
      </c>
    </row>
    <row r="2" spans="1:4" x14ac:dyDescent="0.35"/>
    <row r="3" spans="1:4" x14ac:dyDescent="0.35">
      <c r="A3" s="211" t="s">
        <v>304</v>
      </c>
      <c r="B3" s="211"/>
      <c r="C3" s="211"/>
      <c r="D3" s="211"/>
    </row>
    <row r="4" spans="1:4" x14ac:dyDescent="0.35">
      <c r="A4" s="211" t="s">
        <v>520</v>
      </c>
      <c r="B4" s="211"/>
      <c r="C4" s="211"/>
      <c r="D4" s="211"/>
    </row>
    <row r="5" spans="1:4" ht="16" thickBot="1" x14ac:dyDescent="0.4">
      <c r="C5" s="13"/>
      <c r="D5" s="13"/>
    </row>
    <row r="6" spans="1:4" x14ac:dyDescent="0.35">
      <c r="A6" s="212" t="s">
        <v>356</v>
      </c>
      <c r="B6" s="251" t="s">
        <v>107</v>
      </c>
      <c r="C6" s="264" t="s">
        <v>108</v>
      </c>
      <c r="D6" s="213"/>
    </row>
    <row r="7" spans="1:4" x14ac:dyDescent="0.35">
      <c r="A7" s="213"/>
      <c r="B7" s="252"/>
      <c r="C7" s="264"/>
      <c r="D7" s="213"/>
    </row>
    <row r="8" spans="1:4" x14ac:dyDescent="0.35">
      <c r="A8" s="213"/>
      <c r="B8" s="252"/>
      <c r="C8" s="248" t="s">
        <v>1</v>
      </c>
      <c r="D8" s="248" t="s">
        <v>0</v>
      </c>
    </row>
    <row r="9" spans="1:4" ht="16" thickBot="1" x14ac:dyDescent="0.4">
      <c r="A9" s="214"/>
      <c r="B9" s="253"/>
      <c r="C9" s="214"/>
      <c r="D9" s="214"/>
    </row>
    <row r="10" spans="1:4" x14ac:dyDescent="0.35">
      <c r="B10" s="38"/>
    </row>
    <row r="11" spans="1:4" x14ac:dyDescent="0.35">
      <c r="A11" s="80" t="s">
        <v>107</v>
      </c>
      <c r="B11" s="87">
        <f>SUM(B13:B37)</f>
        <v>656</v>
      </c>
      <c r="C11" s="80">
        <f>SUM(C13:C37)</f>
        <v>609</v>
      </c>
      <c r="D11" s="80">
        <f>SUM(D13:D37)</f>
        <v>47</v>
      </c>
    </row>
    <row r="12" spans="1:4" x14ac:dyDescent="0.35">
      <c r="B12" s="32"/>
    </row>
    <row r="13" spans="1:4" x14ac:dyDescent="0.35">
      <c r="A13" s="2" t="s">
        <v>606</v>
      </c>
      <c r="B13" s="33">
        <f t="shared" ref="B13:B37" si="0">SUM(C13:D13)</f>
        <v>6</v>
      </c>
      <c r="C13" s="9">
        <v>6</v>
      </c>
      <c r="D13" s="9" t="s">
        <v>267</v>
      </c>
    </row>
    <row r="14" spans="1:4" x14ac:dyDescent="0.35">
      <c r="A14" s="2" t="s">
        <v>607</v>
      </c>
      <c r="B14" s="33">
        <f t="shared" si="0"/>
        <v>4</v>
      </c>
      <c r="C14" s="9">
        <v>3</v>
      </c>
      <c r="D14" s="9">
        <v>1</v>
      </c>
    </row>
    <row r="15" spans="1:4" x14ac:dyDescent="0.35">
      <c r="A15" s="2" t="s">
        <v>282</v>
      </c>
      <c r="B15" s="33">
        <f t="shared" si="0"/>
        <v>13</v>
      </c>
      <c r="C15" s="9">
        <v>13</v>
      </c>
      <c r="D15" s="9" t="s">
        <v>267</v>
      </c>
    </row>
    <row r="16" spans="1:4" x14ac:dyDescent="0.35">
      <c r="A16" s="2" t="s">
        <v>483</v>
      </c>
      <c r="B16" s="33">
        <f t="shared" si="0"/>
        <v>2</v>
      </c>
      <c r="C16" s="9">
        <v>2</v>
      </c>
      <c r="D16" s="9" t="s">
        <v>267</v>
      </c>
    </row>
    <row r="17" spans="1:4" x14ac:dyDescent="0.35">
      <c r="A17" s="2" t="s">
        <v>442</v>
      </c>
      <c r="B17" s="33">
        <f t="shared" si="0"/>
        <v>40</v>
      </c>
      <c r="C17" s="9">
        <v>37</v>
      </c>
      <c r="D17" s="9">
        <v>3</v>
      </c>
    </row>
    <row r="18" spans="1:4" x14ac:dyDescent="0.35">
      <c r="A18" s="2" t="s">
        <v>484</v>
      </c>
      <c r="B18" s="33">
        <f t="shared" si="0"/>
        <v>3</v>
      </c>
      <c r="C18" s="9">
        <v>2</v>
      </c>
      <c r="D18" s="9">
        <v>1</v>
      </c>
    </row>
    <row r="19" spans="1:4" x14ac:dyDescent="0.35">
      <c r="A19" s="2" t="s">
        <v>608</v>
      </c>
      <c r="B19" s="33">
        <f t="shared" si="0"/>
        <v>2</v>
      </c>
      <c r="C19" s="9">
        <v>2</v>
      </c>
      <c r="D19" s="9" t="s">
        <v>267</v>
      </c>
    </row>
    <row r="20" spans="1:4" x14ac:dyDescent="0.35">
      <c r="A20" s="2" t="s">
        <v>609</v>
      </c>
      <c r="B20" s="33">
        <f t="shared" si="0"/>
        <v>2</v>
      </c>
      <c r="C20" s="9">
        <v>2</v>
      </c>
      <c r="D20" s="9" t="s">
        <v>267</v>
      </c>
    </row>
    <row r="21" spans="1:4" x14ac:dyDescent="0.35">
      <c r="A21" s="2" t="s">
        <v>485</v>
      </c>
      <c r="B21" s="33">
        <f t="shared" si="0"/>
        <v>1</v>
      </c>
      <c r="C21" s="9">
        <v>1</v>
      </c>
      <c r="D21" s="9" t="s">
        <v>267</v>
      </c>
    </row>
    <row r="22" spans="1:4" x14ac:dyDescent="0.35">
      <c r="A22" s="2" t="s">
        <v>610</v>
      </c>
      <c r="B22" s="33">
        <f t="shared" si="0"/>
        <v>2</v>
      </c>
      <c r="C22" s="9">
        <v>2</v>
      </c>
      <c r="D22" s="9" t="s">
        <v>267</v>
      </c>
    </row>
    <row r="23" spans="1:4" x14ac:dyDescent="0.35">
      <c r="A23" s="2" t="s">
        <v>443</v>
      </c>
      <c r="B23" s="33">
        <f t="shared" si="0"/>
        <v>8</v>
      </c>
      <c r="C23" s="9">
        <v>8</v>
      </c>
      <c r="D23" s="9" t="s">
        <v>267</v>
      </c>
    </row>
    <row r="24" spans="1:4" x14ac:dyDescent="0.35">
      <c r="A24" s="2" t="s">
        <v>283</v>
      </c>
      <c r="B24" s="33">
        <f t="shared" si="0"/>
        <v>43</v>
      </c>
      <c r="C24" s="9">
        <v>41</v>
      </c>
      <c r="D24" s="9">
        <v>2</v>
      </c>
    </row>
    <row r="25" spans="1:4" x14ac:dyDescent="0.35">
      <c r="A25" s="2" t="s">
        <v>339</v>
      </c>
      <c r="B25" s="33">
        <f t="shared" si="0"/>
        <v>7</v>
      </c>
      <c r="C25" s="9">
        <v>6</v>
      </c>
      <c r="D25" s="9">
        <v>1</v>
      </c>
    </row>
    <row r="26" spans="1:4" x14ac:dyDescent="0.35">
      <c r="A26" s="2" t="s">
        <v>486</v>
      </c>
      <c r="B26" s="33">
        <f t="shared" si="0"/>
        <v>5</v>
      </c>
      <c r="C26" s="9">
        <v>4</v>
      </c>
      <c r="D26" s="9">
        <v>1</v>
      </c>
    </row>
    <row r="27" spans="1:4" x14ac:dyDescent="0.35">
      <c r="A27" s="2" t="s">
        <v>611</v>
      </c>
      <c r="B27" s="33">
        <f t="shared" si="0"/>
        <v>2</v>
      </c>
      <c r="C27" s="9">
        <v>2</v>
      </c>
      <c r="D27" s="9" t="s">
        <v>267</v>
      </c>
    </row>
    <row r="28" spans="1:4" x14ac:dyDescent="0.35">
      <c r="A28" s="2" t="s">
        <v>612</v>
      </c>
      <c r="B28" s="33">
        <f t="shared" si="0"/>
        <v>2</v>
      </c>
      <c r="C28" s="9">
        <v>2</v>
      </c>
      <c r="D28" s="9" t="s">
        <v>267</v>
      </c>
    </row>
    <row r="29" spans="1:4" x14ac:dyDescent="0.35">
      <c r="A29" s="2" t="s">
        <v>613</v>
      </c>
      <c r="B29" s="33">
        <f t="shared" si="0"/>
        <v>3</v>
      </c>
      <c r="C29" s="9">
        <v>2</v>
      </c>
      <c r="D29" s="9">
        <v>1</v>
      </c>
    </row>
    <row r="30" spans="1:4" x14ac:dyDescent="0.35">
      <c r="A30" s="2" t="s">
        <v>444</v>
      </c>
      <c r="B30" s="33">
        <f t="shared" si="0"/>
        <v>110</v>
      </c>
      <c r="C30" s="9">
        <v>92</v>
      </c>
      <c r="D30" s="9">
        <v>18</v>
      </c>
    </row>
    <row r="31" spans="1:4" x14ac:dyDescent="0.35">
      <c r="A31" s="2" t="s">
        <v>487</v>
      </c>
      <c r="B31" s="33">
        <f t="shared" si="0"/>
        <v>11</v>
      </c>
      <c r="C31" s="9">
        <v>11</v>
      </c>
      <c r="D31" s="9" t="s">
        <v>267</v>
      </c>
    </row>
    <row r="32" spans="1:4" x14ac:dyDescent="0.35">
      <c r="A32" s="2" t="s">
        <v>488</v>
      </c>
      <c r="B32" s="33">
        <f t="shared" si="0"/>
        <v>35</v>
      </c>
      <c r="C32" s="9">
        <v>33</v>
      </c>
      <c r="D32" s="9">
        <v>2</v>
      </c>
    </row>
    <row r="33" spans="1:4" x14ac:dyDescent="0.35">
      <c r="A33" s="2" t="s">
        <v>415</v>
      </c>
      <c r="B33" s="33">
        <f t="shared" si="0"/>
        <v>4</v>
      </c>
      <c r="C33" s="9">
        <v>3</v>
      </c>
      <c r="D33" s="9">
        <v>1</v>
      </c>
    </row>
    <row r="34" spans="1:4" x14ac:dyDescent="0.35">
      <c r="A34" s="2" t="s">
        <v>614</v>
      </c>
      <c r="B34" s="33">
        <f t="shared" si="0"/>
        <v>10</v>
      </c>
      <c r="C34" s="9">
        <v>10</v>
      </c>
      <c r="D34" s="9" t="s">
        <v>267</v>
      </c>
    </row>
    <row r="35" spans="1:4" x14ac:dyDescent="0.35">
      <c r="A35" s="2" t="s">
        <v>615</v>
      </c>
      <c r="B35" s="33">
        <f t="shared" si="0"/>
        <v>6</v>
      </c>
      <c r="C35" s="9">
        <v>6</v>
      </c>
      <c r="D35" s="9" t="s">
        <v>267</v>
      </c>
    </row>
    <row r="36" spans="1:4" x14ac:dyDescent="0.35">
      <c r="A36" s="2" t="s">
        <v>489</v>
      </c>
      <c r="B36" s="33">
        <f t="shared" si="0"/>
        <v>331</v>
      </c>
      <c r="C36" s="9">
        <v>315</v>
      </c>
      <c r="D36" s="9">
        <v>16</v>
      </c>
    </row>
    <row r="37" spans="1:4" x14ac:dyDescent="0.35">
      <c r="A37" s="2" t="s">
        <v>616</v>
      </c>
      <c r="B37" s="33">
        <f t="shared" si="0"/>
        <v>4</v>
      </c>
      <c r="C37" s="9">
        <v>4</v>
      </c>
      <c r="D37" s="9" t="s">
        <v>267</v>
      </c>
    </row>
    <row r="38" spans="1:4" ht="16" thickBot="1" x14ac:dyDescent="0.4">
      <c r="A38" s="13"/>
      <c r="B38" s="34"/>
      <c r="C38" s="13"/>
      <c r="D38" s="13"/>
    </row>
    <row r="39" spans="1:4" x14ac:dyDescent="0.35">
      <c r="A39" s="16" t="s">
        <v>292</v>
      </c>
    </row>
  </sheetData>
  <mergeCells count="7">
    <mergeCell ref="A3:D3"/>
    <mergeCell ref="A4:D4"/>
    <mergeCell ref="A6:A9"/>
    <mergeCell ref="B6:B9"/>
    <mergeCell ref="C8:C9"/>
    <mergeCell ref="D8:D9"/>
    <mergeCell ref="C6:D7"/>
  </mergeCells>
  <phoneticPr fontId="3" type="noConversion"/>
  <printOptions horizontalCentered="1" verticalCentered="1"/>
  <pageMargins left="0.74803149606299213" right="0.74803149606299213" top="0.44" bottom="0.39" header="0" footer="0"/>
  <pageSetup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39"/>
  <sheetViews>
    <sheetView zoomScale="80" zoomScaleNormal="80" workbookViewId="0">
      <selection activeCell="D16" sqref="D16"/>
    </sheetView>
  </sheetViews>
  <sheetFormatPr baseColWidth="10" defaultColWidth="0" defaultRowHeight="0" customHeight="1" zeroHeight="1" x14ac:dyDescent="0.35"/>
  <cols>
    <col min="1" max="1" width="34.6328125" style="2" customWidth="1"/>
    <col min="2" max="5" width="13" style="2" customWidth="1"/>
    <col min="6" max="13" width="0" style="2" hidden="1" customWidth="1"/>
    <col min="14" max="16384" width="11.453125" style="2" hidden="1"/>
  </cols>
  <sheetData>
    <row r="1" spans="1:5" ht="18" customHeight="1" x14ac:dyDescent="0.35">
      <c r="A1" s="1" t="s">
        <v>214</v>
      </c>
    </row>
    <row r="2" spans="1:5" ht="18" customHeight="1" x14ac:dyDescent="0.35"/>
    <row r="3" spans="1:5" ht="18" customHeight="1" x14ac:dyDescent="0.35">
      <c r="A3" s="211" t="s">
        <v>305</v>
      </c>
      <c r="B3" s="211"/>
      <c r="C3" s="211"/>
      <c r="D3" s="211"/>
      <c r="E3" s="211"/>
    </row>
    <row r="4" spans="1:5" ht="18" customHeight="1" x14ac:dyDescent="0.35">
      <c r="A4" s="211" t="s">
        <v>521</v>
      </c>
      <c r="B4" s="211"/>
      <c r="C4" s="211"/>
      <c r="D4" s="211"/>
      <c r="E4" s="211"/>
    </row>
    <row r="5" spans="1:5" ht="18" customHeight="1" thickBot="1" x14ac:dyDescent="0.4">
      <c r="A5" s="13"/>
      <c r="B5" s="13"/>
      <c r="C5" s="13"/>
      <c r="D5" s="13"/>
      <c r="E5" s="13"/>
    </row>
    <row r="6" spans="1:5" ht="18" customHeight="1" thickBot="1" x14ac:dyDescent="0.4">
      <c r="A6" s="255" t="s">
        <v>215</v>
      </c>
      <c r="B6" s="251" t="s">
        <v>107</v>
      </c>
      <c r="C6" s="265" t="s">
        <v>130</v>
      </c>
      <c r="D6" s="266"/>
      <c r="E6" s="266"/>
    </row>
    <row r="7" spans="1:5" ht="18" customHeight="1" x14ac:dyDescent="0.35">
      <c r="A7" s="255"/>
      <c r="B7" s="252"/>
      <c r="C7" s="257" t="s">
        <v>189</v>
      </c>
      <c r="D7" s="227" t="s">
        <v>190</v>
      </c>
      <c r="E7" s="227" t="s">
        <v>345</v>
      </c>
    </row>
    <row r="8" spans="1:5" ht="18" customHeight="1" thickBot="1" x14ac:dyDescent="0.4">
      <c r="A8" s="256"/>
      <c r="B8" s="253"/>
      <c r="C8" s="242"/>
      <c r="D8" s="228"/>
      <c r="E8" s="228"/>
    </row>
    <row r="9" spans="1:5" ht="18" customHeight="1" x14ac:dyDescent="0.35">
      <c r="B9" s="38"/>
    </row>
    <row r="10" spans="1:5" ht="18" customHeight="1" x14ac:dyDescent="0.35">
      <c r="A10" s="80" t="s">
        <v>107</v>
      </c>
      <c r="B10" s="87">
        <f>SUM(C10:E10)</f>
        <v>656</v>
      </c>
      <c r="C10" s="80">
        <f>SUM(C12:C18)</f>
        <v>106</v>
      </c>
      <c r="D10" s="80">
        <f>SUM(D12:D18)</f>
        <v>472</v>
      </c>
      <c r="E10" s="80">
        <f>SUM(E12:E18)</f>
        <v>78</v>
      </c>
    </row>
    <row r="11" spans="1:5" ht="18" customHeight="1" x14ac:dyDescent="0.35">
      <c r="B11" s="33"/>
    </row>
    <row r="12" spans="1:5" ht="18" customHeight="1" x14ac:dyDescent="0.35">
      <c r="A12" s="2" t="s">
        <v>396</v>
      </c>
      <c r="B12" s="33">
        <f t="shared" ref="B12:B18" si="0">SUM(C12:E12)</f>
        <v>407</v>
      </c>
      <c r="C12" s="20">
        <v>19</v>
      </c>
      <c r="D12" s="20">
        <v>361</v>
      </c>
      <c r="E12" s="20">
        <v>27</v>
      </c>
    </row>
    <row r="13" spans="1:5" ht="18" customHeight="1" x14ac:dyDescent="0.35">
      <c r="A13" s="2" t="s">
        <v>286</v>
      </c>
      <c r="B13" s="33">
        <f t="shared" si="0"/>
        <v>113</v>
      </c>
      <c r="C13" s="20">
        <v>53</v>
      </c>
      <c r="D13" s="20">
        <v>37</v>
      </c>
      <c r="E13" s="20">
        <v>23</v>
      </c>
    </row>
    <row r="14" spans="1:5" ht="18" customHeight="1" x14ac:dyDescent="0.35">
      <c r="A14" s="2" t="s">
        <v>287</v>
      </c>
      <c r="B14" s="33">
        <f t="shared" si="0"/>
        <v>55</v>
      </c>
      <c r="C14" s="20">
        <v>12</v>
      </c>
      <c r="D14" s="20">
        <v>25</v>
      </c>
      <c r="E14" s="20">
        <v>18</v>
      </c>
    </row>
    <row r="15" spans="1:5" ht="18" customHeight="1" x14ac:dyDescent="0.35">
      <c r="A15" s="2" t="s">
        <v>288</v>
      </c>
      <c r="B15" s="33">
        <f t="shared" si="0"/>
        <v>6</v>
      </c>
      <c r="C15" s="20">
        <v>1</v>
      </c>
      <c r="D15" s="20">
        <v>5</v>
      </c>
      <c r="E15" s="20" t="s">
        <v>267</v>
      </c>
    </row>
    <row r="16" spans="1:5" ht="18" customHeight="1" x14ac:dyDescent="0.35">
      <c r="A16" s="2" t="s">
        <v>289</v>
      </c>
      <c r="B16" s="33">
        <f t="shared" si="0"/>
        <v>19</v>
      </c>
      <c r="C16" s="20">
        <v>2</v>
      </c>
      <c r="D16" s="20">
        <v>15</v>
      </c>
      <c r="E16" s="20">
        <v>2</v>
      </c>
    </row>
    <row r="17" spans="1:5" ht="18" customHeight="1" x14ac:dyDescent="0.35">
      <c r="A17" s="2" t="s">
        <v>235</v>
      </c>
      <c r="B17" s="33">
        <f t="shared" si="0"/>
        <v>22</v>
      </c>
      <c r="C17" s="20">
        <v>12</v>
      </c>
      <c r="D17" s="20">
        <v>4</v>
      </c>
      <c r="E17" s="20">
        <v>6</v>
      </c>
    </row>
    <row r="18" spans="1:5" ht="18" customHeight="1" x14ac:dyDescent="0.35">
      <c r="A18" s="2" t="s">
        <v>159</v>
      </c>
      <c r="B18" s="33">
        <f t="shared" si="0"/>
        <v>34</v>
      </c>
      <c r="C18" s="20">
        <v>7</v>
      </c>
      <c r="D18" s="20">
        <v>25</v>
      </c>
      <c r="E18" s="20">
        <v>2</v>
      </c>
    </row>
    <row r="19" spans="1:5" ht="18" customHeight="1" thickBot="1" x14ac:dyDescent="0.4">
      <c r="A19" s="13"/>
      <c r="B19" s="34"/>
      <c r="C19" s="13"/>
      <c r="D19" s="13"/>
      <c r="E19" s="13"/>
    </row>
    <row r="20" spans="1:5" ht="18" customHeight="1" x14ac:dyDescent="0.35">
      <c r="A20" s="16" t="s">
        <v>292</v>
      </c>
    </row>
    <row r="21" spans="1:5" ht="18" hidden="1" customHeight="1" x14ac:dyDescent="0.35"/>
    <row r="22" spans="1:5" ht="18" hidden="1" customHeight="1" x14ac:dyDescent="0.35"/>
    <row r="23" spans="1:5" ht="18" hidden="1" customHeight="1" x14ac:dyDescent="0.35"/>
    <row r="24" spans="1:5" ht="18" hidden="1" customHeight="1" x14ac:dyDescent="0.35"/>
    <row r="25" spans="1:5" ht="18" hidden="1" customHeight="1" x14ac:dyDescent="0.35"/>
    <row r="26" spans="1:5" ht="18" hidden="1" customHeight="1" x14ac:dyDescent="0.35"/>
    <row r="27" spans="1:5" ht="18" hidden="1" customHeight="1" x14ac:dyDescent="0.35"/>
    <row r="28" spans="1:5" ht="18" hidden="1" customHeight="1" x14ac:dyDescent="0.35"/>
    <row r="29" spans="1:5" ht="18" hidden="1" customHeight="1" x14ac:dyDescent="0.35"/>
    <row r="30" spans="1:5" ht="18" hidden="1" customHeight="1" x14ac:dyDescent="0.35"/>
    <row r="31" spans="1:5" ht="18" hidden="1" customHeight="1" x14ac:dyDescent="0.35"/>
    <row r="32" spans="1:5" ht="18" hidden="1" customHeight="1" x14ac:dyDescent="0.35"/>
    <row r="33" ht="18" hidden="1" customHeight="1" x14ac:dyDescent="0.35"/>
    <row r="34" ht="18" hidden="1" customHeight="1" x14ac:dyDescent="0.35"/>
    <row r="35" ht="18" hidden="1" customHeight="1" x14ac:dyDescent="0.35"/>
    <row r="36" ht="18" hidden="1" customHeight="1" x14ac:dyDescent="0.35"/>
    <row r="37" ht="18" hidden="1" customHeight="1" x14ac:dyDescent="0.35"/>
    <row r="38" ht="18" hidden="1" customHeight="1" x14ac:dyDescent="0.35"/>
    <row r="39" ht="18" hidden="1" customHeight="1" x14ac:dyDescent="0.35"/>
  </sheetData>
  <mergeCells count="8">
    <mergeCell ref="C6:E6"/>
    <mergeCell ref="A4:E4"/>
    <mergeCell ref="A3:E3"/>
    <mergeCell ref="C7:C8"/>
    <mergeCell ref="D7:D8"/>
    <mergeCell ref="E7:E8"/>
    <mergeCell ref="A6:A8"/>
    <mergeCell ref="B6:B8"/>
  </mergeCells>
  <phoneticPr fontId="3" type="noConversion"/>
  <printOptions horizontalCentered="1" verticalCentered="1"/>
  <pageMargins left="0.39370078740157483" right="0.27559055118110237" top="0.98425196850393704" bottom="0.98425196850393704" header="0" footer="0"/>
  <pageSetup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22"/>
  <sheetViews>
    <sheetView zoomScale="80" zoomScaleNormal="80" workbookViewId="0">
      <selection activeCell="B16" sqref="B16"/>
    </sheetView>
  </sheetViews>
  <sheetFormatPr baseColWidth="10" defaultColWidth="0" defaultRowHeight="14" zeroHeight="1" x14ac:dyDescent="0.3"/>
  <cols>
    <col min="1" max="1" width="34.54296875" style="50" customWidth="1"/>
    <col min="2" max="4" width="13.6328125" style="50" customWidth="1"/>
    <col min="5" max="5" width="0" style="50" hidden="1" customWidth="1"/>
    <col min="6" max="16384" width="11.453125" style="50" hidden="1"/>
  </cols>
  <sheetData>
    <row r="1" spans="1:4" x14ac:dyDescent="0.3">
      <c r="A1" s="52" t="s">
        <v>216</v>
      </c>
    </row>
    <row r="2" spans="1:4" x14ac:dyDescent="0.3"/>
    <row r="3" spans="1:4" ht="15" x14ac:dyDescent="0.3">
      <c r="A3" s="211" t="s">
        <v>305</v>
      </c>
      <c r="B3" s="211"/>
      <c r="C3" s="211"/>
      <c r="D3" s="211"/>
    </row>
    <row r="4" spans="1:4" ht="15" x14ac:dyDescent="0.3">
      <c r="A4" s="211" t="s">
        <v>522</v>
      </c>
      <c r="B4" s="211"/>
      <c r="C4" s="211"/>
      <c r="D4" s="211"/>
    </row>
    <row r="5" spans="1:4" ht="14.5" thickBot="1" x14ac:dyDescent="0.35">
      <c r="C5" s="57"/>
      <c r="D5" s="57"/>
    </row>
    <row r="6" spans="1:4" ht="15" customHeight="1" x14ac:dyDescent="0.3">
      <c r="A6" s="267" t="s">
        <v>215</v>
      </c>
      <c r="B6" s="270" t="s">
        <v>107</v>
      </c>
      <c r="C6" s="264" t="s">
        <v>108</v>
      </c>
      <c r="D6" s="213"/>
    </row>
    <row r="7" spans="1:4" ht="15.75" customHeight="1" thickBot="1" x14ac:dyDescent="0.35">
      <c r="A7" s="268"/>
      <c r="B7" s="271"/>
      <c r="C7" s="226"/>
      <c r="D7" s="214"/>
    </row>
    <row r="8" spans="1:4" x14ac:dyDescent="0.3">
      <c r="A8" s="268"/>
      <c r="B8" s="271"/>
      <c r="C8" s="267" t="s">
        <v>1</v>
      </c>
      <c r="D8" s="267" t="s">
        <v>0</v>
      </c>
    </row>
    <row r="9" spans="1:4" x14ac:dyDescent="0.3">
      <c r="A9" s="268"/>
      <c r="B9" s="271"/>
      <c r="C9" s="268"/>
      <c r="D9" s="268"/>
    </row>
    <row r="10" spans="1:4" ht="14.5" thickBot="1" x14ac:dyDescent="0.35">
      <c r="A10" s="269"/>
      <c r="B10" s="272"/>
      <c r="C10" s="269"/>
      <c r="D10" s="269"/>
    </row>
    <row r="11" spans="1:4" x14ac:dyDescent="0.3">
      <c r="B11" s="53"/>
    </row>
    <row r="12" spans="1:4" x14ac:dyDescent="0.3">
      <c r="A12" s="98" t="s">
        <v>107</v>
      </c>
      <c r="B12" s="99">
        <f>SUM(B14:B20)</f>
        <v>656</v>
      </c>
      <c r="C12" s="98">
        <f>SUM(C14:C20)</f>
        <v>609</v>
      </c>
      <c r="D12" s="98">
        <f>SUM(D14:D20)</f>
        <v>47</v>
      </c>
    </row>
    <row r="13" spans="1:4" x14ac:dyDescent="0.3">
      <c r="B13" s="54"/>
    </row>
    <row r="14" spans="1:4" ht="15.5" x14ac:dyDescent="0.35">
      <c r="A14" s="2" t="s">
        <v>396</v>
      </c>
      <c r="B14" s="55">
        <f t="shared" ref="B14:B20" si="0">SUM(C14:D14)</f>
        <v>407</v>
      </c>
      <c r="C14" s="56">
        <v>390</v>
      </c>
      <c r="D14" s="56">
        <v>17</v>
      </c>
    </row>
    <row r="15" spans="1:4" ht="15.5" x14ac:dyDescent="0.35">
      <c r="A15" s="2" t="s">
        <v>286</v>
      </c>
      <c r="B15" s="55">
        <f t="shared" si="0"/>
        <v>113</v>
      </c>
      <c r="C15" s="56">
        <v>108</v>
      </c>
      <c r="D15" s="56">
        <v>5</v>
      </c>
    </row>
    <row r="16" spans="1:4" ht="15.5" x14ac:dyDescent="0.35">
      <c r="A16" s="2" t="s">
        <v>287</v>
      </c>
      <c r="B16" s="55">
        <f t="shared" si="0"/>
        <v>55</v>
      </c>
      <c r="C16" s="56">
        <v>51</v>
      </c>
      <c r="D16" s="56">
        <v>4</v>
      </c>
    </row>
    <row r="17" spans="1:4" ht="15.5" x14ac:dyDescent="0.35">
      <c r="A17" s="2" t="s">
        <v>288</v>
      </c>
      <c r="B17" s="55">
        <f t="shared" si="0"/>
        <v>6</v>
      </c>
      <c r="C17" s="56">
        <v>4</v>
      </c>
      <c r="D17" s="56">
        <v>2</v>
      </c>
    </row>
    <row r="18" spans="1:4" ht="15.5" x14ac:dyDescent="0.35">
      <c r="A18" s="2" t="s">
        <v>289</v>
      </c>
      <c r="B18" s="55">
        <f t="shared" si="0"/>
        <v>19</v>
      </c>
      <c r="C18" s="56">
        <v>18</v>
      </c>
      <c r="D18" s="56">
        <v>1</v>
      </c>
    </row>
    <row r="19" spans="1:4" ht="15.5" x14ac:dyDescent="0.35">
      <c r="A19" s="2" t="s">
        <v>235</v>
      </c>
      <c r="B19" s="55">
        <f t="shared" si="0"/>
        <v>22</v>
      </c>
      <c r="C19" s="56">
        <v>7</v>
      </c>
      <c r="D19" s="56">
        <v>15</v>
      </c>
    </row>
    <row r="20" spans="1:4" ht="15.5" x14ac:dyDescent="0.35">
      <c r="A20" s="2" t="s">
        <v>159</v>
      </c>
      <c r="B20" s="55">
        <f t="shared" si="0"/>
        <v>34</v>
      </c>
      <c r="C20" s="56">
        <v>31</v>
      </c>
      <c r="D20" s="56">
        <v>3</v>
      </c>
    </row>
    <row r="21" spans="1:4" ht="14.5" thickBot="1" x14ac:dyDescent="0.35">
      <c r="A21" s="57"/>
      <c r="B21" s="58"/>
      <c r="C21" s="57"/>
      <c r="D21" s="57"/>
    </row>
    <row r="22" spans="1:4" x14ac:dyDescent="0.3">
      <c r="A22" s="16" t="s">
        <v>292</v>
      </c>
    </row>
  </sheetData>
  <mergeCells count="7">
    <mergeCell ref="C6:D7"/>
    <mergeCell ref="A3:D3"/>
    <mergeCell ref="A4:D4"/>
    <mergeCell ref="A6:A10"/>
    <mergeCell ref="B6:B10"/>
    <mergeCell ref="C8:C10"/>
    <mergeCell ref="D8:D10"/>
  </mergeCells>
  <phoneticPr fontId="3" type="noConversion"/>
  <printOptions horizontalCentered="1" verticalCentered="1"/>
  <pageMargins left="0.74803149606299213" right="0.74803149606299213" top="0.98425196850393704" bottom="0.98425196850393704" header="0" footer="0"/>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20"/>
  <sheetViews>
    <sheetView zoomScale="80" zoomScaleNormal="80" workbookViewId="0">
      <pane xSplit="2" ySplit="10" topLeftCell="C11" activePane="bottomRight" state="frozen"/>
      <selection activeCell="C17" sqref="C17"/>
      <selection pane="topRight" activeCell="C17" sqref="C17"/>
      <selection pane="bottomLeft" activeCell="C17" sqref="C17"/>
      <selection pane="bottomRight" activeCell="E16" sqref="E16"/>
    </sheetView>
  </sheetViews>
  <sheetFormatPr baseColWidth="10" defaultColWidth="0" defaultRowHeight="15.5" zeroHeight="1" x14ac:dyDescent="0.35"/>
  <cols>
    <col min="1" max="1" width="34.36328125" style="2" customWidth="1"/>
    <col min="2" max="13" width="12.36328125" style="2" customWidth="1"/>
    <col min="14" max="19" width="0" style="2" hidden="1" customWidth="1"/>
    <col min="20" max="16384" width="11.453125" style="2" hidden="1"/>
  </cols>
  <sheetData>
    <row r="1" spans="1:13" x14ac:dyDescent="0.35">
      <c r="A1" s="1" t="s">
        <v>217</v>
      </c>
    </row>
    <row r="2" spans="1:13" x14ac:dyDescent="0.35"/>
    <row r="3" spans="1:13" x14ac:dyDescent="0.35">
      <c r="A3" s="211" t="s">
        <v>306</v>
      </c>
      <c r="B3" s="211"/>
      <c r="C3" s="211"/>
      <c r="D3" s="211"/>
      <c r="E3" s="211"/>
      <c r="F3" s="211"/>
      <c r="G3" s="211"/>
      <c r="H3" s="211"/>
      <c r="I3" s="211"/>
      <c r="J3" s="211"/>
      <c r="K3" s="211"/>
      <c r="L3" s="211"/>
      <c r="M3" s="211"/>
    </row>
    <row r="4" spans="1:13" x14ac:dyDescent="0.35">
      <c r="A4" s="211" t="s">
        <v>523</v>
      </c>
      <c r="B4" s="211"/>
      <c r="C4" s="211"/>
      <c r="D4" s="211"/>
      <c r="E4" s="211"/>
      <c r="F4" s="211"/>
      <c r="G4" s="211"/>
      <c r="H4" s="211"/>
      <c r="I4" s="211"/>
      <c r="J4" s="211"/>
      <c r="K4" s="211"/>
      <c r="L4" s="211"/>
      <c r="M4" s="211"/>
    </row>
    <row r="5" spans="1:13" ht="16" thickBot="1" x14ac:dyDescent="0.4">
      <c r="A5" s="13"/>
      <c r="B5" s="13"/>
      <c r="C5" s="13"/>
      <c r="D5" s="13"/>
      <c r="E5" s="13"/>
      <c r="F5" s="13"/>
      <c r="G5" s="13"/>
      <c r="H5" s="13"/>
      <c r="I5" s="13"/>
      <c r="J5" s="13"/>
      <c r="K5" s="13"/>
      <c r="L5" s="13"/>
      <c r="M5" s="13"/>
    </row>
    <row r="6" spans="1:13" ht="16" thickBot="1" x14ac:dyDescent="0.4">
      <c r="A6" s="254" t="s">
        <v>215</v>
      </c>
      <c r="B6" s="251" t="s">
        <v>107</v>
      </c>
      <c r="C6" s="273" t="s">
        <v>171</v>
      </c>
      <c r="D6" s="274"/>
      <c r="E6" s="274"/>
      <c r="F6" s="274"/>
      <c r="G6" s="274"/>
      <c r="H6" s="274"/>
      <c r="I6" s="274"/>
      <c r="J6" s="274"/>
      <c r="K6" s="274"/>
      <c r="L6" s="274"/>
      <c r="M6" s="274"/>
    </row>
    <row r="7" spans="1:13" ht="15.75" customHeight="1" x14ac:dyDescent="0.35">
      <c r="A7" s="255"/>
      <c r="B7" s="252"/>
      <c r="C7" s="257" t="s">
        <v>167</v>
      </c>
      <c r="D7" s="227" t="s">
        <v>168</v>
      </c>
      <c r="E7" s="227" t="s">
        <v>169</v>
      </c>
      <c r="F7" s="227" t="s">
        <v>166</v>
      </c>
      <c r="G7" s="227" t="s">
        <v>578</v>
      </c>
      <c r="H7" s="227" t="s">
        <v>391</v>
      </c>
      <c r="I7" s="227" t="s">
        <v>579</v>
      </c>
      <c r="J7" s="227" t="s">
        <v>580</v>
      </c>
      <c r="K7" s="227" t="s">
        <v>581</v>
      </c>
      <c r="L7" s="227" t="s">
        <v>436</v>
      </c>
      <c r="M7" s="257" t="s">
        <v>263</v>
      </c>
    </row>
    <row r="8" spans="1:13" ht="16" thickBot="1" x14ac:dyDescent="0.4">
      <c r="A8" s="256"/>
      <c r="B8" s="253"/>
      <c r="C8" s="242"/>
      <c r="D8" s="228"/>
      <c r="E8" s="228"/>
      <c r="F8" s="228"/>
      <c r="G8" s="228"/>
      <c r="H8" s="228" t="s">
        <v>172</v>
      </c>
      <c r="I8" s="228"/>
      <c r="J8" s="228" t="s">
        <v>172</v>
      </c>
      <c r="K8" s="228"/>
      <c r="L8" s="228"/>
      <c r="M8" s="242" t="s">
        <v>131</v>
      </c>
    </row>
    <row r="9" spans="1:13" x14ac:dyDescent="0.35">
      <c r="B9" s="38"/>
      <c r="M9" s="40"/>
    </row>
    <row r="10" spans="1:13" x14ac:dyDescent="0.35">
      <c r="A10" s="80" t="s">
        <v>107</v>
      </c>
      <c r="B10" s="87">
        <f>SUM(C10:M10)</f>
        <v>656</v>
      </c>
      <c r="C10" s="80">
        <f t="shared" ref="C10:M10" si="0">SUM(C12:C18)</f>
        <v>569</v>
      </c>
      <c r="D10" s="80">
        <f t="shared" si="0"/>
        <v>62</v>
      </c>
      <c r="E10" s="80">
        <f t="shared" si="0"/>
        <v>7</v>
      </c>
      <c r="F10" s="80">
        <f t="shared" si="0"/>
        <v>3</v>
      </c>
      <c r="G10" s="80">
        <f t="shared" si="0"/>
        <v>2</v>
      </c>
      <c r="H10" s="80">
        <f t="shared" si="0"/>
        <v>1</v>
      </c>
      <c r="I10" s="80">
        <f t="shared" si="0"/>
        <v>1</v>
      </c>
      <c r="J10" s="80">
        <f t="shared" si="0"/>
        <v>1</v>
      </c>
      <c r="K10" s="80">
        <f t="shared" si="0"/>
        <v>1</v>
      </c>
      <c r="L10" s="80">
        <f t="shared" si="0"/>
        <v>1</v>
      </c>
      <c r="M10" s="86">
        <f t="shared" si="0"/>
        <v>8</v>
      </c>
    </row>
    <row r="11" spans="1:13" x14ac:dyDescent="0.35">
      <c r="B11" s="33"/>
      <c r="C11" s="9"/>
      <c r="D11" s="9"/>
      <c r="E11" s="9"/>
      <c r="F11" s="9"/>
      <c r="G11" s="9"/>
      <c r="H11" s="9"/>
      <c r="I11" s="9"/>
      <c r="J11" s="9"/>
      <c r="K11" s="9"/>
      <c r="L11" s="9"/>
      <c r="M11" s="30"/>
    </row>
    <row r="12" spans="1:13" x14ac:dyDescent="0.35">
      <c r="A12" s="2" t="s">
        <v>396</v>
      </c>
      <c r="B12" s="33">
        <f t="shared" ref="B12:B18" si="1">SUM(C12:M12)</f>
        <v>407</v>
      </c>
      <c r="C12" s="20">
        <v>360</v>
      </c>
      <c r="D12" s="20">
        <v>30</v>
      </c>
      <c r="E12" s="20">
        <v>6</v>
      </c>
      <c r="F12" s="20">
        <v>2</v>
      </c>
      <c r="G12" s="20">
        <v>1</v>
      </c>
      <c r="H12" s="20" t="s">
        <v>267</v>
      </c>
      <c r="I12" s="20">
        <v>1</v>
      </c>
      <c r="J12" s="20">
        <v>1</v>
      </c>
      <c r="K12" s="20" t="s">
        <v>267</v>
      </c>
      <c r="L12" s="20">
        <v>1</v>
      </c>
      <c r="M12" s="24">
        <v>5</v>
      </c>
    </row>
    <row r="13" spans="1:13" x14ac:dyDescent="0.35">
      <c r="A13" s="2" t="s">
        <v>286</v>
      </c>
      <c r="B13" s="33">
        <f t="shared" si="1"/>
        <v>113</v>
      </c>
      <c r="C13" s="20">
        <v>95</v>
      </c>
      <c r="D13" s="20">
        <v>15</v>
      </c>
      <c r="E13" s="20">
        <v>1</v>
      </c>
      <c r="F13" s="20" t="s">
        <v>267</v>
      </c>
      <c r="G13" s="20" t="s">
        <v>267</v>
      </c>
      <c r="H13" s="20" t="s">
        <v>267</v>
      </c>
      <c r="I13" s="20" t="s">
        <v>267</v>
      </c>
      <c r="J13" s="20" t="s">
        <v>267</v>
      </c>
      <c r="K13" s="20" t="s">
        <v>267</v>
      </c>
      <c r="L13" s="20" t="s">
        <v>267</v>
      </c>
      <c r="M13" s="24">
        <v>2</v>
      </c>
    </row>
    <row r="14" spans="1:13" x14ac:dyDescent="0.35">
      <c r="A14" s="2" t="s">
        <v>287</v>
      </c>
      <c r="B14" s="33">
        <f t="shared" si="1"/>
        <v>55</v>
      </c>
      <c r="C14" s="20">
        <v>45</v>
      </c>
      <c r="D14" s="20">
        <v>8</v>
      </c>
      <c r="E14" s="20" t="s">
        <v>267</v>
      </c>
      <c r="F14" s="20" t="s">
        <v>267</v>
      </c>
      <c r="G14" s="20">
        <v>1</v>
      </c>
      <c r="H14" s="20">
        <v>1</v>
      </c>
      <c r="I14" s="20" t="s">
        <v>267</v>
      </c>
      <c r="J14" s="20" t="s">
        <v>267</v>
      </c>
      <c r="K14" s="20" t="s">
        <v>267</v>
      </c>
      <c r="L14" s="20" t="s">
        <v>267</v>
      </c>
      <c r="M14" s="24" t="s">
        <v>267</v>
      </c>
    </row>
    <row r="15" spans="1:13" x14ac:dyDescent="0.35">
      <c r="A15" s="2" t="s">
        <v>288</v>
      </c>
      <c r="B15" s="33">
        <f t="shared" si="1"/>
        <v>6</v>
      </c>
      <c r="C15" s="20">
        <v>3</v>
      </c>
      <c r="D15" s="20">
        <v>2</v>
      </c>
      <c r="E15" s="20" t="s">
        <v>267</v>
      </c>
      <c r="F15" s="20">
        <v>1</v>
      </c>
      <c r="G15" s="20" t="s">
        <v>267</v>
      </c>
      <c r="H15" s="20" t="s">
        <v>267</v>
      </c>
      <c r="I15" s="20" t="s">
        <v>267</v>
      </c>
      <c r="J15" s="20" t="s">
        <v>267</v>
      </c>
      <c r="K15" s="20" t="s">
        <v>267</v>
      </c>
      <c r="L15" s="20" t="s">
        <v>267</v>
      </c>
      <c r="M15" s="24" t="s">
        <v>267</v>
      </c>
    </row>
    <row r="16" spans="1:13" x14ac:dyDescent="0.35">
      <c r="A16" s="2" t="s">
        <v>289</v>
      </c>
      <c r="B16" s="33">
        <f t="shared" si="1"/>
        <v>19</v>
      </c>
      <c r="C16" s="20">
        <v>18</v>
      </c>
      <c r="D16" s="20">
        <v>1</v>
      </c>
      <c r="E16" s="20" t="s">
        <v>267</v>
      </c>
      <c r="F16" s="20" t="s">
        <v>267</v>
      </c>
      <c r="G16" s="20" t="s">
        <v>267</v>
      </c>
      <c r="H16" s="20" t="s">
        <v>267</v>
      </c>
      <c r="I16" s="20" t="s">
        <v>267</v>
      </c>
      <c r="J16" s="20" t="s">
        <v>267</v>
      </c>
      <c r="K16" s="20" t="s">
        <v>267</v>
      </c>
      <c r="L16" s="20" t="s">
        <v>267</v>
      </c>
      <c r="M16" s="24" t="s">
        <v>267</v>
      </c>
    </row>
    <row r="17" spans="1:13" x14ac:dyDescent="0.35">
      <c r="A17" s="2" t="s">
        <v>235</v>
      </c>
      <c r="B17" s="33">
        <f t="shared" si="1"/>
        <v>22</v>
      </c>
      <c r="C17" s="20">
        <v>19</v>
      </c>
      <c r="D17" s="20">
        <v>2</v>
      </c>
      <c r="E17" s="20" t="s">
        <v>267</v>
      </c>
      <c r="F17" s="20" t="s">
        <v>267</v>
      </c>
      <c r="G17" s="20" t="s">
        <v>267</v>
      </c>
      <c r="H17" s="20" t="s">
        <v>267</v>
      </c>
      <c r="I17" s="20" t="s">
        <v>267</v>
      </c>
      <c r="J17" s="20" t="s">
        <v>267</v>
      </c>
      <c r="K17" s="20">
        <v>1</v>
      </c>
      <c r="L17" s="20" t="s">
        <v>267</v>
      </c>
      <c r="M17" s="24" t="s">
        <v>267</v>
      </c>
    </row>
    <row r="18" spans="1:13" x14ac:dyDescent="0.35">
      <c r="A18" s="2" t="s">
        <v>159</v>
      </c>
      <c r="B18" s="33">
        <f t="shared" si="1"/>
        <v>34</v>
      </c>
      <c r="C18" s="20">
        <v>29</v>
      </c>
      <c r="D18" s="20">
        <v>4</v>
      </c>
      <c r="E18" s="20" t="s">
        <v>267</v>
      </c>
      <c r="F18" s="20" t="s">
        <v>267</v>
      </c>
      <c r="G18" s="20" t="s">
        <v>267</v>
      </c>
      <c r="H18" s="20" t="s">
        <v>267</v>
      </c>
      <c r="I18" s="20" t="s">
        <v>267</v>
      </c>
      <c r="J18" s="20" t="s">
        <v>267</v>
      </c>
      <c r="K18" s="20" t="s">
        <v>267</v>
      </c>
      <c r="L18" s="20" t="s">
        <v>267</v>
      </c>
      <c r="M18" s="24">
        <v>1</v>
      </c>
    </row>
    <row r="19" spans="1:13" ht="16" thickBot="1" x14ac:dyDescent="0.4">
      <c r="A19" s="13"/>
      <c r="B19" s="34"/>
      <c r="C19" s="18"/>
      <c r="D19" s="18"/>
      <c r="E19" s="18"/>
      <c r="F19" s="18"/>
      <c r="G19" s="18"/>
      <c r="H19" s="18"/>
      <c r="I19" s="18"/>
      <c r="J19" s="18"/>
      <c r="K19" s="18"/>
      <c r="L19" s="18"/>
      <c r="M19" s="67"/>
    </row>
    <row r="20" spans="1:13" x14ac:dyDescent="0.35">
      <c r="A20" s="16" t="s">
        <v>292</v>
      </c>
      <c r="C20" s="9"/>
      <c r="D20" s="9"/>
      <c r="E20" s="9"/>
      <c r="F20" s="9"/>
      <c r="G20" s="9"/>
      <c r="H20" s="9"/>
      <c r="I20" s="9"/>
      <c r="J20" s="9"/>
      <c r="K20" s="9"/>
      <c r="L20" s="9"/>
      <c r="M20" s="9"/>
    </row>
  </sheetData>
  <mergeCells count="16">
    <mergeCell ref="C6:M6"/>
    <mergeCell ref="A3:M3"/>
    <mergeCell ref="A4:M4"/>
    <mergeCell ref="A6:A8"/>
    <mergeCell ref="B6:B8"/>
    <mergeCell ref="C7:C8"/>
    <mergeCell ref="D7:D8"/>
    <mergeCell ref="E7:E8"/>
    <mergeCell ref="F7:F8"/>
    <mergeCell ref="G7:G8"/>
    <mergeCell ref="H7:H8"/>
    <mergeCell ref="I7:I8"/>
    <mergeCell ref="J7:J8"/>
    <mergeCell ref="K7:K8"/>
    <mergeCell ref="L7:L8"/>
    <mergeCell ref="M7:M8"/>
  </mergeCells>
  <phoneticPr fontId="3" type="noConversion"/>
  <pageMargins left="0.75" right="0.75" top="1" bottom="1" header="0" footer="0"/>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20"/>
  <sheetViews>
    <sheetView zoomScale="80" zoomScaleNormal="80" workbookViewId="0">
      <selection activeCell="E16" sqref="E16"/>
    </sheetView>
  </sheetViews>
  <sheetFormatPr baseColWidth="10" defaultColWidth="0" defaultRowHeight="15.5" zeroHeight="1" x14ac:dyDescent="0.25"/>
  <cols>
    <col min="1" max="1" width="34" style="44" customWidth="1"/>
    <col min="2" max="18" width="12.36328125" style="44" customWidth="1"/>
    <col min="19" max="19" width="0" style="44" hidden="1" customWidth="1"/>
    <col min="20" max="16384" width="11.453125" style="44" hidden="1"/>
  </cols>
  <sheetData>
    <row r="1" spans="1:18" ht="17.25" customHeight="1" x14ac:dyDescent="0.25">
      <c r="A1" s="42" t="s">
        <v>218</v>
      </c>
    </row>
    <row r="2" spans="1:18" ht="17.25" customHeight="1" x14ac:dyDescent="0.25">
      <c r="A2" s="42"/>
    </row>
    <row r="3" spans="1:18" ht="17.25" customHeight="1" x14ac:dyDescent="0.25">
      <c r="A3" s="224" t="s">
        <v>306</v>
      </c>
      <c r="B3" s="224"/>
      <c r="C3" s="224"/>
      <c r="D3" s="224"/>
      <c r="E3" s="224"/>
      <c r="F3" s="224"/>
      <c r="G3" s="224"/>
      <c r="H3" s="224"/>
      <c r="I3" s="224"/>
      <c r="J3" s="224"/>
      <c r="K3" s="224"/>
      <c r="L3" s="224"/>
      <c r="M3" s="224"/>
      <c r="N3" s="224"/>
      <c r="O3" s="224"/>
      <c r="P3" s="224"/>
      <c r="Q3" s="224"/>
      <c r="R3" s="224"/>
    </row>
    <row r="4" spans="1:18" ht="17.25" customHeight="1" x14ac:dyDescent="0.25">
      <c r="A4" s="224" t="s">
        <v>524</v>
      </c>
      <c r="B4" s="224"/>
      <c r="C4" s="224"/>
      <c r="D4" s="224"/>
      <c r="E4" s="224"/>
      <c r="F4" s="224"/>
      <c r="G4" s="224"/>
      <c r="H4" s="224"/>
      <c r="I4" s="224"/>
      <c r="J4" s="224"/>
      <c r="K4" s="224"/>
      <c r="L4" s="224"/>
      <c r="M4" s="224"/>
      <c r="N4" s="224"/>
      <c r="O4" s="224"/>
      <c r="P4" s="224"/>
      <c r="Q4" s="224"/>
      <c r="R4" s="224"/>
    </row>
    <row r="5" spans="1:18" ht="17.25" customHeight="1" thickBot="1" x14ac:dyDescent="0.3">
      <c r="A5" s="59"/>
      <c r="B5" s="59"/>
      <c r="C5" s="59"/>
      <c r="D5" s="59"/>
      <c r="E5" s="59"/>
      <c r="F5" s="59"/>
      <c r="G5" s="59"/>
      <c r="H5" s="59"/>
      <c r="I5" s="59"/>
      <c r="J5" s="59"/>
      <c r="K5" s="59"/>
      <c r="L5" s="59"/>
      <c r="M5" s="59"/>
      <c r="N5" s="59"/>
      <c r="O5" s="59"/>
      <c r="P5" s="59"/>
      <c r="Q5" s="59"/>
      <c r="R5" s="59"/>
    </row>
    <row r="6" spans="1:18" ht="20.25" customHeight="1" x14ac:dyDescent="0.25">
      <c r="A6" s="213" t="s">
        <v>215</v>
      </c>
      <c r="B6" s="252" t="s">
        <v>107</v>
      </c>
      <c r="C6" s="262" t="s">
        <v>291</v>
      </c>
      <c r="D6" s="263"/>
      <c r="E6" s="263"/>
      <c r="F6" s="263"/>
      <c r="G6" s="263"/>
      <c r="H6" s="263"/>
      <c r="I6" s="263"/>
      <c r="J6" s="263"/>
      <c r="K6" s="263"/>
      <c r="L6" s="263"/>
      <c r="M6" s="263"/>
      <c r="N6" s="263"/>
      <c r="O6" s="263"/>
      <c r="P6" s="263"/>
      <c r="Q6" s="263"/>
      <c r="R6" s="263"/>
    </row>
    <row r="7" spans="1:18" ht="51.75" customHeight="1" thickBot="1" x14ac:dyDescent="0.3">
      <c r="A7" s="214"/>
      <c r="B7" s="253"/>
      <c r="C7" s="100" t="s">
        <v>261</v>
      </c>
      <c r="D7" s="100" t="s">
        <v>577</v>
      </c>
      <c r="E7" s="100" t="s">
        <v>249</v>
      </c>
      <c r="F7" s="100" t="s">
        <v>250</v>
      </c>
      <c r="G7" s="100" t="s">
        <v>251</v>
      </c>
      <c r="H7" s="100" t="s">
        <v>252</v>
      </c>
      <c r="I7" s="101" t="s">
        <v>253</v>
      </c>
      <c r="J7" s="100" t="s">
        <v>254</v>
      </c>
      <c r="K7" s="100" t="s">
        <v>255</v>
      </c>
      <c r="L7" s="100" t="s">
        <v>256</v>
      </c>
      <c r="M7" s="100" t="s">
        <v>257</v>
      </c>
      <c r="N7" s="100" t="s">
        <v>258</v>
      </c>
      <c r="O7" s="100" t="s">
        <v>259</v>
      </c>
      <c r="P7" s="100" t="s">
        <v>260</v>
      </c>
      <c r="Q7" s="102" t="s">
        <v>262</v>
      </c>
      <c r="R7" s="103" t="s">
        <v>159</v>
      </c>
    </row>
    <row r="8" spans="1:18" ht="15.75" customHeight="1" x14ac:dyDescent="0.25">
      <c r="A8" s="4"/>
      <c r="B8" s="45"/>
      <c r="C8" s="10"/>
      <c r="D8" s="10"/>
      <c r="E8" s="10"/>
      <c r="F8" s="10"/>
      <c r="G8" s="10"/>
      <c r="H8" s="10"/>
      <c r="I8" s="22"/>
      <c r="J8" s="10"/>
      <c r="K8" s="10"/>
      <c r="L8" s="10"/>
      <c r="M8" s="10"/>
      <c r="N8" s="10"/>
      <c r="O8" s="10"/>
      <c r="P8" s="10"/>
      <c r="Q8" s="10"/>
      <c r="R8" s="60"/>
    </row>
    <row r="9" spans="1:18" ht="15.75" customHeight="1" x14ac:dyDescent="0.25">
      <c r="A9" s="93" t="s">
        <v>107</v>
      </c>
      <c r="B9" s="94">
        <f t="shared" ref="B9:R9" si="0">SUM(B11:B17)</f>
        <v>656</v>
      </c>
      <c r="C9" s="93">
        <f t="shared" si="0"/>
        <v>4</v>
      </c>
      <c r="D9" s="93">
        <f t="shared" si="0"/>
        <v>1</v>
      </c>
      <c r="E9" s="93">
        <f t="shared" si="0"/>
        <v>2</v>
      </c>
      <c r="F9" s="93">
        <f t="shared" si="0"/>
        <v>15</v>
      </c>
      <c r="G9" s="93">
        <f t="shared" si="0"/>
        <v>22</v>
      </c>
      <c r="H9" s="93">
        <f t="shared" si="0"/>
        <v>98</v>
      </c>
      <c r="I9" s="93">
        <f t="shared" si="0"/>
        <v>127</v>
      </c>
      <c r="J9" s="93">
        <f t="shared" si="0"/>
        <v>120</v>
      </c>
      <c r="K9" s="93">
        <f t="shared" si="0"/>
        <v>71</v>
      </c>
      <c r="L9" s="93">
        <f t="shared" si="0"/>
        <v>61</v>
      </c>
      <c r="M9" s="93">
        <f t="shared" si="0"/>
        <v>41</v>
      </c>
      <c r="N9" s="93">
        <f t="shared" si="0"/>
        <v>31</v>
      </c>
      <c r="O9" s="93">
        <f t="shared" si="0"/>
        <v>26</v>
      </c>
      <c r="P9" s="93">
        <f t="shared" si="0"/>
        <v>7</v>
      </c>
      <c r="Q9" s="93">
        <f t="shared" si="0"/>
        <v>17</v>
      </c>
      <c r="R9" s="104">
        <f t="shared" si="0"/>
        <v>13</v>
      </c>
    </row>
    <row r="10" spans="1:18" ht="15.75" customHeight="1" x14ac:dyDescent="0.25">
      <c r="A10" s="4"/>
      <c r="B10" s="45"/>
      <c r="C10" s="4"/>
      <c r="D10" s="4"/>
      <c r="E10" s="4"/>
      <c r="F10" s="4"/>
      <c r="G10" s="4"/>
      <c r="H10" s="4"/>
      <c r="I10" s="4"/>
      <c r="J10" s="4"/>
      <c r="K10" s="4"/>
      <c r="L10" s="4"/>
      <c r="M10" s="4"/>
      <c r="N10" s="4"/>
      <c r="O10" s="4"/>
      <c r="P10" s="4"/>
      <c r="Q10" s="4"/>
      <c r="R10" s="60"/>
    </row>
    <row r="11" spans="1:18" ht="15.75" customHeight="1" x14ac:dyDescent="0.35">
      <c r="A11" s="2" t="s">
        <v>396</v>
      </c>
      <c r="B11" s="47">
        <f t="shared" ref="B11:B17" si="1">SUM(C11:R11)</f>
        <v>407</v>
      </c>
      <c r="C11" s="10">
        <v>1</v>
      </c>
      <c r="D11" s="10">
        <v>1</v>
      </c>
      <c r="E11" s="10" t="s">
        <v>267</v>
      </c>
      <c r="F11" s="10">
        <v>9</v>
      </c>
      <c r="G11" s="10">
        <v>14</v>
      </c>
      <c r="H11" s="10">
        <v>69</v>
      </c>
      <c r="I11" s="22">
        <v>90</v>
      </c>
      <c r="J11" s="10">
        <v>82</v>
      </c>
      <c r="K11" s="10">
        <v>47</v>
      </c>
      <c r="L11" s="10">
        <v>34</v>
      </c>
      <c r="M11" s="10">
        <v>27</v>
      </c>
      <c r="N11" s="10">
        <v>10</v>
      </c>
      <c r="O11" s="10">
        <v>11</v>
      </c>
      <c r="P11" s="10">
        <v>1</v>
      </c>
      <c r="Q11" s="10">
        <v>5</v>
      </c>
      <c r="R11" s="29">
        <v>6</v>
      </c>
    </row>
    <row r="12" spans="1:18" ht="15.75" customHeight="1" x14ac:dyDescent="0.35">
      <c r="A12" s="2" t="s">
        <v>286</v>
      </c>
      <c r="B12" s="47">
        <f t="shared" si="1"/>
        <v>113</v>
      </c>
      <c r="C12" s="22" t="s">
        <v>267</v>
      </c>
      <c r="D12" s="22" t="s">
        <v>267</v>
      </c>
      <c r="E12" s="10">
        <v>2</v>
      </c>
      <c r="F12" s="10">
        <v>2</v>
      </c>
      <c r="G12" s="10">
        <v>5</v>
      </c>
      <c r="H12" s="22">
        <v>14</v>
      </c>
      <c r="I12" s="10">
        <v>15</v>
      </c>
      <c r="J12" s="22">
        <v>21</v>
      </c>
      <c r="K12" s="10">
        <v>15</v>
      </c>
      <c r="L12" s="10">
        <v>9</v>
      </c>
      <c r="M12" s="10">
        <v>5</v>
      </c>
      <c r="N12" s="10">
        <v>8</v>
      </c>
      <c r="O12" s="10">
        <v>10</v>
      </c>
      <c r="P12" s="10">
        <v>2</v>
      </c>
      <c r="Q12" s="10">
        <v>2</v>
      </c>
      <c r="R12" s="29">
        <v>3</v>
      </c>
    </row>
    <row r="13" spans="1:18" ht="15.75" customHeight="1" x14ac:dyDescent="0.35">
      <c r="A13" s="2" t="s">
        <v>287</v>
      </c>
      <c r="B13" s="47">
        <f t="shared" si="1"/>
        <v>55</v>
      </c>
      <c r="C13" s="22" t="s">
        <v>267</v>
      </c>
      <c r="D13" s="22" t="s">
        <v>267</v>
      </c>
      <c r="E13" s="22" t="s">
        <v>267</v>
      </c>
      <c r="F13" s="22">
        <v>1</v>
      </c>
      <c r="G13" s="22">
        <v>2</v>
      </c>
      <c r="H13" s="22">
        <v>3</v>
      </c>
      <c r="I13" s="22">
        <v>6</v>
      </c>
      <c r="J13" s="22">
        <v>6</v>
      </c>
      <c r="K13" s="22">
        <v>1</v>
      </c>
      <c r="L13" s="22">
        <v>8</v>
      </c>
      <c r="M13" s="10">
        <v>5</v>
      </c>
      <c r="N13" s="22">
        <v>6</v>
      </c>
      <c r="O13" s="22">
        <v>3</v>
      </c>
      <c r="P13" s="22">
        <v>3</v>
      </c>
      <c r="Q13" s="22">
        <v>9</v>
      </c>
      <c r="R13" s="29">
        <v>2</v>
      </c>
    </row>
    <row r="14" spans="1:18" ht="15.75" customHeight="1" x14ac:dyDescent="0.35">
      <c r="A14" s="2" t="s">
        <v>288</v>
      </c>
      <c r="B14" s="47">
        <f t="shared" si="1"/>
        <v>6</v>
      </c>
      <c r="C14" s="22" t="s">
        <v>267</v>
      </c>
      <c r="D14" s="22" t="s">
        <v>267</v>
      </c>
      <c r="E14" s="22" t="s">
        <v>267</v>
      </c>
      <c r="F14" s="10">
        <v>1</v>
      </c>
      <c r="G14" s="10" t="s">
        <v>267</v>
      </c>
      <c r="H14" s="10">
        <v>1</v>
      </c>
      <c r="I14" s="10">
        <v>2</v>
      </c>
      <c r="J14" s="22">
        <v>1</v>
      </c>
      <c r="K14" s="10" t="s">
        <v>267</v>
      </c>
      <c r="L14" s="22" t="s">
        <v>267</v>
      </c>
      <c r="M14" s="22" t="s">
        <v>267</v>
      </c>
      <c r="N14" s="22">
        <v>1</v>
      </c>
      <c r="O14" s="22" t="s">
        <v>267</v>
      </c>
      <c r="P14" s="22" t="s">
        <v>267</v>
      </c>
      <c r="Q14" s="22" t="s">
        <v>267</v>
      </c>
      <c r="R14" s="29" t="s">
        <v>267</v>
      </c>
    </row>
    <row r="15" spans="1:18" ht="15.75" customHeight="1" x14ac:dyDescent="0.35">
      <c r="A15" s="2" t="s">
        <v>289</v>
      </c>
      <c r="B15" s="47">
        <f t="shared" si="1"/>
        <v>19</v>
      </c>
      <c r="C15" s="10" t="s">
        <v>267</v>
      </c>
      <c r="D15" s="10" t="s">
        <v>267</v>
      </c>
      <c r="E15" s="22" t="s">
        <v>267</v>
      </c>
      <c r="F15" s="22" t="s">
        <v>267</v>
      </c>
      <c r="G15" s="22">
        <v>1</v>
      </c>
      <c r="H15" s="22">
        <v>4</v>
      </c>
      <c r="I15" s="22">
        <v>4</v>
      </c>
      <c r="J15" s="22">
        <v>5</v>
      </c>
      <c r="K15" s="22">
        <v>3</v>
      </c>
      <c r="L15" s="22">
        <v>1</v>
      </c>
      <c r="M15" s="22">
        <v>1</v>
      </c>
      <c r="N15" s="22" t="s">
        <v>267</v>
      </c>
      <c r="O15" s="22" t="s">
        <v>267</v>
      </c>
      <c r="P15" s="22" t="s">
        <v>267</v>
      </c>
      <c r="Q15" s="22" t="s">
        <v>267</v>
      </c>
      <c r="R15" s="29" t="s">
        <v>267</v>
      </c>
    </row>
    <row r="16" spans="1:18" ht="15.75" customHeight="1" x14ac:dyDescent="0.35">
      <c r="A16" s="2" t="s">
        <v>235</v>
      </c>
      <c r="B16" s="47">
        <f t="shared" si="1"/>
        <v>22</v>
      </c>
      <c r="C16" s="10">
        <v>3</v>
      </c>
      <c r="D16" s="10" t="s">
        <v>267</v>
      </c>
      <c r="E16" s="22" t="s">
        <v>267</v>
      </c>
      <c r="F16" s="22" t="s">
        <v>267</v>
      </c>
      <c r="G16" s="22" t="s">
        <v>267</v>
      </c>
      <c r="H16" s="22">
        <v>2</v>
      </c>
      <c r="I16" s="22">
        <v>4</v>
      </c>
      <c r="J16" s="22">
        <v>3</v>
      </c>
      <c r="K16" s="22">
        <v>1</v>
      </c>
      <c r="L16" s="22">
        <v>4</v>
      </c>
      <c r="M16" s="22" t="s">
        <v>267</v>
      </c>
      <c r="N16" s="10">
        <v>2</v>
      </c>
      <c r="O16" s="10">
        <v>1</v>
      </c>
      <c r="P16" s="22">
        <v>1</v>
      </c>
      <c r="Q16" s="22">
        <v>1</v>
      </c>
      <c r="R16" s="29" t="s">
        <v>267</v>
      </c>
    </row>
    <row r="17" spans="1:18" ht="15.75" customHeight="1" x14ac:dyDescent="0.35">
      <c r="A17" s="2" t="s">
        <v>159</v>
      </c>
      <c r="B17" s="47">
        <f t="shared" si="1"/>
        <v>34</v>
      </c>
      <c r="C17" s="10" t="s">
        <v>267</v>
      </c>
      <c r="D17" s="10" t="s">
        <v>267</v>
      </c>
      <c r="E17" s="22" t="s">
        <v>267</v>
      </c>
      <c r="F17" s="22">
        <v>2</v>
      </c>
      <c r="G17" s="22" t="s">
        <v>267</v>
      </c>
      <c r="H17" s="10">
        <v>5</v>
      </c>
      <c r="I17" s="22">
        <v>6</v>
      </c>
      <c r="J17" s="22">
        <v>2</v>
      </c>
      <c r="K17" s="22">
        <v>4</v>
      </c>
      <c r="L17" s="10">
        <v>5</v>
      </c>
      <c r="M17" s="10">
        <v>3</v>
      </c>
      <c r="N17" s="10">
        <v>4</v>
      </c>
      <c r="O17" s="10">
        <v>1</v>
      </c>
      <c r="P17" s="10" t="s">
        <v>267</v>
      </c>
      <c r="Q17" s="10" t="s">
        <v>267</v>
      </c>
      <c r="R17" s="29">
        <v>2</v>
      </c>
    </row>
    <row r="18" spans="1:18" ht="15.75" customHeight="1" thickBot="1" x14ac:dyDescent="0.3">
      <c r="A18" s="59"/>
      <c r="B18" s="61"/>
      <c r="C18" s="59"/>
      <c r="D18" s="59"/>
      <c r="E18" s="59"/>
      <c r="F18" s="59"/>
      <c r="G18" s="59"/>
      <c r="H18" s="59"/>
      <c r="I18" s="59"/>
      <c r="J18" s="59"/>
      <c r="K18" s="59"/>
      <c r="L18" s="59"/>
      <c r="M18" s="59"/>
      <c r="N18" s="59"/>
      <c r="O18" s="59"/>
      <c r="P18" s="59"/>
      <c r="Q18" s="59"/>
      <c r="R18" s="62"/>
    </row>
    <row r="19" spans="1:18" ht="15.75" customHeight="1" x14ac:dyDescent="0.25">
      <c r="A19" s="275" t="s">
        <v>292</v>
      </c>
      <c r="B19" s="275"/>
      <c r="C19" s="275"/>
      <c r="D19" s="275"/>
      <c r="E19" s="275"/>
      <c r="F19" s="275"/>
      <c r="G19" s="275"/>
      <c r="H19" s="275"/>
      <c r="I19" s="275"/>
      <c r="J19" s="275"/>
      <c r="K19" s="275"/>
      <c r="L19" s="275"/>
      <c r="M19" s="275"/>
      <c r="N19" s="275"/>
      <c r="O19" s="275"/>
      <c r="P19" s="275"/>
      <c r="Q19" s="275"/>
      <c r="R19" s="275"/>
    </row>
    <row r="20" spans="1:18" ht="16.5" hidden="1" customHeight="1" x14ac:dyDescent="0.25"/>
  </sheetData>
  <mergeCells count="6">
    <mergeCell ref="A19:R19"/>
    <mergeCell ref="A3:R3"/>
    <mergeCell ref="A4:R4"/>
    <mergeCell ref="A6:A7"/>
    <mergeCell ref="B6:B7"/>
    <mergeCell ref="C6:R6"/>
  </mergeCells>
  <phoneticPr fontId="3" type="noConversion"/>
  <printOptions horizontalCentered="1" verticalCentered="1"/>
  <pageMargins left="0.31496062992125984" right="0.23622047244094491" top="0.47244094488188981" bottom="0.98425196850393704" header="0" footer="0"/>
  <pageSetup scale="83"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1"/>
  <sheetViews>
    <sheetView zoomScale="80" zoomScaleNormal="80" workbookViewId="0">
      <selection activeCell="A15" sqref="A15"/>
    </sheetView>
  </sheetViews>
  <sheetFormatPr baseColWidth="10" defaultColWidth="0" defaultRowHeight="15.5" zeroHeight="1" x14ac:dyDescent="0.35"/>
  <cols>
    <col min="1" max="1" width="34.6328125" style="2" customWidth="1"/>
    <col min="2" max="9" width="13.08984375" style="2" customWidth="1"/>
    <col min="10" max="16384" width="11.453125" style="2" hidden="1"/>
  </cols>
  <sheetData>
    <row r="1" spans="1:9" x14ac:dyDescent="0.35">
      <c r="A1" s="1" t="s">
        <v>219</v>
      </c>
    </row>
    <row r="2" spans="1:9" x14ac:dyDescent="0.35"/>
    <row r="3" spans="1:9" x14ac:dyDescent="0.35">
      <c r="A3" s="211" t="s">
        <v>306</v>
      </c>
      <c r="B3" s="211"/>
      <c r="C3" s="211"/>
      <c r="D3" s="211"/>
      <c r="E3" s="211"/>
      <c r="F3" s="211"/>
      <c r="G3" s="211"/>
      <c r="H3" s="211"/>
      <c r="I3" s="211"/>
    </row>
    <row r="4" spans="1:9" x14ac:dyDescent="0.35">
      <c r="A4" s="211" t="s">
        <v>525</v>
      </c>
      <c r="B4" s="211"/>
      <c r="C4" s="211"/>
      <c r="D4" s="211"/>
      <c r="E4" s="211"/>
      <c r="F4" s="211"/>
      <c r="G4" s="211"/>
      <c r="H4" s="211"/>
      <c r="I4" s="211"/>
    </row>
    <row r="5" spans="1:9" ht="16" thickBot="1" x14ac:dyDescent="0.4"/>
    <row r="6" spans="1:9" ht="15" customHeight="1" x14ac:dyDescent="0.35">
      <c r="A6" s="212" t="s">
        <v>215</v>
      </c>
      <c r="B6" s="251" t="s">
        <v>107</v>
      </c>
      <c r="C6" s="225" t="s">
        <v>165</v>
      </c>
      <c r="D6" s="212"/>
      <c r="E6" s="212"/>
      <c r="F6" s="212"/>
      <c r="G6" s="212"/>
      <c r="H6" s="212"/>
      <c r="I6" s="212"/>
    </row>
    <row r="7" spans="1:9" ht="15.75" customHeight="1" thickBot="1" x14ac:dyDescent="0.4">
      <c r="A7" s="213"/>
      <c r="B7" s="252"/>
      <c r="C7" s="226"/>
      <c r="D7" s="214"/>
      <c r="E7" s="214"/>
      <c r="F7" s="214"/>
      <c r="G7" s="214"/>
      <c r="H7" s="214"/>
      <c r="I7" s="214"/>
    </row>
    <row r="8" spans="1:9" ht="12.75" customHeight="1" x14ac:dyDescent="0.35">
      <c r="A8" s="213"/>
      <c r="B8" s="252"/>
      <c r="C8" s="257" t="s">
        <v>161</v>
      </c>
      <c r="D8" s="227" t="s">
        <v>162</v>
      </c>
      <c r="E8" s="227" t="s">
        <v>157</v>
      </c>
      <c r="F8" s="227" t="s">
        <v>158</v>
      </c>
      <c r="G8" s="227" t="s">
        <v>160</v>
      </c>
      <c r="H8" s="227" t="s">
        <v>163</v>
      </c>
      <c r="I8" s="257" t="s">
        <v>159</v>
      </c>
    </row>
    <row r="9" spans="1:9" ht="24.75" customHeight="1" thickBot="1" x14ac:dyDescent="0.4">
      <c r="A9" s="214"/>
      <c r="B9" s="253"/>
      <c r="C9" s="242"/>
      <c r="D9" s="228"/>
      <c r="E9" s="228"/>
      <c r="F9" s="228"/>
      <c r="G9" s="228"/>
      <c r="H9" s="228"/>
      <c r="I9" s="242"/>
    </row>
    <row r="10" spans="1:9" x14ac:dyDescent="0.35">
      <c r="B10" s="38"/>
      <c r="I10" s="39"/>
    </row>
    <row r="11" spans="1:9" x14ac:dyDescent="0.35">
      <c r="A11" s="80" t="s">
        <v>107</v>
      </c>
      <c r="B11" s="87">
        <f t="shared" ref="B11:I11" si="0">SUM(B13:B19)</f>
        <v>656</v>
      </c>
      <c r="C11" s="80">
        <f t="shared" si="0"/>
        <v>380</v>
      </c>
      <c r="D11" s="80">
        <f t="shared" si="0"/>
        <v>137</v>
      </c>
      <c r="E11" s="80">
        <f t="shared" si="0"/>
        <v>68</v>
      </c>
      <c r="F11" s="80">
        <f t="shared" si="0"/>
        <v>32</v>
      </c>
      <c r="G11" s="80">
        <f t="shared" si="0"/>
        <v>17</v>
      </c>
      <c r="H11" s="80">
        <f t="shared" si="0"/>
        <v>5</v>
      </c>
      <c r="I11" s="86">
        <f t="shared" si="0"/>
        <v>17</v>
      </c>
    </row>
    <row r="12" spans="1:9" x14ac:dyDescent="0.35">
      <c r="B12" s="32"/>
      <c r="I12" s="40"/>
    </row>
    <row r="13" spans="1:9" x14ac:dyDescent="0.35">
      <c r="A13" s="2" t="s">
        <v>396</v>
      </c>
      <c r="B13" s="33">
        <f t="shared" ref="B13:B19" si="1">SUM(C13:I13)</f>
        <v>407</v>
      </c>
      <c r="C13" s="9">
        <v>232</v>
      </c>
      <c r="D13" s="9">
        <v>98</v>
      </c>
      <c r="E13" s="9">
        <v>37</v>
      </c>
      <c r="F13" s="9">
        <v>17</v>
      </c>
      <c r="G13" s="9">
        <v>8</v>
      </c>
      <c r="H13" s="9">
        <v>3</v>
      </c>
      <c r="I13" s="30">
        <v>12</v>
      </c>
    </row>
    <row r="14" spans="1:9" x14ac:dyDescent="0.35">
      <c r="A14" s="2" t="s">
        <v>286</v>
      </c>
      <c r="B14" s="33">
        <f t="shared" si="1"/>
        <v>113</v>
      </c>
      <c r="C14" s="9">
        <v>68</v>
      </c>
      <c r="D14" s="9">
        <v>18</v>
      </c>
      <c r="E14" s="9">
        <v>9</v>
      </c>
      <c r="F14" s="9">
        <v>7</v>
      </c>
      <c r="G14" s="9">
        <v>7</v>
      </c>
      <c r="H14" s="9">
        <v>1</v>
      </c>
      <c r="I14" s="30">
        <v>3</v>
      </c>
    </row>
    <row r="15" spans="1:9" x14ac:dyDescent="0.35">
      <c r="A15" s="2" t="s">
        <v>287</v>
      </c>
      <c r="B15" s="33">
        <f t="shared" si="1"/>
        <v>55</v>
      </c>
      <c r="C15" s="9">
        <v>30</v>
      </c>
      <c r="D15" s="9">
        <v>8</v>
      </c>
      <c r="E15" s="9">
        <v>11</v>
      </c>
      <c r="F15" s="9">
        <v>5</v>
      </c>
      <c r="G15" s="9">
        <v>1</v>
      </c>
      <c r="H15" s="9" t="s">
        <v>267</v>
      </c>
      <c r="I15" s="30" t="s">
        <v>267</v>
      </c>
    </row>
    <row r="16" spans="1:9" x14ac:dyDescent="0.35">
      <c r="A16" s="2" t="s">
        <v>288</v>
      </c>
      <c r="B16" s="33">
        <f t="shared" si="1"/>
        <v>6</v>
      </c>
      <c r="C16" s="9">
        <v>4</v>
      </c>
      <c r="D16" s="9">
        <v>2</v>
      </c>
      <c r="E16" s="9" t="s">
        <v>267</v>
      </c>
      <c r="F16" s="9" t="s">
        <v>267</v>
      </c>
      <c r="G16" s="9" t="s">
        <v>267</v>
      </c>
      <c r="H16" s="9" t="s">
        <v>267</v>
      </c>
      <c r="I16" s="30" t="s">
        <v>267</v>
      </c>
    </row>
    <row r="17" spans="1:9" x14ac:dyDescent="0.35">
      <c r="A17" s="2" t="s">
        <v>289</v>
      </c>
      <c r="B17" s="33">
        <f t="shared" si="1"/>
        <v>19</v>
      </c>
      <c r="C17" s="9">
        <v>14</v>
      </c>
      <c r="D17" s="9">
        <v>1</v>
      </c>
      <c r="E17" s="9">
        <v>2</v>
      </c>
      <c r="F17" s="9">
        <v>1</v>
      </c>
      <c r="G17" s="9" t="s">
        <v>267</v>
      </c>
      <c r="H17" s="9" t="s">
        <v>267</v>
      </c>
      <c r="I17" s="30">
        <v>1</v>
      </c>
    </row>
    <row r="18" spans="1:9" x14ac:dyDescent="0.35">
      <c r="A18" s="2" t="s">
        <v>235</v>
      </c>
      <c r="B18" s="33">
        <f t="shared" si="1"/>
        <v>22</v>
      </c>
      <c r="C18" s="9">
        <v>10</v>
      </c>
      <c r="D18" s="9">
        <v>4</v>
      </c>
      <c r="E18" s="9">
        <v>5</v>
      </c>
      <c r="F18" s="9">
        <v>1</v>
      </c>
      <c r="G18" s="9">
        <v>1</v>
      </c>
      <c r="H18" s="9">
        <v>1</v>
      </c>
      <c r="I18" s="30" t="s">
        <v>267</v>
      </c>
    </row>
    <row r="19" spans="1:9" x14ac:dyDescent="0.35">
      <c r="A19" s="2" t="s">
        <v>159</v>
      </c>
      <c r="B19" s="33">
        <f t="shared" si="1"/>
        <v>34</v>
      </c>
      <c r="C19" s="9">
        <v>22</v>
      </c>
      <c r="D19" s="9">
        <v>6</v>
      </c>
      <c r="E19" s="9">
        <v>4</v>
      </c>
      <c r="F19" s="9">
        <v>1</v>
      </c>
      <c r="G19" s="9" t="s">
        <v>267</v>
      </c>
      <c r="H19" s="9" t="s">
        <v>267</v>
      </c>
      <c r="I19" s="30">
        <v>1</v>
      </c>
    </row>
    <row r="20" spans="1:9" ht="16" thickBot="1" x14ac:dyDescent="0.4">
      <c r="A20" s="13"/>
      <c r="B20" s="34"/>
      <c r="C20" s="13"/>
      <c r="D20" s="13"/>
      <c r="E20" s="13"/>
      <c r="F20" s="13"/>
      <c r="G20" s="13"/>
      <c r="H20" s="13"/>
      <c r="I20" s="41"/>
    </row>
    <row r="21" spans="1:9" x14ac:dyDescent="0.35">
      <c r="A21" s="16" t="s">
        <v>292</v>
      </c>
    </row>
  </sheetData>
  <mergeCells count="12">
    <mergeCell ref="A4:I4"/>
    <mergeCell ref="A3:I3"/>
    <mergeCell ref="A6:A9"/>
    <mergeCell ref="B6:B9"/>
    <mergeCell ref="C8:C9"/>
    <mergeCell ref="D8:D9"/>
    <mergeCell ref="E8:E9"/>
    <mergeCell ref="F8:F9"/>
    <mergeCell ref="G8:G9"/>
    <mergeCell ref="H8:H9"/>
    <mergeCell ref="I8:I9"/>
    <mergeCell ref="C6:I7"/>
  </mergeCells>
  <phoneticPr fontId="3" type="noConversion"/>
  <pageMargins left="0.75" right="0.75" top="1" bottom="1" header="0" footer="0"/>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97"/>
  <sheetViews>
    <sheetView zoomScale="80" zoomScaleNormal="80" workbookViewId="0">
      <pane ySplit="10" topLeftCell="A11" activePane="bottomLeft" state="frozen"/>
      <selection activeCell="C17" sqref="C17"/>
      <selection pane="bottomLeft" activeCell="E25" sqref="E25"/>
    </sheetView>
  </sheetViews>
  <sheetFormatPr baseColWidth="10" defaultColWidth="0" defaultRowHeight="15.5" zeroHeight="1" x14ac:dyDescent="0.35"/>
  <cols>
    <col min="1" max="1" width="32" style="2" customWidth="1"/>
    <col min="2" max="9" width="13" style="2" customWidth="1"/>
    <col min="10" max="11" width="0" style="2" hidden="1" customWidth="1"/>
    <col min="12" max="16384" width="11.453125" style="2" hidden="1"/>
  </cols>
  <sheetData>
    <row r="1" spans="1:9" ht="18" customHeight="1" x14ac:dyDescent="0.35">
      <c r="A1" s="1" t="s">
        <v>220</v>
      </c>
    </row>
    <row r="2" spans="1:9" ht="18" customHeight="1" x14ac:dyDescent="0.35"/>
    <row r="3" spans="1:9" ht="18" customHeight="1" x14ac:dyDescent="0.35">
      <c r="A3" s="211" t="s">
        <v>299</v>
      </c>
      <c r="B3" s="211"/>
      <c r="C3" s="211"/>
      <c r="D3" s="211"/>
      <c r="E3" s="211"/>
      <c r="F3" s="211"/>
      <c r="G3" s="211"/>
      <c r="H3" s="211"/>
      <c r="I3" s="211"/>
    </row>
    <row r="4" spans="1:9" ht="18" customHeight="1" x14ac:dyDescent="0.35">
      <c r="A4" s="211" t="s">
        <v>526</v>
      </c>
      <c r="B4" s="211"/>
      <c r="C4" s="211"/>
      <c r="D4" s="211"/>
      <c r="E4" s="211"/>
      <c r="F4" s="211"/>
      <c r="G4" s="211"/>
      <c r="H4" s="211"/>
      <c r="I4" s="211"/>
    </row>
    <row r="5" spans="1:9" ht="18" customHeight="1" thickBot="1" x14ac:dyDescent="0.4"/>
    <row r="6" spans="1:9" ht="18" customHeight="1" thickBot="1" x14ac:dyDescent="0.4">
      <c r="A6" s="212" t="s">
        <v>293</v>
      </c>
      <c r="B6" s="251" t="s">
        <v>107</v>
      </c>
      <c r="C6" s="276" t="s">
        <v>215</v>
      </c>
      <c r="D6" s="276"/>
      <c r="E6" s="276"/>
      <c r="F6" s="276"/>
      <c r="G6" s="276"/>
      <c r="H6" s="276"/>
      <c r="I6" s="276"/>
    </row>
    <row r="7" spans="1:9" ht="27" customHeight="1" x14ac:dyDescent="0.35">
      <c r="A7" s="213"/>
      <c r="B7" s="252"/>
      <c r="C7" s="239" t="s">
        <v>396</v>
      </c>
      <c r="D7" s="227" t="s">
        <v>286</v>
      </c>
      <c r="E7" s="227" t="s">
        <v>287</v>
      </c>
      <c r="F7" s="227" t="s">
        <v>290</v>
      </c>
      <c r="G7" s="227" t="s">
        <v>289</v>
      </c>
      <c r="H7" s="227" t="s">
        <v>235</v>
      </c>
      <c r="I7" s="257" t="s">
        <v>263</v>
      </c>
    </row>
    <row r="8" spans="1:9" ht="27" customHeight="1" thickBot="1" x14ac:dyDescent="0.4">
      <c r="A8" s="214"/>
      <c r="B8" s="253"/>
      <c r="C8" s="240"/>
      <c r="D8" s="228"/>
      <c r="E8" s="228" t="s">
        <v>135</v>
      </c>
      <c r="F8" s="228"/>
      <c r="G8" s="228"/>
      <c r="H8" s="228" t="s">
        <v>136</v>
      </c>
      <c r="I8" s="242" t="s">
        <v>139</v>
      </c>
    </row>
    <row r="9" spans="1:9" x14ac:dyDescent="0.35">
      <c r="B9" s="38"/>
      <c r="I9" s="40"/>
    </row>
    <row r="10" spans="1:9" x14ac:dyDescent="0.35">
      <c r="A10" s="80" t="s">
        <v>107</v>
      </c>
      <c r="B10" s="87">
        <f t="shared" ref="B10:I10" si="0">SUM(B12:B95)</f>
        <v>656</v>
      </c>
      <c r="C10" s="80">
        <f t="shared" si="0"/>
        <v>407</v>
      </c>
      <c r="D10" s="80">
        <f t="shared" si="0"/>
        <v>113</v>
      </c>
      <c r="E10" s="80">
        <f t="shared" si="0"/>
        <v>55</v>
      </c>
      <c r="F10" s="80">
        <f t="shared" si="0"/>
        <v>6</v>
      </c>
      <c r="G10" s="80">
        <f t="shared" si="0"/>
        <v>19</v>
      </c>
      <c r="H10" s="80">
        <f t="shared" si="0"/>
        <v>22</v>
      </c>
      <c r="I10" s="86">
        <f t="shared" si="0"/>
        <v>34</v>
      </c>
    </row>
    <row r="11" spans="1:9" x14ac:dyDescent="0.35">
      <c r="B11" s="32"/>
      <c r="I11" s="40"/>
    </row>
    <row r="12" spans="1:9" x14ac:dyDescent="0.35">
      <c r="A12" s="44" t="s">
        <v>346</v>
      </c>
      <c r="B12" s="33">
        <f t="shared" ref="B12:B43" si="1">SUM(C12:I12)</f>
        <v>1</v>
      </c>
      <c r="C12" s="63">
        <v>1</v>
      </c>
      <c r="D12" s="63" t="s">
        <v>267</v>
      </c>
      <c r="E12" s="20" t="s">
        <v>267</v>
      </c>
      <c r="F12" s="20" t="s">
        <v>267</v>
      </c>
      <c r="G12" s="20" t="s">
        <v>267</v>
      </c>
      <c r="H12" s="63" t="s">
        <v>267</v>
      </c>
      <c r="I12" s="24" t="s">
        <v>267</v>
      </c>
    </row>
    <row r="13" spans="1:9" x14ac:dyDescent="0.35">
      <c r="A13" s="44" t="s">
        <v>270</v>
      </c>
      <c r="B13" s="33">
        <f t="shared" si="1"/>
        <v>4</v>
      </c>
      <c r="C13" s="20">
        <v>2</v>
      </c>
      <c r="D13" s="63" t="s">
        <v>267</v>
      </c>
      <c r="E13" s="20" t="s">
        <v>267</v>
      </c>
      <c r="F13" s="20" t="s">
        <v>267</v>
      </c>
      <c r="G13" s="20" t="s">
        <v>267</v>
      </c>
      <c r="H13" s="20" t="s">
        <v>267</v>
      </c>
      <c r="I13" s="24">
        <v>2</v>
      </c>
    </row>
    <row r="14" spans="1:9" x14ac:dyDescent="0.35">
      <c r="A14" s="44" t="s">
        <v>173</v>
      </c>
      <c r="B14" s="33">
        <f t="shared" si="1"/>
        <v>22</v>
      </c>
      <c r="C14" s="20">
        <v>13</v>
      </c>
      <c r="D14" s="63">
        <v>4</v>
      </c>
      <c r="E14" s="20">
        <v>3</v>
      </c>
      <c r="F14" s="20" t="s">
        <v>267</v>
      </c>
      <c r="G14" s="20" t="s">
        <v>267</v>
      </c>
      <c r="H14" s="20">
        <v>1</v>
      </c>
      <c r="I14" s="24">
        <v>1</v>
      </c>
    </row>
    <row r="15" spans="1:9" x14ac:dyDescent="0.35">
      <c r="A15" s="44" t="s">
        <v>600</v>
      </c>
      <c r="B15" s="33">
        <f t="shared" si="1"/>
        <v>5</v>
      </c>
      <c r="C15" s="20">
        <v>3</v>
      </c>
      <c r="D15" s="63">
        <v>1</v>
      </c>
      <c r="E15" s="20">
        <v>1</v>
      </c>
      <c r="F15" s="20" t="s">
        <v>267</v>
      </c>
      <c r="G15" s="20" t="s">
        <v>267</v>
      </c>
      <c r="H15" s="20" t="s">
        <v>267</v>
      </c>
      <c r="I15" s="24" t="s">
        <v>267</v>
      </c>
    </row>
    <row r="16" spans="1:9" x14ac:dyDescent="0.35">
      <c r="A16" s="44" t="s">
        <v>271</v>
      </c>
      <c r="B16" s="33">
        <f t="shared" si="1"/>
        <v>19</v>
      </c>
      <c r="C16" s="63">
        <v>10</v>
      </c>
      <c r="D16" s="20">
        <v>1</v>
      </c>
      <c r="E16" s="20">
        <v>3</v>
      </c>
      <c r="F16" s="20" t="s">
        <v>267</v>
      </c>
      <c r="G16" s="20" t="s">
        <v>267</v>
      </c>
      <c r="H16" s="63">
        <v>5</v>
      </c>
      <c r="I16" s="24" t="s">
        <v>267</v>
      </c>
    </row>
    <row r="17" spans="1:9" x14ac:dyDescent="0.35">
      <c r="A17" s="44" t="s">
        <v>470</v>
      </c>
      <c r="B17" s="33">
        <f t="shared" si="1"/>
        <v>1</v>
      </c>
      <c r="C17" s="63">
        <v>1</v>
      </c>
      <c r="D17" s="20" t="s">
        <v>267</v>
      </c>
      <c r="E17" s="20" t="s">
        <v>267</v>
      </c>
      <c r="F17" s="20" t="s">
        <v>267</v>
      </c>
      <c r="G17" s="20" t="s">
        <v>267</v>
      </c>
      <c r="H17" s="20" t="s">
        <v>267</v>
      </c>
      <c r="I17" s="24" t="s">
        <v>267</v>
      </c>
    </row>
    <row r="18" spans="1:9" x14ac:dyDescent="0.35">
      <c r="A18" s="44" t="s">
        <v>582</v>
      </c>
      <c r="B18" s="33">
        <f t="shared" si="1"/>
        <v>4</v>
      </c>
      <c r="C18" s="63" t="s">
        <v>267</v>
      </c>
      <c r="D18" s="63" t="s">
        <v>267</v>
      </c>
      <c r="E18" s="20" t="s">
        <v>267</v>
      </c>
      <c r="F18" s="20" t="s">
        <v>267</v>
      </c>
      <c r="G18" s="20" t="s">
        <v>267</v>
      </c>
      <c r="H18" s="63">
        <v>3</v>
      </c>
      <c r="I18" s="24">
        <v>1</v>
      </c>
    </row>
    <row r="19" spans="1:9" x14ac:dyDescent="0.35">
      <c r="A19" s="44" t="s">
        <v>347</v>
      </c>
      <c r="B19" s="33">
        <f t="shared" si="1"/>
        <v>14</v>
      </c>
      <c r="C19" s="63">
        <v>8</v>
      </c>
      <c r="D19" s="63">
        <v>3</v>
      </c>
      <c r="E19" s="20">
        <v>1</v>
      </c>
      <c r="F19" s="20" t="s">
        <v>267</v>
      </c>
      <c r="G19" s="20">
        <v>2</v>
      </c>
      <c r="H19" s="20" t="s">
        <v>267</v>
      </c>
      <c r="I19" s="24" t="s">
        <v>267</v>
      </c>
    </row>
    <row r="20" spans="1:9" x14ac:dyDescent="0.35">
      <c r="A20" s="44" t="s">
        <v>601</v>
      </c>
      <c r="B20" s="33">
        <f t="shared" si="1"/>
        <v>1</v>
      </c>
      <c r="C20" s="63" t="s">
        <v>267</v>
      </c>
      <c r="D20" s="63" t="s">
        <v>267</v>
      </c>
      <c r="E20" s="20">
        <v>1</v>
      </c>
      <c r="F20" s="20" t="s">
        <v>267</v>
      </c>
      <c r="G20" s="20" t="s">
        <v>267</v>
      </c>
      <c r="H20" s="63" t="s">
        <v>267</v>
      </c>
      <c r="I20" s="64" t="s">
        <v>267</v>
      </c>
    </row>
    <row r="21" spans="1:9" x14ac:dyDescent="0.35">
      <c r="A21" s="44" t="s">
        <v>471</v>
      </c>
      <c r="B21" s="33">
        <f t="shared" si="1"/>
        <v>4</v>
      </c>
      <c r="C21" s="20">
        <v>2</v>
      </c>
      <c r="D21" s="63" t="s">
        <v>267</v>
      </c>
      <c r="E21" s="20">
        <v>1</v>
      </c>
      <c r="F21" s="20" t="s">
        <v>267</v>
      </c>
      <c r="G21" s="20" t="s">
        <v>267</v>
      </c>
      <c r="H21" s="20" t="s">
        <v>267</v>
      </c>
      <c r="I21" s="64">
        <v>1</v>
      </c>
    </row>
    <row r="22" spans="1:9" x14ac:dyDescent="0.35">
      <c r="A22" s="44" t="s">
        <v>437</v>
      </c>
      <c r="B22" s="33">
        <f t="shared" si="1"/>
        <v>1</v>
      </c>
      <c r="C22" s="63" t="s">
        <v>267</v>
      </c>
      <c r="D22" s="20" t="s">
        <v>267</v>
      </c>
      <c r="E22" s="20">
        <v>1</v>
      </c>
      <c r="F22" s="20" t="s">
        <v>267</v>
      </c>
      <c r="G22" s="20" t="s">
        <v>267</v>
      </c>
      <c r="H22" s="20" t="s">
        <v>267</v>
      </c>
      <c r="I22" s="24" t="s">
        <v>267</v>
      </c>
    </row>
    <row r="23" spans="1:9" x14ac:dyDescent="0.35">
      <c r="A23" s="44" t="s">
        <v>583</v>
      </c>
      <c r="B23" s="33">
        <f t="shared" si="1"/>
        <v>1</v>
      </c>
      <c r="C23" s="20" t="s">
        <v>267</v>
      </c>
      <c r="D23" s="20" t="s">
        <v>267</v>
      </c>
      <c r="E23" s="20">
        <v>1</v>
      </c>
      <c r="F23" s="20" t="s">
        <v>267</v>
      </c>
      <c r="G23" s="20" t="s">
        <v>267</v>
      </c>
      <c r="H23" s="20" t="s">
        <v>267</v>
      </c>
      <c r="I23" s="24" t="s">
        <v>267</v>
      </c>
    </row>
    <row r="24" spans="1:9" x14ac:dyDescent="0.35">
      <c r="A24" s="44" t="s">
        <v>414</v>
      </c>
      <c r="B24" s="33">
        <f t="shared" si="1"/>
        <v>9</v>
      </c>
      <c r="C24" s="63">
        <v>6</v>
      </c>
      <c r="D24" s="20">
        <v>1</v>
      </c>
      <c r="E24" s="20">
        <v>2</v>
      </c>
      <c r="F24" s="20" t="s">
        <v>267</v>
      </c>
      <c r="G24" s="20" t="s">
        <v>267</v>
      </c>
      <c r="H24" s="20" t="s">
        <v>267</v>
      </c>
      <c r="I24" s="24" t="s">
        <v>267</v>
      </c>
    </row>
    <row r="25" spans="1:9" x14ac:dyDescent="0.35">
      <c r="A25" s="44" t="s">
        <v>408</v>
      </c>
      <c r="B25" s="33">
        <f t="shared" si="1"/>
        <v>1</v>
      </c>
      <c r="C25" s="63">
        <v>1</v>
      </c>
      <c r="D25" s="63" t="s">
        <v>267</v>
      </c>
      <c r="E25" s="20" t="s">
        <v>267</v>
      </c>
      <c r="F25" s="20" t="s">
        <v>267</v>
      </c>
      <c r="G25" s="20" t="s">
        <v>267</v>
      </c>
      <c r="H25" s="20" t="s">
        <v>267</v>
      </c>
      <c r="I25" s="24" t="s">
        <v>267</v>
      </c>
    </row>
    <row r="26" spans="1:9" x14ac:dyDescent="0.35">
      <c r="A26" s="44" t="s">
        <v>472</v>
      </c>
      <c r="B26" s="33">
        <f t="shared" si="1"/>
        <v>3</v>
      </c>
      <c r="C26" s="63">
        <v>2</v>
      </c>
      <c r="D26" s="20" t="s">
        <v>267</v>
      </c>
      <c r="E26" s="20" t="s">
        <v>267</v>
      </c>
      <c r="F26" s="20">
        <v>1</v>
      </c>
      <c r="G26" s="20" t="s">
        <v>267</v>
      </c>
      <c r="H26" s="20" t="s">
        <v>267</v>
      </c>
      <c r="I26" s="24" t="s">
        <v>267</v>
      </c>
    </row>
    <row r="27" spans="1:9" x14ac:dyDescent="0.35">
      <c r="A27" s="44" t="s">
        <v>602</v>
      </c>
      <c r="B27" s="33">
        <f t="shared" si="1"/>
        <v>1</v>
      </c>
      <c r="C27" s="63">
        <v>1</v>
      </c>
      <c r="D27" s="63" t="s">
        <v>267</v>
      </c>
      <c r="E27" s="20" t="s">
        <v>267</v>
      </c>
      <c r="F27" s="63" t="s">
        <v>267</v>
      </c>
      <c r="G27" s="20" t="s">
        <v>267</v>
      </c>
      <c r="H27" s="63" t="s">
        <v>267</v>
      </c>
      <c r="I27" s="64" t="s">
        <v>267</v>
      </c>
    </row>
    <row r="28" spans="1:9" x14ac:dyDescent="0.35">
      <c r="A28" s="44" t="s">
        <v>174</v>
      </c>
      <c r="B28" s="33">
        <f t="shared" si="1"/>
        <v>65</v>
      </c>
      <c r="C28" s="63">
        <v>53</v>
      </c>
      <c r="D28" s="20">
        <v>5</v>
      </c>
      <c r="E28" s="20">
        <v>2</v>
      </c>
      <c r="F28" s="20">
        <v>2</v>
      </c>
      <c r="G28" s="20">
        <v>2</v>
      </c>
      <c r="H28" s="20" t="s">
        <v>267</v>
      </c>
      <c r="I28" s="24">
        <v>1</v>
      </c>
    </row>
    <row r="29" spans="1:9" x14ac:dyDescent="0.35">
      <c r="A29" s="44" t="s">
        <v>473</v>
      </c>
      <c r="B29" s="33">
        <f t="shared" si="1"/>
        <v>1</v>
      </c>
      <c r="C29" s="20">
        <v>1</v>
      </c>
      <c r="D29" s="20" t="s">
        <v>267</v>
      </c>
      <c r="E29" s="20" t="s">
        <v>267</v>
      </c>
      <c r="F29" s="20" t="s">
        <v>267</v>
      </c>
      <c r="G29" s="20" t="s">
        <v>267</v>
      </c>
      <c r="H29" s="63" t="s">
        <v>267</v>
      </c>
      <c r="I29" s="24" t="s">
        <v>267</v>
      </c>
    </row>
    <row r="30" spans="1:9" x14ac:dyDescent="0.35">
      <c r="A30" s="44" t="s">
        <v>348</v>
      </c>
      <c r="B30" s="33">
        <f t="shared" si="1"/>
        <v>7</v>
      </c>
      <c r="C30" s="20">
        <v>5</v>
      </c>
      <c r="D30" s="20" t="s">
        <v>267</v>
      </c>
      <c r="E30" s="20" t="s">
        <v>267</v>
      </c>
      <c r="F30" s="20" t="s">
        <v>267</v>
      </c>
      <c r="G30" s="20">
        <v>1</v>
      </c>
      <c r="H30" s="20">
        <v>1</v>
      </c>
      <c r="I30" s="24" t="s">
        <v>267</v>
      </c>
    </row>
    <row r="31" spans="1:9" x14ac:dyDescent="0.35">
      <c r="A31" s="44" t="s">
        <v>474</v>
      </c>
      <c r="B31" s="33">
        <f t="shared" si="1"/>
        <v>2</v>
      </c>
      <c r="C31" s="63">
        <v>1</v>
      </c>
      <c r="D31" s="20" t="s">
        <v>267</v>
      </c>
      <c r="E31" s="20">
        <v>1</v>
      </c>
      <c r="F31" s="20" t="s">
        <v>267</v>
      </c>
      <c r="G31" s="20" t="s">
        <v>267</v>
      </c>
      <c r="H31" s="20" t="s">
        <v>267</v>
      </c>
      <c r="I31" s="24" t="s">
        <v>267</v>
      </c>
    </row>
    <row r="32" spans="1:9" x14ac:dyDescent="0.35">
      <c r="A32" s="44" t="s">
        <v>392</v>
      </c>
      <c r="B32" s="33">
        <f t="shared" si="1"/>
        <v>1</v>
      </c>
      <c r="C32" s="20" t="s">
        <v>267</v>
      </c>
      <c r="D32" s="20">
        <v>1</v>
      </c>
      <c r="E32" s="20" t="s">
        <v>267</v>
      </c>
      <c r="F32" s="20" t="s">
        <v>267</v>
      </c>
      <c r="G32" s="20" t="s">
        <v>267</v>
      </c>
      <c r="H32" s="20" t="s">
        <v>267</v>
      </c>
      <c r="I32" s="24" t="s">
        <v>267</v>
      </c>
    </row>
    <row r="33" spans="1:9" x14ac:dyDescent="0.35">
      <c r="A33" s="44" t="s">
        <v>409</v>
      </c>
      <c r="B33" s="33">
        <f t="shared" si="1"/>
        <v>1</v>
      </c>
      <c r="C33" s="63" t="s">
        <v>267</v>
      </c>
      <c r="D33" s="63">
        <v>1</v>
      </c>
      <c r="E33" s="20" t="s">
        <v>267</v>
      </c>
      <c r="F33" s="63" t="s">
        <v>267</v>
      </c>
      <c r="G33" s="20" t="s">
        <v>267</v>
      </c>
      <c r="H33" s="63" t="s">
        <v>267</v>
      </c>
      <c r="I33" s="64" t="s">
        <v>267</v>
      </c>
    </row>
    <row r="34" spans="1:9" x14ac:dyDescent="0.35">
      <c r="A34" s="44" t="s">
        <v>349</v>
      </c>
      <c r="B34" s="33">
        <f t="shared" si="1"/>
        <v>5</v>
      </c>
      <c r="C34" s="20">
        <v>1</v>
      </c>
      <c r="D34" s="20">
        <v>2</v>
      </c>
      <c r="E34" s="20" t="s">
        <v>267</v>
      </c>
      <c r="F34" s="20" t="s">
        <v>267</v>
      </c>
      <c r="G34" s="20" t="s">
        <v>267</v>
      </c>
      <c r="H34" s="63">
        <v>1</v>
      </c>
      <c r="I34" s="24">
        <v>1</v>
      </c>
    </row>
    <row r="35" spans="1:9" x14ac:dyDescent="0.35">
      <c r="A35" s="44" t="s">
        <v>584</v>
      </c>
      <c r="B35" s="33">
        <f t="shared" si="1"/>
        <v>1</v>
      </c>
      <c r="C35" s="20" t="s">
        <v>267</v>
      </c>
      <c r="D35" s="20">
        <v>1</v>
      </c>
      <c r="E35" s="20" t="s">
        <v>267</v>
      </c>
      <c r="F35" s="63" t="s">
        <v>267</v>
      </c>
      <c r="G35" s="20" t="s">
        <v>267</v>
      </c>
      <c r="H35" s="20" t="s">
        <v>267</v>
      </c>
      <c r="I35" s="64" t="s">
        <v>267</v>
      </c>
    </row>
    <row r="36" spans="1:9" x14ac:dyDescent="0.35">
      <c r="A36" s="44" t="s">
        <v>236</v>
      </c>
      <c r="B36" s="33">
        <f t="shared" si="1"/>
        <v>99</v>
      </c>
      <c r="C36" s="20">
        <v>75</v>
      </c>
      <c r="D36" s="63">
        <v>14</v>
      </c>
      <c r="E36" s="20">
        <v>2</v>
      </c>
      <c r="F36" s="20" t="s">
        <v>267</v>
      </c>
      <c r="G36" s="20">
        <v>4</v>
      </c>
      <c r="H36" s="20" t="s">
        <v>267</v>
      </c>
      <c r="I36" s="24">
        <v>4</v>
      </c>
    </row>
    <row r="37" spans="1:9" x14ac:dyDescent="0.35">
      <c r="A37" s="44" t="s">
        <v>585</v>
      </c>
      <c r="B37" s="33">
        <f t="shared" si="1"/>
        <v>1</v>
      </c>
      <c r="C37" s="20">
        <v>1</v>
      </c>
      <c r="D37" s="20" t="s">
        <v>267</v>
      </c>
      <c r="E37" s="20" t="s">
        <v>267</v>
      </c>
      <c r="F37" s="20" t="s">
        <v>267</v>
      </c>
      <c r="G37" s="20" t="s">
        <v>267</v>
      </c>
      <c r="H37" s="20" t="s">
        <v>267</v>
      </c>
      <c r="I37" s="24" t="s">
        <v>267</v>
      </c>
    </row>
    <row r="38" spans="1:9" x14ac:dyDescent="0.35">
      <c r="A38" s="44" t="s">
        <v>475</v>
      </c>
      <c r="B38" s="33">
        <f t="shared" si="1"/>
        <v>1</v>
      </c>
      <c r="C38" s="63">
        <v>1</v>
      </c>
      <c r="D38" s="20" t="s">
        <v>267</v>
      </c>
      <c r="E38" s="20" t="s">
        <v>267</v>
      </c>
      <c r="F38" s="20" t="s">
        <v>267</v>
      </c>
      <c r="G38" s="20" t="s">
        <v>267</v>
      </c>
      <c r="H38" s="20" t="s">
        <v>267</v>
      </c>
      <c r="I38" s="24" t="s">
        <v>267</v>
      </c>
    </row>
    <row r="39" spans="1:9" x14ac:dyDescent="0.35">
      <c r="A39" s="44" t="s">
        <v>175</v>
      </c>
      <c r="B39" s="33">
        <f t="shared" si="1"/>
        <v>3</v>
      </c>
      <c r="C39" s="20">
        <v>3</v>
      </c>
      <c r="D39" s="20" t="s">
        <v>267</v>
      </c>
      <c r="E39" s="20" t="s">
        <v>267</v>
      </c>
      <c r="F39" s="20" t="s">
        <v>267</v>
      </c>
      <c r="G39" s="20" t="s">
        <v>267</v>
      </c>
      <c r="H39" s="20" t="s">
        <v>267</v>
      </c>
      <c r="I39" s="24" t="s">
        <v>267</v>
      </c>
    </row>
    <row r="40" spans="1:9" x14ac:dyDescent="0.35">
      <c r="A40" s="44" t="s">
        <v>176</v>
      </c>
      <c r="B40" s="33">
        <f t="shared" si="1"/>
        <v>3</v>
      </c>
      <c r="C40" s="20">
        <v>2</v>
      </c>
      <c r="D40" s="20" t="s">
        <v>267</v>
      </c>
      <c r="E40" s="20" t="s">
        <v>267</v>
      </c>
      <c r="F40" s="20" t="s">
        <v>267</v>
      </c>
      <c r="G40" s="20">
        <v>1</v>
      </c>
      <c r="H40" s="63" t="s">
        <v>267</v>
      </c>
      <c r="I40" s="24" t="s">
        <v>267</v>
      </c>
    </row>
    <row r="41" spans="1:9" x14ac:dyDescent="0.35">
      <c r="A41" s="44" t="s">
        <v>586</v>
      </c>
      <c r="B41" s="33">
        <f t="shared" si="1"/>
        <v>1</v>
      </c>
      <c r="C41" s="20">
        <v>1</v>
      </c>
      <c r="D41" s="63" t="s">
        <v>267</v>
      </c>
      <c r="E41" s="20" t="s">
        <v>267</v>
      </c>
      <c r="F41" s="20" t="s">
        <v>267</v>
      </c>
      <c r="G41" s="20" t="s">
        <v>267</v>
      </c>
      <c r="H41" s="20" t="s">
        <v>267</v>
      </c>
      <c r="I41" s="24" t="s">
        <v>267</v>
      </c>
    </row>
    <row r="42" spans="1:9" x14ac:dyDescent="0.35">
      <c r="A42" s="44" t="s">
        <v>587</v>
      </c>
      <c r="B42" s="33">
        <f t="shared" si="1"/>
        <v>3</v>
      </c>
      <c r="C42" s="63">
        <v>2</v>
      </c>
      <c r="D42" s="63">
        <v>1</v>
      </c>
      <c r="E42" s="20" t="s">
        <v>267</v>
      </c>
      <c r="F42" s="20" t="s">
        <v>267</v>
      </c>
      <c r="G42" s="20" t="s">
        <v>267</v>
      </c>
      <c r="H42" s="20" t="s">
        <v>267</v>
      </c>
      <c r="I42" s="24" t="s">
        <v>267</v>
      </c>
    </row>
    <row r="43" spans="1:9" x14ac:dyDescent="0.35">
      <c r="A43" s="44" t="s">
        <v>410</v>
      </c>
      <c r="B43" s="33">
        <f t="shared" si="1"/>
        <v>3</v>
      </c>
      <c r="C43" s="63">
        <v>3</v>
      </c>
      <c r="D43" s="63" t="s">
        <v>267</v>
      </c>
      <c r="E43" s="20" t="s">
        <v>267</v>
      </c>
      <c r="F43" s="20" t="s">
        <v>267</v>
      </c>
      <c r="G43" s="20" t="s">
        <v>267</v>
      </c>
      <c r="H43" s="63" t="s">
        <v>267</v>
      </c>
      <c r="I43" s="24" t="s">
        <v>267</v>
      </c>
    </row>
    <row r="44" spans="1:9" x14ac:dyDescent="0.35">
      <c r="A44" s="44" t="s">
        <v>272</v>
      </c>
      <c r="B44" s="33">
        <f t="shared" ref="B44:B75" si="2">SUM(C44:I44)</f>
        <v>5</v>
      </c>
      <c r="C44" s="63">
        <v>2</v>
      </c>
      <c r="D44" s="63">
        <v>2</v>
      </c>
      <c r="E44" s="20" t="s">
        <v>267</v>
      </c>
      <c r="F44" s="20" t="s">
        <v>267</v>
      </c>
      <c r="G44" s="20" t="s">
        <v>267</v>
      </c>
      <c r="H44" s="63">
        <v>1</v>
      </c>
      <c r="I44" s="64" t="s">
        <v>267</v>
      </c>
    </row>
    <row r="45" spans="1:9" x14ac:dyDescent="0.35">
      <c r="A45" s="44" t="s">
        <v>588</v>
      </c>
      <c r="B45" s="33">
        <f t="shared" si="2"/>
        <v>1</v>
      </c>
      <c r="C45" s="20" t="s">
        <v>267</v>
      </c>
      <c r="D45" s="20" t="s">
        <v>267</v>
      </c>
      <c r="E45" s="20" t="s">
        <v>267</v>
      </c>
      <c r="F45" s="20" t="s">
        <v>267</v>
      </c>
      <c r="G45" s="20" t="s">
        <v>267</v>
      </c>
      <c r="H45" s="20">
        <v>1</v>
      </c>
      <c r="I45" s="24" t="s">
        <v>267</v>
      </c>
    </row>
    <row r="46" spans="1:9" x14ac:dyDescent="0.35">
      <c r="A46" s="44" t="s">
        <v>589</v>
      </c>
      <c r="B46" s="33">
        <f t="shared" si="2"/>
        <v>1</v>
      </c>
      <c r="C46" s="63">
        <v>1</v>
      </c>
      <c r="D46" s="20" t="s">
        <v>267</v>
      </c>
      <c r="E46" s="20" t="s">
        <v>267</v>
      </c>
      <c r="F46" s="20" t="s">
        <v>267</v>
      </c>
      <c r="G46" s="20" t="s">
        <v>267</v>
      </c>
      <c r="H46" s="20" t="s">
        <v>267</v>
      </c>
      <c r="I46" s="24" t="s">
        <v>267</v>
      </c>
    </row>
    <row r="47" spans="1:9" x14ac:dyDescent="0.35">
      <c r="A47" s="44" t="s">
        <v>590</v>
      </c>
      <c r="B47" s="33">
        <f t="shared" si="2"/>
        <v>2</v>
      </c>
      <c r="C47" s="63" t="s">
        <v>267</v>
      </c>
      <c r="D47" s="20" t="s">
        <v>267</v>
      </c>
      <c r="E47" s="20">
        <v>1</v>
      </c>
      <c r="F47" s="20" t="s">
        <v>267</v>
      </c>
      <c r="G47" s="20" t="s">
        <v>267</v>
      </c>
      <c r="H47" s="20" t="s">
        <v>267</v>
      </c>
      <c r="I47" s="24">
        <v>1</v>
      </c>
    </row>
    <row r="48" spans="1:9" x14ac:dyDescent="0.35">
      <c r="A48" s="44" t="s">
        <v>273</v>
      </c>
      <c r="B48" s="33">
        <f t="shared" si="2"/>
        <v>35</v>
      </c>
      <c r="C48" s="63">
        <v>17</v>
      </c>
      <c r="D48" s="20">
        <v>11</v>
      </c>
      <c r="E48" s="20">
        <v>3</v>
      </c>
      <c r="F48" s="20">
        <v>1</v>
      </c>
      <c r="G48" s="63" t="s">
        <v>267</v>
      </c>
      <c r="H48" s="63">
        <v>1</v>
      </c>
      <c r="I48" s="64">
        <v>2</v>
      </c>
    </row>
    <row r="49" spans="1:9" x14ac:dyDescent="0.35">
      <c r="A49" s="44" t="s">
        <v>438</v>
      </c>
      <c r="B49" s="33">
        <f t="shared" si="2"/>
        <v>1</v>
      </c>
      <c r="C49" s="20" t="s">
        <v>267</v>
      </c>
      <c r="D49" s="63">
        <v>1</v>
      </c>
      <c r="E49" s="20" t="s">
        <v>267</v>
      </c>
      <c r="F49" s="20" t="s">
        <v>267</v>
      </c>
      <c r="G49" s="20" t="s">
        <v>267</v>
      </c>
      <c r="H49" s="20" t="s">
        <v>267</v>
      </c>
      <c r="I49" s="24" t="s">
        <v>267</v>
      </c>
    </row>
    <row r="50" spans="1:9" x14ac:dyDescent="0.35">
      <c r="A50" s="44" t="s">
        <v>350</v>
      </c>
      <c r="B50" s="33">
        <f t="shared" si="2"/>
        <v>1</v>
      </c>
      <c r="C50" s="63" t="s">
        <v>267</v>
      </c>
      <c r="D50" s="63">
        <v>1</v>
      </c>
      <c r="E50" s="20" t="s">
        <v>267</v>
      </c>
      <c r="F50" s="63" t="s">
        <v>267</v>
      </c>
      <c r="G50" s="20" t="s">
        <v>267</v>
      </c>
      <c r="H50" s="20" t="s">
        <v>267</v>
      </c>
      <c r="I50" s="64" t="s">
        <v>267</v>
      </c>
    </row>
    <row r="51" spans="1:9" x14ac:dyDescent="0.35">
      <c r="A51" s="44" t="s">
        <v>591</v>
      </c>
      <c r="B51" s="33">
        <f t="shared" si="2"/>
        <v>1</v>
      </c>
      <c r="C51" s="63">
        <v>1</v>
      </c>
      <c r="D51" s="20" t="s">
        <v>267</v>
      </c>
      <c r="E51" s="20" t="s">
        <v>267</v>
      </c>
      <c r="F51" s="20" t="s">
        <v>267</v>
      </c>
      <c r="G51" s="20" t="s">
        <v>267</v>
      </c>
      <c r="H51" s="20" t="s">
        <v>267</v>
      </c>
      <c r="I51" s="64" t="s">
        <v>267</v>
      </c>
    </row>
    <row r="52" spans="1:9" x14ac:dyDescent="0.35">
      <c r="A52" s="44" t="s">
        <v>476</v>
      </c>
      <c r="B52" s="33">
        <f t="shared" si="2"/>
        <v>1</v>
      </c>
      <c r="C52" s="20" t="s">
        <v>267</v>
      </c>
      <c r="D52" s="20" t="s">
        <v>267</v>
      </c>
      <c r="E52" s="20">
        <v>1</v>
      </c>
      <c r="F52" s="20" t="s">
        <v>267</v>
      </c>
      <c r="G52" s="20" t="s">
        <v>267</v>
      </c>
      <c r="H52" s="20" t="s">
        <v>267</v>
      </c>
      <c r="I52" s="64" t="s">
        <v>267</v>
      </c>
    </row>
    <row r="53" spans="1:9" x14ac:dyDescent="0.35">
      <c r="A53" s="44" t="s">
        <v>393</v>
      </c>
      <c r="B53" s="33">
        <f t="shared" si="2"/>
        <v>8</v>
      </c>
      <c r="C53" s="20">
        <v>3</v>
      </c>
      <c r="D53" s="20" t="s">
        <v>267</v>
      </c>
      <c r="E53" s="20">
        <v>3</v>
      </c>
      <c r="F53" s="20" t="s">
        <v>267</v>
      </c>
      <c r="G53" s="20" t="s">
        <v>267</v>
      </c>
      <c r="H53" s="63" t="s">
        <v>267</v>
      </c>
      <c r="I53" s="24">
        <v>2</v>
      </c>
    </row>
    <row r="54" spans="1:9" x14ac:dyDescent="0.35">
      <c r="A54" s="44" t="s">
        <v>603</v>
      </c>
      <c r="B54" s="33">
        <f t="shared" si="2"/>
        <v>3</v>
      </c>
      <c r="C54" s="63">
        <v>2</v>
      </c>
      <c r="D54" s="63" t="s">
        <v>267</v>
      </c>
      <c r="E54" s="63">
        <v>1</v>
      </c>
      <c r="F54" s="20" t="s">
        <v>267</v>
      </c>
      <c r="G54" s="20" t="s">
        <v>267</v>
      </c>
      <c r="H54" s="20" t="s">
        <v>267</v>
      </c>
      <c r="I54" s="24" t="s">
        <v>267</v>
      </c>
    </row>
    <row r="55" spans="1:9" x14ac:dyDescent="0.35">
      <c r="A55" s="44" t="s">
        <v>177</v>
      </c>
      <c r="B55" s="33">
        <f t="shared" si="2"/>
        <v>14</v>
      </c>
      <c r="C55" s="63">
        <v>6</v>
      </c>
      <c r="D55" s="20">
        <v>4</v>
      </c>
      <c r="E55" s="20">
        <v>1</v>
      </c>
      <c r="F55" s="63" t="s">
        <v>267</v>
      </c>
      <c r="G55" s="20">
        <v>1</v>
      </c>
      <c r="H55" s="20" t="s">
        <v>267</v>
      </c>
      <c r="I55" s="24">
        <v>2</v>
      </c>
    </row>
    <row r="56" spans="1:9" x14ac:dyDescent="0.35">
      <c r="A56" s="44" t="s">
        <v>159</v>
      </c>
      <c r="B56" s="33">
        <f t="shared" si="2"/>
        <v>18</v>
      </c>
      <c r="C56" s="63">
        <v>13</v>
      </c>
      <c r="D56" s="20">
        <v>3</v>
      </c>
      <c r="E56" s="20" t="s">
        <v>267</v>
      </c>
      <c r="F56" s="20" t="s">
        <v>267</v>
      </c>
      <c r="G56" s="20">
        <v>1</v>
      </c>
      <c r="H56" s="20" t="s">
        <v>267</v>
      </c>
      <c r="I56" s="24">
        <v>1</v>
      </c>
    </row>
    <row r="57" spans="1:9" x14ac:dyDescent="0.35">
      <c r="A57" s="44" t="s">
        <v>604</v>
      </c>
      <c r="B57" s="33">
        <f t="shared" si="2"/>
        <v>1</v>
      </c>
      <c r="C57" s="63" t="s">
        <v>267</v>
      </c>
      <c r="D57" s="20" t="s">
        <v>267</v>
      </c>
      <c r="E57" s="20">
        <v>1</v>
      </c>
      <c r="F57" s="20" t="s">
        <v>267</v>
      </c>
      <c r="G57" s="20" t="s">
        <v>267</v>
      </c>
      <c r="H57" s="20" t="s">
        <v>267</v>
      </c>
      <c r="I57" s="24" t="s">
        <v>267</v>
      </c>
    </row>
    <row r="58" spans="1:9" x14ac:dyDescent="0.35">
      <c r="A58" s="44" t="s">
        <v>592</v>
      </c>
      <c r="B58" s="33">
        <f t="shared" si="2"/>
        <v>1</v>
      </c>
      <c r="C58" s="63">
        <v>1</v>
      </c>
      <c r="D58" s="20" t="s">
        <v>267</v>
      </c>
      <c r="E58" s="20" t="s">
        <v>267</v>
      </c>
      <c r="F58" s="20" t="s">
        <v>267</v>
      </c>
      <c r="G58" s="20" t="s">
        <v>267</v>
      </c>
      <c r="H58" s="20" t="s">
        <v>267</v>
      </c>
      <c r="I58" s="24" t="s">
        <v>267</v>
      </c>
    </row>
    <row r="59" spans="1:9" x14ac:dyDescent="0.35">
      <c r="A59" s="44" t="s">
        <v>274</v>
      </c>
      <c r="B59" s="33">
        <f t="shared" si="2"/>
        <v>1</v>
      </c>
      <c r="C59" s="63" t="s">
        <v>267</v>
      </c>
      <c r="D59" s="63">
        <v>1</v>
      </c>
      <c r="E59" s="20" t="s">
        <v>267</v>
      </c>
      <c r="F59" s="20" t="s">
        <v>267</v>
      </c>
      <c r="G59" s="20" t="s">
        <v>267</v>
      </c>
      <c r="H59" s="20" t="s">
        <v>267</v>
      </c>
      <c r="I59" s="64" t="s">
        <v>267</v>
      </c>
    </row>
    <row r="60" spans="1:9" x14ac:dyDescent="0.35">
      <c r="A60" s="44" t="s">
        <v>275</v>
      </c>
      <c r="B60" s="33">
        <f t="shared" si="2"/>
        <v>11</v>
      </c>
      <c r="C60" s="63">
        <v>6</v>
      </c>
      <c r="D60" s="63">
        <v>5</v>
      </c>
      <c r="E60" s="20" t="s">
        <v>267</v>
      </c>
      <c r="F60" s="20" t="s">
        <v>267</v>
      </c>
      <c r="G60" s="20" t="s">
        <v>267</v>
      </c>
      <c r="H60" s="20" t="s">
        <v>267</v>
      </c>
      <c r="I60" s="64" t="s">
        <v>267</v>
      </c>
    </row>
    <row r="61" spans="1:9" x14ac:dyDescent="0.35">
      <c r="A61" s="44" t="s">
        <v>477</v>
      </c>
      <c r="B61" s="33">
        <f t="shared" si="2"/>
        <v>1</v>
      </c>
      <c r="C61" s="20">
        <v>1</v>
      </c>
      <c r="D61" s="63" t="s">
        <v>267</v>
      </c>
      <c r="E61" s="20" t="s">
        <v>267</v>
      </c>
      <c r="F61" s="20" t="s">
        <v>267</v>
      </c>
      <c r="G61" s="20" t="s">
        <v>267</v>
      </c>
      <c r="H61" s="20" t="s">
        <v>267</v>
      </c>
      <c r="I61" s="24" t="s">
        <v>267</v>
      </c>
    </row>
    <row r="62" spans="1:9" x14ac:dyDescent="0.35">
      <c r="A62" s="44" t="s">
        <v>593</v>
      </c>
      <c r="B62" s="33">
        <f t="shared" si="2"/>
        <v>1</v>
      </c>
      <c r="C62" s="63">
        <v>1</v>
      </c>
      <c r="D62" s="63" t="s">
        <v>267</v>
      </c>
      <c r="E62" s="20" t="s">
        <v>267</v>
      </c>
      <c r="F62" s="20" t="s">
        <v>267</v>
      </c>
      <c r="G62" s="20" t="s">
        <v>267</v>
      </c>
      <c r="H62" s="63" t="s">
        <v>267</v>
      </c>
      <c r="I62" s="64" t="s">
        <v>267</v>
      </c>
    </row>
    <row r="63" spans="1:9" x14ac:dyDescent="0.35">
      <c r="A63" s="44" t="s">
        <v>351</v>
      </c>
      <c r="B63" s="33">
        <f t="shared" si="2"/>
        <v>5</v>
      </c>
      <c r="C63" s="20">
        <v>2</v>
      </c>
      <c r="D63" s="20">
        <v>2</v>
      </c>
      <c r="E63" s="20">
        <v>1</v>
      </c>
      <c r="F63" s="20" t="s">
        <v>267</v>
      </c>
      <c r="G63" s="20" t="s">
        <v>267</v>
      </c>
      <c r="H63" s="20" t="s">
        <v>267</v>
      </c>
      <c r="I63" s="64" t="s">
        <v>267</v>
      </c>
    </row>
    <row r="64" spans="1:9" x14ac:dyDescent="0.35">
      <c r="A64" s="44" t="s">
        <v>352</v>
      </c>
      <c r="B64" s="33">
        <f t="shared" si="2"/>
        <v>2</v>
      </c>
      <c r="C64" s="63">
        <v>2</v>
      </c>
      <c r="D64" s="20" t="s">
        <v>267</v>
      </c>
      <c r="E64" s="20" t="s">
        <v>267</v>
      </c>
      <c r="F64" s="20" t="s">
        <v>267</v>
      </c>
      <c r="G64" s="20" t="s">
        <v>267</v>
      </c>
      <c r="H64" s="20" t="s">
        <v>267</v>
      </c>
      <c r="I64" s="24" t="s">
        <v>267</v>
      </c>
    </row>
    <row r="65" spans="1:9" x14ac:dyDescent="0.35">
      <c r="A65" s="44" t="s">
        <v>594</v>
      </c>
      <c r="B65" s="33">
        <f t="shared" si="2"/>
        <v>12</v>
      </c>
      <c r="C65" s="63">
        <v>10</v>
      </c>
      <c r="D65" s="63" t="s">
        <v>267</v>
      </c>
      <c r="E65" s="20" t="s">
        <v>267</v>
      </c>
      <c r="F65" s="20" t="s">
        <v>267</v>
      </c>
      <c r="G65" s="20">
        <v>1</v>
      </c>
      <c r="H65" s="63">
        <v>1</v>
      </c>
      <c r="I65" s="64" t="s">
        <v>267</v>
      </c>
    </row>
    <row r="66" spans="1:9" x14ac:dyDescent="0.35">
      <c r="A66" s="44" t="s">
        <v>411</v>
      </c>
      <c r="B66" s="33">
        <f t="shared" si="2"/>
        <v>5</v>
      </c>
      <c r="C66" s="63">
        <v>2</v>
      </c>
      <c r="D66" s="63" t="s">
        <v>267</v>
      </c>
      <c r="E66" s="20" t="s">
        <v>267</v>
      </c>
      <c r="F66" s="20" t="s">
        <v>267</v>
      </c>
      <c r="G66" s="20" t="s">
        <v>267</v>
      </c>
      <c r="H66" s="20">
        <v>3</v>
      </c>
      <c r="I66" s="64" t="s">
        <v>267</v>
      </c>
    </row>
    <row r="67" spans="1:9" x14ac:dyDescent="0.35">
      <c r="A67" s="44" t="s">
        <v>353</v>
      </c>
      <c r="B67" s="33">
        <f t="shared" si="2"/>
        <v>1</v>
      </c>
      <c r="C67" s="63" t="s">
        <v>267</v>
      </c>
      <c r="D67" s="63" t="s">
        <v>267</v>
      </c>
      <c r="E67" s="20">
        <v>1</v>
      </c>
      <c r="F67" s="63" t="s">
        <v>267</v>
      </c>
      <c r="G67" s="20" t="s">
        <v>267</v>
      </c>
      <c r="H67" s="20" t="s">
        <v>267</v>
      </c>
      <c r="I67" s="64" t="s">
        <v>267</v>
      </c>
    </row>
    <row r="68" spans="1:9" x14ac:dyDescent="0.35">
      <c r="A68" s="44" t="s">
        <v>605</v>
      </c>
      <c r="B68" s="33">
        <f t="shared" si="2"/>
        <v>2</v>
      </c>
      <c r="C68" s="63">
        <v>1</v>
      </c>
      <c r="D68" s="63" t="s">
        <v>267</v>
      </c>
      <c r="E68" s="20" t="s">
        <v>267</v>
      </c>
      <c r="F68" s="20" t="s">
        <v>267</v>
      </c>
      <c r="G68" s="20" t="s">
        <v>267</v>
      </c>
      <c r="H68" s="63" t="s">
        <v>267</v>
      </c>
      <c r="I68" s="64">
        <v>1</v>
      </c>
    </row>
    <row r="69" spans="1:9" x14ac:dyDescent="0.35">
      <c r="A69" s="44" t="s">
        <v>595</v>
      </c>
      <c r="B69" s="33">
        <f t="shared" si="2"/>
        <v>1</v>
      </c>
      <c r="C69" s="20">
        <v>1</v>
      </c>
      <c r="D69" s="63" t="s">
        <v>267</v>
      </c>
      <c r="E69" s="20" t="s">
        <v>267</v>
      </c>
      <c r="F69" s="20" t="s">
        <v>267</v>
      </c>
      <c r="G69" s="20" t="s">
        <v>267</v>
      </c>
      <c r="H69" s="20" t="s">
        <v>267</v>
      </c>
      <c r="I69" s="24" t="s">
        <v>267</v>
      </c>
    </row>
    <row r="70" spans="1:9" x14ac:dyDescent="0.35">
      <c r="A70" s="44" t="s">
        <v>478</v>
      </c>
      <c r="B70" s="33">
        <f t="shared" si="2"/>
        <v>8</v>
      </c>
      <c r="C70" s="63">
        <v>4</v>
      </c>
      <c r="D70" s="20">
        <v>2</v>
      </c>
      <c r="E70" s="20" t="s">
        <v>267</v>
      </c>
      <c r="F70" s="20" t="s">
        <v>267</v>
      </c>
      <c r="G70" s="20" t="s">
        <v>267</v>
      </c>
      <c r="H70" s="20" t="s">
        <v>267</v>
      </c>
      <c r="I70" s="64">
        <v>2</v>
      </c>
    </row>
    <row r="71" spans="1:9" x14ac:dyDescent="0.35">
      <c r="A71" s="44" t="s">
        <v>276</v>
      </c>
      <c r="B71" s="33">
        <f t="shared" si="2"/>
        <v>35</v>
      </c>
      <c r="C71" s="63">
        <v>21</v>
      </c>
      <c r="D71" s="20">
        <v>6</v>
      </c>
      <c r="E71" s="20">
        <v>4</v>
      </c>
      <c r="F71" s="20">
        <v>1</v>
      </c>
      <c r="G71" s="20">
        <v>1</v>
      </c>
      <c r="H71" s="20" t="s">
        <v>267</v>
      </c>
      <c r="I71" s="24">
        <v>2</v>
      </c>
    </row>
    <row r="72" spans="1:9" x14ac:dyDescent="0.35">
      <c r="A72" s="44" t="s">
        <v>277</v>
      </c>
      <c r="B72" s="33">
        <f t="shared" si="2"/>
        <v>5</v>
      </c>
      <c r="C72" s="63">
        <v>2</v>
      </c>
      <c r="D72" s="63">
        <v>1</v>
      </c>
      <c r="E72" s="20">
        <v>1</v>
      </c>
      <c r="F72" s="20" t="s">
        <v>267</v>
      </c>
      <c r="G72" s="20" t="s">
        <v>267</v>
      </c>
      <c r="H72" s="20">
        <v>1</v>
      </c>
      <c r="I72" s="64" t="s">
        <v>267</v>
      </c>
    </row>
    <row r="73" spans="1:9" x14ac:dyDescent="0.35">
      <c r="A73" s="44" t="s">
        <v>439</v>
      </c>
      <c r="B73" s="33">
        <f t="shared" si="2"/>
        <v>2</v>
      </c>
      <c r="C73" s="63">
        <v>1</v>
      </c>
      <c r="D73" s="63" t="s">
        <v>267</v>
      </c>
      <c r="E73" s="20" t="s">
        <v>267</v>
      </c>
      <c r="F73" s="20" t="s">
        <v>267</v>
      </c>
      <c r="G73" s="20" t="s">
        <v>267</v>
      </c>
      <c r="H73" s="20">
        <v>1</v>
      </c>
      <c r="I73" s="24" t="s">
        <v>267</v>
      </c>
    </row>
    <row r="74" spans="1:9" x14ac:dyDescent="0.35">
      <c r="A74" s="44" t="s">
        <v>354</v>
      </c>
      <c r="B74" s="33">
        <f t="shared" si="2"/>
        <v>22</v>
      </c>
      <c r="C74" s="63">
        <v>16</v>
      </c>
      <c r="D74" s="63">
        <v>4</v>
      </c>
      <c r="E74" s="20" t="s">
        <v>267</v>
      </c>
      <c r="F74" s="20" t="s">
        <v>267</v>
      </c>
      <c r="G74" s="20">
        <v>1</v>
      </c>
      <c r="H74" s="20" t="s">
        <v>267</v>
      </c>
      <c r="I74" s="24">
        <v>1</v>
      </c>
    </row>
    <row r="75" spans="1:9" x14ac:dyDescent="0.35">
      <c r="A75" s="44" t="s">
        <v>479</v>
      </c>
      <c r="B75" s="33">
        <f t="shared" si="2"/>
        <v>3</v>
      </c>
      <c r="C75" s="20">
        <v>2</v>
      </c>
      <c r="D75" s="20">
        <v>1</v>
      </c>
      <c r="E75" s="20" t="s">
        <v>267</v>
      </c>
      <c r="F75" s="20" t="s">
        <v>267</v>
      </c>
      <c r="G75" s="20" t="s">
        <v>267</v>
      </c>
      <c r="H75" s="20" t="s">
        <v>267</v>
      </c>
      <c r="I75" s="24" t="s">
        <v>267</v>
      </c>
    </row>
    <row r="76" spans="1:9" x14ac:dyDescent="0.35">
      <c r="A76" s="44" t="s">
        <v>278</v>
      </c>
      <c r="B76" s="33">
        <f t="shared" ref="B76:B77" si="3">SUM(C76:I76)</f>
        <v>9</v>
      </c>
      <c r="C76" s="63">
        <v>7</v>
      </c>
      <c r="D76" s="20">
        <v>1</v>
      </c>
      <c r="E76" s="20">
        <v>1</v>
      </c>
      <c r="F76" s="20" t="s">
        <v>267</v>
      </c>
      <c r="G76" s="20" t="s">
        <v>267</v>
      </c>
      <c r="H76" s="20" t="s">
        <v>267</v>
      </c>
      <c r="I76" s="24" t="s">
        <v>267</v>
      </c>
    </row>
    <row r="77" spans="1:9" x14ac:dyDescent="0.35">
      <c r="A77" s="44" t="s">
        <v>279</v>
      </c>
      <c r="B77" s="33">
        <f t="shared" si="3"/>
        <v>12</v>
      </c>
      <c r="C77" s="20">
        <v>5</v>
      </c>
      <c r="D77" s="20">
        <v>2</v>
      </c>
      <c r="E77" s="20">
        <v>5</v>
      </c>
      <c r="F77" s="20" t="s">
        <v>267</v>
      </c>
      <c r="G77" s="20" t="s">
        <v>267</v>
      </c>
      <c r="H77" s="20" t="s">
        <v>267</v>
      </c>
      <c r="I77" s="64" t="s">
        <v>267</v>
      </c>
    </row>
    <row r="78" spans="1:9" x14ac:dyDescent="0.35">
      <c r="A78" s="44" t="s">
        <v>355</v>
      </c>
      <c r="B78" s="33">
        <f t="shared" ref="B78:B95" si="4">SUM(C78:I78)</f>
        <v>53</v>
      </c>
      <c r="C78" s="63">
        <v>31</v>
      </c>
      <c r="D78" s="20">
        <v>10</v>
      </c>
      <c r="E78" s="20">
        <v>7</v>
      </c>
      <c r="F78" s="20">
        <v>1</v>
      </c>
      <c r="G78" s="20">
        <v>1</v>
      </c>
      <c r="H78" s="20" t="s">
        <v>267</v>
      </c>
      <c r="I78" s="24">
        <v>3</v>
      </c>
    </row>
    <row r="79" spans="1:9" x14ac:dyDescent="0.35">
      <c r="A79" s="44" t="s">
        <v>178</v>
      </c>
      <c r="B79" s="33">
        <f t="shared" si="4"/>
        <v>8</v>
      </c>
      <c r="C79" s="63">
        <v>8</v>
      </c>
      <c r="D79" s="63" t="s">
        <v>267</v>
      </c>
      <c r="E79" s="20" t="s">
        <v>267</v>
      </c>
      <c r="F79" s="63" t="s">
        <v>267</v>
      </c>
      <c r="G79" s="20" t="s">
        <v>267</v>
      </c>
      <c r="H79" s="20" t="s">
        <v>267</v>
      </c>
      <c r="I79" s="24" t="s">
        <v>267</v>
      </c>
    </row>
    <row r="80" spans="1:9" x14ac:dyDescent="0.35">
      <c r="A80" s="44" t="s">
        <v>596</v>
      </c>
      <c r="B80" s="33">
        <f t="shared" si="4"/>
        <v>3</v>
      </c>
      <c r="C80" s="20">
        <v>2</v>
      </c>
      <c r="D80" s="20">
        <v>1</v>
      </c>
      <c r="E80" s="20" t="s">
        <v>267</v>
      </c>
      <c r="F80" s="20" t="s">
        <v>267</v>
      </c>
      <c r="G80" s="20" t="s">
        <v>267</v>
      </c>
      <c r="H80" s="20" t="s">
        <v>267</v>
      </c>
      <c r="I80" s="64" t="s">
        <v>267</v>
      </c>
    </row>
    <row r="81" spans="1:9" x14ac:dyDescent="0.35">
      <c r="A81" s="44" t="s">
        <v>280</v>
      </c>
      <c r="B81" s="33">
        <f t="shared" si="4"/>
        <v>13</v>
      </c>
      <c r="C81" s="63">
        <v>1</v>
      </c>
      <c r="D81" s="63">
        <v>12</v>
      </c>
      <c r="E81" s="20" t="s">
        <v>267</v>
      </c>
      <c r="F81" s="20" t="s">
        <v>267</v>
      </c>
      <c r="G81" s="20" t="s">
        <v>267</v>
      </c>
      <c r="H81" s="20" t="s">
        <v>267</v>
      </c>
      <c r="I81" s="64" t="s">
        <v>267</v>
      </c>
    </row>
    <row r="82" spans="1:9" x14ac:dyDescent="0.35">
      <c r="A82" s="44" t="s">
        <v>480</v>
      </c>
      <c r="B82" s="33">
        <f t="shared" si="4"/>
        <v>2</v>
      </c>
      <c r="C82" s="63">
        <v>1</v>
      </c>
      <c r="D82" s="20" t="s">
        <v>267</v>
      </c>
      <c r="E82" s="20" t="s">
        <v>267</v>
      </c>
      <c r="F82" s="20" t="s">
        <v>267</v>
      </c>
      <c r="G82" s="20" t="s">
        <v>267</v>
      </c>
      <c r="H82" s="20">
        <v>1</v>
      </c>
      <c r="I82" s="24" t="s">
        <v>267</v>
      </c>
    </row>
    <row r="83" spans="1:9" x14ac:dyDescent="0.35">
      <c r="A83" s="44" t="s">
        <v>597</v>
      </c>
      <c r="B83" s="33">
        <f t="shared" si="4"/>
        <v>2</v>
      </c>
      <c r="C83" s="63">
        <v>1</v>
      </c>
      <c r="D83" s="63">
        <v>1</v>
      </c>
      <c r="E83" s="20" t="s">
        <v>267</v>
      </c>
      <c r="F83" s="20" t="s">
        <v>267</v>
      </c>
      <c r="G83" s="20" t="s">
        <v>267</v>
      </c>
      <c r="H83" s="20" t="s">
        <v>267</v>
      </c>
      <c r="I83" s="64" t="s">
        <v>267</v>
      </c>
    </row>
    <row r="84" spans="1:9" x14ac:dyDescent="0.35">
      <c r="A84" s="44" t="s">
        <v>598</v>
      </c>
      <c r="B84" s="33">
        <f t="shared" si="4"/>
        <v>3</v>
      </c>
      <c r="C84" s="63">
        <v>1</v>
      </c>
      <c r="D84" s="20">
        <v>1</v>
      </c>
      <c r="E84" s="20" t="s">
        <v>267</v>
      </c>
      <c r="F84" s="20" t="s">
        <v>267</v>
      </c>
      <c r="G84" s="20" t="s">
        <v>267</v>
      </c>
      <c r="H84" s="20" t="s">
        <v>267</v>
      </c>
      <c r="I84" s="24">
        <v>1</v>
      </c>
    </row>
    <row r="85" spans="1:9" x14ac:dyDescent="0.35">
      <c r="A85" s="44" t="s">
        <v>599</v>
      </c>
      <c r="B85" s="33">
        <f t="shared" si="4"/>
        <v>2</v>
      </c>
      <c r="C85" s="20">
        <v>1</v>
      </c>
      <c r="D85" s="63" t="s">
        <v>267</v>
      </c>
      <c r="E85" s="20" t="s">
        <v>267</v>
      </c>
      <c r="F85" s="20" t="s">
        <v>267</v>
      </c>
      <c r="G85" s="20">
        <v>1</v>
      </c>
      <c r="H85" s="20" t="s">
        <v>267</v>
      </c>
      <c r="I85" s="24" t="s">
        <v>267</v>
      </c>
    </row>
    <row r="86" spans="1:9" x14ac:dyDescent="0.35">
      <c r="A86" s="44" t="s">
        <v>179</v>
      </c>
      <c r="B86" s="33">
        <f t="shared" si="4"/>
        <v>1</v>
      </c>
      <c r="C86" s="63">
        <v>1</v>
      </c>
      <c r="D86" s="20" t="s">
        <v>267</v>
      </c>
      <c r="E86" s="20" t="s">
        <v>267</v>
      </c>
      <c r="F86" s="20" t="s">
        <v>267</v>
      </c>
      <c r="G86" s="20" t="s">
        <v>267</v>
      </c>
      <c r="H86" s="63" t="s">
        <v>267</v>
      </c>
      <c r="I86" s="64" t="s">
        <v>267</v>
      </c>
    </row>
    <row r="87" spans="1:9" x14ac:dyDescent="0.35">
      <c r="A87" s="44" t="s">
        <v>481</v>
      </c>
      <c r="B87" s="33">
        <f t="shared" si="4"/>
        <v>1</v>
      </c>
      <c r="C87" s="63">
        <v>1</v>
      </c>
      <c r="D87" s="20" t="s">
        <v>267</v>
      </c>
      <c r="E87" s="20" t="s">
        <v>267</v>
      </c>
      <c r="F87" s="20" t="s">
        <v>267</v>
      </c>
      <c r="G87" s="20" t="s">
        <v>267</v>
      </c>
      <c r="H87" s="20" t="s">
        <v>267</v>
      </c>
      <c r="I87" s="24" t="s">
        <v>267</v>
      </c>
    </row>
    <row r="88" spans="1:9" x14ac:dyDescent="0.35">
      <c r="A88" s="44" t="s">
        <v>440</v>
      </c>
      <c r="B88" s="33">
        <f t="shared" si="4"/>
        <v>1</v>
      </c>
      <c r="C88" s="63" t="s">
        <v>267</v>
      </c>
      <c r="D88" s="20" t="s">
        <v>267</v>
      </c>
      <c r="E88" s="20" t="s">
        <v>267</v>
      </c>
      <c r="F88" s="20" t="s">
        <v>267</v>
      </c>
      <c r="G88" s="20">
        <v>1</v>
      </c>
      <c r="H88" s="20" t="s">
        <v>267</v>
      </c>
      <c r="I88" s="24" t="s">
        <v>267</v>
      </c>
    </row>
    <row r="89" spans="1:9" x14ac:dyDescent="0.35">
      <c r="A89" s="44" t="s">
        <v>441</v>
      </c>
      <c r="B89" s="33">
        <f t="shared" si="4"/>
        <v>2</v>
      </c>
      <c r="C89" s="63">
        <v>2</v>
      </c>
      <c r="D89" s="20" t="s">
        <v>267</v>
      </c>
      <c r="E89" s="20" t="s">
        <v>267</v>
      </c>
      <c r="F89" s="20" t="s">
        <v>267</v>
      </c>
      <c r="G89" s="20" t="s">
        <v>267</v>
      </c>
      <c r="H89" s="20" t="s">
        <v>267</v>
      </c>
      <c r="I89" s="24" t="s">
        <v>267</v>
      </c>
    </row>
    <row r="90" spans="1:9" x14ac:dyDescent="0.35">
      <c r="A90" s="44" t="s">
        <v>281</v>
      </c>
      <c r="B90" s="33">
        <f t="shared" si="4"/>
        <v>5</v>
      </c>
      <c r="C90" s="63">
        <v>2</v>
      </c>
      <c r="D90" s="20" t="s">
        <v>267</v>
      </c>
      <c r="E90" s="20">
        <v>3</v>
      </c>
      <c r="F90" s="20" t="s">
        <v>267</v>
      </c>
      <c r="G90" s="20" t="s">
        <v>267</v>
      </c>
      <c r="H90" s="20" t="s">
        <v>267</v>
      </c>
      <c r="I90" s="24" t="s">
        <v>267</v>
      </c>
    </row>
    <row r="91" spans="1:9" x14ac:dyDescent="0.35">
      <c r="A91" s="44" t="s">
        <v>394</v>
      </c>
      <c r="B91" s="33">
        <f t="shared" si="4"/>
        <v>22</v>
      </c>
      <c r="C91" s="63">
        <v>15</v>
      </c>
      <c r="D91" s="20">
        <v>1</v>
      </c>
      <c r="E91" s="20">
        <v>2</v>
      </c>
      <c r="F91" s="20" t="s">
        <v>267</v>
      </c>
      <c r="G91" s="20" t="s">
        <v>267</v>
      </c>
      <c r="H91" s="20" t="s">
        <v>267</v>
      </c>
      <c r="I91" s="24">
        <v>4</v>
      </c>
    </row>
    <row r="92" spans="1:9" x14ac:dyDescent="0.35">
      <c r="A92" s="44" t="s">
        <v>482</v>
      </c>
      <c r="B92" s="33">
        <f t="shared" si="4"/>
        <v>3</v>
      </c>
      <c r="C92" s="63">
        <v>2</v>
      </c>
      <c r="D92" s="20">
        <v>1</v>
      </c>
      <c r="E92" s="20" t="s">
        <v>267</v>
      </c>
      <c r="F92" s="20" t="s">
        <v>267</v>
      </c>
      <c r="G92" s="20" t="s">
        <v>267</v>
      </c>
      <c r="H92" s="20" t="s">
        <v>267</v>
      </c>
      <c r="I92" s="24" t="s">
        <v>267</v>
      </c>
    </row>
    <row r="93" spans="1:9" x14ac:dyDescent="0.35">
      <c r="A93" s="44" t="s">
        <v>412</v>
      </c>
      <c r="B93" s="33">
        <f t="shared" si="4"/>
        <v>6</v>
      </c>
      <c r="C93" s="63">
        <v>2</v>
      </c>
      <c r="D93" s="63">
        <v>2</v>
      </c>
      <c r="E93" s="20" t="s">
        <v>267</v>
      </c>
      <c r="F93" s="20" t="s">
        <v>267</v>
      </c>
      <c r="G93" s="20">
        <v>1</v>
      </c>
      <c r="H93" s="63" t="s">
        <v>267</v>
      </c>
      <c r="I93" s="64">
        <v>1</v>
      </c>
    </row>
    <row r="94" spans="1:9" x14ac:dyDescent="0.35">
      <c r="A94" s="44" t="s">
        <v>395</v>
      </c>
      <c r="B94" s="33">
        <f t="shared" si="4"/>
        <v>1</v>
      </c>
      <c r="C94" s="63">
        <v>1</v>
      </c>
      <c r="D94" s="63" t="s">
        <v>267</v>
      </c>
      <c r="E94" s="20" t="s">
        <v>267</v>
      </c>
      <c r="F94" s="20" t="s">
        <v>267</v>
      </c>
      <c r="G94" s="20" t="s">
        <v>267</v>
      </c>
      <c r="H94" s="20" t="s">
        <v>267</v>
      </c>
      <c r="I94" s="64" t="s">
        <v>267</v>
      </c>
    </row>
    <row r="95" spans="1:9" x14ac:dyDescent="0.35">
      <c r="A95" s="44" t="s">
        <v>413</v>
      </c>
      <c r="B95" s="33">
        <f t="shared" si="4"/>
        <v>9</v>
      </c>
      <c r="C95" s="63">
        <v>6</v>
      </c>
      <c r="D95" s="63">
        <v>2</v>
      </c>
      <c r="E95" s="20" t="s">
        <v>267</v>
      </c>
      <c r="F95" s="20" t="s">
        <v>267</v>
      </c>
      <c r="G95" s="20" t="s">
        <v>267</v>
      </c>
      <c r="H95" s="20">
        <v>1</v>
      </c>
      <c r="I95" s="64" t="s">
        <v>267</v>
      </c>
    </row>
    <row r="96" spans="1:9" ht="16" thickBot="1" x14ac:dyDescent="0.4">
      <c r="A96" s="13"/>
      <c r="B96" s="34"/>
      <c r="C96" s="13"/>
      <c r="D96" s="13"/>
      <c r="E96" s="13"/>
      <c r="F96" s="13"/>
      <c r="G96" s="13"/>
      <c r="H96" s="13"/>
      <c r="I96" s="41"/>
    </row>
    <row r="97" spans="1:1" x14ac:dyDescent="0.35">
      <c r="A97" s="16" t="s">
        <v>292</v>
      </c>
    </row>
  </sheetData>
  <mergeCells count="12">
    <mergeCell ref="A4:I4"/>
    <mergeCell ref="A3:I3"/>
    <mergeCell ref="A6:A8"/>
    <mergeCell ref="B6:B8"/>
    <mergeCell ref="C6:I6"/>
    <mergeCell ref="C7:C8"/>
    <mergeCell ref="D7:D8"/>
    <mergeCell ref="E7:E8"/>
    <mergeCell ref="F7:F8"/>
    <mergeCell ref="H7:H8"/>
    <mergeCell ref="I7:I8"/>
    <mergeCell ref="G7:G8"/>
  </mergeCells>
  <phoneticPr fontId="3" type="noConversion"/>
  <printOptions horizontalCentered="1" verticalCentered="1"/>
  <pageMargins left="0.31496062992125984" right="0.23622047244094491" top="0.47244094488188981" bottom="0.39370078740157483" header="0" footer="0"/>
  <pageSetup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82D6-B35C-4E1D-B58D-5CEED31FAD76}">
  <dimension ref="A1:O306"/>
  <sheetViews>
    <sheetView zoomScale="80" zoomScaleNormal="80" workbookViewId="0">
      <pane xSplit="3" ySplit="10" topLeftCell="D11" activePane="bottomRight" state="frozen"/>
      <selection activeCell="E24" sqref="E24"/>
      <selection pane="topRight" activeCell="E24" sqref="E24"/>
      <selection pane="bottomLeft" activeCell="E24" sqref="E24"/>
      <selection pane="bottomRight" activeCell="G13" sqref="G13"/>
    </sheetView>
  </sheetViews>
  <sheetFormatPr baseColWidth="10" defaultColWidth="0" defaultRowHeight="12.5" zeroHeight="1" x14ac:dyDescent="0.25"/>
  <cols>
    <col min="1" max="1" width="28.36328125" customWidth="1"/>
    <col min="2" max="2" width="28.36328125" bestFit="1" customWidth="1"/>
    <col min="3" max="15" width="14.36328125" customWidth="1"/>
    <col min="16" max="16384" width="11.453125" hidden="1"/>
  </cols>
  <sheetData>
    <row r="1" spans="1:15" ht="15.5" x14ac:dyDescent="0.35">
      <c r="A1" s="17" t="s">
        <v>128</v>
      </c>
      <c r="B1" s="2"/>
      <c r="C1" s="2"/>
      <c r="D1" s="2"/>
      <c r="E1" s="2"/>
      <c r="F1" s="2"/>
      <c r="G1" s="2"/>
      <c r="H1" s="2"/>
      <c r="I1" s="2"/>
      <c r="J1" s="2"/>
      <c r="K1" s="2"/>
      <c r="L1" s="2"/>
      <c r="M1" s="2"/>
      <c r="N1" s="2"/>
      <c r="O1" s="2"/>
    </row>
    <row r="2" spans="1:15" ht="15.5" x14ac:dyDescent="0.35">
      <c r="A2" s="3"/>
      <c r="B2" s="2"/>
      <c r="C2" s="2"/>
      <c r="D2" s="2"/>
      <c r="E2" s="2"/>
      <c r="F2" s="2"/>
      <c r="G2" s="2"/>
      <c r="H2" s="2"/>
      <c r="I2" s="2"/>
      <c r="J2" s="2"/>
      <c r="K2" s="2"/>
      <c r="L2" s="2"/>
      <c r="M2" s="2"/>
      <c r="N2" s="2"/>
      <c r="O2" s="2"/>
    </row>
    <row r="3" spans="1:15" ht="15" x14ac:dyDescent="0.3">
      <c r="A3" s="211" t="s">
        <v>133</v>
      </c>
      <c r="B3" s="211"/>
      <c r="C3" s="211"/>
      <c r="D3" s="211"/>
      <c r="E3" s="211"/>
      <c r="F3" s="211"/>
      <c r="G3" s="211"/>
      <c r="H3" s="211"/>
      <c r="I3" s="211"/>
      <c r="J3" s="211"/>
      <c r="K3" s="211"/>
      <c r="L3" s="211"/>
      <c r="M3" s="211"/>
      <c r="N3" s="211"/>
      <c r="O3" s="211"/>
    </row>
    <row r="4" spans="1:15" ht="15" x14ac:dyDescent="0.3">
      <c r="A4" s="211" t="s">
        <v>500</v>
      </c>
      <c r="B4" s="211"/>
      <c r="C4" s="211"/>
      <c r="D4" s="211"/>
      <c r="E4" s="211"/>
      <c r="F4" s="211"/>
      <c r="G4" s="211"/>
      <c r="H4" s="211"/>
      <c r="I4" s="211"/>
      <c r="J4" s="211"/>
      <c r="K4" s="211"/>
      <c r="L4" s="211"/>
      <c r="M4" s="211"/>
      <c r="N4" s="211"/>
      <c r="O4" s="211"/>
    </row>
    <row r="5" spans="1:15" ht="16" thickBot="1" x14ac:dyDescent="0.4">
      <c r="A5" s="3"/>
      <c r="B5" s="2"/>
      <c r="C5" s="2"/>
      <c r="D5" s="2"/>
      <c r="E5" s="2"/>
      <c r="F5" s="2"/>
      <c r="G5" s="2"/>
      <c r="H5" s="2"/>
      <c r="I5" s="2"/>
      <c r="J5" s="2"/>
      <c r="K5" s="2"/>
      <c r="L5" s="2"/>
      <c r="M5" s="2"/>
      <c r="N5" s="2"/>
      <c r="O5" s="2"/>
    </row>
    <row r="6" spans="1:15" x14ac:dyDescent="0.25">
      <c r="A6" s="212" t="s">
        <v>226</v>
      </c>
      <c r="B6" s="215" t="s">
        <v>61</v>
      </c>
      <c r="C6" s="221" t="s">
        <v>107</v>
      </c>
      <c r="D6" s="212" t="s">
        <v>206</v>
      </c>
      <c r="E6" s="212"/>
      <c r="F6" s="212"/>
      <c r="G6" s="212"/>
      <c r="H6" s="212"/>
      <c r="I6" s="212"/>
      <c r="J6" s="212"/>
      <c r="K6" s="212"/>
      <c r="L6" s="212"/>
      <c r="M6" s="212"/>
      <c r="N6" s="212"/>
      <c r="O6" s="212"/>
    </row>
    <row r="7" spans="1:15" ht="13" thickBot="1" x14ac:dyDescent="0.3">
      <c r="A7" s="213"/>
      <c r="B7" s="216" t="s">
        <v>61</v>
      </c>
      <c r="C7" s="222" t="s">
        <v>107</v>
      </c>
      <c r="D7" s="214"/>
      <c r="E7" s="214"/>
      <c r="F7" s="214"/>
      <c r="G7" s="214"/>
      <c r="H7" s="214"/>
      <c r="I7" s="214"/>
      <c r="J7" s="214"/>
      <c r="K7" s="214"/>
      <c r="L7" s="214"/>
      <c r="M7" s="214"/>
      <c r="N7" s="214"/>
      <c r="O7" s="214"/>
    </row>
    <row r="8" spans="1:15" ht="16" thickBot="1" x14ac:dyDescent="0.4">
      <c r="A8" s="214"/>
      <c r="B8" s="217"/>
      <c r="C8" s="223"/>
      <c r="D8" s="83" t="s">
        <v>116</v>
      </c>
      <c r="E8" s="83" t="s">
        <v>117</v>
      </c>
      <c r="F8" s="83" t="s">
        <v>118</v>
      </c>
      <c r="G8" s="83" t="s">
        <v>119</v>
      </c>
      <c r="H8" s="83" t="s">
        <v>120</v>
      </c>
      <c r="I8" s="83" t="s">
        <v>121</v>
      </c>
      <c r="J8" s="83" t="s">
        <v>122</v>
      </c>
      <c r="K8" s="83" t="s">
        <v>123</v>
      </c>
      <c r="L8" s="83" t="s">
        <v>127</v>
      </c>
      <c r="M8" s="83" t="s">
        <v>124</v>
      </c>
      <c r="N8" s="83" t="s">
        <v>125</v>
      </c>
      <c r="O8" s="83" t="s">
        <v>126</v>
      </c>
    </row>
    <row r="9" spans="1:15" ht="15.5" x14ac:dyDescent="0.35">
      <c r="A9" s="4"/>
      <c r="B9" s="7"/>
      <c r="C9" s="11"/>
      <c r="D9" s="107"/>
      <c r="E9" s="107"/>
      <c r="F9" s="107"/>
      <c r="G9" s="107"/>
      <c r="H9" s="107"/>
      <c r="I9" s="107"/>
      <c r="J9" s="107"/>
      <c r="K9" s="107"/>
      <c r="L9" s="107"/>
      <c r="M9" s="107"/>
      <c r="N9" s="107"/>
      <c r="O9" s="107"/>
    </row>
    <row r="10" spans="1:15" ht="15.5" x14ac:dyDescent="0.35">
      <c r="A10" s="80" t="s">
        <v>107</v>
      </c>
      <c r="B10" s="81"/>
      <c r="C10" s="82">
        <f>(C12+C74+C139+C173+C203+C233+C273)</f>
        <v>656</v>
      </c>
      <c r="D10" s="84">
        <f>(D12+D74+D139+D173+D203+D233+D273)</f>
        <v>58</v>
      </c>
      <c r="E10" s="84">
        <f>(E12+E74+E139+E173+E203+E233+E273)</f>
        <v>51</v>
      </c>
      <c r="F10" s="84">
        <f>(F12+F74+F139+F173+F203+F233+F273)</f>
        <v>45</v>
      </c>
      <c r="G10" s="84">
        <f t="shared" ref="G10:O10" si="0">(G12+G74+G139+G173+G203+G233+G273)</f>
        <v>49</v>
      </c>
      <c r="H10" s="84">
        <f t="shared" si="0"/>
        <v>54</v>
      </c>
      <c r="I10" s="84">
        <f t="shared" si="0"/>
        <v>52</v>
      </c>
      <c r="J10" s="84">
        <f t="shared" si="0"/>
        <v>53</v>
      </c>
      <c r="K10" s="84">
        <f t="shared" si="0"/>
        <v>54</v>
      </c>
      <c r="L10" s="84">
        <f t="shared" si="0"/>
        <v>46</v>
      </c>
      <c r="M10" s="84">
        <f t="shared" si="0"/>
        <v>68</v>
      </c>
      <c r="N10" s="84">
        <f t="shared" si="0"/>
        <v>59</v>
      </c>
      <c r="O10" s="84">
        <f t="shared" si="0"/>
        <v>67</v>
      </c>
    </row>
    <row r="11" spans="1:15" ht="15.5" x14ac:dyDescent="0.35">
      <c r="A11" s="107"/>
      <c r="B11" s="7"/>
      <c r="C11" s="11"/>
      <c r="D11" s="27"/>
      <c r="E11" s="27"/>
      <c r="F11" s="27"/>
      <c r="G11" s="27"/>
      <c r="H11" s="27"/>
      <c r="I11" s="27"/>
      <c r="J11" s="27"/>
      <c r="K11" s="27"/>
      <c r="L11" s="27"/>
      <c r="M11" s="27"/>
      <c r="N11" s="27"/>
      <c r="O11" s="27"/>
    </row>
    <row r="12" spans="1:15" ht="15.5" x14ac:dyDescent="0.35">
      <c r="A12" s="80" t="s">
        <v>115</v>
      </c>
      <c r="B12" s="81"/>
      <c r="C12" s="82">
        <f>(C14+C26+C30+C37+C41+C47+C50+C54+C56+C59+C61+C66+C63+C71)</f>
        <v>118</v>
      </c>
      <c r="D12" s="84">
        <f>(D14+D26+D30+D37+D41+D47+D50+D54+D56+D59+D61+D66+D63+D71)</f>
        <v>15</v>
      </c>
      <c r="E12" s="84">
        <f>(E14+E26+E30+E37+E41+E47+E50+E54+E56+E59+E61+E66+E63+E71)</f>
        <v>13</v>
      </c>
      <c r="F12" s="84">
        <f>(F14+F26+F30+F37+F41+F47+F50+F54+F56+F59+F61+F66+F63+F71)</f>
        <v>9</v>
      </c>
      <c r="G12" s="84">
        <f t="shared" ref="G12:O12" si="1">(G14+G26+G30+G37+G41+G47+G50+G54+G56+G59+G61+G66+G63+G71)</f>
        <v>9</v>
      </c>
      <c r="H12" s="84">
        <f t="shared" si="1"/>
        <v>7</v>
      </c>
      <c r="I12" s="84">
        <f t="shared" si="1"/>
        <v>9</v>
      </c>
      <c r="J12" s="84">
        <f t="shared" si="1"/>
        <v>6</v>
      </c>
      <c r="K12" s="84">
        <f t="shared" si="1"/>
        <v>3</v>
      </c>
      <c r="L12" s="84">
        <f t="shared" si="1"/>
        <v>10</v>
      </c>
      <c r="M12" s="84">
        <f t="shared" si="1"/>
        <v>16</v>
      </c>
      <c r="N12" s="84">
        <f t="shared" si="1"/>
        <v>9</v>
      </c>
      <c r="O12" s="84">
        <f t="shared" si="1"/>
        <v>12</v>
      </c>
    </row>
    <row r="13" spans="1:15" ht="15.5" x14ac:dyDescent="0.35">
      <c r="A13" s="107"/>
      <c r="B13" s="7"/>
      <c r="C13" s="11"/>
      <c r="D13" s="27"/>
      <c r="E13" s="27"/>
      <c r="F13" s="27"/>
      <c r="G13" s="27"/>
      <c r="H13" s="27"/>
      <c r="I13" s="27"/>
      <c r="J13" s="27"/>
      <c r="K13" s="27"/>
      <c r="L13" s="27"/>
      <c r="M13" s="27"/>
      <c r="N13" s="27"/>
      <c r="O13" s="27"/>
    </row>
    <row r="14" spans="1:15" s="27" customFormat="1" ht="15.5" x14ac:dyDescent="0.35">
      <c r="A14" s="2" t="s">
        <v>13</v>
      </c>
      <c r="B14" s="7"/>
      <c r="C14" s="11">
        <f>SUM(C15:C25)</f>
        <v>50</v>
      </c>
      <c r="D14" s="27">
        <f>SUM(D15:D25)</f>
        <v>3</v>
      </c>
      <c r="E14" s="27">
        <f>SUM(E15:E25)</f>
        <v>7</v>
      </c>
      <c r="F14" s="27">
        <f>SUM(F15:F25)</f>
        <v>5</v>
      </c>
      <c r="G14" s="27">
        <f t="shared" ref="G14:O14" si="2">SUM(G15:G25)</f>
        <v>5</v>
      </c>
      <c r="H14" s="27">
        <f t="shared" si="2"/>
        <v>0</v>
      </c>
      <c r="I14" s="27">
        <f t="shared" si="2"/>
        <v>5</v>
      </c>
      <c r="J14" s="27">
        <f t="shared" si="2"/>
        <v>5</v>
      </c>
      <c r="K14" s="27">
        <f t="shared" si="2"/>
        <v>2</v>
      </c>
      <c r="L14" s="27">
        <f t="shared" si="2"/>
        <v>4</v>
      </c>
      <c r="M14" s="27">
        <f t="shared" si="2"/>
        <v>8</v>
      </c>
      <c r="N14" s="27">
        <f t="shared" si="2"/>
        <v>3</v>
      </c>
      <c r="O14" s="27">
        <f t="shared" si="2"/>
        <v>3</v>
      </c>
    </row>
    <row r="15" spans="1:15" ht="15.5" x14ac:dyDescent="0.35">
      <c r="A15" s="2"/>
      <c r="B15" s="7" t="s">
        <v>77</v>
      </c>
      <c r="C15" s="8">
        <f>SUM(D15:O15)</f>
        <v>1</v>
      </c>
      <c r="D15" s="20" t="s">
        <v>267</v>
      </c>
      <c r="E15" s="20" t="s">
        <v>267</v>
      </c>
      <c r="F15" s="20" t="s">
        <v>267</v>
      </c>
      <c r="G15" s="20" t="s">
        <v>267</v>
      </c>
      <c r="H15" s="20" t="s">
        <v>267</v>
      </c>
      <c r="I15" s="20">
        <v>1</v>
      </c>
      <c r="J15" s="20" t="s">
        <v>267</v>
      </c>
      <c r="K15" s="20" t="s">
        <v>267</v>
      </c>
      <c r="L15" s="20" t="s">
        <v>267</v>
      </c>
      <c r="M15" s="20" t="s">
        <v>267</v>
      </c>
      <c r="N15" s="20" t="s">
        <v>267</v>
      </c>
      <c r="O15" s="20" t="s">
        <v>267</v>
      </c>
    </row>
    <row r="16" spans="1:15" ht="15.5" x14ac:dyDescent="0.35">
      <c r="A16" s="2"/>
      <c r="B16" s="7" t="s">
        <v>78</v>
      </c>
      <c r="C16" s="8">
        <f t="shared" ref="C16:C72" si="3">SUM(D16:O16)</f>
        <v>6</v>
      </c>
      <c r="D16" s="20" t="s">
        <v>267</v>
      </c>
      <c r="E16" s="20" t="s">
        <v>267</v>
      </c>
      <c r="F16" s="20">
        <v>2</v>
      </c>
      <c r="G16" s="20">
        <v>1</v>
      </c>
      <c r="H16" s="20" t="s">
        <v>267</v>
      </c>
      <c r="I16" s="20" t="s">
        <v>267</v>
      </c>
      <c r="J16" s="20">
        <v>1</v>
      </c>
      <c r="K16" s="20" t="s">
        <v>267</v>
      </c>
      <c r="L16" s="20">
        <v>1</v>
      </c>
      <c r="M16" s="20" t="s">
        <v>267</v>
      </c>
      <c r="N16" s="20">
        <v>1</v>
      </c>
      <c r="O16" s="20" t="s">
        <v>267</v>
      </c>
    </row>
    <row r="17" spans="1:15" ht="15.5" x14ac:dyDescent="0.35">
      <c r="A17" s="2"/>
      <c r="B17" s="7" t="s">
        <v>79</v>
      </c>
      <c r="C17" s="8">
        <f t="shared" si="3"/>
        <v>7</v>
      </c>
      <c r="D17" s="20" t="s">
        <v>267</v>
      </c>
      <c r="E17" s="20" t="s">
        <v>267</v>
      </c>
      <c r="F17" s="20" t="s">
        <v>267</v>
      </c>
      <c r="G17" s="20">
        <v>2</v>
      </c>
      <c r="H17" s="20" t="s">
        <v>267</v>
      </c>
      <c r="I17" s="20">
        <v>1</v>
      </c>
      <c r="J17" s="20" t="s">
        <v>267</v>
      </c>
      <c r="K17" s="20" t="s">
        <v>267</v>
      </c>
      <c r="L17" s="20" t="s">
        <v>267</v>
      </c>
      <c r="M17" s="20">
        <v>2</v>
      </c>
      <c r="N17" s="20">
        <v>2</v>
      </c>
      <c r="O17" s="20" t="s">
        <v>267</v>
      </c>
    </row>
    <row r="18" spans="1:15" ht="15.5" x14ac:dyDescent="0.35">
      <c r="A18" s="2"/>
      <c r="B18" s="7" t="s">
        <v>80</v>
      </c>
      <c r="C18" s="8">
        <f t="shared" si="3"/>
        <v>6</v>
      </c>
      <c r="D18" s="20">
        <v>2</v>
      </c>
      <c r="E18" s="20">
        <v>3</v>
      </c>
      <c r="F18" s="20" t="s">
        <v>267</v>
      </c>
      <c r="G18" s="20" t="s">
        <v>267</v>
      </c>
      <c r="H18" s="20" t="s">
        <v>267</v>
      </c>
      <c r="I18" s="20">
        <v>1</v>
      </c>
      <c r="J18" s="20" t="s">
        <v>267</v>
      </c>
      <c r="K18" s="20" t="s">
        <v>267</v>
      </c>
      <c r="L18" s="20" t="s">
        <v>267</v>
      </c>
      <c r="M18" s="20" t="s">
        <v>267</v>
      </c>
      <c r="N18" s="20" t="s">
        <v>267</v>
      </c>
      <c r="O18" s="20" t="s">
        <v>267</v>
      </c>
    </row>
    <row r="19" spans="1:15" ht="15.5" x14ac:dyDescent="0.35">
      <c r="A19" s="2"/>
      <c r="B19" s="7" t="s">
        <v>266</v>
      </c>
      <c r="C19" s="8">
        <f t="shared" si="3"/>
        <v>2</v>
      </c>
      <c r="D19" s="20" t="s">
        <v>267</v>
      </c>
      <c r="E19" s="20">
        <v>2</v>
      </c>
      <c r="F19" s="20" t="s">
        <v>267</v>
      </c>
      <c r="G19" s="20" t="s">
        <v>267</v>
      </c>
      <c r="H19" s="20" t="s">
        <v>267</v>
      </c>
      <c r="I19" s="20" t="s">
        <v>267</v>
      </c>
      <c r="J19" s="20" t="s">
        <v>267</v>
      </c>
      <c r="K19" s="20" t="s">
        <v>267</v>
      </c>
      <c r="L19" s="20" t="s">
        <v>267</v>
      </c>
      <c r="M19" s="20" t="s">
        <v>267</v>
      </c>
      <c r="N19" s="20" t="s">
        <v>267</v>
      </c>
      <c r="O19" s="20" t="s">
        <v>267</v>
      </c>
    </row>
    <row r="20" spans="1:15" ht="15.5" x14ac:dyDescent="0.35">
      <c r="A20" s="2"/>
      <c r="B20" s="7" t="s">
        <v>81</v>
      </c>
      <c r="C20" s="8">
        <f t="shared" si="3"/>
        <v>4</v>
      </c>
      <c r="D20" s="20" t="s">
        <v>267</v>
      </c>
      <c r="E20" s="20" t="s">
        <v>267</v>
      </c>
      <c r="F20" s="20">
        <v>2</v>
      </c>
      <c r="G20" s="20" t="s">
        <v>267</v>
      </c>
      <c r="H20" s="20" t="s">
        <v>267</v>
      </c>
      <c r="I20" s="20" t="s">
        <v>267</v>
      </c>
      <c r="J20" s="20" t="s">
        <v>267</v>
      </c>
      <c r="K20" s="20" t="s">
        <v>267</v>
      </c>
      <c r="L20" s="20" t="s">
        <v>267</v>
      </c>
      <c r="M20" s="20">
        <v>1</v>
      </c>
      <c r="N20" s="20" t="s">
        <v>267</v>
      </c>
      <c r="O20" s="20">
        <v>1</v>
      </c>
    </row>
    <row r="21" spans="1:15" ht="15.5" x14ac:dyDescent="0.35">
      <c r="A21" s="2"/>
      <c r="B21" s="7" t="s">
        <v>82</v>
      </c>
      <c r="C21" s="8">
        <f t="shared" si="3"/>
        <v>11</v>
      </c>
      <c r="D21" s="20">
        <v>1</v>
      </c>
      <c r="E21" s="20" t="s">
        <v>267</v>
      </c>
      <c r="F21" s="20" t="s">
        <v>267</v>
      </c>
      <c r="G21" s="20" t="s">
        <v>267</v>
      </c>
      <c r="H21" s="20" t="s">
        <v>267</v>
      </c>
      <c r="I21" s="20">
        <v>2</v>
      </c>
      <c r="J21" s="20">
        <v>3</v>
      </c>
      <c r="K21" s="20" t="s">
        <v>267</v>
      </c>
      <c r="L21" s="20">
        <v>2</v>
      </c>
      <c r="M21" s="20">
        <v>3</v>
      </c>
      <c r="N21" s="20" t="s">
        <v>267</v>
      </c>
      <c r="O21" s="20" t="s">
        <v>267</v>
      </c>
    </row>
    <row r="22" spans="1:15" ht="15.5" x14ac:dyDescent="0.35">
      <c r="A22" s="2"/>
      <c r="B22" s="7" t="s">
        <v>537</v>
      </c>
      <c r="C22" s="8">
        <f t="shared" si="3"/>
        <v>2</v>
      </c>
      <c r="D22" s="20" t="s">
        <v>267</v>
      </c>
      <c r="E22" s="20" t="s">
        <v>267</v>
      </c>
      <c r="F22" s="20" t="s">
        <v>267</v>
      </c>
      <c r="G22" s="20" t="s">
        <v>267</v>
      </c>
      <c r="H22" s="20" t="s">
        <v>267</v>
      </c>
      <c r="I22" s="20" t="s">
        <v>267</v>
      </c>
      <c r="J22" s="20">
        <v>1</v>
      </c>
      <c r="K22" s="20" t="s">
        <v>267</v>
      </c>
      <c r="L22" s="20" t="s">
        <v>267</v>
      </c>
      <c r="M22" s="20">
        <v>1</v>
      </c>
      <c r="N22" s="20" t="s">
        <v>267</v>
      </c>
      <c r="O22" s="20" t="s">
        <v>267</v>
      </c>
    </row>
    <row r="23" spans="1:15" ht="15.5" x14ac:dyDescent="0.35">
      <c r="A23" s="2"/>
      <c r="B23" s="7" t="s">
        <v>83</v>
      </c>
      <c r="C23" s="8">
        <f t="shared" si="3"/>
        <v>4</v>
      </c>
      <c r="D23" s="20" t="s">
        <v>267</v>
      </c>
      <c r="E23" s="20">
        <v>1</v>
      </c>
      <c r="F23" s="20" t="s">
        <v>267</v>
      </c>
      <c r="G23" s="20" t="s">
        <v>267</v>
      </c>
      <c r="H23" s="20" t="s">
        <v>267</v>
      </c>
      <c r="I23" s="20" t="s">
        <v>267</v>
      </c>
      <c r="J23" s="20" t="s">
        <v>267</v>
      </c>
      <c r="K23" s="20">
        <v>2</v>
      </c>
      <c r="L23" s="20">
        <v>1</v>
      </c>
      <c r="M23" s="20" t="s">
        <v>267</v>
      </c>
      <c r="N23" s="20" t="s">
        <v>267</v>
      </c>
      <c r="O23" s="20" t="s">
        <v>267</v>
      </c>
    </row>
    <row r="24" spans="1:15" ht="15.5" x14ac:dyDescent="0.35">
      <c r="A24" s="2"/>
      <c r="B24" s="7" t="s">
        <v>84</v>
      </c>
      <c r="C24" s="8">
        <f t="shared" si="3"/>
        <v>6</v>
      </c>
      <c r="D24" s="20" t="s">
        <v>267</v>
      </c>
      <c r="E24" s="20">
        <v>1</v>
      </c>
      <c r="F24" s="20">
        <v>1</v>
      </c>
      <c r="G24" s="20">
        <v>2</v>
      </c>
      <c r="H24" s="20" t="s">
        <v>267</v>
      </c>
      <c r="I24" s="20" t="s">
        <v>267</v>
      </c>
      <c r="J24" s="20" t="s">
        <v>267</v>
      </c>
      <c r="K24" s="20" t="s">
        <v>267</v>
      </c>
      <c r="L24" s="20" t="s">
        <v>267</v>
      </c>
      <c r="M24" s="20">
        <v>1</v>
      </c>
      <c r="N24" s="20" t="s">
        <v>267</v>
      </c>
      <c r="O24" s="20">
        <v>1</v>
      </c>
    </row>
    <row r="25" spans="1:15" ht="15.5" x14ac:dyDescent="0.35">
      <c r="A25" s="2"/>
      <c r="B25" s="7" t="s">
        <v>538</v>
      </c>
      <c r="C25" s="8">
        <f t="shared" si="3"/>
        <v>1</v>
      </c>
      <c r="D25" s="20" t="s">
        <v>267</v>
      </c>
      <c r="E25" s="20" t="s">
        <v>267</v>
      </c>
      <c r="F25" s="20" t="s">
        <v>267</v>
      </c>
      <c r="G25" s="20" t="s">
        <v>267</v>
      </c>
      <c r="H25" s="20" t="s">
        <v>267</v>
      </c>
      <c r="I25" s="20" t="s">
        <v>267</v>
      </c>
      <c r="J25" s="20" t="s">
        <v>267</v>
      </c>
      <c r="K25" s="20" t="s">
        <v>267</v>
      </c>
      <c r="L25" s="20" t="s">
        <v>267</v>
      </c>
      <c r="M25" s="20" t="s">
        <v>267</v>
      </c>
      <c r="N25" s="20" t="s">
        <v>267</v>
      </c>
      <c r="O25" s="20">
        <v>1</v>
      </c>
    </row>
    <row r="26" spans="1:15" ht="15.5" x14ac:dyDescent="0.35">
      <c r="A26" s="2" t="s">
        <v>18</v>
      </c>
      <c r="B26" s="7"/>
      <c r="C26" s="11">
        <f>SUM(C27:C29)</f>
        <v>3</v>
      </c>
      <c r="D26" s="27">
        <f t="shared" ref="D26:F26" si="4">SUM(D27:D29)</f>
        <v>0</v>
      </c>
      <c r="E26" s="27">
        <f t="shared" si="4"/>
        <v>1</v>
      </c>
      <c r="F26" s="27">
        <f t="shared" si="4"/>
        <v>0</v>
      </c>
      <c r="G26" s="27">
        <f t="shared" ref="G26:O26" si="5">SUM(G27:G29)</f>
        <v>0</v>
      </c>
      <c r="H26" s="27">
        <f t="shared" si="5"/>
        <v>1</v>
      </c>
      <c r="I26" s="27">
        <f t="shared" si="5"/>
        <v>0</v>
      </c>
      <c r="J26" s="27">
        <f t="shared" si="5"/>
        <v>0</v>
      </c>
      <c r="K26" s="27">
        <f t="shared" si="5"/>
        <v>0</v>
      </c>
      <c r="L26" s="27">
        <f t="shared" si="5"/>
        <v>0</v>
      </c>
      <c r="M26" s="27">
        <f t="shared" si="5"/>
        <v>1</v>
      </c>
      <c r="N26" s="27">
        <f t="shared" si="5"/>
        <v>0</v>
      </c>
      <c r="O26" s="27">
        <f t="shared" si="5"/>
        <v>0</v>
      </c>
    </row>
    <row r="27" spans="1:15" ht="15.5" x14ac:dyDescent="0.35">
      <c r="A27" s="2"/>
      <c r="B27" s="7" t="s">
        <v>18</v>
      </c>
      <c r="C27" s="8">
        <f t="shared" si="3"/>
        <v>1</v>
      </c>
      <c r="D27" s="20" t="s">
        <v>267</v>
      </c>
      <c r="E27" s="20" t="s">
        <v>267</v>
      </c>
      <c r="F27" s="20" t="s">
        <v>267</v>
      </c>
      <c r="G27" s="20" t="s">
        <v>267</v>
      </c>
      <c r="H27" s="20">
        <v>1</v>
      </c>
      <c r="I27" s="20" t="s">
        <v>267</v>
      </c>
      <c r="J27" s="20" t="s">
        <v>267</v>
      </c>
      <c r="K27" s="20" t="s">
        <v>267</v>
      </c>
      <c r="L27" s="20" t="s">
        <v>267</v>
      </c>
      <c r="M27" s="20" t="s">
        <v>267</v>
      </c>
      <c r="N27" s="20" t="s">
        <v>267</v>
      </c>
      <c r="O27" s="20" t="s">
        <v>267</v>
      </c>
    </row>
    <row r="28" spans="1:15" ht="15.5" x14ac:dyDescent="0.35">
      <c r="A28" s="2"/>
      <c r="B28" s="7" t="s">
        <v>63</v>
      </c>
      <c r="C28" s="8">
        <f t="shared" si="3"/>
        <v>1</v>
      </c>
      <c r="D28" s="20" t="s">
        <v>267</v>
      </c>
      <c r="E28" s="20">
        <v>1</v>
      </c>
      <c r="F28" s="20" t="s">
        <v>267</v>
      </c>
      <c r="G28" s="20" t="s">
        <v>267</v>
      </c>
      <c r="H28" s="20" t="s">
        <v>267</v>
      </c>
      <c r="I28" s="20" t="s">
        <v>267</v>
      </c>
      <c r="J28" s="20" t="s">
        <v>267</v>
      </c>
      <c r="K28" s="20" t="s">
        <v>267</v>
      </c>
      <c r="L28" s="20" t="s">
        <v>267</v>
      </c>
      <c r="M28" s="20" t="s">
        <v>267</v>
      </c>
      <c r="N28" s="20" t="s">
        <v>267</v>
      </c>
      <c r="O28" s="20" t="s">
        <v>267</v>
      </c>
    </row>
    <row r="29" spans="1:15" ht="15.5" x14ac:dyDescent="0.35">
      <c r="A29" s="2"/>
      <c r="B29" s="7" t="s">
        <v>49</v>
      </c>
      <c r="C29" s="8">
        <f t="shared" si="3"/>
        <v>1</v>
      </c>
      <c r="D29" s="20" t="s">
        <v>267</v>
      </c>
      <c r="E29" s="20" t="s">
        <v>267</v>
      </c>
      <c r="F29" s="20" t="s">
        <v>267</v>
      </c>
      <c r="G29" s="20" t="s">
        <v>267</v>
      </c>
      <c r="H29" s="20" t="s">
        <v>267</v>
      </c>
      <c r="I29" s="20" t="s">
        <v>267</v>
      </c>
      <c r="J29" s="20" t="s">
        <v>267</v>
      </c>
      <c r="K29" s="20" t="s">
        <v>267</v>
      </c>
      <c r="L29" s="20" t="s">
        <v>267</v>
      </c>
      <c r="M29" s="20">
        <v>1</v>
      </c>
      <c r="N29" s="20" t="s">
        <v>267</v>
      </c>
      <c r="O29" s="20" t="s">
        <v>267</v>
      </c>
    </row>
    <row r="30" spans="1:15" ht="15.5" x14ac:dyDescent="0.35">
      <c r="A30" s="2" t="s">
        <v>16</v>
      </c>
      <c r="B30" s="7"/>
      <c r="C30" s="11">
        <f>SUM(C31:C36)</f>
        <v>8</v>
      </c>
      <c r="D30" s="27">
        <f>SUM(D31:D36)</f>
        <v>2</v>
      </c>
      <c r="E30" s="27">
        <f>SUM(E31:E36)</f>
        <v>0</v>
      </c>
      <c r="F30" s="27">
        <f>SUM(F31:F36)</f>
        <v>0</v>
      </c>
      <c r="G30" s="27">
        <f t="shared" ref="G30:O30" si="6">SUM(G31:G36)</f>
        <v>1</v>
      </c>
      <c r="H30" s="27">
        <f t="shared" si="6"/>
        <v>0</v>
      </c>
      <c r="I30" s="27">
        <f t="shared" si="6"/>
        <v>0</v>
      </c>
      <c r="J30" s="27">
        <f t="shared" si="6"/>
        <v>0</v>
      </c>
      <c r="K30" s="27">
        <f t="shared" si="6"/>
        <v>0</v>
      </c>
      <c r="L30" s="27">
        <f t="shared" si="6"/>
        <v>2</v>
      </c>
      <c r="M30" s="27">
        <f t="shared" si="6"/>
        <v>0</v>
      </c>
      <c r="N30" s="27">
        <f t="shared" si="6"/>
        <v>1</v>
      </c>
      <c r="O30" s="27">
        <f t="shared" si="6"/>
        <v>2</v>
      </c>
    </row>
    <row r="31" spans="1:15" ht="15.5" x14ac:dyDescent="0.35">
      <c r="A31" s="2"/>
      <c r="B31" s="7" t="s">
        <v>401</v>
      </c>
      <c r="C31" s="8">
        <f t="shared" si="3"/>
        <v>1</v>
      </c>
      <c r="D31" s="20" t="s">
        <v>267</v>
      </c>
      <c r="E31" s="20" t="s">
        <v>267</v>
      </c>
      <c r="F31" s="20" t="s">
        <v>267</v>
      </c>
      <c r="G31" s="20" t="s">
        <v>267</v>
      </c>
      <c r="H31" s="20" t="s">
        <v>267</v>
      </c>
      <c r="I31" s="20" t="s">
        <v>267</v>
      </c>
      <c r="J31" s="20" t="s">
        <v>267</v>
      </c>
      <c r="K31" s="20" t="s">
        <v>267</v>
      </c>
      <c r="L31" s="20" t="s">
        <v>267</v>
      </c>
      <c r="M31" s="20" t="s">
        <v>267</v>
      </c>
      <c r="N31" s="20" t="s">
        <v>267</v>
      </c>
      <c r="O31" s="20">
        <v>1</v>
      </c>
    </row>
    <row r="32" spans="1:15" ht="15.5" x14ac:dyDescent="0.35">
      <c r="A32" s="2"/>
      <c r="B32" s="7" t="s">
        <v>539</v>
      </c>
      <c r="C32" s="8">
        <f t="shared" si="3"/>
        <v>1</v>
      </c>
      <c r="D32" s="20" t="s">
        <v>267</v>
      </c>
      <c r="E32" s="20" t="s">
        <v>267</v>
      </c>
      <c r="F32" s="20" t="s">
        <v>267</v>
      </c>
      <c r="G32" s="20" t="s">
        <v>267</v>
      </c>
      <c r="H32" s="20" t="s">
        <v>267</v>
      </c>
      <c r="I32" s="20" t="s">
        <v>267</v>
      </c>
      <c r="J32" s="20" t="s">
        <v>267</v>
      </c>
      <c r="K32" s="20" t="s">
        <v>267</v>
      </c>
      <c r="L32" s="20" t="s">
        <v>267</v>
      </c>
      <c r="M32" s="20" t="s">
        <v>267</v>
      </c>
      <c r="N32" s="20">
        <v>1</v>
      </c>
      <c r="O32" s="20" t="s">
        <v>267</v>
      </c>
    </row>
    <row r="33" spans="1:15" ht="15.5" x14ac:dyDescent="0.35">
      <c r="A33" s="2"/>
      <c r="B33" s="7" t="s">
        <v>417</v>
      </c>
      <c r="C33" s="8">
        <f t="shared" si="3"/>
        <v>1</v>
      </c>
      <c r="D33" s="20">
        <v>1</v>
      </c>
      <c r="E33" s="20" t="s">
        <v>267</v>
      </c>
      <c r="F33" s="20" t="s">
        <v>267</v>
      </c>
      <c r="G33" s="20" t="s">
        <v>267</v>
      </c>
      <c r="H33" s="20" t="s">
        <v>267</v>
      </c>
      <c r="I33" s="20" t="s">
        <v>267</v>
      </c>
      <c r="J33" s="20" t="s">
        <v>267</v>
      </c>
      <c r="K33" s="20" t="s">
        <v>267</v>
      </c>
      <c r="L33" s="20" t="s">
        <v>267</v>
      </c>
      <c r="M33" s="20" t="s">
        <v>267</v>
      </c>
      <c r="N33" s="20" t="s">
        <v>267</v>
      </c>
      <c r="O33" s="20" t="s">
        <v>267</v>
      </c>
    </row>
    <row r="34" spans="1:15" ht="15.5" x14ac:dyDescent="0.35">
      <c r="A34" s="2"/>
      <c r="B34" s="7" t="s">
        <v>63</v>
      </c>
      <c r="C34" s="8">
        <f t="shared" si="3"/>
        <v>1</v>
      </c>
      <c r="D34" s="20" t="s">
        <v>267</v>
      </c>
      <c r="E34" s="20" t="s">
        <v>267</v>
      </c>
      <c r="F34" s="20" t="s">
        <v>267</v>
      </c>
      <c r="G34" s="20">
        <v>1</v>
      </c>
      <c r="H34" s="20" t="s">
        <v>267</v>
      </c>
      <c r="I34" s="20" t="s">
        <v>267</v>
      </c>
      <c r="J34" s="20" t="s">
        <v>267</v>
      </c>
      <c r="K34" s="20" t="s">
        <v>267</v>
      </c>
      <c r="L34" s="20" t="s">
        <v>267</v>
      </c>
      <c r="M34" s="20" t="s">
        <v>267</v>
      </c>
      <c r="N34" s="20" t="s">
        <v>267</v>
      </c>
      <c r="O34" s="20" t="s">
        <v>267</v>
      </c>
    </row>
    <row r="35" spans="1:15" ht="15.5" x14ac:dyDescent="0.35">
      <c r="A35" s="2"/>
      <c r="B35" s="7" t="s">
        <v>540</v>
      </c>
      <c r="C35" s="8">
        <f t="shared" si="3"/>
        <v>1</v>
      </c>
      <c r="D35" s="20" t="s">
        <v>267</v>
      </c>
      <c r="E35" s="20" t="s">
        <v>267</v>
      </c>
      <c r="F35" s="20" t="s">
        <v>267</v>
      </c>
      <c r="G35" s="20" t="s">
        <v>267</v>
      </c>
      <c r="H35" s="20" t="s">
        <v>267</v>
      </c>
      <c r="I35" s="20" t="s">
        <v>267</v>
      </c>
      <c r="J35" s="20" t="s">
        <v>267</v>
      </c>
      <c r="K35" s="20" t="s">
        <v>267</v>
      </c>
      <c r="L35" s="20" t="s">
        <v>267</v>
      </c>
      <c r="M35" s="20" t="s">
        <v>267</v>
      </c>
      <c r="N35" s="20" t="s">
        <v>267</v>
      </c>
      <c r="O35" s="20">
        <v>1</v>
      </c>
    </row>
    <row r="36" spans="1:15" ht="15.5" x14ac:dyDescent="0.35">
      <c r="A36" s="2"/>
      <c r="B36" s="7" t="s">
        <v>268</v>
      </c>
      <c r="C36" s="8">
        <f t="shared" si="3"/>
        <v>3</v>
      </c>
      <c r="D36" s="20">
        <v>1</v>
      </c>
      <c r="E36" s="20" t="s">
        <v>267</v>
      </c>
      <c r="F36" s="20" t="s">
        <v>267</v>
      </c>
      <c r="G36" s="20" t="s">
        <v>267</v>
      </c>
      <c r="H36" s="20" t="s">
        <v>267</v>
      </c>
      <c r="I36" s="20" t="s">
        <v>267</v>
      </c>
      <c r="J36" s="20" t="s">
        <v>267</v>
      </c>
      <c r="K36" s="20" t="s">
        <v>267</v>
      </c>
      <c r="L36" s="20">
        <v>2</v>
      </c>
      <c r="M36" s="20" t="s">
        <v>267</v>
      </c>
      <c r="N36" s="20" t="s">
        <v>267</v>
      </c>
      <c r="O36" s="20" t="s">
        <v>267</v>
      </c>
    </row>
    <row r="37" spans="1:15" ht="15.5" x14ac:dyDescent="0.35">
      <c r="A37" s="2" t="s">
        <v>3</v>
      </c>
      <c r="B37" s="7"/>
      <c r="C37" s="11">
        <f>SUM(C38:C40)</f>
        <v>8</v>
      </c>
      <c r="D37" s="27">
        <f t="shared" ref="D37:F37" si="7">SUM(D38:D40)</f>
        <v>2</v>
      </c>
      <c r="E37" s="27">
        <f t="shared" si="7"/>
        <v>1</v>
      </c>
      <c r="F37" s="27">
        <f t="shared" si="7"/>
        <v>0</v>
      </c>
      <c r="G37" s="27">
        <f t="shared" ref="G37:O37" si="8">SUM(G38:G40)</f>
        <v>0</v>
      </c>
      <c r="H37" s="27">
        <f t="shared" si="8"/>
        <v>0</v>
      </c>
      <c r="I37" s="27">
        <f t="shared" si="8"/>
        <v>1</v>
      </c>
      <c r="J37" s="27">
        <f t="shared" si="8"/>
        <v>1</v>
      </c>
      <c r="K37" s="27">
        <f t="shared" si="8"/>
        <v>0</v>
      </c>
      <c r="L37" s="27">
        <f t="shared" si="8"/>
        <v>1</v>
      </c>
      <c r="M37" s="27">
        <f t="shared" si="8"/>
        <v>2</v>
      </c>
      <c r="N37" s="27">
        <f t="shared" si="8"/>
        <v>0</v>
      </c>
      <c r="O37" s="27">
        <f t="shared" si="8"/>
        <v>0</v>
      </c>
    </row>
    <row r="38" spans="1:15" ht="15.5" x14ac:dyDescent="0.35">
      <c r="A38" s="2"/>
      <c r="B38" s="7" t="s">
        <v>3</v>
      </c>
      <c r="C38" s="8">
        <f t="shared" si="3"/>
        <v>5</v>
      </c>
      <c r="D38" s="20">
        <v>1</v>
      </c>
      <c r="E38" s="20" t="s">
        <v>267</v>
      </c>
      <c r="F38" s="20" t="s">
        <v>267</v>
      </c>
      <c r="G38" s="20" t="s">
        <v>267</v>
      </c>
      <c r="H38" s="20" t="s">
        <v>267</v>
      </c>
      <c r="I38" s="20">
        <v>1</v>
      </c>
      <c r="J38" s="20">
        <v>1</v>
      </c>
      <c r="K38" s="20" t="s">
        <v>267</v>
      </c>
      <c r="L38" s="20">
        <v>1</v>
      </c>
      <c r="M38" s="20">
        <v>1</v>
      </c>
      <c r="N38" s="20" t="s">
        <v>267</v>
      </c>
      <c r="O38" s="20" t="s">
        <v>267</v>
      </c>
    </row>
    <row r="39" spans="1:15" ht="15.5" x14ac:dyDescent="0.35">
      <c r="A39" s="2"/>
      <c r="B39" s="7" t="s">
        <v>541</v>
      </c>
      <c r="C39" s="8">
        <f t="shared" si="3"/>
        <v>2</v>
      </c>
      <c r="D39" s="20" t="s">
        <v>267</v>
      </c>
      <c r="E39" s="20">
        <v>1</v>
      </c>
      <c r="F39" s="20" t="s">
        <v>267</v>
      </c>
      <c r="G39" s="20" t="s">
        <v>267</v>
      </c>
      <c r="H39" s="20" t="s">
        <v>267</v>
      </c>
      <c r="I39" s="20" t="s">
        <v>267</v>
      </c>
      <c r="J39" s="20" t="s">
        <v>267</v>
      </c>
      <c r="K39" s="20" t="s">
        <v>267</v>
      </c>
      <c r="L39" s="20" t="s">
        <v>267</v>
      </c>
      <c r="M39" s="20">
        <v>1</v>
      </c>
      <c r="N39" s="20" t="s">
        <v>267</v>
      </c>
      <c r="O39" s="20" t="s">
        <v>267</v>
      </c>
    </row>
    <row r="40" spans="1:15" ht="15.5" x14ac:dyDescent="0.35">
      <c r="A40" s="2"/>
      <c r="B40" s="7" t="s">
        <v>418</v>
      </c>
      <c r="C40" s="8">
        <f t="shared" si="3"/>
        <v>1</v>
      </c>
      <c r="D40" s="20">
        <v>1</v>
      </c>
      <c r="E40" s="20" t="s">
        <v>267</v>
      </c>
      <c r="F40" s="20" t="s">
        <v>267</v>
      </c>
      <c r="G40" s="20" t="s">
        <v>267</v>
      </c>
      <c r="H40" s="20" t="s">
        <v>267</v>
      </c>
      <c r="I40" s="20" t="s">
        <v>267</v>
      </c>
      <c r="J40" s="20" t="s">
        <v>267</v>
      </c>
      <c r="K40" s="20" t="s">
        <v>267</v>
      </c>
      <c r="L40" s="20" t="s">
        <v>267</v>
      </c>
      <c r="M40" s="20" t="s">
        <v>267</v>
      </c>
      <c r="N40" s="20" t="s">
        <v>267</v>
      </c>
      <c r="O40" s="20" t="s">
        <v>267</v>
      </c>
    </row>
    <row r="41" spans="1:15" ht="15.5" x14ac:dyDescent="0.35">
      <c r="A41" s="2" t="s">
        <v>22</v>
      </c>
      <c r="B41" s="7"/>
      <c r="C41" s="11">
        <f>SUM(C42:C46)</f>
        <v>16</v>
      </c>
      <c r="D41" s="27">
        <f>SUM(D42:D46)</f>
        <v>2</v>
      </c>
      <c r="E41" s="27">
        <f>SUM(E42:E46)</f>
        <v>3</v>
      </c>
      <c r="F41" s="27">
        <f>SUM(F42:F46)</f>
        <v>1</v>
      </c>
      <c r="G41" s="27">
        <f t="shared" ref="G41:O41" si="9">SUM(G42:G46)</f>
        <v>1</v>
      </c>
      <c r="H41" s="27">
        <f t="shared" si="9"/>
        <v>2</v>
      </c>
      <c r="I41" s="27">
        <f t="shared" si="9"/>
        <v>0</v>
      </c>
      <c r="J41" s="27">
        <f t="shared" si="9"/>
        <v>0</v>
      </c>
      <c r="K41" s="27">
        <f t="shared" si="9"/>
        <v>1</v>
      </c>
      <c r="L41" s="27">
        <f t="shared" si="9"/>
        <v>2</v>
      </c>
      <c r="M41" s="27">
        <f t="shared" si="9"/>
        <v>3</v>
      </c>
      <c r="N41" s="27">
        <f t="shared" si="9"/>
        <v>1</v>
      </c>
      <c r="O41" s="27">
        <f t="shared" si="9"/>
        <v>0</v>
      </c>
    </row>
    <row r="42" spans="1:15" ht="15.5" x14ac:dyDescent="0.35">
      <c r="A42" s="2"/>
      <c r="B42" s="7" t="s">
        <v>446</v>
      </c>
      <c r="C42" s="8">
        <f t="shared" si="3"/>
        <v>2</v>
      </c>
      <c r="D42" s="20" t="s">
        <v>267</v>
      </c>
      <c r="E42" s="20" t="s">
        <v>267</v>
      </c>
      <c r="F42" s="20" t="s">
        <v>267</v>
      </c>
      <c r="G42" s="20">
        <v>1</v>
      </c>
      <c r="H42" s="20" t="s">
        <v>267</v>
      </c>
      <c r="I42" s="20" t="s">
        <v>267</v>
      </c>
      <c r="J42" s="20" t="s">
        <v>267</v>
      </c>
      <c r="K42" s="20" t="s">
        <v>267</v>
      </c>
      <c r="L42" s="20">
        <v>1</v>
      </c>
      <c r="M42" s="20" t="s">
        <v>267</v>
      </c>
      <c r="N42" s="20" t="s">
        <v>267</v>
      </c>
      <c r="O42" s="20" t="s">
        <v>267</v>
      </c>
    </row>
    <row r="43" spans="1:15" ht="15.5" x14ac:dyDescent="0.35">
      <c r="A43" s="2"/>
      <c r="B43" s="7" t="s">
        <v>88</v>
      </c>
      <c r="C43" s="8">
        <f t="shared" si="3"/>
        <v>3</v>
      </c>
      <c r="D43" s="20">
        <v>1</v>
      </c>
      <c r="E43" s="20">
        <v>1</v>
      </c>
      <c r="F43" s="20">
        <v>1</v>
      </c>
      <c r="G43" s="20" t="s">
        <v>267</v>
      </c>
      <c r="H43" s="20" t="s">
        <v>267</v>
      </c>
      <c r="I43" s="20" t="s">
        <v>267</v>
      </c>
      <c r="J43" s="20" t="s">
        <v>267</v>
      </c>
      <c r="K43" s="20" t="s">
        <v>267</v>
      </c>
      <c r="L43" s="20" t="s">
        <v>267</v>
      </c>
      <c r="M43" s="20" t="s">
        <v>267</v>
      </c>
      <c r="N43" s="20" t="s">
        <v>267</v>
      </c>
      <c r="O43" s="20" t="s">
        <v>267</v>
      </c>
    </row>
    <row r="44" spans="1:15" ht="15.5" x14ac:dyDescent="0.35">
      <c r="A44" s="2"/>
      <c r="B44" s="7" t="s">
        <v>384</v>
      </c>
      <c r="C44" s="8">
        <f t="shared" si="3"/>
        <v>1</v>
      </c>
      <c r="D44" s="20" t="s">
        <v>267</v>
      </c>
      <c r="E44" s="20" t="s">
        <v>267</v>
      </c>
      <c r="F44" s="20" t="s">
        <v>267</v>
      </c>
      <c r="G44" s="20" t="s">
        <v>267</v>
      </c>
      <c r="H44" s="20" t="s">
        <v>267</v>
      </c>
      <c r="I44" s="20" t="s">
        <v>267</v>
      </c>
      <c r="J44" s="20" t="s">
        <v>267</v>
      </c>
      <c r="K44" s="20" t="s">
        <v>267</v>
      </c>
      <c r="L44" s="20" t="s">
        <v>267</v>
      </c>
      <c r="M44" s="20">
        <v>1</v>
      </c>
      <c r="N44" s="20" t="s">
        <v>267</v>
      </c>
      <c r="O44" s="20" t="s">
        <v>267</v>
      </c>
    </row>
    <row r="45" spans="1:15" ht="15.5" x14ac:dyDescent="0.35">
      <c r="A45" s="2"/>
      <c r="B45" s="7" t="s">
        <v>89</v>
      </c>
      <c r="C45" s="8">
        <f t="shared" si="3"/>
        <v>8</v>
      </c>
      <c r="D45" s="20">
        <v>1</v>
      </c>
      <c r="E45" s="20">
        <v>2</v>
      </c>
      <c r="F45" s="20" t="s">
        <v>267</v>
      </c>
      <c r="G45" s="20" t="s">
        <v>267</v>
      </c>
      <c r="H45" s="20" t="s">
        <v>267</v>
      </c>
      <c r="I45" s="20" t="s">
        <v>267</v>
      </c>
      <c r="J45" s="20" t="s">
        <v>267</v>
      </c>
      <c r="K45" s="20">
        <v>1</v>
      </c>
      <c r="L45" s="20">
        <v>1</v>
      </c>
      <c r="M45" s="20">
        <v>2</v>
      </c>
      <c r="N45" s="20">
        <v>1</v>
      </c>
      <c r="O45" s="20" t="s">
        <v>267</v>
      </c>
    </row>
    <row r="46" spans="1:15" ht="15.5" x14ac:dyDescent="0.35">
      <c r="A46" s="2"/>
      <c r="B46" s="7" t="s">
        <v>447</v>
      </c>
      <c r="C46" s="8">
        <f t="shared" si="3"/>
        <v>2</v>
      </c>
      <c r="D46" s="20" t="s">
        <v>267</v>
      </c>
      <c r="E46" s="20" t="s">
        <v>267</v>
      </c>
      <c r="F46" s="20" t="s">
        <v>267</v>
      </c>
      <c r="G46" s="20" t="s">
        <v>267</v>
      </c>
      <c r="H46" s="20">
        <v>2</v>
      </c>
      <c r="I46" s="20" t="s">
        <v>267</v>
      </c>
      <c r="J46" s="20" t="s">
        <v>267</v>
      </c>
      <c r="K46" s="20" t="s">
        <v>267</v>
      </c>
      <c r="L46" s="20" t="s">
        <v>267</v>
      </c>
      <c r="M46" s="20" t="s">
        <v>267</v>
      </c>
      <c r="N46" s="20" t="s">
        <v>267</v>
      </c>
      <c r="O46" s="20" t="s">
        <v>267</v>
      </c>
    </row>
    <row r="47" spans="1:15" ht="15.5" x14ac:dyDescent="0.35">
      <c r="A47" s="2" t="s">
        <v>51</v>
      </c>
      <c r="B47" s="7"/>
      <c r="C47" s="11">
        <f>SUM(C48:C49)</f>
        <v>2</v>
      </c>
      <c r="D47" s="27">
        <f>SUM(D48:D49)</f>
        <v>0</v>
      </c>
      <c r="E47" s="27">
        <f>SUM(E48:E49)</f>
        <v>0</v>
      </c>
      <c r="F47" s="27">
        <f>SUM(F48:F49)</f>
        <v>0</v>
      </c>
      <c r="G47" s="27">
        <f t="shared" ref="G47:O47" si="10">SUM(G48:G49)</f>
        <v>0</v>
      </c>
      <c r="H47" s="27">
        <f t="shared" si="10"/>
        <v>0</v>
      </c>
      <c r="I47" s="27">
        <f t="shared" si="10"/>
        <v>1</v>
      </c>
      <c r="J47" s="27">
        <f t="shared" si="10"/>
        <v>0</v>
      </c>
      <c r="K47" s="27">
        <f t="shared" si="10"/>
        <v>0</v>
      </c>
      <c r="L47" s="27">
        <f t="shared" si="10"/>
        <v>1</v>
      </c>
      <c r="M47" s="27">
        <f t="shared" si="10"/>
        <v>0</v>
      </c>
      <c r="N47" s="27">
        <f t="shared" si="10"/>
        <v>0</v>
      </c>
      <c r="O47" s="27">
        <f t="shared" si="10"/>
        <v>0</v>
      </c>
    </row>
    <row r="48" spans="1:15" ht="15.5" x14ac:dyDescent="0.35">
      <c r="A48" s="2"/>
      <c r="B48" s="7" t="s">
        <v>448</v>
      </c>
      <c r="C48" s="8">
        <f t="shared" si="3"/>
        <v>1</v>
      </c>
      <c r="D48" s="20" t="s">
        <v>267</v>
      </c>
      <c r="E48" s="20" t="s">
        <v>267</v>
      </c>
      <c r="F48" s="20" t="s">
        <v>267</v>
      </c>
      <c r="G48" s="20" t="s">
        <v>267</v>
      </c>
      <c r="H48" s="20" t="s">
        <v>267</v>
      </c>
      <c r="I48" s="20">
        <v>1</v>
      </c>
      <c r="J48" s="20" t="s">
        <v>267</v>
      </c>
      <c r="K48" s="20" t="s">
        <v>267</v>
      </c>
      <c r="L48" s="20" t="s">
        <v>267</v>
      </c>
      <c r="M48" s="20" t="s">
        <v>267</v>
      </c>
      <c r="N48" s="20" t="s">
        <v>267</v>
      </c>
      <c r="O48" s="20" t="s">
        <v>267</v>
      </c>
    </row>
    <row r="49" spans="1:15" ht="15.5" x14ac:dyDescent="0.35">
      <c r="A49" s="2"/>
      <c r="B49" s="7" t="s">
        <v>84</v>
      </c>
      <c r="C49" s="8">
        <f t="shared" si="3"/>
        <v>1</v>
      </c>
      <c r="D49" s="20" t="s">
        <v>267</v>
      </c>
      <c r="E49" s="20" t="s">
        <v>267</v>
      </c>
      <c r="F49" s="20" t="s">
        <v>267</v>
      </c>
      <c r="G49" s="20" t="s">
        <v>267</v>
      </c>
      <c r="H49" s="20" t="s">
        <v>267</v>
      </c>
      <c r="I49" s="20" t="s">
        <v>267</v>
      </c>
      <c r="J49" s="20" t="s">
        <v>267</v>
      </c>
      <c r="K49" s="20" t="s">
        <v>267</v>
      </c>
      <c r="L49" s="20">
        <v>1</v>
      </c>
      <c r="M49" s="20" t="s">
        <v>267</v>
      </c>
      <c r="N49" s="20" t="s">
        <v>267</v>
      </c>
      <c r="O49" s="20" t="s">
        <v>267</v>
      </c>
    </row>
    <row r="50" spans="1:15" ht="15.5" x14ac:dyDescent="0.35">
      <c r="A50" s="2" t="s">
        <v>2</v>
      </c>
      <c r="B50" s="7"/>
      <c r="C50" s="11">
        <f>SUM(C51:C53)</f>
        <v>5</v>
      </c>
      <c r="D50" s="27">
        <f>SUM(D51:D53)</f>
        <v>1</v>
      </c>
      <c r="E50" s="27">
        <f>SUM(E51:E53)</f>
        <v>0</v>
      </c>
      <c r="F50" s="27">
        <f>SUM(F51:F53)</f>
        <v>0</v>
      </c>
      <c r="G50" s="27">
        <f t="shared" ref="G50:O50" si="11">SUM(G51:G53)</f>
        <v>0</v>
      </c>
      <c r="H50" s="27">
        <f t="shared" si="11"/>
        <v>1</v>
      </c>
      <c r="I50" s="27">
        <f t="shared" si="11"/>
        <v>1</v>
      </c>
      <c r="J50" s="27">
        <f t="shared" si="11"/>
        <v>0</v>
      </c>
      <c r="K50" s="27">
        <f t="shared" si="11"/>
        <v>0</v>
      </c>
      <c r="L50" s="27">
        <f t="shared" si="11"/>
        <v>0</v>
      </c>
      <c r="M50" s="27">
        <f t="shared" si="11"/>
        <v>1</v>
      </c>
      <c r="N50" s="27">
        <f t="shared" si="11"/>
        <v>1</v>
      </c>
      <c r="O50" s="27">
        <f t="shared" si="11"/>
        <v>0</v>
      </c>
    </row>
    <row r="51" spans="1:15" s="27" customFormat="1" ht="15.5" x14ac:dyDescent="0.35">
      <c r="A51" s="2"/>
      <c r="B51" s="7" t="s">
        <v>62</v>
      </c>
      <c r="C51" s="8">
        <f t="shared" si="3"/>
        <v>1</v>
      </c>
      <c r="D51" s="20" t="s">
        <v>267</v>
      </c>
      <c r="E51" s="20" t="s">
        <v>267</v>
      </c>
      <c r="F51" s="20" t="s">
        <v>267</v>
      </c>
      <c r="G51" s="20" t="s">
        <v>267</v>
      </c>
      <c r="H51" s="20">
        <v>1</v>
      </c>
      <c r="I51" s="20" t="s">
        <v>267</v>
      </c>
      <c r="J51" s="20" t="s">
        <v>267</v>
      </c>
      <c r="K51" s="20" t="s">
        <v>267</v>
      </c>
      <c r="L51" s="20" t="s">
        <v>267</v>
      </c>
      <c r="M51" s="20" t="s">
        <v>267</v>
      </c>
      <c r="N51" s="20" t="s">
        <v>267</v>
      </c>
      <c r="O51" s="20" t="s">
        <v>267</v>
      </c>
    </row>
    <row r="52" spans="1:15" ht="15.5" x14ac:dyDescent="0.35">
      <c r="A52" s="2"/>
      <c r="B52" s="7" t="s">
        <v>63</v>
      </c>
      <c r="C52" s="8">
        <f t="shared" si="3"/>
        <v>1</v>
      </c>
      <c r="D52" s="20">
        <v>1</v>
      </c>
      <c r="E52" s="20" t="s">
        <v>267</v>
      </c>
      <c r="F52" s="20" t="s">
        <v>267</v>
      </c>
      <c r="G52" s="20" t="s">
        <v>267</v>
      </c>
      <c r="H52" s="20" t="s">
        <v>267</v>
      </c>
      <c r="I52" s="20" t="s">
        <v>267</v>
      </c>
      <c r="J52" s="20" t="s">
        <v>267</v>
      </c>
      <c r="K52" s="20" t="s">
        <v>267</v>
      </c>
      <c r="L52" s="20" t="s">
        <v>267</v>
      </c>
      <c r="M52" s="20" t="s">
        <v>267</v>
      </c>
      <c r="N52" s="20" t="s">
        <v>267</v>
      </c>
      <c r="O52" s="20" t="s">
        <v>267</v>
      </c>
    </row>
    <row r="53" spans="1:15" ht="15.5" x14ac:dyDescent="0.35">
      <c r="A53" s="2"/>
      <c r="B53" s="7" t="s">
        <v>64</v>
      </c>
      <c r="C53" s="8">
        <f t="shared" si="3"/>
        <v>3</v>
      </c>
      <c r="D53" s="20" t="s">
        <v>267</v>
      </c>
      <c r="E53" s="20" t="s">
        <v>267</v>
      </c>
      <c r="F53" s="20" t="s">
        <v>267</v>
      </c>
      <c r="G53" s="20" t="s">
        <v>267</v>
      </c>
      <c r="H53" s="20" t="s">
        <v>267</v>
      </c>
      <c r="I53" s="20">
        <v>1</v>
      </c>
      <c r="J53" s="20" t="s">
        <v>267</v>
      </c>
      <c r="K53" s="20" t="s">
        <v>267</v>
      </c>
      <c r="L53" s="20" t="s">
        <v>267</v>
      </c>
      <c r="M53" s="20">
        <v>1</v>
      </c>
      <c r="N53" s="20">
        <v>1</v>
      </c>
      <c r="O53" s="20" t="s">
        <v>267</v>
      </c>
    </row>
    <row r="54" spans="1:15" ht="15.5" x14ac:dyDescent="0.35">
      <c r="A54" s="2" t="s">
        <v>32</v>
      </c>
      <c r="B54" s="7"/>
      <c r="C54" s="11">
        <f>SUM(C55:C55)</f>
        <v>1</v>
      </c>
      <c r="D54" s="27">
        <f>SUM(D55:D55)</f>
        <v>0</v>
      </c>
      <c r="E54" s="27">
        <f>SUM(E55:E55)</f>
        <v>0</v>
      </c>
      <c r="F54" s="27">
        <f>SUM(F55:F55)</f>
        <v>0</v>
      </c>
      <c r="G54" s="27">
        <f t="shared" ref="G54:O54" si="12">SUM(G55:G55)</f>
        <v>0</v>
      </c>
      <c r="H54" s="27">
        <f t="shared" si="12"/>
        <v>0</v>
      </c>
      <c r="I54" s="27">
        <f t="shared" si="12"/>
        <v>1</v>
      </c>
      <c r="J54" s="27">
        <f t="shared" si="12"/>
        <v>0</v>
      </c>
      <c r="K54" s="27">
        <f t="shared" si="12"/>
        <v>0</v>
      </c>
      <c r="L54" s="27">
        <f t="shared" si="12"/>
        <v>0</v>
      </c>
      <c r="M54" s="27">
        <f t="shared" si="12"/>
        <v>0</v>
      </c>
      <c r="N54" s="27">
        <f t="shared" si="12"/>
        <v>0</v>
      </c>
      <c r="O54" s="27">
        <f t="shared" si="12"/>
        <v>0</v>
      </c>
    </row>
    <row r="55" spans="1:15" ht="15.5" x14ac:dyDescent="0.35">
      <c r="A55" s="2"/>
      <c r="B55" s="7" t="s">
        <v>450</v>
      </c>
      <c r="C55" s="8">
        <f t="shared" si="3"/>
        <v>1</v>
      </c>
      <c r="D55" s="20" t="s">
        <v>267</v>
      </c>
      <c r="E55" s="20" t="s">
        <v>267</v>
      </c>
      <c r="F55" s="20" t="s">
        <v>267</v>
      </c>
      <c r="G55" s="20" t="s">
        <v>267</v>
      </c>
      <c r="H55" s="20" t="s">
        <v>267</v>
      </c>
      <c r="I55" s="20">
        <v>1</v>
      </c>
      <c r="J55" s="20" t="s">
        <v>267</v>
      </c>
      <c r="K55" s="20" t="s">
        <v>267</v>
      </c>
      <c r="L55" s="20" t="s">
        <v>267</v>
      </c>
      <c r="M55" s="20" t="s">
        <v>267</v>
      </c>
      <c r="N55" s="20" t="s">
        <v>267</v>
      </c>
      <c r="O55" s="20" t="s">
        <v>267</v>
      </c>
    </row>
    <row r="56" spans="1:15" ht="15.5" x14ac:dyDescent="0.35">
      <c r="A56" s="2" t="s">
        <v>58</v>
      </c>
      <c r="B56" s="7"/>
      <c r="C56" s="11">
        <f>SUM(C57:C58)</f>
        <v>8</v>
      </c>
      <c r="D56" s="27">
        <f>SUM(D57:D58)</f>
        <v>3</v>
      </c>
      <c r="E56" s="27">
        <f>SUM(E57:E58)</f>
        <v>1</v>
      </c>
      <c r="F56" s="27">
        <f>SUM(F57:F58)</f>
        <v>3</v>
      </c>
      <c r="G56" s="27">
        <f t="shared" ref="G56:O56" si="13">SUM(G57:G58)</f>
        <v>0</v>
      </c>
      <c r="H56" s="27">
        <f t="shared" si="13"/>
        <v>0</v>
      </c>
      <c r="I56" s="27">
        <f t="shared" si="13"/>
        <v>0</v>
      </c>
      <c r="J56" s="27">
        <f t="shared" si="13"/>
        <v>0</v>
      </c>
      <c r="K56" s="27">
        <f t="shared" si="13"/>
        <v>0</v>
      </c>
      <c r="L56" s="27">
        <f t="shared" si="13"/>
        <v>0</v>
      </c>
      <c r="M56" s="27">
        <f t="shared" si="13"/>
        <v>1</v>
      </c>
      <c r="N56" s="27">
        <f t="shared" si="13"/>
        <v>0</v>
      </c>
      <c r="O56" s="27">
        <f t="shared" si="13"/>
        <v>0</v>
      </c>
    </row>
    <row r="57" spans="1:15" ht="15.5" x14ac:dyDescent="0.35">
      <c r="A57" s="2"/>
      <c r="B57" s="7" t="s">
        <v>105</v>
      </c>
      <c r="C57" s="8">
        <f t="shared" si="3"/>
        <v>6</v>
      </c>
      <c r="D57" s="20">
        <v>3</v>
      </c>
      <c r="E57" s="20">
        <v>1</v>
      </c>
      <c r="F57" s="20">
        <v>1</v>
      </c>
      <c r="G57" s="20" t="s">
        <v>267</v>
      </c>
      <c r="H57" s="20" t="s">
        <v>267</v>
      </c>
      <c r="I57" s="20" t="s">
        <v>267</v>
      </c>
      <c r="J57" s="20" t="s">
        <v>267</v>
      </c>
      <c r="K57" s="20" t="s">
        <v>267</v>
      </c>
      <c r="L57" s="20" t="s">
        <v>267</v>
      </c>
      <c r="M57" s="20">
        <v>1</v>
      </c>
      <c r="N57" s="20" t="s">
        <v>267</v>
      </c>
      <c r="O57" s="20" t="s">
        <v>267</v>
      </c>
    </row>
    <row r="58" spans="1:15" ht="15.5" x14ac:dyDescent="0.35">
      <c r="A58" s="2"/>
      <c r="B58" s="7" t="s">
        <v>104</v>
      </c>
      <c r="C58" s="8">
        <f t="shared" si="3"/>
        <v>2</v>
      </c>
      <c r="D58" s="20" t="s">
        <v>267</v>
      </c>
      <c r="E58" s="20" t="s">
        <v>267</v>
      </c>
      <c r="F58" s="20">
        <v>2</v>
      </c>
      <c r="G58" s="20" t="s">
        <v>267</v>
      </c>
      <c r="H58" s="20" t="s">
        <v>267</v>
      </c>
      <c r="I58" s="20" t="s">
        <v>267</v>
      </c>
      <c r="J58" s="20" t="s">
        <v>267</v>
      </c>
      <c r="K58" s="20" t="s">
        <v>267</v>
      </c>
      <c r="L58" s="20" t="s">
        <v>267</v>
      </c>
      <c r="M58" s="20" t="s">
        <v>267</v>
      </c>
      <c r="N58" s="20" t="s">
        <v>267</v>
      </c>
      <c r="O58" s="20" t="s">
        <v>267</v>
      </c>
    </row>
    <row r="59" spans="1:15" ht="15.5" x14ac:dyDescent="0.35">
      <c r="A59" s="2" t="s">
        <v>35</v>
      </c>
      <c r="B59" s="7"/>
      <c r="C59" s="11">
        <f>SUM(C60:C60)</f>
        <v>3</v>
      </c>
      <c r="D59" s="27">
        <f>SUM(D60:D60)</f>
        <v>1</v>
      </c>
      <c r="E59" s="27">
        <f>SUM(E60:E60)</f>
        <v>0</v>
      </c>
      <c r="F59" s="27">
        <f>SUM(F60:F60)</f>
        <v>0</v>
      </c>
      <c r="G59" s="27">
        <f t="shared" ref="G59:O59" si="14">SUM(G60:G60)</f>
        <v>1</v>
      </c>
      <c r="H59" s="27">
        <f t="shared" si="14"/>
        <v>0</v>
      </c>
      <c r="I59" s="27">
        <f t="shared" si="14"/>
        <v>0</v>
      </c>
      <c r="J59" s="27">
        <f t="shared" si="14"/>
        <v>0</v>
      </c>
      <c r="K59" s="27">
        <f t="shared" si="14"/>
        <v>0</v>
      </c>
      <c r="L59" s="27">
        <f t="shared" si="14"/>
        <v>0</v>
      </c>
      <c r="M59" s="27">
        <f t="shared" si="14"/>
        <v>0</v>
      </c>
      <c r="N59" s="27">
        <f t="shared" si="14"/>
        <v>0</v>
      </c>
      <c r="O59" s="27">
        <f t="shared" si="14"/>
        <v>1</v>
      </c>
    </row>
    <row r="60" spans="1:15" ht="15.5" x14ac:dyDescent="0.35">
      <c r="A60" s="2"/>
      <c r="B60" s="7" t="s">
        <v>419</v>
      </c>
      <c r="C60" s="8">
        <f t="shared" si="3"/>
        <v>3</v>
      </c>
      <c r="D60" s="20">
        <v>1</v>
      </c>
      <c r="E60" s="20" t="s">
        <v>267</v>
      </c>
      <c r="F60" s="20" t="s">
        <v>267</v>
      </c>
      <c r="G60" s="20">
        <v>1</v>
      </c>
      <c r="H60" s="20" t="s">
        <v>267</v>
      </c>
      <c r="I60" s="20" t="s">
        <v>267</v>
      </c>
      <c r="J60" s="20" t="s">
        <v>267</v>
      </c>
      <c r="K60" s="20" t="s">
        <v>267</v>
      </c>
      <c r="L60" s="20" t="s">
        <v>267</v>
      </c>
      <c r="M60" s="20" t="s">
        <v>267</v>
      </c>
      <c r="N60" s="20" t="s">
        <v>267</v>
      </c>
      <c r="O60" s="20">
        <v>1</v>
      </c>
    </row>
    <row r="61" spans="1:15" ht="15.5" x14ac:dyDescent="0.35">
      <c r="A61" s="2" t="s">
        <v>240</v>
      </c>
      <c r="B61" s="7"/>
      <c r="C61" s="11">
        <f>SUM(C62:C62)</f>
        <v>1</v>
      </c>
      <c r="D61" s="27">
        <f>SUM(D62:D62)</f>
        <v>1</v>
      </c>
      <c r="E61" s="27">
        <f>SUM(E62:E62)</f>
        <v>0</v>
      </c>
      <c r="F61" s="27">
        <f>SUM(F62:F62)</f>
        <v>0</v>
      </c>
      <c r="G61" s="27">
        <f t="shared" ref="G61:O61" si="15">SUM(G62:G62)</f>
        <v>0</v>
      </c>
      <c r="H61" s="27">
        <f t="shared" si="15"/>
        <v>0</v>
      </c>
      <c r="I61" s="27">
        <f t="shared" si="15"/>
        <v>0</v>
      </c>
      <c r="J61" s="27">
        <f t="shared" si="15"/>
        <v>0</v>
      </c>
      <c r="K61" s="27">
        <f t="shared" si="15"/>
        <v>0</v>
      </c>
      <c r="L61" s="27">
        <f t="shared" si="15"/>
        <v>0</v>
      </c>
      <c r="M61" s="27">
        <f t="shared" si="15"/>
        <v>0</v>
      </c>
      <c r="N61" s="27">
        <f t="shared" si="15"/>
        <v>0</v>
      </c>
      <c r="O61" s="27">
        <f t="shared" si="15"/>
        <v>0</v>
      </c>
    </row>
    <row r="62" spans="1:15" ht="15.5" x14ac:dyDescent="0.35">
      <c r="A62" s="2"/>
      <c r="B62" s="7" t="s">
        <v>341</v>
      </c>
      <c r="C62" s="8">
        <f t="shared" si="3"/>
        <v>1</v>
      </c>
      <c r="D62" s="20">
        <v>1</v>
      </c>
      <c r="E62" s="20" t="s">
        <v>267</v>
      </c>
      <c r="F62" s="20" t="s">
        <v>267</v>
      </c>
      <c r="G62" s="20" t="s">
        <v>267</v>
      </c>
      <c r="H62" s="20" t="s">
        <v>267</v>
      </c>
      <c r="I62" s="20" t="s">
        <v>267</v>
      </c>
      <c r="J62" s="20" t="s">
        <v>267</v>
      </c>
      <c r="K62" s="20" t="s">
        <v>267</v>
      </c>
      <c r="L62" s="20" t="s">
        <v>267</v>
      </c>
      <c r="M62" s="20" t="s">
        <v>267</v>
      </c>
      <c r="N62" s="20" t="s">
        <v>267</v>
      </c>
      <c r="O62" s="20" t="s">
        <v>267</v>
      </c>
    </row>
    <row r="63" spans="1:15" ht="15.5" x14ac:dyDescent="0.35">
      <c r="A63" s="3" t="s">
        <v>15</v>
      </c>
      <c r="B63" s="7"/>
      <c r="C63" s="11">
        <f>SUM(C64:C65)</f>
        <v>3</v>
      </c>
      <c r="D63" s="27">
        <f>SUM(D64:D65)</f>
        <v>0</v>
      </c>
      <c r="E63" s="27">
        <f>SUM(E64:E65)</f>
        <v>0</v>
      </c>
      <c r="F63" s="27">
        <f>SUM(F64:F65)</f>
        <v>0</v>
      </c>
      <c r="G63" s="27">
        <f t="shared" ref="G63:O63" si="16">SUM(G64:G65)</f>
        <v>0</v>
      </c>
      <c r="H63" s="27">
        <f t="shared" si="16"/>
        <v>1</v>
      </c>
      <c r="I63" s="27">
        <f t="shared" si="16"/>
        <v>0</v>
      </c>
      <c r="J63" s="27">
        <f t="shared" si="16"/>
        <v>0</v>
      </c>
      <c r="K63" s="27">
        <f t="shared" si="16"/>
        <v>0</v>
      </c>
      <c r="L63" s="27">
        <f t="shared" si="16"/>
        <v>0</v>
      </c>
      <c r="M63" s="27">
        <f t="shared" si="16"/>
        <v>0</v>
      </c>
      <c r="N63" s="27">
        <f t="shared" si="16"/>
        <v>0</v>
      </c>
      <c r="O63" s="27">
        <f t="shared" si="16"/>
        <v>2</v>
      </c>
    </row>
    <row r="64" spans="1:15" ht="15.5" x14ac:dyDescent="0.35">
      <c r="A64" s="2"/>
      <c r="B64" s="12" t="s">
        <v>542</v>
      </c>
      <c r="C64" s="8">
        <f t="shared" si="3"/>
        <v>1</v>
      </c>
      <c r="D64" s="20" t="s">
        <v>267</v>
      </c>
      <c r="E64" s="20" t="s">
        <v>267</v>
      </c>
      <c r="F64" s="20" t="s">
        <v>267</v>
      </c>
      <c r="G64" s="20" t="s">
        <v>267</v>
      </c>
      <c r="H64" s="20">
        <v>1</v>
      </c>
      <c r="I64" s="20" t="s">
        <v>267</v>
      </c>
      <c r="J64" s="20" t="s">
        <v>267</v>
      </c>
      <c r="K64" s="20" t="s">
        <v>267</v>
      </c>
      <c r="L64" s="20" t="s">
        <v>267</v>
      </c>
      <c r="M64" s="20" t="s">
        <v>267</v>
      </c>
      <c r="N64" s="20" t="s">
        <v>267</v>
      </c>
      <c r="O64" s="20" t="s">
        <v>267</v>
      </c>
    </row>
    <row r="65" spans="1:15" ht="15.5" x14ac:dyDescent="0.35">
      <c r="A65" s="2"/>
      <c r="B65" s="12" t="s">
        <v>385</v>
      </c>
      <c r="C65" s="8">
        <f t="shared" si="3"/>
        <v>2</v>
      </c>
      <c r="D65" s="20" t="s">
        <v>267</v>
      </c>
      <c r="E65" s="20" t="s">
        <v>267</v>
      </c>
      <c r="F65" s="20" t="s">
        <v>267</v>
      </c>
      <c r="G65" s="20" t="s">
        <v>267</v>
      </c>
      <c r="H65" s="20" t="s">
        <v>267</v>
      </c>
      <c r="I65" s="20" t="s">
        <v>267</v>
      </c>
      <c r="J65" s="20" t="s">
        <v>267</v>
      </c>
      <c r="K65" s="20" t="s">
        <v>267</v>
      </c>
      <c r="L65" s="20" t="s">
        <v>267</v>
      </c>
      <c r="M65" s="20" t="s">
        <v>267</v>
      </c>
      <c r="N65" s="20" t="s">
        <v>267</v>
      </c>
      <c r="O65" s="20">
        <v>2</v>
      </c>
    </row>
    <row r="66" spans="1:15" ht="15.5" x14ac:dyDescent="0.35">
      <c r="A66" s="2" t="s">
        <v>43</v>
      </c>
      <c r="B66" s="7"/>
      <c r="C66" s="11">
        <f>SUM(C67:C70)</f>
        <v>5</v>
      </c>
      <c r="D66" s="27">
        <f>SUM(D67:D70)</f>
        <v>0</v>
      </c>
      <c r="E66" s="27">
        <f>SUM(E67:E70)</f>
        <v>0</v>
      </c>
      <c r="F66" s="27">
        <f>SUM(F67:F70)</f>
        <v>0</v>
      </c>
      <c r="G66" s="27">
        <f t="shared" ref="G66:O66" si="17">SUM(G67:G70)</f>
        <v>1</v>
      </c>
      <c r="H66" s="27">
        <f t="shared" si="17"/>
        <v>1</v>
      </c>
      <c r="I66" s="27">
        <f t="shared" si="17"/>
        <v>0</v>
      </c>
      <c r="J66" s="27">
        <f t="shared" si="17"/>
        <v>0</v>
      </c>
      <c r="K66" s="27">
        <f t="shared" si="17"/>
        <v>0</v>
      </c>
      <c r="L66" s="27">
        <f t="shared" si="17"/>
        <v>0</v>
      </c>
      <c r="M66" s="27">
        <f t="shared" si="17"/>
        <v>0</v>
      </c>
      <c r="N66" s="27">
        <f t="shared" si="17"/>
        <v>3</v>
      </c>
      <c r="O66" s="27">
        <f t="shared" si="17"/>
        <v>0</v>
      </c>
    </row>
    <row r="67" spans="1:15" ht="15.5" x14ac:dyDescent="0.35">
      <c r="A67" s="2"/>
      <c r="B67" s="7" t="s">
        <v>543</v>
      </c>
      <c r="C67" s="8">
        <f t="shared" si="3"/>
        <v>1</v>
      </c>
      <c r="D67" s="20" t="s">
        <v>267</v>
      </c>
      <c r="E67" s="20" t="s">
        <v>267</v>
      </c>
      <c r="F67" s="20" t="s">
        <v>267</v>
      </c>
      <c r="G67" s="20" t="s">
        <v>267</v>
      </c>
      <c r="H67" s="20" t="s">
        <v>267</v>
      </c>
      <c r="I67" s="20" t="s">
        <v>267</v>
      </c>
      <c r="J67" s="20" t="s">
        <v>267</v>
      </c>
      <c r="K67" s="20" t="s">
        <v>267</v>
      </c>
      <c r="L67" s="20" t="s">
        <v>267</v>
      </c>
      <c r="M67" s="20" t="s">
        <v>267</v>
      </c>
      <c r="N67" s="20">
        <v>1</v>
      </c>
      <c r="O67" s="20" t="s">
        <v>267</v>
      </c>
    </row>
    <row r="68" spans="1:15" ht="15.5" x14ac:dyDescent="0.35">
      <c r="A68" s="2"/>
      <c r="B68" s="7" t="s">
        <v>449</v>
      </c>
      <c r="C68" s="8">
        <f t="shared" si="3"/>
        <v>1</v>
      </c>
      <c r="D68" s="20" t="s">
        <v>267</v>
      </c>
      <c r="E68" s="20" t="s">
        <v>267</v>
      </c>
      <c r="F68" s="20" t="s">
        <v>267</v>
      </c>
      <c r="G68" s="20" t="s">
        <v>267</v>
      </c>
      <c r="H68" s="20">
        <v>1</v>
      </c>
      <c r="I68" s="20" t="s">
        <v>267</v>
      </c>
      <c r="J68" s="20" t="s">
        <v>267</v>
      </c>
      <c r="K68" s="20" t="s">
        <v>267</v>
      </c>
      <c r="L68" s="20" t="s">
        <v>267</v>
      </c>
      <c r="M68" s="20" t="s">
        <v>267</v>
      </c>
      <c r="N68" s="20" t="s">
        <v>267</v>
      </c>
      <c r="O68" s="20" t="s">
        <v>267</v>
      </c>
    </row>
    <row r="69" spans="1:15" ht="15.5" x14ac:dyDescent="0.35">
      <c r="A69" s="2"/>
      <c r="B69" s="7" t="s">
        <v>544</v>
      </c>
      <c r="C69" s="8">
        <f t="shared" si="3"/>
        <v>1</v>
      </c>
      <c r="D69" s="20" t="s">
        <v>267</v>
      </c>
      <c r="E69" s="20" t="s">
        <v>267</v>
      </c>
      <c r="F69" s="20" t="s">
        <v>267</v>
      </c>
      <c r="G69" s="20" t="s">
        <v>267</v>
      </c>
      <c r="H69" s="20" t="s">
        <v>267</v>
      </c>
      <c r="I69" s="20" t="s">
        <v>267</v>
      </c>
      <c r="J69" s="20" t="s">
        <v>267</v>
      </c>
      <c r="K69" s="20" t="s">
        <v>267</v>
      </c>
      <c r="L69" s="20" t="s">
        <v>267</v>
      </c>
      <c r="M69" s="20" t="s">
        <v>267</v>
      </c>
      <c r="N69" s="20">
        <v>1</v>
      </c>
      <c r="O69" s="20" t="s">
        <v>267</v>
      </c>
    </row>
    <row r="70" spans="1:15" ht="15.5" x14ac:dyDescent="0.35">
      <c r="A70" s="2"/>
      <c r="B70" s="7" t="s">
        <v>95</v>
      </c>
      <c r="C70" s="8">
        <f t="shared" si="3"/>
        <v>2</v>
      </c>
      <c r="D70" s="20" t="s">
        <v>267</v>
      </c>
      <c r="E70" s="20" t="s">
        <v>267</v>
      </c>
      <c r="F70" s="20" t="s">
        <v>267</v>
      </c>
      <c r="G70" s="20">
        <v>1</v>
      </c>
      <c r="H70" s="20" t="s">
        <v>267</v>
      </c>
      <c r="I70" s="20" t="s">
        <v>267</v>
      </c>
      <c r="J70" s="20" t="s">
        <v>267</v>
      </c>
      <c r="K70" s="20" t="s">
        <v>267</v>
      </c>
      <c r="L70" s="20" t="s">
        <v>267</v>
      </c>
      <c r="M70" s="20" t="s">
        <v>267</v>
      </c>
      <c r="N70" s="20">
        <v>1</v>
      </c>
      <c r="O70" s="20" t="s">
        <v>267</v>
      </c>
    </row>
    <row r="71" spans="1:15" ht="15.5" x14ac:dyDescent="0.35">
      <c r="A71" s="2" t="s">
        <v>241</v>
      </c>
      <c r="B71" s="7"/>
      <c r="C71" s="11">
        <f>SUM(C72)</f>
        <v>5</v>
      </c>
      <c r="D71" s="27">
        <f>SUM(D72)</f>
        <v>0</v>
      </c>
      <c r="E71" s="27">
        <f>SUM(E72)</f>
        <v>0</v>
      </c>
      <c r="F71" s="27">
        <f>SUM(F72)</f>
        <v>0</v>
      </c>
      <c r="G71" s="27">
        <f t="shared" ref="G71:O71" si="18">SUM(G72)</f>
        <v>0</v>
      </c>
      <c r="H71" s="27">
        <f t="shared" si="18"/>
        <v>1</v>
      </c>
      <c r="I71" s="27">
        <f t="shared" si="18"/>
        <v>0</v>
      </c>
      <c r="J71" s="27">
        <f t="shared" si="18"/>
        <v>0</v>
      </c>
      <c r="K71" s="27">
        <f t="shared" si="18"/>
        <v>0</v>
      </c>
      <c r="L71" s="27">
        <f t="shared" si="18"/>
        <v>0</v>
      </c>
      <c r="M71" s="27">
        <f t="shared" si="18"/>
        <v>0</v>
      </c>
      <c r="N71" s="27">
        <f t="shared" si="18"/>
        <v>0</v>
      </c>
      <c r="O71" s="27">
        <f t="shared" si="18"/>
        <v>4</v>
      </c>
    </row>
    <row r="72" spans="1:15" ht="15.5" x14ac:dyDescent="0.35">
      <c r="A72" s="2"/>
      <c r="B72" s="7" t="s">
        <v>545</v>
      </c>
      <c r="C72" s="8">
        <f t="shared" si="3"/>
        <v>5</v>
      </c>
      <c r="D72" s="63" t="s">
        <v>267</v>
      </c>
      <c r="E72" s="20" t="s">
        <v>267</v>
      </c>
      <c r="F72" s="20" t="s">
        <v>267</v>
      </c>
      <c r="G72" s="20" t="s">
        <v>267</v>
      </c>
      <c r="H72" s="20">
        <v>1</v>
      </c>
      <c r="I72" s="20" t="s">
        <v>267</v>
      </c>
      <c r="J72" s="20" t="s">
        <v>267</v>
      </c>
      <c r="K72" s="20" t="s">
        <v>267</v>
      </c>
      <c r="L72" s="20" t="s">
        <v>267</v>
      </c>
      <c r="M72" s="20" t="s">
        <v>267</v>
      </c>
      <c r="N72" s="20" t="s">
        <v>267</v>
      </c>
      <c r="O72" s="20">
        <v>4</v>
      </c>
    </row>
    <row r="73" spans="1:15" ht="15.5" x14ac:dyDescent="0.35">
      <c r="A73" s="2"/>
      <c r="B73" s="7"/>
      <c r="C73" s="8"/>
      <c r="D73" s="20"/>
      <c r="E73" s="20"/>
      <c r="F73" s="20"/>
      <c r="G73" s="20"/>
      <c r="H73" s="20"/>
      <c r="I73" s="20"/>
      <c r="J73" s="20"/>
      <c r="K73" s="20"/>
      <c r="L73" s="20"/>
      <c r="M73" s="20"/>
      <c r="N73" s="20"/>
      <c r="O73" s="20"/>
    </row>
    <row r="74" spans="1:15" ht="15.5" x14ac:dyDescent="0.35">
      <c r="A74" s="80" t="s">
        <v>114</v>
      </c>
      <c r="B74" s="81"/>
      <c r="C74" s="82">
        <f>(C76+C88+C92+C96+C99+C101+C104+C107+C116+C125+C127+C130+C133+C136)</f>
        <v>109</v>
      </c>
      <c r="D74" s="84">
        <f t="shared" ref="D74:F74" si="19">(D76+D88+D92+D96+D99+D101+D104+D107+D116+D125+D127+D130+D133+D136)</f>
        <v>9</v>
      </c>
      <c r="E74" s="84">
        <f t="shared" si="19"/>
        <v>8</v>
      </c>
      <c r="F74" s="84">
        <f t="shared" si="19"/>
        <v>5</v>
      </c>
      <c r="G74" s="84">
        <f t="shared" ref="G74:O74" si="20">(G76+G88+G92+G96+G99+G101+G104+G107+G116+G125+G127+G130+G133+G136)</f>
        <v>14</v>
      </c>
      <c r="H74" s="84">
        <f t="shared" si="20"/>
        <v>11</v>
      </c>
      <c r="I74" s="84">
        <f t="shared" si="20"/>
        <v>11</v>
      </c>
      <c r="J74" s="84">
        <f t="shared" si="20"/>
        <v>8</v>
      </c>
      <c r="K74" s="84">
        <f t="shared" si="20"/>
        <v>11</v>
      </c>
      <c r="L74" s="84">
        <f t="shared" si="20"/>
        <v>8</v>
      </c>
      <c r="M74" s="84">
        <f t="shared" si="20"/>
        <v>11</v>
      </c>
      <c r="N74" s="84">
        <f t="shared" si="20"/>
        <v>7</v>
      </c>
      <c r="O74" s="84">
        <f t="shared" si="20"/>
        <v>6</v>
      </c>
    </row>
    <row r="75" spans="1:15" ht="15.5" x14ac:dyDescent="0.35">
      <c r="A75" s="107"/>
      <c r="B75" s="7"/>
      <c r="C75" s="11"/>
      <c r="D75" s="27"/>
      <c r="E75" s="27"/>
      <c r="F75" s="27"/>
      <c r="G75" s="27"/>
      <c r="H75" s="27"/>
      <c r="I75" s="27"/>
      <c r="J75" s="27"/>
      <c r="K75" s="27"/>
      <c r="L75" s="27"/>
      <c r="M75" s="27"/>
      <c r="N75" s="27"/>
      <c r="O75" s="27"/>
    </row>
    <row r="76" spans="1:15" ht="15.5" x14ac:dyDescent="0.35">
      <c r="A76" s="2" t="s">
        <v>9</v>
      </c>
      <c r="B76" s="7"/>
      <c r="C76" s="11">
        <f>SUM(C77:C87)</f>
        <v>47</v>
      </c>
      <c r="D76" s="27">
        <f>SUM(D77:D87)</f>
        <v>7</v>
      </c>
      <c r="E76" s="27">
        <f t="shared" ref="E76:F76" si="21">SUM(E77:E87)</f>
        <v>3</v>
      </c>
      <c r="F76" s="27">
        <f t="shared" si="21"/>
        <v>1</v>
      </c>
      <c r="G76" s="27">
        <f t="shared" ref="G76:O76" si="22">SUM(G77:G87)</f>
        <v>5</v>
      </c>
      <c r="H76" s="27">
        <f t="shared" si="22"/>
        <v>4</v>
      </c>
      <c r="I76" s="27">
        <f t="shared" si="22"/>
        <v>5</v>
      </c>
      <c r="J76" s="27">
        <f t="shared" si="22"/>
        <v>5</v>
      </c>
      <c r="K76" s="27">
        <f t="shared" si="22"/>
        <v>6</v>
      </c>
      <c r="L76" s="27">
        <f t="shared" si="22"/>
        <v>2</v>
      </c>
      <c r="M76" s="27">
        <f t="shared" si="22"/>
        <v>3</v>
      </c>
      <c r="N76" s="27">
        <f t="shared" si="22"/>
        <v>3</v>
      </c>
      <c r="O76" s="27">
        <f t="shared" si="22"/>
        <v>3</v>
      </c>
    </row>
    <row r="77" spans="1:15" ht="15.5" x14ac:dyDescent="0.35">
      <c r="A77" s="2"/>
      <c r="B77" s="7" t="s">
        <v>66</v>
      </c>
      <c r="C77" s="8">
        <f t="shared" ref="C77:C137" si="23">SUM(D77:O77)</f>
        <v>5</v>
      </c>
      <c r="D77" s="20" t="s">
        <v>267</v>
      </c>
      <c r="E77" s="20" t="s">
        <v>267</v>
      </c>
      <c r="F77" s="20" t="s">
        <v>267</v>
      </c>
      <c r="G77" s="20">
        <v>1</v>
      </c>
      <c r="H77" s="20">
        <v>1</v>
      </c>
      <c r="I77" s="20">
        <v>1</v>
      </c>
      <c r="J77" s="20" t="s">
        <v>267</v>
      </c>
      <c r="K77" s="20" t="s">
        <v>267</v>
      </c>
      <c r="L77" s="20" t="s">
        <v>267</v>
      </c>
      <c r="M77" s="20">
        <v>1</v>
      </c>
      <c r="N77" s="20" t="s">
        <v>267</v>
      </c>
      <c r="O77" s="20">
        <v>1</v>
      </c>
    </row>
    <row r="78" spans="1:15" ht="15.5" x14ac:dyDescent="0.35">
      <c r="A78" s="2"/>
      <c r="B78" s="7" t="s">
        <v>16</v>
      </c>
      <c r="C78" s="8">
        <f t="shared" si="23"/>
        <v>4</v>
      </c>
      <c r="D78" s="20" t="s">
        <v>267</v>
      </c>
      <c r="E78" s="20" t="s">
        <v>267</v>
      </c>
      <c r="F78" s="20" t="s">
        <v>267</v>
      </c>
      <c r="G78" s="20" t="s">
        <v>267</v>
      </c>
      <c r="H78" s="20" t="s">
        <v>267</v>
      </c>
      <c r="I78" s="20">
        <v>2</v>
      </c>
      <c r="J78" s="20">
        <v>2</v>
      </c>
      <c r="K78" s="20" t="s">
        <v>267</v>
      </c>
      <c r="L78" s="20" t="s">
        <v>267</v>
      </c>
      <c r="M78" s="20" t="s">
        <v>267</v>
      </c>
      <c r="N78" s="20" t="s">
        <v>267</v>
      </c>
      <c r="O78" s="20" t="s">
        <v>267</v>
      </c>
    </row>
    <row r="79" spans="1:15" ht="15.5" x14ac:dyDescent="0.35">
      <c r="A79" s="2"/>
      <c r="B79" s="7" t="s">
        <v>420</v>
      </c>
      <c r="C79" s="8">
        <f t="shared" si="23"/>
        <v>4</v>
      </c>
      <c r="D79" s="20">
        <v>2</v>
      </c>
      <c r="E79" s="20" t="s">
        <v>267</v>
      </c>
      <c r="F79" s="20" t="s">
        <v>267</v>
      </c>
      <c r="G79" s="20">
        <v>1</v>
      </c>
      <c r="H79" s="20" t="s">
        <v>267</v>
      </c>
      <c r="I79" s="20" t="s">
        <v>267</v>
      </c>
      <c r="J79" s="20">
        <v>1</v>
      </c>
      <c r="K79" s="20" t="s">
        <v>267</v>
      </c>
      <c r="L79" s="20" t="s">
        <v>267</v>
      </c>
      <c r="M79" s="20" t="s">
        <v>267</v>
      </c>
      <c r="N79" s="20" t="s">
        <v>267</v>
      </c>
      <c r="O79" s="20" t="s">
        <v>267</v>
      </c>
    </row>
    <row r="80" spans="1:15" ht="15.5" x14ac:dyDescent="0.35">
      <c r="A80" s="2"/>
      <c r="B80" s="7" t="s">
        <v>451</v>
      </c>
      <c r="C80" s="8">
        <f t="shared" si="23"/>
        <v>1</v>
      </c>
      <c r="D80" s="20" t="s">
        <v>267</v>
      </c>
      <c r="E80" s="20">
        <v>1</v>
      </c>
      <c r="F80" s="20" t="s">
        <v>267</v>
      </c>
      <c r="G80" s="20" t="s">
        <v>267</v>
      </c>
      <c r="H80" s="20" t="s">
        <v>267</v>
      </c>
      <c r="I80" s="20" t="s">
        <v>267</v>
      </c>
      <c r="J80" s="20" t="s">
        <v>267</v>
      </c>
      <c r="K80" s="20" t="s">
        <v>267</v>
      </c>
      <c r="L80" s="20" t="s">
        <v>267</v>
      </c>
      <c r="M80" s="20" t="s">
        <v>267</v>
      </c>
      <c r="N80" s="20" t="s">
        <v>267</v>
      </c>
      <c r="O80" s="20" t="s">
        <v>267</v>
      </c>
    </row>
    <row r="81" spans="1:15" ht="15.5" x14ac:dyDescent="0.35">
      <c r="A81" s="2"/>
      <c r="B81" s="7" t="s">
        <v>67</v>
      </c>
      <c r="C81" s="8">
        <f t="shared" si="23"/>
        <v>5</v>
      </c>
      <c r="D81" s="20" t="s">
        <v>267</v>
      </c>
      <c r="E81" s="20">
        <v>1</v>
      </c>
      <c r="F81" s="20" t="s">
        <v>267</v>
      </c>
      <c r="G81" s="20" t="s">
        <v>267</v>
      </c>
      <c r="H81" s="20">
        <v>1</v>
      </c>
      <c r="I81" s="20" t="s">
        <v>267</v>
      </c>
      <c r="J81" s="20" t="s">
        <v>267</v>
      </c>
      <c r="K81" s="20">
        <v>1</v>
      </c>
      <c r="L81" s="20">
        <v>1</v>
      </c>
      <c r="M81" s="20" t="s">
        <v>267</v>
      </c>
      <c r="N81" s="20" t="s">
        <v>267</v>
      </c>
      <c r="O81" s="20">
        <v>1</v>
      </c>
    </row>
    <row r="82" spans="1:15" ht="15.5" x14ac:dyDescent="0.35">
      <c r="A82" s="2"/>
      <c r="B82" s="7" t="s">
        <v>452</v>
      </c>
      <c r="C82" s="8">
        <f t="shared" si="23"/>
        <v>2</v>
      </c>
      <c r="D82" s="20" t="s">
        <v>267</v>
      </c>
      <c r="E82" s="20" t="s">
        <v>267</v>
      </c>
      <c r="F82" s="20" t="s">
        <v>267</v>
      </c>
      <c r="G82" s="20" t="s">
        <v>267</v>
      </c>
      <c r="H82" s="20" t="s">
        <v>267</v>
      </c>
      <c r="I82" s="20">
        <v>1</v>
      </c>
      <c r="J82" s="20" t="s">
        <v>267</v>
      </c>
      <c r="K82" s="20">
        <v>1</v>
      </c>
      <c r="L82" s="20" t="s">
        <v>267</v>
      </c>
      <c r="M82" s="20" t="s">
        <v>267</v>
      </c>
      <c r="N82" s="20" t="s">
        <v>267</v>
      </c>
      <c r="O82" s="20" t="s">
        <v>267</v>
      </c>
    </row>
    <row r="83" spans="1:15" ht="15.5" x14ac:dyDescent="0.35">
      <c r="A83" s="2"/>
      <c r="B83" s="7" t="s">
        <v>63</v>
      </c>
      <c r="C83" s="8">
        <f t="shared" si="23"/>
        <v>2</v>
      </c>
      <c r="D83" s="20" t="s">
        <v>267</v>
      </c>
      <c r="E83" s="20" t="s">
        <v>267</v>
      </c>
      <c r="F83" s="20" t="s">
        <v>267</v>
      </c>
      <c r="G83" s="20" t="s">
        <v>267</v>
      </c>
      <c r="H83" s="20" t="s">
        <v>267</v>
      </c>
      <c r="I83" s="20" t="s">
        <v>267</v>
      </c>
      <c r="J83" s="20" t="s">
        <v>267</v>
      </c>
      <c r="K83" s="20">
        <v>1</v>
      </c>
      <c r="L83" s="20" t="s">
        <v>267</v>
      </c>
      <c r="M83" s="20" t="s">
        <v>267</v>
      </c>
      <c r="N83" s="20">
        <v>1</v>
      </c>
      <c r="O83" s="20" t="s">
        <v>267</v>
      </c>
    </row>
    <row r="84" spans="1:15" ht="15.5" x14ac:dyDescent="0.35">
      <c r="A84" s="2"/>
      <c r="B84" s="7" t="s">
        <v>47</v>
      </c>
      <c r="C84" s="8">
        <f t="shared" si="23"/>
        <v>4</v>
      </c>
      <c r="D84" s="20" t="s">
        <v>267</v>
      </c>
      <c r="E84" s="20" t="s">
        <v>267</v>
      </c>
      <c r="F84" s="20" t="s">
        <v>267</v>
      </c>
      <c r="G84" s="20" t="s">
        <v>267</v>
      </c>
      <c r="H84" s="20" t="s">
        <v>267</v>
      </c>
      <c r="I84" s="20" t="s">
        <v>267</v>
      </c>
      <c r="J84" s="20" t="s">
        <v>267</v>
      </c>
      <c r="K84" s="20" t="s">
        <v>267</v>
      </c>
      <c r="L84" s="20">
        <v>1</v>
      </c>
      <c r="M84" s="20">
        <v>2</v>
      </c>
      <c r="N84" s="20">
        <v>1</v>
      </c>
      <c r="O84" s="20" t="s">
        <v>267</v>
      </c>
    </row>
    <row r="85" spans="1:15" ht="15.5" x14ac:dyDescent="0.35">
      <c r="A85" s="2"/>
      <c r="B85" s="7" t="s">
        <v>68</v>
      </c>
      <c r="C85" s="8">
        <f t="shared" si="23"/>
        <v>4</v>
      </c>
      <c r="D85" s="20">
        <v>2</v>
      </c>
      <c r="E85" s="20" t="s">
        <v>267</v>
      </c>
      <c r="F85" s="20" t="s">
        <v>267</v>
      </c>
      <c r="G85" s="20" t="s">
        <v>267</v>
      </c>
      <c r="H85" s="20" t="s">
        <v>267</v>
      </c>
      <c r="I85" s="20" t="s">
        <v>267</v>
      </c>
      <c r="J85" s="20" t="s">
        <v>267</v>
      </c>
      <c r="K85" s="20">
        <v>1</v>
      </c>
      <c r="L85" s="20" t="s">
        <v>267</v>
      </c>
      <c r="M85" s="20" t="s">
        <v>267</v>
      </c>
      <c r="N85" s="20" t="s">
        <v>267</v>
      </c>
      <c r="O85" s="20">
        <v>1</v>
      </c>
    </row>
    <row r="86" spans="1:15" ht="15.5" x14ac:dyDescent="0.35">
      <c r="A86" s="2"/>
      <c r="B86" s="7" t="s">
        <v>49</v>
      </c>
      <c r="C86" s="8">
        <f t="shared" si="23"/>
        <v>15</v>
      </c>
      <c r="D86" s="20">
        <v>3</v>
      </c>
      <c r="E86" s="20">
        <v>1</v>
      </c>
      <c r="F86" s="20">
        <v>1</v>
      </c>
      <c r="G86" s="20">
        <v>3</v>
      </c>
      <c r="H86" s="20">
        <v>2</v>
      </c>
      <c r="I86" s="20">
        <v>1</v>
      </c>
      <c r="J86" s="20">
        <v>2</v>
      </c>
      <c r="K86" s="20">
        <v>1</v>
      </c>
      <c r="L86" s="20" t="s">
        <v>267</v>
      </c>
      <c r="M86" s="20" t="s">
        <v>267</v>
      </c>
      <c r="N86" s="20">
        <v>1</v>
      </c>
      <c r="O86" s="20" t="s">
        <v>267</v>
      </c>
    </row>
    <row r="87" spans="1:15" ht="15.5" x14ac:dyDescent="0.35">
      <c r="A87" s="2"/>
      <c r="B87" s="7" t="s">
        <v>402</v>
      </c>
      <c r="C87" s="8">
        <f t="shared" si="23"/>
        <v>1</v>
      </c>
      <c r="D87" s="20" t="s">
        <v>267</v>
      </c>
      <c r="E87" s="20" t="s">
        <v>267</v>
      </c>
      <c r="F87" s="20" t="s">
        <v>267</v>
      </c>
      <c r="G87" s="20" t="s">
        <v>267</v>
      </c>
      <c r="H87" s="20" t="s">
        <v>267</v>
      </c>
      <c r="I87" s="20" t="s">
        <v>267</v>
      </c>
      <c r="J87" s="20" t="s">
        <v>267</v>
      </c>
      <c r="K87" s="20">
        <v>1</v>
      </c>
      <c r="L87" s="20" t="s">
        <v>267</v>
      </c>
      <c r="M87" s="20" t="s">
        <v>267</v>
      </c>
      <c r="N87" s="20" t="s">
        <v>267</v>
      </c>
      <c r="O87" s="20" t="s">
        <v>267</v>
      </c>
    </row>
    <row r="88" spans="1:15" ht="15.5" x14ac:dyDescent="0.35">
      <c r="A88" s="2" t="s">
        <v>243</v>
      </c>
      <c r="B88" s="7"/>
      <c r="C88" s="11">
        <f>SUM(C89:C91)</f>
        <v>3</v>
      </c>
      <c r="D88" s="27">
        <f t="shared" ref="D88:F88" si="24">SUM(D89:D91)</f>
        <v>0</v>
      </c>
      <c r="E88" s="27">
        <f t="shared" si="24"/>
        <v>2</v>
      </c>
      <c r="F88" s="27">
        <f t="shared" si="24"/>
        <v>0</v>
      </c>
      <c r="G88" s="27">
        <f t="shared" ref="G88" si="25">SUM(G89:G91)</f>
        <v>1</v>
      </c>
      <c r="H88" s="27">
        <f t="shared" ref="H88" si="26">SUM(H89:H91)</f>
        <v>0</v>
      </c>
      <c r="I88" s="27">
        <f t="shared" ref="I88" si="27">SUM(I89:I91)</f>
        <v>0</v>
      </c>
      <c r="J88" s="27">
        <f t="shared" ref="J88" si="28">SUM(J89:J91)</f>
        <v>0</v>
      </c>
      <c r="K88" s="27">
        <f t="shared" ref="K88" si="29">SUM(K89:K91)</f>
        <v>0</v>
      </c>
      <c r="L88" s="27">
        <f t="shared" ref="L88" si="30">SUM(L89:L91)</f>
        <v>0</v>
      </c>
      <c r="M88" s="27">
        <f t="shared" ref="M88" si="31">SUM(M89:M91)</f>
        <v>0</v>
      </c>
      <c r="N88" s="27">
        <f t="shared" ref="N88" si="32">SUM(N89:N91)</f>
        <v>0</v>
      </c>
      <c r="O88" s="27">
        <f t="shared" ref="O88" si="33">SUM(O89:O91)</f>
        <v>0</v>
      </c>
    </row>
    <row r="89" spans="1:15" ht="15.5" x14ac:dyDescent="0.35">
      <c r="A89" s="2"/>
      <c r="B89" s="7" t="s">
        <v>243</v>
      </c>
      <c r="C89" s="8">
        <f t="shared" si="23"/>
        <v>1</v>
      </c>
      <c r="D89" s="20" t="s">
        <v>267</v>
      </c>
      <c r="E89" s="20" t="s">
        <v>267</v>
      </c>
      <c r="F89" s="20" t="s">
        <v>267</v>
      </c>
      <c r="G89" s="20">
        <v>1</v>
      </c>
      <c r="H89" s="20" t="s">
        <v>267</v>
      </c>
      <c r="I89" s="20" t="s">
        <v>267</v>
      </c>
      <c r="J89" s="20" t="s">
        <v>267</v>
      </c>
      <c r="K89" s="20" t="s">
        <v>267</v>
      </c>
      <c r="L89" s="20" t="s">
        <v>267</v>
      </c>
      <c r="M89" s="20" t="s">
        <v>267</v>
      </c>
      <c r="N89" s="20" t="s">
        <v>267</v>
      </c>
      <c r="O89" s="20" t="s">
        <v>267</v>
      </c>
    </row>
    <row r="90" spans="1:15" ht="15.5" x14ac:dyDescent="0.35">
      <c r="A90" s="2"/>
      <c r="B90" s="7" t="s">
        <v>62</v>
      </c>
      <c r="C90" s="8">
        <f t="shared" si="23"/>
        <v>1</v>
      </c>
      <c r="D90" s="20" t="s">
        <v>267</v>
      </c>
      <c r="E90" s="20">
        <v>1</v>
      </c>
      <c r="F90" s="20" t="s">
        <v>267</v>
      </c>
      <c r="G90" s="20" t="s">
        <v>267</v>
      </c>
      <c r="H90" s="20" t="s">
        <v>267</v>
      </c>
      <c r="I90" s="20" t="s">
        <v>267</v>
      </c>
      <c r="J90" s="20" t="s">
        <v>267</v>
      </c>
      <c r="K90" s="20" t="s">
        <v>267</v>
      </c>
      <c r="L90" s="20" t="s">
        <v>267</v>
      </c>
      <c r="M90" s="20" t="s">
        <v>267</v>
      </c>
      <c r="N90" s="20" t="s">
        <v>267</v>
      </c>
      <c r="O90" s="20" t="s">
        <v>267</v>
      </c>
    </row>
    <row r="91" spans="1:15" ht="15.5" x14ac:dyDescent="0.35">
      <c r="A91" s="2"/>
      <c r="B91" s="7" t="s">
        <v>47</v>
      </c>
      <c r="C91" s="8">
        <f t="shared" si="23"/>
        <v>1</v>
      </c>
      <c r="D91" s="20" t="s">
        <v>267</v>
      </c>
      <c r="E91" s="20">
        <v>1</v>
      </c>
      <c r="F91" s="20" t="s">
        <v>267</v>
      </c>
      <c r="G91" s="20" t="s">
        <v>267</v>
      </c>
      <c r="H91" s="20" t="s">
        <v>267</v>
      </c>
      <c r="I91" s="20" t="s">
        <v>267</v>
      </c>
      <c r="J91" s="20" t="s">
        <v>267</v>
      </c>
      <c r="K91" s="20" t="s">
        <v>267</v>
      </c>
      <c r="L91" s="20" t="s">
        <v>267</v>
      </c>
      <c r="M91" s="20" t="s">
        <v>267</v>
      </c>
      <c r="N91" s="20" t="s">
        <v>267</v>
      </c>
      <c r="O91" s="20" t="s">
        <v>267</v>
      </c>
    </row>
    <row r="92" spans="1:15" ht="15.5" x14ac:dyDescent="0.35">
      <c r="A92" s="2" t="s">
        <v>24</v>
      </c>
      <c r="B92" s="7"/>
      <c r="C92" s="11">
        <f>SUM(C93:C95)</f>
        <v>4</v>
      </c>
      <c r="D92" s="27">
        <f t="shared" ref="D92:F92" si="34">SUM(D93:D95)</f>
        <v>0</v>
      </c>
      <c r="E92" s="27">
        <f t="shared" si="34"/>
        <v>0</v>
      </c>
      <c r="F92" s="27">
        <f t="shared" si="34"/>
        <v>0</v>
      </c>
      <c r="G92" s="27">
        <f t="shared" ref="G92:O92" si="35">SUM(G93:G95)</f>
        <v>0</v>
      </c>
      <c r="H92" s="27">
        <f t="shared" si="35"/>
        <v>1</v>
      </c>
      <c r="I92" s="27">
        <f t="shared" si="35"/>
        <v>0</v>
      </c>
      <c r="J92" s="27">
        <f t="shared" si="35"/>
        <v>0</v>
      </c>
      <c r="K92" s="27">
        <f t="shared" si="35"/>
        <v>1</v>
      </c>
      <c r="L92" s="27">
        <f t="shared" si="35"/>
        <v>1</v>
      </c>
      <c r="M92" s="27">
        <f t="shared" si="35"/>
        <v>1</v>
      </c>
      <c r="N92" s="27">
        <f t="shared" si="35"/>
        <v>0</v>
      </c>
      <c r="O92" s="27">
        <f t="shared" si="35"/>
        <v>0</v>
      </c>
    </row>
    <row r="93" spans="1:15" ht="15.5" x14ac:dyDescent="0.35">
      <c r="A93" s="2"/>
      <c r="B93" s="7" t="s">
        <v>24</v>
      </c>
      <c r="C93" s="8">
        <f t="shared" si="23"/>
        <v>2</v>
      </c>
      <c r="D93" s="20" t="s">
        <v>267</v>
      </c>
      <c r="E93" s="20" t="s">
        <v>267</v>
      </c>
      <c r="F93" s="20" t="s">
        <v>267</v>
      </c>
      <c r="G93" s="20" t="s">
        <v>267</v>
      </c>
      <c r="H93" s="20" t="s">
        <v>267</v>
      </c>
      <c r="I93" s="20" t="s">
        <v>267</v>
      </c>
      <c r="J93" s="20" t="s">
        <v>267</v>
      </c>
      <c r="K93" s="20">
        <v>1</v>
      </c>
      <c r="L93" s="20">
        <v>1</v>
      </c>
      <c r="M93" s="20" t="s">
        <v>267</v>
      </c>
      <c r="N93" s="20" t="s">
        <v>267</v>
      </c>
      <c r="O93" s="20" t="s">
        <v>267</v>
      </c>
    </row>
    <row r="94" spans="1:15" ht="15.5" x14ac:dyDescent="0.35">
      <c r="A94" s="2"/>
      <c r="B94" s="7" t="s">
        <v>47</v>
      </c>
      <c r="C94" s="8">
        <f t="shared" si="23"/>
        <v>1</v>
      </c>
      <c r="D94" s="20" t="s">
        <v>267</v>
      </c>
      <c r="E94" s="20" t="s">
        <v>267</v>
      </c>
      <c r="F94" s="20" t="s">
        <v>267</v>
      </c>
      <c r="G94" s="20" t="s">
        <v>267</v>
      </c>
      <c r="H94" s="20">
        <v>1</v>
      </c>
      <c r="I94" s="20" t="s">
        <v>267</v>
      </c>
      <c r="J94" s="20" t="s">
        <v>267</v>
      </c>
      <c r="K94" s="20" t="s">
        <v>267</v>
      </c>
      <c r="L94" s="20" t="s">
        <v>267</v>
      </c>
      <c r="M94" s="20" t="s">
        <v>267</v>
      </c>
      <c r="N94" s="20" t="s">
        <v>267</v>
      </c>
      <c r="O94" s="20" t="s">
        <v>267</v>
      </c>
    </row>
    <row r="95" spans="1:15" ht="15.5" x14ac:dyDescent="0.35">
      <c r="A95" s="2"/>
      <c r="B95" s="7" t="s">
        <v>546</v>
      </c>
      <c r="C95" s="8">
        <f t="shared" si="23"/>
        <v>1</v>
      </c>
      <c r="D95" s="20" t="s">
        <v>267</v>
      </c>
      <c r="E95" s="20" t="s">
        <v>267</v>
      </c>
      <c r="F95" s="20" t="s">
        <v>267</v>
      </c>
      <c r="G95" s="20" t="s">
        <v>267</v>
      </c>
      <c r="H95" s="20" t="s">
        <v>267</v>
      </c>
      <c r="I95" s="20" t="s">
        <v>267</v>
      </c>
      <c r="J95" s="20" t="s">
        <v>267</v>
      </c>
      <c r="K95" s="20" t="s">
        <v>267</v>
      </c>
      <c r="L95" s="20" t="s">
        <v>267</v>
      </c>
      <c r="M95" s="20">
        <v>1</v>
      </c>
      <c r="N95" s="20" t="s">
        <v>267</v>
      </c>
      <c r="O95" s="20" t="s">
        <v>267</v>
      </c>
    </row>
    <row r="96" spans="1:15" ht="15.5" x14ac:dyDescent="0.35">
      <c r="A96" s="2" t="s">
        <v>36</v>
      </c>
      <c r="B96" s="7"/>
      <c r="C96" s="11">
        <f>SUM(C97:C98)</f>
        <v>3</v>
      </c>
      <c r="D96" s="27">
        <f t="shared" ref="D96:F96" si="36">SUM(D97:D98)</f>
        <v>0</v>
      </c>
      <c r="E96" s="27">
        <f t="shared" si="36"/>
        <v>0</v>
      </c>
      <c r="F96" s="27">
        <f t="shared" si="36"/>
        <v>2</v>
      </c>
      <c r="G96" s="27">
        <f t="shared" ref="G96" si="37">SUM(G97:G98)</f>
        <v>0</v>
      </c>
      <c r="H96" s="27">
        <f t="shared" ref="H96" si="38">SUM(H97:H98)</f>
        <v>0</v>
      </c>
      <c r="I96" s="27">
        <f t="shared" ref="I96" si="39">SUM(I97:I98)</f>
        <v>0</v>
      </c>
      <c r="J96" s="27">
        <f t="shared" ref="J96" si="40">SUM(J97:J98)</f>
        <v>0</v>
      </c>
      <c r="K96" s="27">
        <f t="shared" ref="K96" si="41">SUM(K97:K98)</f>
        <v>0</v>
      </c>
      <c r="L96" s="27">
        <f t="shared" ref="L96" si="42">SUM(L97:L98)</f>
        <v>0</v>
      </c>
      <c r="M96" s="27">
        <f t="shared" ref="M96" si="43">SUM(M97:M98)</f>
        <v>1</v>
      </c>
      <c r="N96" s="27">
        <f t="shared" ref="N96" si="44">SUM(N97:N98)</f>
        <v>0</v>
      </c>
      <c r="O96" s="27">
        <f t="shared" ref="O96" si="45">SUM(O97:O98)</f>
        <v>0</v>
      </c>
    </row>
    <row r="97" spans="1:15" ht="15.5" x14ac:dyDescent="0.35">
      <c r="A97" s="2"/>
      <c r="B97" s="7" t="s">
        <v>547</v>
      </c>
      <c r="C97" s="8">
        <f t="shared" si="23"/>
        <v>1</v>
      </c>
      <c r="D97" s="20" t="s">
        <v>267</v>
      </c>
      <c r="E97" s="20" t="s">
        <v>267</v>
      </c>
      <c r="F97" s="20">
        <v>1</v>
      </c>
      <c r="G97" s="20" t="s">
        <v>267</v>
      </c>
      <c r="H97" s="20" t="s">
        <v>267</v>
      </c>
      <c r="I97" s="20" t="s">
        <v>267</v>
      </c>
      <c r="J97" s="20" t="s">
        <v>267</v>
      </c>
      <c r="K97" s="20" t="s">
        <v>267</v>
      </c>
      <c r="L97" s="20" t="s">
        <v>267</v>
      </c>
      <c r="M97" s="20" t="s">
        <v>267</v>
      </c>
      <c r="N97" s="20" t="s">
        <v>267</v>
      </c>
      <c r="O97" s="20" t="s">
        <v>267</v>
      </c>
    </row>
    <row r="98" spans="1:15" ht="15.5" x14ac:dyDescent="0.35">
      <c r="A98" s="2"/>
      <c r="B98" s="7" t="s">
        <v>86</v>
      </c>
      <c r="C98" s="8">
        <f t="shared" si="23"/>
        <v>2</v>
      </c>
      <c r="D98" s="20" t="s">
        <v>267</v>
      </c>
      <c r="E98" s="20" t="s">
        <v>267</v>
      </c>
      <c r="F98" s="20">
        <v>1</v>
      </c>
      <c r="G98" s="20" t="s">
        <v>267</v>
      </c>
      <c r="H98" s="20" t="s">
        <v>267</v>
      </c>
      <c r="I98" s="20" t="s">
        <v>267</v>
      </c>
      <c r="J98" s="20" t="s">
        <v>267</v>
      </c>
      <c r="K98" s="20" t="s">
        <v>267</v>
      </c>
      <c r="L98" s="20" t="s">
        <v>267</v>
      </c>
      <c r="M98" s="20">
        <v>1</v>
      </c>
      <c r="N98" s="20" t="s">
        <v>267</v>
      </c>
      <c r="O98" s="20" t="s">
        <v>267</v>
      </c>
    </row>
    <row r="99" spans="1:15" ht="15.5" x14ac:dyDescent="0.35">
      <c r="A99" s="2" t="s">
        <v>41</v>
      </c>
      <c r="B99" s="7"/>
      <c r="C99" s="11">
        <f>SUM(C100:C100)</f>
        <v>1</v>
      </c>
      <c r="D99" s="27">
        <f>SUM(D100:D100)</f>
        <v>0</v>
      </c>
      <c r="E99" s="27">
        <f>SUM(E100:E100)</f>
        <v>0</v>
      </c>
      <c r="F99" s="27">
        <f>SUM(F100:F100)</f>
        <v>0</v>
      </c>
      <c r="G99" s="27">
        <f t="shared" ref="G99:O99" si="46">SUM(G100:G100)</f>
        <v>0</v>
      </c>
      <c r="H99" s="27">
        <f t="shared" si="46"/>
        <v>0</v>
      </c>
      <c r="I99" s="27">
        <f t="shared" si="46"/>
        <v>1</v>
      </c>
      <c r="J99" s="27">
        <f t="shared" si="46"/>
        <v>0</v>
      </c>
      <c r="K99" s="27">
        <f t="shared" si="46"/>
        <v>0</v>
      </c>
      <c r="L99" s="27">
        <f t="shared" si="46"/>
        <v>0</v>
      </c>
      <c r="M99" s="27">
        <f t="shared" si="46"/>
        <v>0</v>
      </c>
      <c r="N99" s="27">
        <f t="shared" si="46"/>
        <v>0</v>
      </c>
      <c r="O99" s="27">
        <f t="shared" si="46"/>
        <v>0</v>
      </c>
    </row>
    <row r="100" spans="1:15" ht="15.5" x14ac:dyDescent="0.35">
      <c r="A100" s="2"/>
      <c r="B100" s="7" t="s">
        <v>94</v>
      </c>
      <c r="C100" s="8">
        <f t="shared" si="23"/>
        <v>1</v>
      </c>
      <c r="D100" s="20" t="s">
        <v>267</v>
      </c>
      <c r="E100" s="20" t="s">
        <v>267</v>
      </c>
      <c r="F100" s="20" t="s">
        <v>267</v>
      </c>
      <c r="G100" s="20" t="s">
        <v>267</v>
      </c>
      <c r="H100" s="20" t="s">
        <v>267</v>
      </c>
      <c r="I100" s="20">
        <v>1</v>
      </c>
      <c r="J100" s="20" t="s">
        <v>267</v>
      </c>
      <c r="K100" s="20" t="s">
        <v>267</v>
      </c>
      <c r="L100" s="20" t="s">
        <v>267</v>
      </c>
      <c r="M100" s="20" t="s">
        <v>267</v>
      </c>
      <c r="N100" s="20" t="s">
        <v>267</v>
      </c>
      <c r="O100" s="20" t="s">
        <v>267</v>
      </c>
    </row>
    <row r="101" spans="1:15" ht="15.5" x14ac:dyDescent="0.35">
      <c r="A101" s="2" t="s">
        <v>325</v>
      </c>
      <c r="B101" s="7"/>
      <c r="C101" s="11">
        <f>SUM(C102:C103)</f>
        <v>5</v>
      </c>
      <c r="D101" s="27">
        <f t="shared" ref="D101:F101" si="47">SUM(D102:D103)</f>
        <v>0</v>
      </c>
      <c r="E101" s="27">
        <f t="shared" si="47"/>
        <v>0</v>
      </c>
      <c r="F101" s="27">
        <f t="shared" si="47"/>
        <v>1</v>
      </c>
      <c r="G101" s="27">
        <f t="shared" ref="G101" si="48">SUM(G102:G103)</f>
        <v>0</v>
      </c>
      <c r="H101" s="27">
        <f t="shared" ref="H101" si="49">SUM(H102:H103)</f>
        <v>0</v>
      </c>
      <c r="I101" s="27">
        <f t="shared" ref="I101" si="50">SUM(I102:I103)</f>
        <v>2</v>
      </c>
      <c r="J101" s="27">
        <f t="shared" ref="J101" si="51">SUM(J102:J103)</f>
        <v>1</v>
      </c>
      <c r="K101" s="27">
        <f t="shared" ref="K101" si="52">SUM(K102:K103)</f>
        <v>0</v>
      </c>
      <c r="L101" s="27">
        <f t="shared" ref="L101" si="53">SUM(L102:L103)</f>
        <v>1</v>
      </c>
      <c r="M101" s="27">
        <f t="shared" ref="M101" si="54">SUM(M102:M103)</f>
        <v>0</v>
      </c>
      <c r="N101" s="27">
        <f t="shared" ref="N101" si="55">SUM(N102:N103)</f>
        <v>0</v>
      </c>
      <c r="O101" s="27">
        <f t="shared" ref="O101" si="56">SUM(O102:O103)</f>
        <v>0</v>
      </c>
    </row>
    <row r="102" spans="1:15" ht="15.5" x14ac:dyDescent="0.35">
      <c r="A102" s="2"/>
      <c r="B102" s="7" t="s">
        <v>7</v>
      </c>
      <c r="C102" s="8">
        <f t="shared" si="23"/>
        <v>3</v>
      </c>
      <c r="D102" s="20" t="s">
        <v>267</v>
      </c>
      <c r="E102" s="20" t="s">
        <v>267</v>
      </c>
      <c r="F102" s="20" t="s">
        <v>267</v>
      </c>
      <c r="G102" s="20" t="s">
        <v>267</v>
      </c>
      <c r="H102" s="20" t="s">
        <v>267</v>
      </c>
      <c r="I102" s="20">
        <v>2</v>
      </c>
      <c r="J102" s="20" t="s">
        <v>267</v>
      </c>
      <c r="K102" s="20" t="s">
        <v>267</v>
      </c>
      <c r="L102" s="20">
        <v>1</v>
      </c>
      <c r="M102" s="20" t="s">
        <v>267</v>
      </c>
      <c r="N102" s="20" t="s">
        <v>267</v>
      </c>
      <c r="O102" s="20" t="s">
        <v>267</v>
      </c>
    </row>
    <row r="103" spans="1:15" ht="15.5" x14ac:dyDescent="0.35">
      <c r="A103" s="2"/>
      <c r="B103" s="7" t="s">
        <v>49</v>
      </c>
      <c r="C103" s="8">
        <f t="shared" si="23"/>
        <v>2</v>
      </c>
      <c r="D103" s="20" t="s">
        <v>267</v>
      </c>
      <c r="E103" s="20" t="s">
        <v>267</v>
      </c>
      <c r="F103" s="20">
        <v>1</v>
      </c>
      <c r="G103" s="20" t="s">
        <v>267</v>
      </c>
      <c r="H103" s="20" t="s">
        <v>267</v>
      </c>
      <c r="I103" s="20" t="s">
        <v>267</v>
      </c>
      <c r="J103" s="20">
        <v>1</v>
      </c>
      <c r="K103" s="20" t="s">
        <v>267</v>
      </c>
      <c r="L103" s="20" t="s">
        <v>267</v>
      </c>
      <c r="M103" s="20" t="s">
        <v>267</v>
      </c>
      <c r="N103" s="20" t="s">
        <v>267</v>
      </c>
      <c r="O103" s="20" t="s">
        <v>267</v>
      </c>
    </row>
    <row r="104" spans="1:15" ht="15.5" x14ac:dyDescent="0.35">
      <c r="A104" s="2" t="s">
        <v>30</v>
      </c>
      <c r="B104" s="7"/>
      <c r="C104" s="11">
        <f>SUM(C105:C106)</f>
        <v>4</v>
      </c>
      <c r="D104" s="27">
        <f t="shared" ref="D104:F104" si="57">SUM(D105:D106)</f>
        <v>0</v>
      </c>
      <c r="E104" s="27">
        <f t="shared" si="57"/>
        <v>0</v>
      </c>
      <c r="F104" s="27">
        <f t="shared" si="57"/>
        <v>0</v>
      </c>
      <c r="G104" s="27">
        <f t="shared" ref="G104:O104" si="58">SUM(G105:G106)</f>
        <v>0</v>
      </c>
      <c r="H104" s="27">
        <f t="shared" si="58"/>
        <v>0</v>
      </c>
      <c r="I104" s="27">
        <f t="shared" si="58"/>
        <v>0</v>
      </c>
      <c r="J104" s="27">
        <f t="shared" si="58"/>
        <v>0</v>
      </c>
      <c r="K104" s="27">
        <f t="shared" si="58"/>
        <v>1</v>
      </c>
      <c r="L104" s="27">
        <f t="shared" si="58"/>
        <v>1</v>
      </c>
      <c r="M104" s="27">
        <f t="shared" si="58"/>
        <v>1</v>
      </c>
      <c r="N104" s="27">
        <f t="shared" si="58"/>
        <v>1</v>
      </c>
      <c r="O104" s="27">
        <f t="shared" si="58"/>
        <v>0</v>
      </c>
    </row>
    <row r="105" spans="1:15" ht="15.5" x14ac:dyDescent="0.35">
      <c r="A105" s="2"/>
      <c r="B105" s="7" t="s">
        <v>548</v>
      </c>
      <c r="C105" s="8">
        <f t="shared" si="23"/>
        <v>1</v>
      </c>
      <c r="D105" s="20" t="s">
        <v>267</v>
      </c>
      <c r="E105" s="20" t="s">
        <v>267</v>
      </c>
      <c r="F105" s="20" t="s">
        <v>267</v>
      </c>
      <c r="G105" s="20" t="s">
        <v>267</v>
      </c>
      <c r="H105" s="20" t="s">
        <v>267</v>
      </c>
      <c r="I105" s="20" t="s">
        <v>267</v>
      </c>
      <c r="J105" s="20" t="s">
        <v>267</v>
      </c>
      <c r="K105" s="20">
        <v>1</v>
      </c>
      <c r="L105" s="20" t="s">
        <v>267</v>
      </c>
      <c r="M105" s="20" t="s">
        <v>267</v>
      </c>
      <c r="N105" s="20" t="s">
        <v>267</v>
      </c>
      <c r="O105" s="20" t="s">
        <v>267</v>
      </c>
    </row>
    <row r="106" spans="1:15" ht="15.5" x14ac:dyDescent="0.35">
      <c r="A106" s="2"/>
      <c r="B106" s="7" t="s">
        <v>30</v>
      </c>
      <c r="C106" s="8">
        <f t="shared" si="23"/>
        <v>3</v>
      </c>
      <c r="D106" s="20" t="s">
        <v>267</v>
      </c>
      <c r="E106" s="20" t="s">
        <v>267</v>
      </c>
      <c r="F106" s="20" t="s">
        <v>267</v>
      </c>
      <c r="G106" s="20" t="s">
        <v>267</v>
      </c>
      <c r="H106" s="20" t="s">
        <v>267</v>
      </c>
      <c r="I106" s="20" t="s">
        <v>267</v>
      </c>
      <c r="J106" s="20" t="s">
        <v>267</v>
      </c>
      <c r="K106" s="20" t="s">
        <v>267</v>
      </c>
      <c r="L106" s="20">
        <v>1</v>
      </c>
      <c r="M106" s="20">
        <v>1</v>
      </c>
      <c r="N106" s="20">
        <v>1</v>
      </c>
      <c r="O106" s="20" t="s">
        <v>267</v>
      </c>
    </row>
    <row r="107" spans="1:15" ht="15.5" x14ac:dyDescent="0.35">
      <c r="A107" s="2" t="s">
        <v>46</v>
      </c>
      <c r="B107" s="7"/>
      <c r="C107" s="11">
        <f>SUM(C108:C115)</f>
        <v>17</v>
      </c>
      <c r="D107" s="27">
        <f>SUM(D108:D115)</f>
        <v>1</v>
      </c>
      <c r="E107" s="27">
        <f>SUM(E108:E115)</f>
        <v>1</v>
      </c>
      <c r="F107" s="27">
        <f>SUM(F108:F115)</f>
        <v>0</v>
      </c>
      <c r="G107" s="27">
        <f t="shared" ref="G107:O107" si="59">SUM(G108:G115)</f>
        <v>2</v>
      </c>
      <c r="H107" s="27">
        <f t="shared" si="59"/>
        <v>2</v>
      </c>
      <c r="I107" s="27">
        <f t="shared" si="59"/>
        <v>1</v>
      </c>
      <c r="J107" s="27">
        <f t="shared" si="59"/>
        <v>1</v>
      </c>
      <c r="K107" s="27">
        <f t="shared" si="59"/>
        <v>0</v>
      </c>
      <c r="L107" s="27">
        <f t="shared" si="59"/>
        <v>1</v>
      </c>
      <c r="M107" s="27">
        <f t="shared" si="59"/>
        <v>4</v>
      </c>
      <c r="N107" s="27">
        <f t="shared" si="59"/>
        <v>3</v>
      </c>
      <c r="O107" s="27">
        <f t="shared" si="59"/>
        <v>1</v>
      </c>
    </row>
    <row r="108" spans="1:15" ht="15.5" x14ac:dyDescent="0.35">
      <c r="A108" s="2"/>
      <c r="B108" s="7" t="s">
        <v>549</v>
      </c>
      <c r="C108" s="8">
        <f t="shared" si="23"/>
        <v>4</v>
      </c>
      <c r="D108" s="20" t="s">
        <v>267</v>
      </c>
      <c r="E108" s="20" t="s">
        <v>267</v>
      </c>
      <c r="F108" s="20" t="s">
        <v>267</v>
      </c>
      <c r="G108" s="20" t="s">
        <v>267</v>
      </c>
      <c r="H108" s="20">
        <v>1</v>
      </c>
      <c r="I108" s="20" t="s">
        <v>267</v>
      </c>
      <c r="J108" s="20" t="s">
        <v>267</v>
      </c>
      <c r="K108" s="20" t="s">
        <v>267</v>
      </c>
      <c r="L108" s="20" t="s">
        <v>267</v>
      </c>
      <c r="M108" s="20">
        <v>3</v>
      </c>
      <c r="N108" s="20" t="s">
        <v>267</v>
      </c>
      <c r="O108" s="20" t="s">
        <v>267</v>
      </c>
    </row>
    <row r="109" spans="1:15" ht="15.5" x14ac:dyDescent="0.35">
      <c r="A109" s="2"/>
      <c r="B109" s="7" t="s">
        <v>340</v>
      </c>
      <c r="C109" s="8">
        <f t="shared" si="23"/>
        <v>1</v>
      </c>
      <c r="D109" s="20" t="s">
        <v>267</v>
      </c>
      <c r="E109" s="20">
        <v>1</v>
      </c>
      <c r="F109" s="20" t="s">
        <v>267</v>
      </c>
      <c r="G109" s="20" t="s">
        <v>267</v>
      </c>
      <c r="H109" s="20" t="s">
        <v>267</v>
      </c>
      <c r="I109" s="20" t="s">
        <v>267</v>
      </c>
      <c r="J109" s="20" t="s">
        <v>267</v>
      </c>
      <c r="K109" s="20" t="s">
        <v>267</v>
      </c>
      <c r="L109" s="20" t="s">
        <v>267</v>
      </c>
      <c r="M109" s="20" t="s">
        <v>267</v>
      </c>
      <c r="N109" s="20" t="s">
        <v>267</v>
      </c>
      <c r="O109" s="20" t="s">
        <v>267</v>
      </c>
    </row>
    <row r="110" spans="1:15" ht="15.5" x14ac:dyDescent="0.35">
      <c r="A110" s="2"/>
      <c r="B110" s="7" t="s">
        <v>421</v>
      </c>
      <c r="C110" s="8">
        <f t="shared" si="23"/>
        <v>2</v>
      </c>
      <c r="D110" s="20" t="s">
        <v>267</v>
      </c>
      <c r="E110" s="20" t="s">
        <v>267</v>
      </c>
      <c r="F110" s="20" t="s">
        <v>267</v>
      </c>
      <c r="G110" s="20">
        <v>1</v>
      </c>
      <c r="H110" s="20" t="s">
        <v>267</v>
      </c>
      <c r="I110" s="20" t="s">
        <v>267</v>
      </c>
      <c r="J110" s="20" t="s">
        <v>267</v>
      </c>
      <c r="K110" s="20" t="s">
        <v>267</v>
      </c>
      <c r="L110" s="20" t="s">
        <v>267</v>
      </c>
      <c r="M110" s="20">
        <v>1</v>
      </c>
      <c r="N110" s="20" t="s">
        <v>267</v>
      </c>
      <c r="O110" s="20" t="s">
        <v>267</v>
      </c>
    </row>
    <row r="111" spans="1:15" s="27" customFormat="1" ht="15.5" x14ac:dyDescent="0.35">
      <c r="A111" s="2"/>
      <c r="B111" s="7" t="s">
        <v>541</v>
      </c>
      <c r="C111" s="8">
        <f t="shared" si="23"/>
        <v>1</v>
      </c>
      <c r="D111" s="20" t="s">
        <v>267</v>
      </c>
      <c r="E111" s="20" t="s">
        <v>267</v>
      </c>
      <c r="F111" s="20" t="s">
        <v>267</v>
      </c>
      <c r="G111" s="20" t="s">
        <v>267</v>
      </c>
      <c r="H111" s="20" t="s">
        <v>267</v>
      </c>
      <c r="I111" s="20" t="s">
        <v>267</v>
      </c>
      <c r="J111" s="20" t="s">
        <v>267</v>
      </c>
      <c r="K111" s="20" t="s">
        <v>267</v>
      </c>
      <c r="L111" s="20">
        <v>1</v>
      </c>
      <c r="M111" s="20" t="s">
        <v>267</v>
      </c>
      <c r="N111" s="20" t="s">
        <v>267</v>
      </c>
      <c r="O111" s="20" t="s">
        <v>267</v>
      </c>
    </row>
    <row r="112" spans="1:15" ht="15.5" x14ac:dyDescent="0.35">
      <c r="A112" s="2"/>
      <c r="B112" s="7" t="s">
        <v>550</v>
      </c>
      <c r="C112" s="8">
        <f t="shared" si="23"/>
        <v>1</v>
      </c>
      <c r="D112" s="20" t="s">
        <v>267</v>
      </c>
      <c r="E112" s="20" t="s">
        <v>267</v>
      </c>
      <c r="F112" s="20" t="s">
        <v>267</v>
      </c>
      <c r="G112" s="20" t="s">
        <v>267</v>
      </c>
      <c r="H112" s="20">
        <v>1</v>
      </c>
      <c r="I112" s="20" t="s">
        <v>267</v>
      </c>
      <c r="J112" s="20" t="s">
        <v>267</v>
      </c>
      <c r="K112" s="20" t="s">
        <v>267</v>
      </c>
      <c r="L112" s="20" t="s">
        <v>267</v>
      </c>
      <c r="M112" s="20" t="s">
        <v>267</v>
      </c>
      <c r="N112" s="20" t="s">
        <v>267</v>
      </c>
      <c r="O112" s="20" t="s">
        <v>267</v>
      </c>
    </row>
    <row r="113" spans="1:15" ht="15.5" x14ac:dyDescent="0.35">
      <c r="A113" s="2"/>
      <c r="B113" s="7" t="s">
        <v>386</v>
      </c>
      <c r="C113" s="8">
        <f t="shared" si="23"/>
        <v>6</v>
      </c>
      <c r="D113" s="20">
        <v>1</v>
      </c>
      <c r="E113" s="20" t="s">
        <v>267</v>
      </c>
      <c r="F113" s="20" t="s">
        <v>267</v>
      </c>
      <c r="G113" s="20">
        <v>1</v>
      </c>
      <c r="H113" s="20" t="s">
        <v>267</v>
      </c>
      <c r="I113" s="20">
        <v>1</v>
      </c>
      <c r="J113" s="20">
        <v>1</v>
      </c>
      <c r="K113" s="20" t="s">
        <v>267</v>
      </c>
      <c r="L113" s="20" t="s">
        <v>267</v>
      </c>
      <c r="M113" s="20" t="s">
        <v>267</v>
      </c>
      <c r="N113" s="20">
        <v>1</v>
      </c>
      <c r="O113" s="20">
        <v>1</v>
      </c>
    </row>
    <row r="114" spans="1:15" ht="15.5" x14ac:dyDescent="0.35">
      <c r="A114" s="2"/>
      <c r="B114" s="7" t="s">
        <v>100</v>
      </c>
      <c r="C114" s="8">
        <f t="shared" si="23"/>
        <v>1</v>
      </c>
      <c r="D114" s="20" t="s">
        <v>267</v>
      </c>
      <c r="E114" s="20" t="s">
        <v>267</v>
      </c>
      <c r="F114" s="20" t="s">
        <v>267</v>
      </c>
      <c r="G114" s="20" t="s">
        <v>267</v>
      </c>
      <c r="H114" s="20" t="s">
        <v>267</v>
      </c>
      <c r="I114" s="20" t="s">
        <v>267</v>
      </c>
      <c r="J114" s="20" t="s">
        <v>267</v>
      </c>
      <c r="K114" s="20" t="s">
        <v>267</v>
      </c>
      <c r="L114" s="20" t="s">
        <v>267</v>
      </c>
      <c r="M114" s="20" t="s">
        <v>267</v>
      </c>
      <c r="N114" s="20">
        <v>1</v>
      </c>
      <c r="O114" s="20" t="s">
        <v>267</v>
      </c>
    </row>
    <row r="115" spans="1:15" ht="15.5" x14ac:dyDescent="0.35">
      <c r="A115" s="2"/>
      <c r="B115" s="7" t="s">
        <v>453</v>
      </c>
      <c r="C115" s="8">
        <f t="shared" si="23"/>
        <v>1</v>
      </c>
      <c r="D115" s="20" t="s">
        <v>267</v>
      </c>
      <c r="E115" s="20" t="s">
        <v>267</v>
      </c>
      <c r="F115" s="20" t="s">
        <v>267</v>
      </c>
      <c r="G115" s="20" t="s">
        <v>267</v>
      </c>
      <c r="H115" s="20" t="s">
        <v>267</v>
      </c>
      <c r="I115" s="20" t="s">
        <v>267</v>
      </c>
      <c r="J115" s="20" t="s">
        <v>267</v>
      </c>
      <c r="K115" s="20" t="s">
        <v>267</v>
      </c>
      <c r="L115" s="20" t="s">
        <v>267</v>
      </c>
      <c r="M115" s="20" t="s">
        <v>267</v>
      </c>
      <c r="N115" s="20">
        <v>1</v>
      </c>
      <c r="O115" s="20" t="s">
        <v>267</v>
      </c>
    </row>
    <row r="116" spans="1:15" ht="15.5" x14ac:dyDescent="0.35">
      <c r="A116" s="2" t="s">
        <v>50</v>
      </c>
      <c r="B116" s="7"/>
      <c r="C116" s="11">
        <f>SUM(C117:C124)</f>
        <v>15</v>
      </c>
      <c r="D116" s="27">
        <f t="shared" ref="D116:F116" si="60">SUM(D117:D124)</f>
        <v>0</v>
      </c>
      <c r="E116" s="27">
        <f t="shared" si="60"/>
        <v>1</v>
      </c>
      <c r="F116" s="27">
        <f t="shared" si="60"/>
        <v>0</v>
      </c>
      <c r="G116" s="27">
        <f t="shared" ref="G116:O116" si="61">SUM(G117:G124)</f>
        <v>3</v>
      </c>
      <c r="H116" s="27">
        <f t="shared" si="61"/>
        <v>3</v>
      </c>
      <c r="I116" s="27">
        <f t="shared" si="61"/>
        <v>1</v>
      </c>
      <c r="J116" s="27">
        <f t="shared" si="61"/>
        <v>1</v>
      </c>
      <c r="K116" s="27">
        <f t="shared" si="61"/>
        <v>2</v>
      </c>
      <c r="L116" s="27">
        <f t="shared" si="61"/>
        <v>1</v>
      </c>
      <c r="M116" s="27">
        <f t="shared" si="61"/>
        <v>1</v>
      </c>
      <c r="N116" s="27">
        <f t="shared" si="61"/>
        <v>0</v>
      </c>
      <c r="O116" s="27">
        <f t="shared" si="61"/>
        <v>2</v>
      </c>
    </row>
    <row r="117" spans="1:15" ht="15.5" x14ac:dyDescent="0.35">
      <c r="A117" s="2"/>
      <c r="B117" s="7" t="s">
        <v>551</v>
      </c>
      <c r="C117" s="8">
        <f t="shared" si="23"/>
        <v>1</v>
      </c>
      <c r="D117" s="20" t="s">
        <v>267</v>
      </c>
      <c r="E117" s="20" t="s">
        <v>267</v>
      </c>
      <c r="F117" s="20" t="s">
        <v>267</v>
      </c>
      <c r="G117" s="20" t="s">
        <v>267</v>
      </c>
      <c r="H117" s="20" t="s">
        <v>267</v>
      </c>
      <c r="I117" s="20" t="s">
        <v>267</v>
      </c>
      <c r="J117" s="20" t="s">
        <v>267</v>
      </c>
      <c r="K117" s="20">
        <v>1</v>
      </c>
      <c r="L117" s="20" t="s">
        <v>267</v>
      </c>
      <c r="M117" s="20" t="s">
        <v>267</v>
      </c>
      <c r="N117" s="20" t="s">
        <v>267</v>
      </c>
      <c r="O117" s="20" t="s">
        <v>267</v>
      </c>
    </row>
    <row r="118" spans="1:15" ht="15.5" x14ac:dyDescent="0.35">
      <c r="A118" s="2"/>
      <c r="B118" s="7" t="s">
        <v>422</v>
      </c>
      <c r="C118" s="8">
        <f t="shared" si="23"/>
        <v>5</v>
      </c>
      <c r="D118" s="20" t="s">
        <v>267</v>
      </c>
      <c r="E118" s="20" t="s">
        <v>267</v>
      </c>
      <c r="F118" s="20" t="s">
        <v>267</v>
      </c>
      <c r="G118" s="20">
        <v>1</v>
      </c>
      <c r="H118" s="20">
        <v>1</v>
      </c>
      <c r="I118" s="20" t="s">
        <v>267</v>
      </c>
      <c r="J118" s="20" t="s">
        <v>267</v>
      </c>
      <c r="K118" s="20" t="s">
        <v>267</v>
      </c>
      <c r="L118" s="20">
        <v>1</v>
      </c>
      <c r="M118" s="20">
        <v>1</v>
      </c>
      <c r="N118" s="20" t="s">
        <v>267</v>
      </c>
      <c r="O118" s="20">
        <v>1</v>
      </c>
    </row>
    <row r="119" spans="1:15" ht="15.5" x14ac:dyDescent="0.35">
      <c r="A119" s="2"/>
      <c r="B119" s="7" t="s">
        <v>552</v>
      </c>
      <c r="C119" s="8">
        <f t="shared" si="23"/>
        <v>1</v>
      </c>
      <c r="D119" s="20" t="s">
        <v>267</v>
      </c>
      <c r="E119" s="20" t="s">
        <v>267</v>
      </c>
      <c r="F119" s="20" t="s">
        <v>267</v>
      </c>
      <c r="G119" s="20" t="s">
        <v>267</v>
      </c>
      <c r="H119" s="20">
        <v>1</v>
      </c>
      <c r="I119" s="20" t="s">
        <v>267</v>
      </c>
      <c r="J119" s="20" t="s">
        <v>267</v>
      </c>
      <c r="K119" s="20" t="s">
        <v>267</v>
      </c>
      <c r="L119" s="20" t="s">
        <v>267</v>
      </c>
      <c r="M119" s="20" t="s">
        <v>267</v>
      </c>
      <c r="N119" s="20" t="s">
        <v>267</v>
      </c>
      <c r="O119" s="20" t="s">
        <v>267</v>
      </c>
    </row>
    <row r="120" spans="1:15" ht="15.5" x14ac:dyDescent="0.35">
      <c r="A120" s="2"/>
      <c r="B120" s="7" t="s">
        <v>47</v>
      </c>
      <c r="C120" s="8">
        <f t="shared" si="23"/>
        <v>1</v>
      </c>
      <c r="D120" s="20" t="s">
        <v>267</v>
      </c>
      <c r="E120" s="20" t="s">
        <v>267</v>
      </c>
      <c r="F120" s="20" t="s">
        <v>267</v>
      </c>
      <c r="G120" s="20" t="s">
        <v>267</v>
      </c>
      <c r="H120" s="20" t="s">
        <v>267</v>
      </c>
      <c r="I120" s="20" t="s">
        <v>267</v>
      </c>
      <c r="J120" s="20" t="s">
        <v>267</v>
      </c>
      <c r="K120" s="20">
        <v>1</v>
      </c>
      <c r="L120" s="20" t="s">
        <v>267</v>
      </c>
      <c r="M120" s="20" t="s">
        <v>267</v>
      </c>
      <c r="N120" s="20" t="s">
        <v>267</v>
      </c>
      <c r="O120" s="20" t="s">
        <v>267</v>
      </c>
    </row>
    <row r="121" spans="1:15" ht="15.5" x14ac:dyDescent="0.35">
      <c r="A121" s="2"/>
      <c r="B121" s="7" t="s">
        <v>104</v>
      </c>
      <c r="C121" s="8">
        <f t="shared" si="23"/>
        <v>2</v>
      </c>
      <c r="D121" s="20" t="s">
        <v>267</v>
      </c>
      <c r="E121" s="20">
        <v>1</v>
      </c>
      <c r="F121" s="20" t="s">
        <v>267</v>
      </c>
      <c r="G121" s="20" t="s">
        <v>267</v>
      </c>
      <c r="H121" s="20" t="s">
        <v>267</v>
      </c>
      <c r="I121" s="20" t="s">
        <v>267</v>
      </c>
      <c r="J121" s="20">
        <v>1</v>
      </c>
      <c r="K121" s="20" t="s">
        <v>267</v>
      </c>
      <c r="L121" s="20" t="s">
        <v>267</v>
      </c>
      <c r="M121" s="20" t="s">
        <v>267</v>
      </c>
      <c r="N121" s="20" t="s">
        <v>267</v>
      </c>
      <c r="O121" s="20" t="s">
        <v>267</v>
      </c>
    </row>
    <row r="122" spans="1:15" ht="15.5" x14ac:dyDescent="0.35">
      <c r="A122" s="2"/>
      <c r="B122" s="7" t="s">
        <v>49</v>
      </c>
      <c r="C122" s="8">
        <f t="shared" si="23"/>
        <v>2</v>
      </c>
      <c r="D122" s="20" t="s">
        <v>267</v>
      </c>
      <c r="E122" s="20" t="s">
        <v>267</v>
      </c>
      <c r="F122" s="20" t="s">
        <v>267</v>
      </c>
      <c r="G122" s="20" t="s">
        <v>267</v>
      </c>
      <c r="H122" s="20">
        <v>1</v>
      </c>
      <c r="I122" s="20">
        <v>1</v>
      </c>
      <c r="J122" s="20" t="s">
        <v>267</v>
      </c>
      <c r="K122" s="20" t="s">
        <v>267</v>
      </c>
      <c r="L122" s="20" t="s">
        <v>267</v>
      </c>
      <c r="M122" s="20" t="s">
        <v>267</v>
      </c>
      <c r="N122" s="20" t="s">
        <v>267</v>
      </c>
      <c r="O122" s="20" t="s">
        <v>267</v>
      </c>
    </row>
    <row r="123" spans="1:15" ht="15.5" x14ac:dyDescent="0.35">
      <c r="A123" s="2"/>
      <c r="B123" s="7" t="s">
        <v>50</v>
      </c>
      <c r="C123" s="8">
        <f t="shared" si="23"/>
        <v>1</v>
      </c>
      <c r="D123" s="20" t="s">
        <v>267</v>
      </c>
      <c r="E123" s="20" t="s">
        <v>267</v>
      </c>
      <c r="F123" s="20" t="s">
        <v>267</v>
      </c>
      <c r="G123" s="20" t="s">
        <v>267</v>
      </c>
      <c r="H123" s="20" t="s">
        <v>267</v>
      </c>
      <c r="I123" s="20" t="s">
        <v>267</v>
      </c>
      <c r="J123" s="20" t="s">
        <v>267</v>
      </c>
      <c r="K123" s="20" t="s">
        <v>267</v>
      </c>
      <c r="L123" s="20" t="s">
        <v>267</v>
      </c>
      <c r="M123" s="20" t="s">
        <v>267</v>
      </c>
      <c r="N123" s="20" t="s">
        <v>267</v>
      </c>
      <c r="O123" s="20">
        <v>1</v>
      </c>
    </row>
    <row r="124" spans="1:15" ht="15.5" x14ac:dyDescent="0.35">
      <c r="A124" s="2"/>
      <c r="B124" s="7" t="s">
        <v>341</v>
      </c>
      <c r="C124" s="8">
        <f t="shared" si="23"/>
        <v>2</v>
      </c>
      <c r="D124" s="20" t="s">
        <v>267</v>
      </c>
      <c r="E124" s="20" t="s">
        <v>267</v>
      </c>
      <c r="F124" s="20" t="s">
        <v>267</v>
      </c>
      <c r="G124" s="20">
        <v>2</v>
      </c>
      <c r="H124" s="20" t="s">
        <v>267</v>
      </c>
      <c r="I124" s="20" t="s">
        <v>267</v>
      </c>
      <c r="J124" s="20" t="s">
        <v>267</v>
      </c>
      <c r="K124" s="20" t="s">
        <v>267</v>
      </c>
      <c r="L124" s="20" t="s">
        <v>267</v>
      </c>
      <c r="M124" s="20" t="s">
        <v>267</v>
      </c>
      <c r="N124" s="20" t="s">
        <v>267</v>
      </c>
      <c r="O124" s="20" t="s">
        <v>267</v>
      </c>
    </row>
    <row r="125" spans="1:15" ht="15.5" x14ac:dyDescent="0.35">
      <c r="A125" s="2" t="s">
        <v>39</v>
      </c>
      <c r="B125" s="7"/>
      <c r="C125" s="187">
        <f>SUM(C126)</f>
        <v>2</v>
      </c>
      <c r="D125" s="27">
        <f t="shared" ref="D125:F125" si="62">SUM(D126)</f>
        <v>0</v>
      </c>
      <c r="E125" s="27">
        <f t="shared" si="62"/>
        <v>0</v>
      </c>
      <c r="F125" s="27">
        <f t="shared" si="62"/>
        <v>0</v>
      </c>
      <c r="G125" s="27">
        <f t="shared" ref="G125" si="63">SUM(G126)</f>
        <v>2</v>
      </c>
      <c r="H125" s="27">
        <f t="shared" ref="H125" si="64">SUM(H126)</f>
        <v>0</v>
      </c>
      <c r="I125" s="27">
        <f t="shared" ref="I125" si="65">SUM(I126)</f>
        <v>0</v>
      </c>
      <c r="J125" s="27">
        <f t="shared" ref="J125" si="66">SUM(J126)</f>
        <v>0</v>
      </c>
      <c r="K125" s="27">
        <f t="shared" ref="K125" si="67">SUM(K126)</f>
        <v>0</v>
      </c>
      <c r="L125" s="27">
        <f t="shared" ref="L125" si="68">SUM(L126)</f>
        <v>0</v>
      </c>
      <c r="M125" s="27">
        <f t="shared" ref="M125" si="69">SUM(M126)</f>
        <v>0</v>
      </c>
      <c r="N125" s="27">
        <f t="shared" ref="N125" si="70">SUM(N126)</f>
        <v>0</v>
      </c>
      <c r="O125" s="27">
        <f t="shared" ref="O125" si="71">SUM(O126)</f>
        <v>0</v>
      </c>
    </row>
    <row r="126" spans="1:15" ht="15.5" x14ac:dyDescent="0.35">
      <c r="A126" s="2"/>
      <c r="B126" s="7" t="s">
        <v>553</v>
      </c>
      <c r="C126" s="8">
        <f t="shared" si="23"/>
        <v>2</v>
      </c>
      <c r="D126" s="20" t="s">
        <v>267</v>
      </c>
      <c r="E126" s="20" t="s">
        <v>267</v>
      </c>
      <c r="F126" s="20" t="s">
        <v>267</v>
      </c>
      <c r="G126" s="20">
        <v>2</v>
      </c>
      <c r="H126" s="20" t="s">
        <v>267</v>
      </c>
      <c r="I126" s="20" t="s">
        <v>267</v>
      </c>
      <c r="J126" s="20" t="s">
        <v>267</v>
      </c>
      <c r="K126" s="20" t="s">
        <v>267</v>
      </c>
      <c r="L126" s="20" t="s">
        <v>267</v>
      </c>
      <c r="M126" s="20" t="s">
        <v>267</v>
      </c>
      <c r="N126" s="20" t="s">
        <v>267</v>
      </c>
      <c r="O126" s="20" t="s">
        <v>267</v>
      </c>
    </row>
    <row r="127" spans="1:15" ht="15.5" x14ac:dyDescent="0.35">
      <c r="A127" s="2" t="s">
        <v>554</v>
      </c>
      <c r="B127" s="7"/>
      <c r="C127" s="187">
        <f>SUM(C128:C129)</f>
        <v>3</v>
      </c>
      <c r="D127" s="27">
        <f t="shared" ref="D127" si="72">SUM(D128:D129)</f>
        <v>0</v>
      </c>
      <c r="E127" s="27">
        <f>SUM(E128:E129)</f>
        <v>0</v>
      </c>
      <c r="F127" s="27">
        <f>SUM(F128:F129)</f>
        <v>0</v>
      </c>
      <c r="G127" s="27">
        <f t="shared" ref="G127:O127" si="73">SUM(G128:G129)</f>
        <v>0</v>
      </c>
      <c r="H127" s="27">
        <f t="shared" si="73"/>
        <v>1</v>
      </c>
      <c r="I127" s="27">
        <f t="shared" si="73"/>
        <v>1</v>
      </c>
      <c r="J127" s="27">
        <f t="shared" si="73"/>
        <v>0</v>
      </c>
      <c r="K127" s="27">
        <f t="shared" si="73"/>
        <v>1</v>
      </c>
      <c r="L127" s="27">
        <f t="shared" si="73"/>
        <v>0</v>
      </c>
      <c r="M127" s="27">
        <f t="shared" si="73"/>
        <v>0</v>
      </c>
      <c r="N127" s="27">
        <f t="shared" si="73"/>
        <v>0</v>
      </c>
      <c r="O127" s="27">
        <f t="shared" si="73"/>
        <v>0</v>
      </c>
    </row>
    <row r="128" spans="1:15" ht="15.5" x14ac:dyDescent="0.35">
      <c r="A128" s="2"/>
      <c r="B128" s="7" t="s">
        <v>554</v>
      </c>
      <c r="C128" s="8">
        <f t="shared" si="23"/>
        <v>1</v>
      </c>
      <c r="D128" s="20" t="s">
        <v>267</v>
      </c>
      <c r="E128" s="20" t="s">
        <v>267</v>
      </c>
      <c r="F128" s="20" t="s">
        <v>267</v>
      </c>
      <c r="G128" s="20" t="s">
        <v>267</v>
      </c>
      <c r="H128" s="20">
        <v>1</v>
      </c>
      <c r="I128" s="20" t="s">
        <v>267</v>
      </c>
      <c r="J128" s="20" t="s">
        <v>267</v>
      </c>
      <c r="K128" s="20" t="s">
        <v>267</v>
      </c>
      <c r="L128" s="20" t="s">
        <v>267</v>
      </c>
      <c r="M128" s="20" t="s">
        <v>267</v>
      </c>
      <c r="N128" s="20" t="s">
        <v>267</v>
      </c>
      <c r="O128" s="20" t="s">
        <v>267</v>
      </c>
    </row>
    <row r="129" spans="1:15" ht="15.5" x14ac:dyDescent="0.35">
      <c r="A129" s="2"/>
      <c r="B129" s="7" t="s">
        <v>555</v>
      </c>
      <c r="C129" s="8">
        <f t="shared" si="23"/>
        <v>2</v>
      </c>
      <c r="D129" s="20" t="s">
        <v>267</v>
      </c>
      <c r="E129" s="20" t="s">
        <v>267</v>
      </c>
      <c r="F129" s="20" t="s">
        <v>267</v>
      </c>
      <c r="G129" s="20" t="s">
        <v>267</v>
      </c>
      <c r="H129" s="20" t="s">
        <v>267</v>
      </c>
      <c r="I129" s="20">
        <v>1</v>
      </c>
      <c r="J129" s="20" t="s">
        <v>267</v>
      </c>
      <c r="K129" s="20">
        <v>1</v>
      </c>
      <c r="L129" s="20" t="s">
        <v>267</v>
      </c>
      <c r="M129" s="20" t="s">
        <v>267</v>
      </c>
      <c r="N129" s="20" t="s">
        <v>267</v>
      </c>
      <c r="O129" s="20" t="s">
        <v>267</v>
      </c>
    </row>
    <row r="130" spans="1:15" ht="15.5" x14ac:dyDescent="0.35">
      <c r="A130" s="2" t="s">
        <v>327</v>
      </c>
      <c r="B130" s="7"/>
      <c r="C130" s="187">
        <f>SUM(C131:C132)</f>
        <v>2</v>
      </c>
      <c r="D130" s="27">
        <f t="shared" ref="D130" si="74">SUM(D131:D132)</f>
        <v>1</v>
      </c>
      <c r="E130" s="27">
        <f>SUM(E131:E132)</f>
        <v>1</v>
      </c>
      <c r="F130" s="27">
        <f>SUM(F131:F132)</f>
        <v>0</v>
      </c>
      <c r="G130" s="27">
        <f t="shared" ref="G130:O130" si="75">SUM(G131:G132)</f>
        <v>0</v>
      </c>
      <c r="H130" s="27">
        <f t="shared" si="75"/>
        <v>0</v>
      </c>
      <c r="I130" s="27">
        <f t="shared" si="75"/>
        <v>0</v>
      </c>
      <c r="J130" s="27">
        <f t="shared" si="75"/>
        <v>0</v>
      </c>
      <c r="K130" s="27">
        <f t="shared" si="75"/>
        <v>0</v>
      </c>
      <c r="L130" s="27">
        <f t="shared" si="75"/>
        <v>0</v>
      </c>
      <c r="M130" s="27">
        <f t="shared" si="75"/>
        <v>0</v>
      </c>
      <c r="N130" s="27">
        <f t="shared" si="75"/>
        <v>0</v>
      </c>
      <c r="O130" s="27">
        <f t="shared" si="75"/>
        <v>0</v>
      </c>
    </row>
    <row r="131" spans="1:15" ht="15.5" x14ac:dyDescent="0.35">
      <c r="A131" s="2"/>
      <c r="B131" s="7" t="s">
        <v>556</v>
      </c>
      <c r="C131" s="8">
        <f t="shared" si="23"/>
        <v>1</v>
      </c>
      <c r="D131" s="20" t="s">
        <v>267</v>
      </c>
      <c r="E131" s="20">
        <v>1</v>
      </c>
      <c r="F131" s="20" t="s">
        <v>267</v>
      </c>
      <c r="G131" s="20" t="s">
        <v>267</v>
      </c>
      <c r="H131" s="20" t="s">
        <v>267</v>
      </c>
      <c r="I131" s="20" t="s">
        <v>267</v>
      </c>
      <c r="J131" s="20" t="s">
        <v>267</v>
      </c>
      <c r="K131" s="20" t="s">
        <v>267</v>
      </c>
      <c r="L131" s="20" t="s">
        <v>267</v>
      </c>
      <c r="M131" s="20" t="s">
        <v>267</v>
      </c>
      <c r="N131" s="20" t="s">
        <v>267</v>
      </c>
      <c r="O131" s="20" t="s">
        <v>267</v>
      </c>
    </row>
    <row r="132" spans="1:15" ht="15.5" x14ac:dyDescent="0.35">
      <c r="A132" s="2"/>
      <c r="B132" s="7" t="s">
        <v>557</v>
      </c>
      <c r="C132" s="8">
        <f t="shared" si="23"/>
        <v>1</v>
      </c>
      <c r="D132" s="20">
        <v>1</v>
      </c>
      <c r="E132" s="20" t="s">
        <v>267</v>
      </c>
      <c r="F132" s="20" t="s">
        <v>267</v>
      </c>
      <c r="G132" s="20" t="s">
        <v>267</v>
      </c>
      <c r="H132" s="20" t="s">
        <v>267</v>
      </c>
      <c r="I132" s="20" t="s">
        <v>267</v>
      </c>
      <c r="J132" s="20" t="s">
        <v>267</v>
      </c>
      <c r="K132" s="20" t="s">
        <v>267</v>
      </c>
      <c r="L132" s="20" t="s">
        <v>267</v>
      </c>
      <c r="M132" s="20" t="s">
        <v>267</v>
      </c>
      <c r="N132" s="20" t="s">
        <v>267</v>
      </c>
      <c r="O132" s="20" t="s">
        <v>267</v>
      </c>
    </row>
    <row r="133" spans="1:15" ht="15.5" x14ac:dyDescent="0.35">
      <c r="A133" s="2" t="s">
        <v>59</v>
      </c>
      <c r="B133" s="7"/>
      <c r="C133" s="187">
        <f>SUM(C134:C135)</f>
        <v>2</v>
      </c>
      <c r="D133" s="27">
        <f t="shared" ref="D133" si="76">SUM(D134:D135)</f>
        <v>0</v>
      </c>
      <c r="E133" s="27">
        <f>SUM(E134:E135)</f>
        <v>0</v>
      </c>
      <c r="F133" s="27">
        <f>SUM(F134:F135)</f>
        <v>0</v>
      </c>
      <c r="G133" s="27">
        <f t="shared" ref="G133:O133" si="77">SUM(G134:G135)</f>
        <v>1</v>
      </c>
      <c r="H133" s="27">
        <f t="shared" si="77"/>
        <v>0</v>
      </c>
      <c r="I133" s="27">
        <f t="shared" si="77"/>
        <v>0</v>
      </c>
      <c r="J133" s="27">
        <f t="shared" si="77"/>
        <v>0</v>
      </c>
      <c r="K133" s="27">
        <f t="shared" si="77"/>
        <v>0</v>
      </c>
      <c r="L133" s="27">
        <f t="shared" si="77"/>
        <v>1</v>
      </c>
      <c r="M133" s="27">
        <f t="shared" si="77"/>
        <v>0</v>
      </c>
      <c r="N133" s="27">
        <f t="shared" si="77"/>
        <v>0</v>
      </c>
      <c r="O133" s="27">
        <f t="shared" si="77"/>
        <v>0</v>
      </c>
    </row>
    <row r="134" spans="1:15" ht="15.5" x14ac:dyDescent="0.35">
      <c r="A134" s="2"/>
      <c r="B134" s="7" t="s">
        <v>454</v>
      </c>
      <c r="C134" s="8">
        <f t="shared" si="23"/>
        <v>1</v>
      </c>
      <c r="D134" s="20" t="s">
        <v>267</v>
      </c>
      <c r="E134" s="20" t="s">
        <v>267</v>
      </c>
      <c r="F134" s="20" t="s">
        <v>267</v>
      </c>
      <c r="G134" s="20" t="s">
        <v>267</v>
      </c>
      <c r="H134" s="20" t="s">
        <v>267</v>
      </c>
      <c r="I134" s="20" t="s">
        <v>267</v>
      </c>
      <c r="J134" s="20" t="s">
        <v>267</v>
      </c>
      <c r="K134" s="20" t="s">
        <v>267</v>
      </c>
      <c r="L134" s="20">
        <v>1</v>
      </c>
      <c r="M134" s="20" t="s">
        <v>267</v>
      </c>
      <c r="N134" s="20" t="s">
        <v>267</v>
      </c>
      <c r="O134" s="20" t="s">
        <v>267</v>
      </c>
    </row>
    <row r="135" spans="1:15" ht="15.5" x14ac:dyDescent="0.35">
      <c r="A135" s="2"/>
      <c r="B135" s="7" t="s">
        <v>59</v>
      </c>
      <c r="C135" s="8">
        <f t="shared" si="23"/>
        <v>1</v>
      </c>
      <c r="D135" s="20" t="s">
        <v>267</v>
      </c>
      <c r="E135" s="20" t="s">
        <v>267</v>
      </c>
      <c r="F135" s="20" t="s">
        <v>267</v>
      </c>
      <c r="G135" s="20">
        <v>1</v>
      </c>
      <c r="H135" s="20" t="s">
        <v>267</v>
      </c>
      <c r="I135" s="20" t="s">
        <v>267</v>
      </c>
      <c r="J135" s="20" t="s">
        <v>267</v>
      </c>
      <c r="K135" s="20" t="s">
        <v>267</v>
      </c>
      <c r="L135" s="20" t="s">
        <v>267</v>
      </c>
      <c r="M135" s="20" t="s">
        <v>267</v>
      </c>
      <c r="N135" s="20" t="s">
        <v>267</v>
      </c>
      <c r="O135" s="20" t="s">
        <v>267</v>
      </c>
    </row>
    <row r="136" spans="1:15" ht="15.5" x14ac:dyDescent="0.35">
      <c r="A136" s="2" t="s">
        <v>558</v>
      </c>
      <c r="B136" s="7"/>
      <c r="C136" s="187">
        <f>SUM(C137)</f>
        <v>1</v>
      </c>
      <c r="D136" s="27">
        <f t="shared" ref="D136:F136" si="78">SUM(D137)</f>
        <v>0</v>
      </c>
      <c r="E136" s="27">
        <f t="shared" si="78"/>
        <v>0</v>
      </c>
      <c r="F136" s="27">
        <f t="shared" si="78"/>
        <v>1</v>
      </c>
      <c r="G136" s="27">
        <f t="shared" ref="G136" si="79">SUM(G137)</f>
        <v>0</v>
      </c>
      <c r="H136" s="27">
        <f t="shared" ref="H136" si="80">SUM(H137)</f>
        <v>0</v>
      </c>
      <c r="I136" s="27">
        <f t="shared" ref="I136" si="81">SUM(I137)</f>
        <v>0</v>
      </c>
      <c r="J136" s="27">
        <f t="shared" ref="J136" si="82">SUM(J137)</f>
        <v>0</v>
      </c>
      <c r="K136" s="27">
        <f t="shared" ref="K136" si="83">SUM(K137)</f>
        <v>0</v>
      </c>
      <c r="L136" s="27">
        <f t="shared" ref="L136" si="84">SUM(L137)</f>
        <v>0</v>
      </c>
      <c r="M136" s="27">
        <f t="shared" ref="M136" si="85">SUM(M137)</f>
        <v>0</v>
      </c>
      <c r="N136" s="27">
        <f t="shared" ref="N136" si="86">SUM(N137)</f>
        <v>0</v>
      </c>
      <c r="O136" s="27">
        <f t="shared" ref="O136" si="87">SUM(O137)</f>
        <v>0</v>
      </c>
    </row>
    <row r="137" spans="1:15" ht="15.5" x14ac:dyDescent="0.35">
      <c r="A137" s="2"/>
      <c r="B137" s="7" t="s">
        <v>559</v>
      </c>
      <c r="C137" s="8">
        <f t="shared" si="23"/>
        <v>1</v>
      </c>
      <c r="D137" s="20" t="s">
        <v>267</v>
      </c>
      <c r="E137" s="20" t="s">
        <v>267</v>
      </c>
      <c r="F137" s="20">
        <v>1</v>
      </c>
      <c r="G137" s="20" t="s">
        <v>267</v>
      </c>
      <c r="H137" s="20" t="s">
        <v>267</v>
      </c>
      <c r="I137" s="20" t="s">
        <v>267</v>
      </c>
      <c r="J137" s="20" t="s">
        <v>267</v>
      </c>
      <c r="K137" s="20" t="s">
        <v>267</v>
      </c>
      <c r="L137" s="20" t="s">
        <v>267</v>
      </c>
      <c r="M137" s="20" t="s">
        <v>267</v>
      </c>
      <c r="N137" s="20" t="s">
        <v>267</v>
      </c>
      <c r="O137" s="20" t="s">
        <v>267</v>
      </c>
    </row>
    <row r="138" spans="1:15" ht="15.5" x14ac:dyDescent="0.35">
      <c r="A138" s="2"/>
      <c r="B138" s="7"/>
      <c r="C138" s="8"/>
      <c r="D138" s="20"/>
      <c r="E138" s="20"/>
      <c r="F138" s="20"/>
      <c r="G138" s="20"/>
      <c r="H138" s="20"/>
      <c r="I138" s="20"/>
      <c r="J138" s="20"/>
      <c r="K138" s="20"/>
      <c r="L138" s="20"/>
      <c r="M138" s="20"/>
      <c r="N138" s="20"/>
      <c r="O138" s="20"/>
    </row>
    <row r="139" spans="1:15" ht="15.5" x14ac:dyDescent="0.35">
      <c r="A139" s="80" t="s">
        <v>113</v>
      </c>
      <c r="B139" s="81"/>
      <c r="C139" s="82">
        <f>(C141+C150+C152+C155+C161+C164+C167)</f>
        <v>43</v>
      </c>
      <c r="D139" s="84">
        <f>(D141+D150+D152+D155+D161+D164+D167)</f>
        <v>3</v>
      </c>
      <c r="E139" s="84">
        <f>(E141+E150+E152+E155+E161+E164+E167)</f>
        <v>1</v>
      </c>
      <c r="F139" s="84">
        <f>(F141+F150+F152+F155+F161+F164+F167)</f>
        <v>8</v>
      </c>
      <c r="G139" s="84">
        <f t="shared" ref="G139:O139" si="88">(G141+G150+G152+G155+G161+G164+G167)</f>
        <v>3</v>
      </c>
      <c r="H139" s="84">
        <f t="shared" si="88"/>
        <v>2</v>
      </c>
      <c r="I139" s="84">
        <f t="shared" si="88"/>
        <v>2</v>
      </c>
      <c r="J139" s="84">
        <f t="shared" si="88"/>
        <v>3</v>
      </c>
      <c r="K139" s="84">
        <f t="shared" si="88"/>
        <v>3</v>
      </c>
      <c r="L139" s="84">
        <f t="shared" si="88"/>
        <v>5</v>
      </c>
      <c r="M139" s="84">
        <f t="shared" si="88"/>
        <v>4</v>
      </c>
      <c r="N139" s="84">
        <f t="shared" si="88"/>
        <v>5</v>
      </c>
      <c r="O139" s="84">
        <f t="shared" si="88"/>
        <v>4</v>
      </c>
    </row>
    <row r="140" spans="1:15" ht="15.5" x14ac:dyDescent="0.35">
      <c r="A140" s="107"/>
      <c r="B140" s="7"/>
      <c r="C140" s="11"/>
      <c r="D140" s="27"/>
      <c r="E140" s="27"/>
      <c r="F140" s="27"/>
      <c r="G140" s="27"/>
      <c r="H140" s="27"/>
      <c r="I140" s="27"/>
      <c r="J140" s="27"/>
      <c r="K140" s="27"/>
      <c r="L140" s="27"/>
      <c r="M140" s="27"/>
      <c r="N140" s="27"/>
      <c r="O140" s="27"/>
    </row>
    <row r="141" spans="1:15" ht="15.5" x14ac:dyDescent="0.35">
      <c r="A141" s="2" t="s">
        <v>8</v>
      </c>
      <c r="B141" s="7"/>
      <c r="C141" s="11">
        <f>SUM(C142:C149)</f>
        <v>15</v>
      </c>
      <c r="D141" s="27">
        <f>SUM(D142:D149)</f>
        <v>0</v>
      </c>
      <c r="E141" s="27">
        <f>SUM(E142:E149)</f>
        <v>1</v>
      </c>
      <c r="F141" s="27">
        <f>SUM(F142:F149)</f>
        <v>1</v>
      </c>
      <c r="G141" s="27">
        <f t="shared" ref="G141:O141" si="89">SUM(G142:G149)</f>
        <v>1</v>
      </c>
      <c r="H141" s="27">
        <f t="shared" si="89"/>
        <v>1</v>
      </c>
      <c r="I141" s="27">
        <f t="shared" si="89"/>
        <v>0</v>
      </c>
      <c r="J141" s="27">
        <f t="shared" si="89"/>
        <v>1</v>
      </c>
      <c r="K141" s="27">
        <f t="shared" si="89"/>
        <v>2</v>
      </c>
      <c r="L141" s="27">
        <f t="shared" si="89"/>
        <v>3</v>
      </c>
      <c r="M141" s="27">
        <f t="shared" si="89"/>
        <v>2</v>
      </c>
      <c r="N141" s="27">
        <f t="shared" si="89"/>
        <v>1</v>
      </c>
      <c r="O141" s="27">
        <f t="shared" si="89"/>
        <v>2</v>
      </c>
    </row>
    <row r="142" spans="1:15" ht="15.5" x14ac:dyDescent="0.35">
      <c r="A142" s="2"/>
      <c r="B142" s="7" t="s">
        <v>77</v>
      </c>
      <c r="C142" s="8">
        <f t="shared" ref="C142:C171" si="90">SUM(D142:O142)</f>
        <v>1</v>
      </c>
      <c r="D142" s="20" t="s">
        <v>267</v>
      </c>
      <c r="E142" s="20" t="s">
        <v>267</v>
      </c>
      <c r="F142" s="20" t="s">
        <v>267</v>
      </c>
      <c r="G142" s="20">
        <v>1</v>
      </c>
      <c r="H142" s="20" t="s">
        <v>267</v>
      </c>
      <c r="I142" s="20" t="s">
        <v>267</v>
      </c>
      <c r="J142" s="20" t="s">
        <v>267</v>
      </c>
      <c r="K142" s="20" t="s">
        <v>267</v>
      </c>
      <c r="L142" s="20" t="s">
        <v>267</v>
      </c>
      <c r="M142" s="20" t="s">
        <v>267</v>
      </c>
      <c r="N142" s="20" t="s">
        <v>267</v>
      </c>
      <c r="O142" s="20" t="s">
        <v>267</v>
      </c>
    </row>
    <row r="143" spans="1:15" ht="15.5" x14ac:dyDescent="0.35">
      <c r="A143" s="2"/>
      <c r="B143" s="7" t="s">
        <v>455</v>
      </c>
      <c r="C143" s="8">
        <f t="shared" si="90"/>
        <v>1</v>
      </c>
      <c r="D143" s="20" t="s">
        <v>267</v>
      </c>
      <c r="E143" s="20" t="s">
        <v>267</v>
      </c>
      <c r="F143" s="20">
        <v>1</v>
      </c>
      <c r="G143" s="20" t="s">
        <v>267</v>
      </c>
      <c r="H143" s="20" t="s">
        <v>267</v>
      </c>
      <c r="I143" s="20" t="s">
        <v>267</v>
      </c>
      <c r="J143" s="20" t="s">
        <v>267</v>
      </c>
      <c r="K143" s="20" t="s">
        <v>267</v>
      </c>
      <c r="L143" s="20" t="s">
        <v>267</v>
      </c>
      <c r="M143" s="20" t="s">
        <v>267</v>
      </c>
      <c r="N143" s="20" t="s">
        <v>267</v>
      </c>
      <c r="O143" s="20" t="s">
        <v>267</v>
      </c>
    </row>
    <row r="144" spans="1:15" ht="15.5" x14ac:dyDescent="0.35">
      <c r="A144" s="2"/>
      <c r="B144" s="7" t="s">
        <v>446</v>
      </c>
      <c r="C144" s="8">
        <f t="shared" si="90"/>
        <v>2</v>
      </c>
      <c r="D144" s="20" t="s">
        <v>267</v>
      </c>
      <c r="E144" s="20" t="s">
        <v>267</v>
      </c>
      <c r="F144" s="20" t="s">
        <v>267</v>
      </c>
      <c r="G144" s="20" t="s">
        <v>267</v>
      </c>
      <c r="H144" s="20" t="s">
        <v>267</v>
      </c>
      <c r="I144" s="20" t="s">
        <v>267</v>
      </c>
      <c r="J144" s="20" t="s">
        <v>267</v>
      </c>
      <c r="K144" s="20">
        <v>1</v>
      </c>
      <c r="L144" s="20">
        <v>1</v>
      </c>
      <c r="M144" s="20" t="s">
        <v>267</v>
      </c>
      <c r="N144" s="20" t="s">
        <v>267</v>
      </c>
      <c r="O144" s="20" t="s">
        <v>267</v>
      </c>
    </row>
    <row r="145" spans="1:15" ht="15.5" x14ac:dyDescent="0.35">
      <c r="A145" s="2"/>
      <c r="B145" s="7" t="s">
        <v>456</v>
      </c>
      <c r="C145" s="8">
        <f t="shared" si="90"/>
        <v>1</v>
      </c>
      <c r="D145" s="20" t="s">
        <v>267</v>
      </c>
      <c r="E145" s="20" t="s">
        <v>267</v>
      </c>
      <c r="F145" s="20" t="s">
        <v>267</v>
      </c>
      <c r="G145" s="20" t="s">
        <v>267</v>
      </c>
      <c r="H145" s="20">
        <v>1</v>
      </c>
      <c r="I145" s="20" t="s">
        <v>267</v>
      </c>
      <c r="J145" s="20" t="s">
        <v>267</v>
      </c>
      <c r="K145" s="20" t="s">
        <v>267</v>
      </c>
      <c r="L145" s="20" t="s">
        <v>267</v>
      </c>
      <c r="M145" s="20" t="s">
        <v>267</v>
      </c>
      <c r="N145" s="20" t="s">
        <v>267</v>
      </c>
      <c r="O145" s="20" t="s">
        <v>267</v>
      </c>
    </row>
    <row r="146" spans="1:15" ht="15.5" x14ac:dyDescent="0.35">
      <c r="A146" s="2"/>
      <c r="B146" s="7" t="s">
        <v>65</v>
      </c>
      <c r="C146" s="8">
        <f t="shared" si="90"/>
        <v>2</v>
      </c>
      <c r="D146" s="20" t="s">
        <v>267</v>
      </c>
      <c r="E146" s="20" t="s">
        <v>267</v>
      </c>
      <c r="F146" s="20" t="s">
        <v>267</v>
      </c>
      <c r="G146" s="20" t="s">
        <v>267</v>
      </c>
      <c r="H146" s="20" t="s">
        <v>267</v>
      </c>
      <c r="I146" s="20" t="s">
        <v>267</v>
      </c>
      <c r="J146" s="20" t="s">
        <v>267</v>
      </c>
      <c r="K146" s="20" t="s">
        <v>267</v>
      </c>
      <c r="L146" s="20" t="s">
        <v>267</v>
      </c>
      <c r="M146" s="20" t="s">
        <v>267</v>
      </c>
      <c r="N146" s="20">
        <v>1</v>
      </c>
      <c r="O146" s="20">
        <v>1</v>
      </c>
    </row>
    <row r="147" spans="1:15" ht="15.5" x14ac:dyDescent="0.35">
      <c r="A147" s="2"/>
      <c r="B147" s="7" t="s">
        <v>457</v>
      </c>
      <c r="C147" s="8">
        <f t="shared" si="90"/>
        <v>2</v>
      </c>
      <c r="D147" s="20" t="s">
        <v>267</v>
      </c>
      <c r="E147" s="20">
        <v>1</v>
      </c>
      <c r="F147" s="20" t="s">
        <v>267</v>
      </c>
      <c r="G147" s="20" t="s">
        <v>267</v>
      </c>
      <c r="H147" s="20" t="s">
        <v>267</v>
      </c>
      <c r="I147" s="20" t="s">
        <v>267</v>
      </c>
      <c r="J147" s="20" t="s">
        <v>267</v>
      </c>
      <c r="K147" s="20" t="s">
        <v>267</v>
      </c>
      <c r="L147" s="20">
        <v>1</v>
      </c>
      <c r="M147" s="20" t="s">
        <v>267</v>
      </c>
      <c r="N147" s="20" t="s">
        <v>267</v>
      </c>
      <c r="O147" s="20" t="s">
        <v>267</v>
      </c>
    </row>
    <row r="148" spans="1:15" ht="15.5" x14ac:dyDescent="0.35">
      <c r="A148" s="2"/>
      <c r="B148" s="7" t="s">
        <v>70</v>
      </c>
      <c r="C148" s="8">
        <f t="shared" si="90"/>
        <v>3</v>
      </c>
      <c r="D148" s="20" t="s">
        <v>267</v>
      </c>
      <c r="E148" s="20" t="s">
        <v>267</v>
      </c>
      <c r="F148" s="20" t="s">
        <v>267</v>
      </c>
      <c r="G148" s="20" t="s">
        <v>267</v>
      </c>
      <c r="H148" s="20" t="s">
        <v>267</v>
      </c>
      <c r="I148" s="20" t="s">
        <v>267</v>
      </c>
      <c r="J148" s="20" t="s">
        <v>267</v>
      </c>
      <c r="K148" s="20" t="s">
        <v>267</v>
      </c>
      <c r="L148" s="20">
        <v>1</v>
      </c>
      <c r="M148" s="20">
        <v>2</v>
      </c>
      <c r="N148" s="20" t="s">
        <v>267</v>
      </c>
      <c r="O148" s="20" t="s">
        <v>267</v>
      </c>
    </row>
    <row r="149" spans="1:15" ht="15.5" x14ac:dyDescent="0.35">
      <c r="A149" s="2"/>
      <c r="B149" s="7" t="s">
        <v>423</v>
      </c>
      <c r="C149" s="8">
        <f t="shared" si="90"/>
        <v>3</v>
      </c>
      <c r="D149" s="20" t="s">
        <v>267</v>
      </c>
      <c r="E149" s="20" t="s">
        <v>267</v>
      </c>
      <c r="F149" s="20" t="s">
        <v>267</v>
      </c>
      <c r="G149" s="20" t="s">
        <v>267</v>
      </c>
      <c r="H149" s="20" t="s">
        <v>267</v>
      </c>
      <c r="I149" s="20" t="s">
        <v>267</v>
      </c>
      <c r="J149" s="20">
        <v>1</v>
      </c>
      <c r="K149" s="20">
        <v>1</v>
      </c>
      <c r="L149" s="20" t="s">
        <v>267</v>
      </c>
      <c r="M149" s="20" t="s">
        <v>267</v>
      </c>
      <c r="N149" s="20" t="s">
        <v>267</v>
      </c>
      <c r="O149" s="20">
        <v>1</v>
      </c>
    </row>
    <row r="150" spans="1:15" ht="15.5" x14ac:dyDescent="0.35">
      <c r="A150" s="2" t="s">
        <v>98</v>
      </c>
      <c r="B150" s="7"/>
      <c r="C150" s="11">
        <f>SUM(C151:C151)</f>
        <v>1</v>
      </c>
      <c r="D150" s="27">
        <f>SUM(D151:D151)</f>
        <v>0</v>
      </c>
      <c r="E150" s="27">
        <f>SUM(E151:E151)</f>
        <v>0</v>
      </c>
      <c r="F150" s="27">
        <f>SUM(F151:F151)</f>
        <v>0</v>
      </c>
      <c r="G150" s="27">
        <f t="shared" ref="G150:O150" si="91">SUM(G151:G151)</f>
        <v>0</v>
      </c>
      <c r="H150" s="27">
        <f t="shared" si="91"/>
        <v>0</v>
      </c>
      <c r="I150" s="27">
        <f t="shared" si="91"/>
        <v>1</v>
      </c>
      <c r="J150" s="27">
        <f t="shared" si="91"/>
        <v>0</v>
      </c>
      <c r="K150" s="27">
        <f t="shared" si="91"/>
        <v>0</v>
      </c>
      <c r="L150" s="27">
        <f t="shared" si="91"/>
        <v>0</v>
      </c>
      <c r="M150" s="27">
        <f t="shared" si="91"/>
        <v>0</v>
      </c>
      <c r="N150" s="27">
        <f t="shared" si="91"/>
        <v>0</v>
      </c>
      <c r="O150" s="27">
        <f t="shared" si="91"/>
        <v>0</v>
      </c>
    </row>
    <row r="151" spans="1:15" ht="15.5" x14ac:dyDescent="0.35">
      <c r="A151" s="2"/>
      <c r="B151" s="7" t="s">
        <v>544</v>
      </c>
      <c r="C151" s="8">
        <f t="shared" si="90"/>
        <v>1</v>
      </c>
      <c r="D151" s="20" t="s">
        <v>267</v>
      </c>
      <c r="E151" s="20" t="s">
        <v>267</v>
      </c>
      <c r="F151" s="20" t="s">
        <v>267</v>
      </c>
      <c r="G151" s="20" t="s">
        <v>267</v>
      </c>
      <c r="H151" s="20" t="s">
        <v>267</v>
      </c>
      <c r="I151" s="20">
        <v>1</v>
      </c>
      <c r="J151" s="20" t="s">
        <v>267</v>
      </c>
      <c r="K151" s="20" t="s">
        <v>267</v>
      </c>
      <c r="L151" s="20" t="s">
        <v>267</v>
      </c>
      <c r="M151" s="20" t="s">
        <v>267</v>
      </c>
      <c r="N151" s="20" t="s">
        <v>267</v>
      </c>
      <c r="O151" s="20" t="s">
        <v>267</v>
      </c>
    </row>
    <row r="152" spans="1:15" ht="15.5" x14ac:dyDescent="0.35">
      <c r="A152" s="2" t="s">
        <v>17</v>
      </c>
      <c r="B152" s="7"/>
      <c r="C152" s="11">
        <f>SUM(C153:C154)</f>
        <v>3</v>
      </c>
      <c r="D152" s="27">
        <f t="shared" ref="D152:F152" si="92">SUM(D153:D154)</f>
        <v>1</v>
      </c>
      <c r="E152" s="27">
        <f t="shared" si="92"/>
        <v>0</v>
      </c>
      <c r="F152" s="27">
        <f t="shared" si="92"/>
        <v>1</v>
      </c>
      <c r="G152" s="27">
        <f t="shared" ref="G152" si="93">SUM(G153:G154)</f>
        <v>0</v>
      </c>
      <c r="H152" s="27">
        <f t="shared" ref="H152" si="94">SUM(H153:H154)</f>
        <v>0</v>
      </c>
      <c r="I152" s="27">
        <f t="shared" ref="I152" si="95">SUM(I153:I154)</f>
        <v>0</v>
      </c>
      <c r="J152" s="27">
        <f t="shared" ref="J152" si="96">SUM(J153:J154)</f>
        <v>0</v>
      </c>
      <c r="K152" s="27">
        <f t="shared" ref="K152" si="97">SUM(K153:K154)</f>
        <v>0</v>
      </c>
      <c r="L152" s="27">
        <f t="shared" ref="L152" si="98">SUM(L153:L154)</f>
        <v>0</v>
      </c>
      <c r="M152" s="27">
        <f t="shared" ref="M152" si="99">SUM(M153:M154)</f>
        <v>0</v>
      </c>
      <c r="N152" s="27">
        <f t="shared" ref="N152" si="100">SUM(N153:N154)</f>
        <v>0</v>
      </c>
      <c r="O152" s="27">
        <f t="shared" ref="O152" si="101">SUM(O153:O154)</f>
        <v>1</v>
      </c>
    </row>
    <row r="153" spans="1:15" ht="15.5" x14ac:dyDescent="0.35">
      <c r="A153" s="2"/>
      <c r="B153" s="7" t="s">
        <v>424</v>
      </c>
      <c r="C153" s="8">
        <f t="shared" si="90"/>
        <v>2</v>
      </c>
      <c r="D153" s="20">
        <v>1</v>
      </c>
      <c r="E153" s="20" t="s">
        <v>267</v>
      </c>
      <c r="F153" s="20">
        <v>1</v>
      </c>
      <c r="G153" s="20" t="s">
        <v>267</v>
      </c>
      <c r="H153" s="20" t="s">
        <v>267</v>
      </c>
      <c r="I153" s="20" t="s">
        <v>267</v>
      </c>
      <c r="J153" s="20" t="s">
        <v>267</v>
      </c>
      <c r="K153" s="20" t="s">
        <v>267</v>
      </c>
      <c r="L153" s="20" t="s">
        <v>267</v>
      </c>
      <c r="M153" s="20" t="s">
        <v>267</v>
      </c>
      <c r="N153" s="20" t="s">
        <v>267</v>
      </c>
      <c r="O153" s="20" t="s">
        <v>267</v>
      </c>
    </row>
    <row r="154" spans="1:15" ht="15.5" x14ac:dyDescent="0.35">
      <c r="A154" s="2"/>
      <c r="B154" s="7" t="s">
        <v>560</v>
      </c>
      <c r="C154" s="8">
        <f t="shared" si="90"/>
        <v>1</v>
      </c>
      <c r="D154" s="20" t="s">
        <v>267</v>
      </c>
      <c r="E154" s="20" t="s">
        <v>267</v>
      </c>
      <c r="F154" s="20" t="s">
        <v>267</v>
      </c>
      <c r="G154" s="20" t="s">
        <v>267</v>
      </c>
      <c r="H154" s="20" t="s">
        <v>267</v>
      </c>
      <c r="I154" s="20" t="s">
        <v>267</v>
      </c>
      <c r="J154" s="20" t="s">
        <v>267</v>
      </c>
      <c r="K154" s="20" t="s">
        <v>267</v>
      </c>
      <c r="L154" s="20" t="s">
        <v>267</v>
      </c>
      <c r="M154" s="20" t="s">
        <v>267</v>
      </c>
      <c r="N154" s="20" t="s">
        <v>267</v>
      </c>
      <c r="O154" s="20">
        <v>1</v>
      </c>
    </row>
    <row r="155" spans="1:15" ht="15.5" x14ac:dyDescent="0.35">
      <c r="A155" s="2" t="s">
        <v>28</v>
      </c>
      <c r="B155" s="7"/>
      <c r="C155" s="11">
        <f>SUM(C156:C160)</f>
        <v>14</v>
      </c>
      <c r="D155" s="27">
        <f>SUM(D156:D160)</f>
        <v>1</v>
      </c>
      <c r="E155" s="27">
        <f>SUM(E156:E160)</f>
        <v>0</v>
      </c>
      <c r="F155" s="27">
        <f>SUM(F156:F160)</f>
        <v>4</v>
      </c>
      <c r="G155" s="27">
        <f t="shared" ref="G155:O155" si="102">SUM(G156:G160)</f>
        <v>1</v>
      </c>
      <c r="H155" s="27">
        <f t="shared" si="102"/>
        <v>0</v>
      </c>
      <c r="I155" s="27">
        <f t="shared" si="102"/>
        <v>1</v>
      </c>
      <c r="J155" s="27">
        <f t="shared" si="102"/>
        <v>2</v>
      </c>
      <c r="K155" s="27">
        <f t="shared" si="102"/>
        <v>0</v>
      </c>
      <c r="L155" s="27">
        <f t="shared" si="102"/>
        <v>1</v>
      </c>
      <c r="M155" s="27">
        <f t="shared" si="102"/>
        <v>1</v>
      </c>
      <c r="N155" s="27">
        <f t="shared" si="102"/>
        <v>2</v>
      </c>
      <c r="O155" s="27">
        <f t="shared" si="102"/>
        <v>1</v>
      </c>
    </row>
    <row r="156" spans="1:15" ht="15.5" x14ac:dyDescent="0.35">
      <c r="A156" s="2"/>
      <c r="B156" s="7" t="s">
        <v>62</v>
      </c>
      <c r="C156" s="8">
        <f t="shared" si="90"/>
        <v>2</v>
      </c>
      <c r="D156" s="20" t="s">
        <v>267</v>
      </c>
      <c r="E156" s="20" t="s">
        <v>267</v>
      </c>
      <c r="F156" s="20">
        <v>2</v>
      </c>
      <c r="G156" s="20" t="s">
        <v>267</v>
      </c>
      <c r="H156" s="20" t="s">
        <v>267</v>
      </c>
      <c r="I156" s="20" t="s">
        <v>267</v>
      </c>
      <c r="J156" s="20" t="s">
        <v>267</v>
      </c>
      <c r="K156" s="20" t="s">
        <v>267</v>
      </c>
      <c r="L156" s="20" t="s">
        <v>267</v>
      </c>
      <c r="M156" s="20" t="s">
        <v>267</v>
      </c>
      <c r="N156" s="20" t="s">
        <v>267</v>
      </c>
      <c r="O156" s="20" t="s">
        <v>267</v>
      </c>
    </row>
    <row r="157" spans="1:15" ht="15.5" x14ac:dyDescent="0.35">
      <c r="A157" s="2"/>
      <c r="B157" s="7" t="s">
        <v>269</v>
      </c>
      <c r="C157" s="8">
        <f t="shared" si="90"/>
        <v>2</v>
      </c>
      <c r="D157" s="20" t="s">
        <v>267</v>
      </c>
      <c r="E157" s="20" t="s">
        <v>267</v>
      </c>
      <c r="F157" s="20" t="s">
        <v>267</v>
      </c>
      <c r="G157" s="20" t="s">
        <v>267</v>
      </c>
      <c r="H157" s="20" t="s">
        <v>267</v>
      </c>
      <c r="I157" s="20" t="s">
        <v>267</v>
      </c>
      <c r="J157" s="20">
        <v>1</v>
      </c>
      <c r="K157" s="20" t="s">
        <v>267</v>
      </c>
      <c r="L157" s="20" t="s">
        <v>267</v>
      </c>
      <c r="M157" s="20">
        <v>1</v>
      </c>
      <c r="N157" s="20" t="s">
        <v>267</v>
      </c>
      <c r="O157" s="20" t="s">
        <v>267</v>
      </c>
    </row>
    <row r="158" spans="1:15" ht="15.5" x14ac:dyDescent="0.35">
      <c r="A158" s="2"/>
      <c r="B158" s="7" t="s">
        <v>91</v>
      </c>
      <c r="C158" s="8">
        <f t="shared" si="90"/>
        <v>5</v>
      </c>
      <c r="D158" s="20">
        <v>1</v>
      </c>
      <c r="E158" s="20" t="s">
        <v>267</v>
      </c>
      <c r="F158" s="20" t="s">
        <v>267</v>
      </c>
      <c r="G158" s="20">
        <v>1</v>
      </c>
      <c r="H158" s="20" t="s">
        <v>267</v>
      </c>
      <c r="I158" s="20">
        <v>1</v>
      </c>
      <c r="J158" s="20">
        <v>1</v>
      </c>
      <c r="K158" s="20" t="s">
        <v>267</v>
      </c>
      <c r="L158" s="20" t="s">
        <v>267</v>
      </c>
      <c r="M158" s="20" t="s">
        <v>267</v>
      </c>
      <c r="N158" s="20" t="s">
        <v>267</v>
      </c>
      <c r="O158" s="20">
        <v>1</v>
      </c>
    </row>
    <row r="159" spans="1:15" ht="15.5" x14ac:dyDescent="0.35">
      <c r="A159" s="2"/>
      <c r="B159" s="7" t="s">
        <v>561</v>
      </c>
      <c r="C159" s="8">
        <f t="shared" si="90"/>
        <v>4</v>
      </c>
      <c r="D159" s="20" t="s">
        <v>267</v>
      </c>
      <c r="E159" s="20" t="s">
        <v>267</v>
      </c>
      <c r="F159" s="20">
        <v>1</v>
      </c>
      <c r="G159" s="20" t="s">
        <v>267</v>
      </c>
      <c r="H159" s="20" t="s">
        <v>267</v>
      </c>
      <c r="I159" s="20" t="s">
        <v>267</v>
      </c>
      <c r="J159" s="20" t="s">
        <v>267</v>
      </c>
      <c r="K159" s="20" t="s">
        <v>267</v>
      </c>
      <c r="L159" s="20">
        <v>1</v>
      </c>
      <c r="M159" s="20" t="s">
        <v>267</v>
      </c>
      <c r="N159" s="20">
        <v>2</v>
      </c>
      <c r="O159" s="20" t="s">
        <v>267</v>
      </c>
    </row>
    <row r="160" spans="1:15" ht="15.5" x14ac:dyDescent="0.35">
      <c r="A160" s="2"/>
      <c r="B160" s="7" t="s">
        <v>50</v>
      </c>
      <c r="C160" s="8">
        <f t="shared" si="90"/>
        <v>1</v>
      </c>
      <c r="D160" s="20" t="s">
        <v>267</v>
      </c>
      <c r="E160" s="20" t="s">
        <v>267</v>
      </c>
      <c r="F160" s="20">
        <v>1</v>
      </c>
      <c r="G160" s="20" t="s">
        <v>267</v>
      </c>
      <c r="H160" s="20" t="s">
        <v>267</v>
      </c>
      <c r="I160" s="20" t="s">
        <v>267</v>
      </c>
      <c r="J160" s="20" t="s">
        <v>267</v>
      </c>
      <c r="K160" s="20" t="s">
        <v>267</v>
      </c>
      <c r="L160" s="20" t="s">
        <v>267</v>
      </c>
      <c r="M160" s="20" t="s">
        <v>267</v>
      </c>
      <c r="N160" s="20" t="s">
        <v>267</v>
      </c>
      <c r="O160" s="20" t="s">
        <v>267</v>
      </c>
    </row>
    <row r="161" spans="1:15" ht="15.5" x14ac:dyDescent="0.35">
      <c r="A161" s="2" t="s">
        <v>38</v>
      </c>
      <c r="B161" s="7"/>
      <c r="C161" s="11">
        <f>SUM(C162:C163)</f>
        <v>3</v>
      </c>
      <c r="D161" s="27">
        <f t="shared" ref="D161:F161" si="103">SUM(D162:D163)</f>
        <v>0</v>
      </c>
      <c r="E161" s="27">
        <f t="shared" si="103"/>
        <v>0</v>
      </c>
      <c r="F161" s="27">
        <f t="shared" si="103"/>
        <v>1</v>
      </c>
      <c r="G161" s="27">
        <f t="shared" ref="G161" si="104">SUM(G162:G163)</f>
        <v>1</v>
      </c>
      <c r="H161" s="27">
        <f t="shared" ref="H161" si="105">SUM(H162:H163)</f>
        <v>0</v>
      </c>
      <c r="I161" s="27">
        <f t="shared" ref="I161" si="106">SUM(I162:I163)</f>
        <v>0</v>
      </c>
      <c r="J161" s="27">
        <f t="shared" ref="J161" si="107">SUM(J162:J163)</f>
        <v>0</v>
      </c>
      <c r="K161" s="27">
        <f t="shared" ref="K161" si="108">SUM(K162:K163)</f>
        <v>0</v>
      </c>
      <c r="L161" s="27">
        <f t="shared" ref="L161" si="109">SUM(L162:L163)</f>
        <v>0</v>
      </c>
      <c r="M161" s="27">
        <f t="shared" ref="M161" si="110">SUM(M162:M163)</f>
        <v>0</v>
      </c>
      <c r="N161" s="27">
        <f t="shared" ref="N161" si="111">SUM(N162:N163)</f>
        <v>1</v>
      </c>
      <c r="O161" s="27">
        <f t="shared" ref="O161" si="112">SUM(O162:O163)</f>
        <v>0</v>
      </c>
    </row>
    <row r="162" spans="1:15" ht="15.5" x14ac:dyDescent="0.35">
      <c r="A162" s="2"/>
      <c r="B162" s="7" t="s">
        <v>562</v>
      </c>
      <c r="C162" s="8">
        <f t="shared" si="90"/>
        <v>1</v>
      </c>
      <c r="D162" s="20" t="s">
        <v>267</v>
      </c>
      <c r="E162" s="20" t="s">
        <v>267</v>
      </c>
      <c r="F162" s="20">
        <v>1</v>
      </c>
      <c r="G162" s="20" t="s">
        <v>267</v>
      </c>
      <c r="H162" s="20" t="s">
        <v>267</v>
      </c>
      <c r="I162" s="20" t="s">
        <v>267</v>
      </c>
      <c r="J162" s="20" t="s">
        <v>267</v>
      </c>
      <c r="K162" s="20" t="s">
        <v>267</v>
      </c>
      <c r="L162" s="20" t="s">
        <v>267</v>
      </c>
      <c r="M162" s="20" t="s">
        <v>267</v>
      </c>
      <c r="N162" s="20" t="s">
        <v>267</v>
      </c>
      <c r="O162" s="20" t="s">
        <v>267</v>
      </c>
    </row>
    <row r="163" spans="1:15" s="27" customFormat="1" ht="15.5" x14ac:dyDescent="0.35">
      <c r="A163" s="2"/>
      <c r="B163" s="7" t="s">
        <v>49</v>
      </c>
      <c r="C163" s="8">
        <f t="shared" si="90"/>
        <v>2</v>
      </c>
      <c r="D163" s="20" t="s">
        <v>267</v>
      </c>
      <c r="E163" s="20" t="s">
        <v>267</v>
      </c>
      <c r="F163" s="20" t="s">
        <v>267</v>
      </c>
      <c r="G163" s="20">
        <v>1</v>
      </c>
      <c r="H163" s="20" t="s">
        <v>267</v>
      </c>
      <c r="I163" s="20" t="s">
        <v>267</v>
      </c>
      <c r="J163" s="20" t="s">
        <v>267</v>
      </c>
      <c r="K163" s="20" t="s">
        <v>267</v>
      </c>
      <c r="L163" s="20" t="s">
        <v>267</v>
      </c>
      <c r="M163" s="20" t="s">
        <v>267</v>
      </c>
      <c r="N163" s="20">
        <v>1</v>
      </c>
      <c r="O163" s="20" t="s">
        <v>267</v>
      </c>
    </row>
    <row r="164" spans="1:15" ht="15.5" x14ac:dyDescent="0.35">
      <c r="A164" s="2" t="s">
        <v>42</v>
      </c>
      <c r="B164" s="7"/>
      <c r="C164" s="11">
        <f>SUM(C165:C166)</f>
        <v>3</v>
      </c>
      <c r="D164" s="27">
        <f>SUM(D165:D166)</f>
        <v>0</v>
      </c>
      <c r="E164" s="27">
        <f>SUM(E165:E166)</f>
        <v>0</v>
      </c>
      <c r="F164" s="27">
        <f>SUM(F165:F166)</f>
        <v>1</v>
      </c>
      <c r="G164" s="27">
        <f t="shared" ref="G164:O164" si="113">SUM(G165:G166)</f>
        <v>0</v>
      </c>
      <c r="H164" s="27">
        <f t="shared" si="113"/>
        <v>1</v>
      </c>
      <c r="I164" s="27">
        <f t="shared" si="113"/>
        <v>0</v>
      </c>
      <c r="J164" s="27">
        <f t="shared" si="113"/>
        <v>0</v>
      </c>
      <c r="K164" s="27">
        <f t="shared" si="113"/>
        <v>0</v>
      </c>
      <c r="L164" s="27">
        <f t="shared" si="113"/>
        <v>0</v>
      </c>
      <c r="M164" s="27">
        <f t="shared" si="113"/>
        <v>0</v>
      </c>
      <c r="N164" s="27">
        <f t="shared" si="113"/>
        <v>1</v>
      </c>
      <c r="O164" s="27">
        <f t="shared" si="113"/>
        <v>0</v>
      </c>
    </row>
    <row r="165" spans="1:15" ht="15.5" x14ac:dyDescent="0.35">
      <c r="A165" s="2"/>
      <c r="B165" s="7" t="s">
        <v>425</v>
      </c>
      <c r="C165" s="8">
        <f t="shared" si="90"/>
        <v>2</v>
      </c>
      <c r="D165" s="20" t="s">
        <v>267</v>
      </c>
      <c r="E165" s="20" t="s">
        <v>267</v>
      </c>
      <c r="F165" s="20">
        <v>1</v>
      </c>
      <c r="G165" s="20" t="s">
        <v>267</v>
      </c>
      <c r="H165" s="20" t="s">
        <v>267</v>
      </c>
      <c r="I165" s="20" t="s">
        <v>267</v>
      </c>
      <c r="J165" s="20" t="s">
        <v>267</v>
      </c>
      <c r="K165" s="20" t="s">
        <v>267</v>
      </c>
      <c r="L165" s="20" t="s">
        <v>267</v>
      </c>
      <c r="M165" s="20" t="s">
        <v>267</v>
      </c>
      <c r="N165" s="20">
        <v>1</v>
      </c>
      <c r="O165" s="20" t="s">
        <v>267</v>
      </c>
    </row>
    <row r="166" spans="1:15" ht="15.5" x14ac:dyDescent="0.35">
      <c r="A166" s="2"/>
      <c r="B166" s="7" t="s">
        <v>341</v>
      </c>
      <c r="C166" s="8">
        <f t="shared" si="90"/>
        <v>1</v>
      </c>
      <c r="D166" s="20" t="s">
        <v>267</v>
      </c>
      <c r="E166" s="20" t="s">
        <v>267</v>
      </c>
      <c r="F166" s="20" t="s">
        <v>267</v>
      </c>
      <c r="G166" s="20" t="s">
        <v>267</v>
      </c>
      <c r="H166" s="20">
        <v>1</v>
      </c>
      <c r="I166" s="20" t="s">
        <v>267</v>
      </c>
      <c r="J166" s="20" t="s">
        <v>267</v>
      </c>
      <c r="K166" s="20" t="s">
        <v>267</v>
      </c>
      <c r="L166" s="20" t="s">
        <v>267</v>
      </c>
      <c r="M166" s="20" t="s">
        <v>267</v>
      </c>
      <c r="N166" s="20" t="s">
        <v>267</v>
      </c>
      <c r="O166" s="20" t="s">
        <v>267</v>
      </c>
    </row>
    <row r="167" spans="1:15" ht="15.5" x14ac:dyDescent="0.35">
      <c r="A167" s="2" t="s">
        <v>244</v>
      </c>
      <c r="B167" s="7"/>
      <c r="C167" s="11">
        <f>SUM(C168:C171)</f>
        <v>4</v>
      </c>
      <c r="D167" s="27">
        <f>SUM(D168:D171)</f>
        <v>1</v>
      </c>
      <c r="E167" s="27">
        <f>SUM(E168:E171)</f>
        <v>0</v>
      </c>
      <c r="F167" s="27">
        <f>SUM(F168:F171)</f>
        <v>0</v>
      </c>
      <c r="G167" s="27">
        <f t="shared" ref="G167:O167" si="114">SUM(G168:G171)</f>
        <v>0</v>
      </c>
      <c r="H167" s="27">
        <f t="shared" si="114"/>
        <v>0</v>
      </c>
      <c r="I167" s="27">
        <f t="shared" si="114"/>
        <v>0</v>
      </c>
      <c r="J167" s="27">
        <f t="shared" si="114"/>
        <v>0</v>
      </c>
      <c r="K167" s="27">
        <f t="shared" si="114"/>
        <v>1</v>
      </c>
      <c r="L167" s="27">
        <f t="shared" si="114"/>
        <v>1</v>
      </c>
      <c r="M167" s="27">
        <f t="shared" si="114"/>
        <v>1</v>
      </c>
      <c r="N167" s="27">
        <f t="shared" si="114"/>
        <v>0</v>
      </c>
      <c r="O167" s="27">
        <f t="shared" si="114"/>
        <v>0</v>
      </c>
    </row>
    <row r="168" spans="1:15" s="27" customFormat="1" ht="15.5" x14ac:dyDescent="0.35">
      <c r="A168" s="2"/>
      <c r="B168" s="7" t="s">
        <v>458</v>
      </c>
      <c r="C168" s="8">
        <f t="shared" si="90"/>
        <v>1</v>
      </c>
      <c r="D168" s="20" t="s">
        <v>267</v>
      </c>
      <c r="E168" s="20" t="s">
        <v>267</v>
      </c>
      <c r="F168" s="20" t="s">
        <v>267</v>
      </c>
      <c r="G168" s="20" t="s">
        <v>267</v>
      </c>
      <c r="H168" s="20" t="s">
        <v>267</v>
      </c>
      <c r="I168" s="20" t="s">
        <v>267</v>
      </c>
      <c r="J168" s="20" t="s">
        <v>267</v>
      </c>
      <c r="K168" s="20" t="s">
        <v>267</v>
      </c>
      <c r="L168" s="20" t="s">
        <v>267</v>
      </c>
      <c r="M168" s="20">
        <v>1</v>
      </c>
      <c r="N168" s="20" t="s">
        <v>267</v>
      </c>
      <c r="O168" s="20" t="s">
        <v>267</v>
      </c>
    </row>
    <row r="169" spans="1:15" ht="15.5" x14ac:dyDescent="0.35">
      <c r="A169" s="2"/>
      <c r="B169" s="7" t="s">
        <v>563</v>
      </c>
      <c r="C169" s="8">
        <f t="shared" si="90"/>
        <v>1</v>
      </c>
      <c r="D169" s="20" t="s">
        <v>267</v>
      </c>
      <c r="E169" s="20" t="s">
        <v>267</v>
      </c>
      <c r="F169" s="20" t="s">
        <v>267</v>
      </c>
      <c r="G169" s="20" t="s">
        <v>267</v>
      </c>
      <c r="H169" s="20" t="s">
        <v>267</v>
      </c>
      <c r="I169" s="20" t="s">
        <v>267</v>
      </c>
      <c r="J169" s="20" t="s">
        <v>267</v>
      </c>
      <c r="K169" s="20">
        <v>1</v>
      </c>
      <c r="L169" s="20" t="s">
        <v>267</v>
      </c>
      <c r="M169" s="20" t="s">
        <v>267</v>
      </c>
      <c r="N169" s="20" t="s">
        <v>267</v>
      </c>
      <c r="O169" s="20" t="s">
        <v>267</v>
      </c>
    </row>
    <row r="170" spans="1:15" ht="15.5" x14ac:dyDescent="0.35">
      <c r="A170" s="2"/>
      <c r="B170" s="7" t="s">
        <v>244</v>
      </c>
      <c r="C170" s="8">
        <f t="shared" si="90"/>
        <v>1</v>
      </c>
      <c r="D170" s="20">
        <v>1</v>
      </c>
      <c r="E170" s="20" t="s">
        <v>267</v>
      </c>
      <c r="F170" s="20" t="s">
        <v>267</v>
      </c>
      <c r="G170" s="20" t="s">
        <v>267</v>
      </c>
      <c r="H170" s="20" t="s">
        <v>267</v>
      </c>
      <c r="I170" s="20" t="s">
        <v>267</v>
      </c>
      <c r="J170" s="20" t="s">
        <v>267</v>
      </c>
      <c r="K170" s="20" t="s">
        <v>267</v>
      </c>
      <c r="L170" s="20" t="s">
        <v>267</v>
      </c>
      <c r="M170" s="20" t="s">
        <v>267</v>
      </c>
      <c r="N170" s="20" t="s">
        <v>267</v>
      </c>
      <c r="O170" s="20" t="s">
        <v>267</v>
      </c>
    </row>
    <row r="171" spans="1:15" ht="15.5" x14ac:dyDescent="0.35">
      <c r="A171" s="2"/>
      <c r="B171" s="7" t="s">
        <v>339</v>
      </c>
      <c r="C171" s="8">
        <f t="shared" si="90"/>
        <v>1</v>
      </c>
      <c r="D171" s="20" t="s">
        <v>267</v>
      </c>
      <c r="E171" s="20" t="s">
        <v>267</v>
      </c>
      <c r="F171" s="20" t="s">
        <v>267</v>
      </c>
      <c r="G171" s="20" t="s">
        <v>267</v>
      </c>
      <c r="H171" s="20" t="s">
        <v>267</v>
      </c>
      <c r="I171" s="20" t="s">
        <v>267</v>
      </c>
      <c r="J171" s="20" t="s">
        <v>267</v>
      </c>
      <c r="K171" s="20" t="s">
        <v>267</v>
      </c>
      <c r="L171" s="20">
        <v>1</v>
      </c>
      <c r="M171" s="20" t="s">
        <v>267</v>
      </c>
      <c r="N171" s="20" t="s">
        <v>267</v>
      </c>
      <c r="O171" s="20" t="s">
        <v>267</v>
      </c>
    </row>
    <row r="172" spans="1:15" ht="15.5" x14ac:dyDescent="0.35">
      <c r="A172" s="2"/>
      <c r="B172" s="7"/>
      <c r="C172" s="8"/>
      <c r="D172" s="20"/>
      <c r="E172" s="20"/>
      <c r="F172" s="20"/>
      <c r="G172" s="20"/>
      <c r="H172" s="20"/>
      <c r="I172" s="20"/>
      <c r="J172" s="20"/>
      <c r="K172" s="20"/>
      <c r="L172" s="20"/>
      <c r="M172" s="20"/>
      <c r="N172" s="20"/>
      <c r="O172" s="20"/>
    </row>
    <row r="173" spans="1:15" ht="15.5" x14ac:dyDescent="0.35">
      <c r="A173" s="80" t="s">
        <v>112</v>
      </c>
      <c r="B173" s="81"/>
      <c r="C173" s="82">
        <f>(C175+C178+C182+C184+C186+C190+C192+C198)</f>
        <v>47</v>
      </c>
      <c r="D173" s="84">
        <f>(D175+D178+D182+D184+D186+D190+D192+D198)</f>
        <v>5</v>
      </c>
      <c r="E173" s="84">
        <f>(E175+E178+E182+E184+E186+E190+E192+E198)</f>
        <v>3</v>
      </c>
      <c r="F173" s="84">
        <f>(F175+F178+F182+F184+F186+F190+F192+F198)</f>
        <v>4</v>
      </c>
      <c r="G173" s="84">
        <f t="shared" ref="G173:O173" si="115">(G175+G178+G182+G184+G186+G190+G192+G198)</f>
        <v>4</v>
      </c>
      <c r="H173" s="84">
        <f t="shared" si="115"/>
        <v>5</v>
      </c>
      <c r="I173" s="84">
        <f t="shared" si="115"/>
        <v>2</v>
      </c>
      <c r="J173" s="84">
        <f t="shared" si="115"/>
        <v>2</v>
      </c>
      <c r="K173" s="84">
        <f t="shared" si="115"/>
        <v>2</v>
      </c>
      <c r="L173" s="84">
        <f t="shared" si="115"/>
        <v>3</v>
      </c>
      <c r="M173" s="84">
        <f t="shared" si="115"/>
        <v>7</v>
      </c>
      <c r="N173" s="84">
        <f t="shared" si="115"/>
        <v>8</v>
      </c>
      <c r="O173" s="84">
        <f t="shared" si="115"/>
        <v>2</v>
      </c>
    </row>
    <row r="174" spans="1:15" ht="15.5" x14ac:dyDescent="0.35">
      <c r="A174" s="107"/>
      <c r="B174" s="7"/>
      <c r="C174" s="11"/>
      <c r="D174" s="27"/>
      <c r="E174" s="27"/>
      <c r="F174" s="27"/>
      <c r="G174" s="27"/>
      <c r="H174" s="27"/>
      <c r="I174" s="27"/>
      <c r="J174" s="27"/>
      <c r="K174" s="27"/>
      <c r="L174" s="27"/>
      <c r="M174" s="27"/>
      <c r="N174" s="27"/>
      <c r="O174" s="27"/>
    </row>
    <row r="175" spans="1:15" ht="15.5" x14ac:dyDescent="0.35">
      <c r="A175" s="2" t="s">
        <v>10</v>
      </c>
      <c r="B175" s="7"/>
      <c r="C175" s="11">
        <f>SUM(C176:C177)</f>
        <v>13</v>
      </c>
      <c r="D175" s="27">
        <f>SUM(D176:D177)</f>
        <v>1</v>
      </c>
      <c r="E175" s="27">
        <f>SUM(E176:E177)</f>
        <v>1</v>
      </c>
      <c r="F175" s="27">
        <f>SUM(F176:F177)</f>
        <v>2</v>
      </c>
      <c r="G175" s="27">
        <f t="shared" ref="G175:O175" si="116">SUM(G176:G177)</f>
        <v>2</v>
      </c>
      <c r="H175" s="27">
        <f t="shared" si="116"/>
        <v>1</v>
      </c>
      <c r="I175" s="27">
        <f t="shared" si="116"/>
        <v>1</v>
      </c>
      <c r="J175" s="27">
        <f t="shared" si="116"/>
        <v>1</v>
      </c>
      <c r="K175" s="27">
        <f t="shared" si="116"/>
        <v>0</v>
      </c>
      <c r="L175" s="27">
        <f t="shared" si="116"/>
        <v>0</v>
      </c>
      <c r="M175" s="27">
        <f t="shared" si="116"/>
        <v>0</v>
      </c>
      <c r="N175" s="27">
        <f t="shared" si="116"/>
        <v>3</v>
      </c>
      <c r="O175" s="27">
        <f t="shared" si="116"/>
        <v>1</v>
      </c>
    </row>
    <row r="176" spans="1:15" ht="15.5" x14ac:dyDescent="0.35">
      <c r="A176" s="2"/>
      <c r="B176" s="7" t="s">
        <v>69</v>
      </c>
      <c r="C176" s="8">
        <f t="shared" ref="C176:C201" si="117">SUM(D176:O176)</f>
        <v>1</v>
      </c>
      <c r="D176" s="20" t="s">
        <v>267</v>
      </c>
      <c r="E176" s="20" t="s">
        <v>267</v>
      </c>
      <c r="F176" s="20" t="s">
        <v>267</v>
      </c>
      <c r="G176" s="20" t="s">
        <v>267</v>
      </c>
      <c r="H176" s="20" t="s">
        <v>267</v>
      </c>
      <c r="I176" s="20" t="s">
        <v>267</v>
      </c>
      <c r="J176" s="20">
        <v>1</v>
      </c>
      <c r="K176" s="20" t="s">
        <v>267</v>
      </c>
      <c r="L176" s="20" t="s">
        <v>267</v>
      </c>
      <c r="M176" s="20" t="s">
        <v>267</v>
      </c>
      <c r="N176" s="20" t="s">
        <v>267</v>
      </c>
      <c r="O176" s="20" t="s">
        <v>267</v>
      </c>
    </row>
    <row r="177" spans="1:15" s="27" customFormat="1" ht="15.5" x14ac:dyDescent="0.35">
      <c r="A177" s="2"/>
      <c r="B177" s="7" t="s">
        <v>70</v>
      </c>
      <c r="C177" s="8">
        <f t="shared" si="117"/>
        <v>12</v>
      </c>
      <c r="D177" s="20">
        <v>1</v>
      </c>
      <c r="E177" s="20">
        <v>1</v>
      </c>
      <c r="F177" s="20">
        <v>2</v>
      </c>
      <c r="G177" s="20">
        <v>2</v>
      </c>
      <c r="H177" s="20">
        <v>1</v>
      </c>
      <c r="I177" s="20">
        <v>1</v>
      </c>
      <c r="J177" s="20" t="s">
        <v>267</v>
      </c>
      <c r="K177" s="20" t="s">
        <v>267</v>
      </c>
      <c r="L177" s="20" t="s">
        <v>267</v>
      </c>
      <c r="M177" s="20" t="s">
        <v>267</v>
      </c>
      <c r="N177" s="20">
        <v>3</v>
      </c>
      <c r="O177" s="20">
        <v>1</v>
      </c>
    </row>
    <row r="178" spans="1:15" ht="15.5" x14ac:dyDescent="0.35">
      <c r="A178" s="2" t="s">
        <v>5</v>
      </c>
      <c r="B178" s="7"/>
      <c r="C178" s="11">
        <f>SUM(C179:C181)</f>
        <v>4</v>
      </c>
      <c r="D178" s="27">
        <f t="shared" ref="D178:F178" si="118">SUM(D179:D181)</f>
        <v>1</v>
      </c>
      <c r="E178" s="27">
        <f t="shared" si="118"/>
        <v>0</v>
      </c>
      <c r="F178" s="27">
        <f t="shared" si="118"/>
        <v>0</v>
      </c>
      <c r="G178" s="27">
        <f t="shared" ref="G178:O178" si="119">SUM(G179:G181)</f>
        <v>0</v>
      </c>
      <c r="H178" s="27">
        <f t="shared" si="119"/>
        <v>0</v>
      </c>
      <c r="I178" s="27">
        <f t="shared" si="119"/>
        <v>0</v>
      </c>
      <c r="J178" s="27">
        <f t="shared" si="119"/>
        <v>1</v>
      </c>
      <c r="K178" s="27">
        <f t="shared" si="119"/>
        <v>1</v>
      </c>
      <c r="L178" s="27">
        <f t="shared" si="119"/>
        <v>0</v>
      </c>
      <c r="M178" s="27">
        <f t="shared" si="119"/>
        <v>0</v>
      </c>
      <c r="N178" s="27">
        <f t="shared" si="119"/>
        <v>1</v>
      </c>
      <c r="O178" s="27">
        <f t="shared" si="119"/>
        <v>0</v>
      </c>
    </row>
    <row r="179" spans="1:15" ht="15.5" x14ac:dyDescent="0.35">
      <c r="A179" s="2"/>
      <c r="B179" s="7" t="s">
        <v>5</v>
      </c>
      <c r="C179" s="8">
        <f t="shared" si="117"/>
        <v>1</v>
      </c>
      <c r="D179" s="20">
        <v>1</v>
      </c>
      <c r="E179" s="20" t="s">
        <v>267</v>
      </c>
      <c r="F179" s="20" t="s">
        <v>267</v>
      </c>
      <c r="G179" s="20" t="s">
        <v>267</v>
      </c>
      <c r="H179" s="20" t="s">
        <v>267</v>
      </c>
      <c r="I179" s="20" t="s">
        <v>267</v>
      </c>
      <c r="J179" s="20" t="s">
        <v>267</v>
      </c>
      <c r="K179" s="20" t="s">
        <v>267</v>
      </c>
      <c r="L179" s="20" t="s">
        <v>267</v>
      </c>
      <c r="M179" s="20" t="s">
        <v>267</v>
      </c>
      <c r="N179" s="20" t="s">
        <v>267</v>
      </c>
      <c r="O179" s="20" t="s">
        <v>267</v>
      </c>
    </row>
    <row r="180" spans="1:15" ht="15.5" x14ac:dyDescent="0.35">
      <c r="A180" s="2"/>
      <c r="B180" s="7" t="s">
        <v>48</v>
      </c>
      <c r="C180" s="8">
        <f t="shared" si="117"/>
        <v>1</v>
      </c>
      <c r="D180" s="20" t="s">
        <v>267</v>
      </c>
      <c r="E180" s="20" t="s">
        <v>267</v>
      </c>
      <c r="F180" s="20" t="s">
        <v>267</v>
      </c>
      <c r="G180" s="20" t="s">
        <v>267</v>
      </c>
      <c r="H180" s="20" t="s">
        <v>267</v>
      </c>
      <c r="I180" s="20" t="s">
        <v>267</v>
      </c>
      <c r="J180" s="20" t="s">
        <v>267</v>
      </c>
      <c r="K180" s="20" t="s">
        <v>267</v>
      </c>
      <c r="L180" s="20" t="s">
        <v>267</v>
      </c>
      <c r="M180" s="20" t="s">
        <v>267</v>
      </c>
      <c r="N180" s="20">
        <v>1</v>
      </c>
      <c r="O180" s="20" t="s">
        <v>267</v>
      </c>
    </row>
    <row r="181" spans="1:15" ht="15.5" x14ac:dyDescent="0.35">
      <c r="A181" s="2"/>
      <c r="B181" s="7" t="s">
        <v>450</v>
      </c>
      <c r="C181" s="8">
        <f t="shared" si="117"/>
        <v>2</v>
      </c>
      <c r="D181" s="20" t="s">
        <v>267</v>
      </c>
      <c r="E181" s="20" t="s">
        <v>267</v>
      </c>
      <c r="F181" s="20" t="s">
        <v>267</v>
      </c>
      <c r="G181" s="20" t="s">
        <v>267</v>
      </c>
      <c r="H181" s="20" t="s">
        <v>267</v>
      </c>
      <c r="I181" s="20" t="s">
        <v>267</v>
      </c>
      <c r="J181" s="20">
        <v>1</v>
      </c>
      <c r="K181" s="20">
        <v>1</v>
      </c>
      <c r="L181" s="20" t="s">
        <v>267</v>
      </c>
      <c r="M181" s="20" t="s">
        <v>267</v>
      </c>
      <c r="N181" s="20" t="s">
        <v>267</v>
      </c>
      <c r="O181" s="20" t="s">
        <v>267</v>
      </c>
    </row>
    <row r="182" spans="1:15" s="27" customFormat="1" ht="15.5" x14ac:dyDescent="0.35">
      <c r="A182" s="2" t="s">
        <v>20</v>
      </c>
      <c r="B182" s="7"/>
      <c r="C182" s="11">
        <f>SUM(C183:C183)</f>
        <v>1</v>
      </c>
      <c r="D182" s="27">
        <f>SUM(D183:D183)</f>
        <v>0</v>
      </c>
      <c r="E182" s="27">
        <f>SUM(E183:E183)</f>
        <v>0</v>
      </c>
      <c r="F182" s="27">
        <f>SUM(F183:F183)</f>
        <v>0</v>
      </c>
      <c r="G182" s="27">
        <f t="shared" ref="G182:O182" si="120">SUM(G183:G183)</f>
        <v>0</v>
      </c>
      <c r="H182" s="27">
        <f t="shared" si="120"/>
        <v>0</v>
      </c>
      <c r="I182" s="27">
        <f t="shared" si="120"/>
        <v>0</v>
      </c>
      <c r="J182" s="27">
        <f t="shared" si="120"/>
        <v>0</v>
      </c>
      <c r="K182" s="27">
        <f t="shared" si="120"/>
        <v>0</v>
      </c>
      <c r="L182" s="27">
        <f t="shared" si="120"/>
        <v>1</v>
      </c>
      <c r="M182" s="27">
        <f t="shared" si="120"/>
        <v>0</v>
      </c>
      <c r="N182" s="27">
        <f t="shared" si="120"/>
        <v>0</v>
      </c>
      <c r="O182" s="27">
        <f t="shared" si="120"/>
        <v>0</v>
      </c>
    </row>
    <row r="183" spans="1:15" ht="15.5" x14ac:dyDescent="0.35">
      <c r="A183" s="2"/>
      <c r="B183" s="7" t="s">
        <v>564</v>
      </c>
      <c r="C183" s="8">
        <f t="shared" si="117"/>
        <v>1</v>
      </c>
      <c r="D183" s="20" t="s">
        <v>267</v>
      </c>
      <c r="E183" s="20" t="s">
        <v>267</v>
      </c>
      <c r="F183" s="20" t="s">
        <v>267</v>
      </c>
      <c r="G183" s="20" t="s">
        <v>267</v>
      </c>
      <c r="H183" s="20" t="s">
        <v>267</v>
      </c>
      <c r="I183" s="20" t="s">
        <v>267</v>
      </c>
      <c r="J183" s="20" t="s">
        <v>267</v>
      </c>
      <c r="K183" s="20" t="s">
        <v>267</v>
      </c>
      <c r="L183" s="20">
        <v>1</v>
      </c>
      <c r="M183" s="20" t="s">
        <v>267</v>
      </c>
      <c r="N183" s="20" t="s">
        <v>267</v>
      </c>
      <c r="O183" s="20" t="s">
        <v>267</v>
      </c>
    </row>
    <row r="184" spans="1:15" ht="15.5" x14ac:dyDescent="0.35">
      <c r="A184" s="2" t="s">
        <v>47</v>
      </c>
      <c r="B184" s="7"/>
      <c r="C184" s="11">
        <f>SUM(C185)</f>
        <v>1</v>
      </c>
      <c r="D184" s="27">
        <f t="shared" ref="D184:O184" si="121">SUM(D185)</f>
        <v>1</v>
      </c>
      <c r="E184" s="27">
        <f t="shared" si="121"/>
        <v>0</v>
      </c>
      <c r="F184" s="27">
        <f t="shared" si="121"/>
        <v>0</v>
      </c>
      <c r="G184" s="27">
        <f t="shared" si="121"/>
        <v>0</v>
      </c>
      <c r="H184" s="27">
        <f t="shared" si="121"/>
        <v>0</v>
      </c>
      <c r="I184" s="27">
        <f t="shared" si="121"/>
        <v>0</v>
      </c>
      <c r="J184" s="27">
        <f t="shared" si="121"/>
        <v>0</v>
      </c>
      <c r="K184" s="27">
        <f t="shared" si="121"/>
        <v>0</v>
      </c>
      <c r="L184" s="27">
        <f t="shared" si="121"/>
        <v>0</v>
      </c>
      <c r="M184" s="27">
        <f t="shared" si="121"/>
        <v>0</v>
      </c>
      <c r="N184" s="27">
        <f t="shared" si="121"/>
        <v>0</v>
      </c>
      <c r="O184" s="27">
        <f t="shared" si="121"/>
        <v>0</v>
      </c>
    </row>
    <row r="185" spans="1:15" ht="15.5" x14ac:dyDescent="0.35">
      <c r="A185" s="2"/>
      <c r="B185" s="7" t="s">
        <v>47</v>
      </c>
      <c r="C185" s="8">
        <f t="shared" si="117"/>
        <v>1</v>
      </c>
      <c r="D185" s="20">
        <v>1</v>
      </c>
      <c r="E185" s="20" t="s">
        <v>267</v>
      </c>
      <c r="F185" s="20" t="s">
        <v>267</v>
      </c>
      <c r="G185" s="20" t="s">
        <v>267</v>
      </c>
      <c r="H185" s="20" t="s">
        <v>267</v>
      </c>
      <c r="I185" s="20" t="s">
        <v>267</v>
      </c>
      <c r="J185" s="20" t="s">
        <v>267</v>
      </c>
      <c r="K185" s="20" t="s">
        <v>267</v>
      </c>
      <c r="L185" s="20" t="s">
        <v>267</v>
      </c>
      <c r="M185" s="20" t="s">
        <v>267</v>
      </c>
      <c r="N185" s="20" t="s">
        <v>267</v>
      </c>
      <c r="O185" s="20" t="s">
        <v>267</v>
      </c>
    </row>
    <row r="186" spans="1:15" ht="15.5" x14ac:dyDescent="0.35">
      <c r="A186" s="2" t="s">
        <v>49</v>
      </c>
      <c r="B186" s="7"/>
      <c r="C186" s="11">
        <f>SUM(C187:C189)</f>
        <v>4</v>
      </c>
      <c r="D186" s="27">
        <f>SUM(D187:D189)</f>
        <v>1</v>
      </c>
      <c r="E186" s="27">
        <f>SUM(E187:E189)</f>
        <v>0</v>
      </c>
      <c r="F186" s="27">
        <f>SUM(F187:F189)</f>
        <v>0</v>
      </c>
      <c r="G186" s="27">
        <f t="shared" ref="G186:O186" si="122">SUM(G187:G189)</f>
        <v>1</v>
      </c>
      <c r="H186" s="27">
        <f t="shared" si="122"/>
        <v>1</v>
      </c>
      <c r="I186" s="27">
        <f t="shared" si="122"/>
        <v>0</v>
      </c>
      <c r="J186" s="27">
        <f t="shared" si="122"/>
        <v>0</v>
      </c>
      <c r="K186" s="27">
        <f t="shared" si="122"/>
        <v>0</v>
      </c>
      <c r="L186" s="27">
        <f t="shared" si="122"/>
        <v>0</v>
      </c>
      <c r="M186" s="27">
        <f t="shared" si="122"/>
        <v>1</v>
      </c>
      <c r="N186" s="27">
        <f t="shared" si="122"/>
        <v>0</v>
      </c>
      <c r="O186" s="27">
        <f t="shared" si="122"/>
        <v>0</v>
      </c>
    </row>
    <row r="187" spans="1:15" ht="15.5" x14ac:dyDescent="0.35">
      <c r="A187" s="2"/>
      <c r="B187" s="7" t="s">
        <v>387</v>
      </c>
      <c r="C187" s="8">
        <f t="shared" si="117"/>
        <v>2</v>
      </c>
      <c r="D187" s="20" t="s">
        <v>267</v>
      </c>
      <c r="E187" s="20" t="s">
        <v>267</v>
      </c>
      <c r="F187" s="20" t="s">
        <v>267</v>
      </c>
      <c r="G187" s="20" t="s">
        <v>267</v>
      </c>
      <c r="H187" s="20">
        <v>1</v>
      </c>
      <c r="I187" s="20" t="s">
        <v>267</v>
      </c>
      <c r="J187" s="20" t="s">
        <v>267</v>
      </c>
      <c r="K187" s="20" t="s">
        <v>267</v>
      </c>
      <c r="L187" s="20" t="s">
        <v>267</v>
      </c>
      <c r="M187" s="20">
        <v>1</v>
      </c>
      <c r="N187" s="20" t="s">
        <v>267</v>
      </c>
      <c r="O187" s="20" t="s">
        <v>267</v>
      </c>
    </row>
    <row r="188" spans="1:15" ht="15.5" x14ac:dyDescent="0.35">
      <c r="A188" s="2"/>
      <c r="B188" s="7" t="s">
        <v>49</v>
      </c>
      <c r="C188" s="8">
        <f t="shared" si="117"/>
        <v>1</v>
      </c>
      <c r="D188" s="20" t="s">
        <v>267</v>
      </c>
      <c r="E188" s="20" t="s">
        <v>267</v>
      </c>
      <c r="F188" s="20" t="s">
        <v>267</v>
      </c>
      <c r="G188" s="20">
        <v>1</v>
      </c>
      <c r="H188" s="20" t="s">
        <v>267</v>
      </c>
      <c r="I188" s="20" t="s">
        <v>267</v>
      </c>
      <c r="J188" s="20" t="s">
        <v>267</v>
      </c>
      <c r="K188" s="20" t="s">
        <v>267</v>
      </c>
      <c r="L188" s="20" t="s">
        <v>267</v>
      </c>
      <c r="M188" s="20" t="s">
        <v>267</v>
      </c>
      <c r="N188" s="20" t="s">
        <v>267</v>
      </c>
      <c r="O188" s="20" t="s">
        <v>267</v>
      </c>
    </row>
    <row r="189" spans="1:15" ht="15.5" x14ac:dyDescent="0.35">
      <c r="A189" s="2"/>
      <c r="B189" s="7" t="s">
        <v>341</v>
      </c>
      <c r="C189" s="8">
        <f t="shared" si="117"/>
        <v>1</v>
      </c>
      <c r="D189" s="20">
        <v>1</v>
      </c>
      <c r="E189" s="20" t="s">
        <v>267</v>
      </c>
      <c r="F189" s="20" t="s">
        <v>267</v>
      </c>
      <c r="G189" s="20" t="s">
        <v>267</v>
      </c>
      <c r="H189" s="20" t="s">
        <v>267</v>
      </c>
      <c r="I189" s="20" t="s">
        <v>267</v>
      </c>
      <c r="J189" s="20" t="s">
        <v>267</v>
      </c>
      <c r="K189" s="20" t="s">
        <v>267</v>
      </c>
      <c r="L189" s="20" t="s">
        <v>267</v>
      </c>
      <c r="M189" s="20" t="s">
        <v>267</v>
      </c>
      <c r="N189" s="20" t="s">
        <v>267</v>
      </c>
      <c r="O189" s="20" t="s">
        <v>267</v>
      </c>
    </row>
    <row r="190" spans="1:15" ht="15.5" x14ac:dyDescent="0.35">
      <c r="A190" s="2" t="s">
        <v>52</v>
      </c>
      <c r="B190" s="7"/>
      <c r="C190" s="11">
        <f>SUM(C191:C191)</f>
        <v>1</v>
      </c>
      <c r="D190" s="27">
        <f>SUM(D191:D191)</f>
        <v>0</v>
      </c>
      <c r="E190" s="27">
        <f>SUM(E191:E191)</f>
        <v>0</v>
      </c>
      <c r="F190" s="27">
        <f>SUM(F191:F191)</f>
        <v>0</v>
      </c>
      <c r="G190" s="27">
        <f t="shared" ref="G190:O190" si="123">SUM(G191:G191)</f>
        <v>0</v>
      </c>
      <c r="H190" s="27">
        <f t="shared" si="123"/>
        <v>0</v>
      </c>
      <c r="I190" s="27">
        <f t="shared" si="123"/>
        <v>0</v>
      </c>
      <c r="J190" s="27">
        <f t="shared" si="123"/>
        <v>0</v>
      </c>
      <c r="K190" s="27">
        <f t="shared" si="123"/>
        <v>0</v>
      </c>
      <c r="L190" s="27">
        <f t="shared" si="123"/>
        <v>0</v>
      </c>
      <c r="M190" s="27">
        <f t="shared" si="123"/>
        <v>0</v>
      </c>
      <c r="N190" s="27">
        <f t="shared" si="123"/>
        <v>1</v>
      </c>
      <c r="O190" s="27">
        <f t="shared" si="123"/>
        <v>0</v>
      </c>
    </row>
    <row r="191" spans="1:15" ht="15.5" x14ac:dyDescent="0.35">
      <c r="A191" s="2"/>
      <c r="B191" s="7" t="s">
        <v>52</v>
      </c>
      <c r="C191" s="8">
        <f t="shared" si="117"/>
        <v>1</v>
      </c>
      <c r="D191" s="20" t="s">
        <v>267</v>
      </c>
      <c r="E191" s="20" t="s">
        <v>267</v>
      </c>
      <c r="F191" s="20" t="s">
        <v>267</v>
      </c>
      <c r="G191" s="20" t="s">
        <v>267</v>
      </c>
      <c r="H191" s="20" t="s">
        <v>267</v>
      </c>
      <c r="I191" s="20" t="s">
        <v>267</v>
      </c>
      <c r="J191" s="20" t="s">
        <v>267</v>
      </c>
      <c r="K191" s="20" t="s">
        <v>267</v>
      </c>
      <c r="L191" s="20" t="s">
        <v>267</v>
      </c>
      <c r="M191" s="20" t="s">
        <v>267</v>
      </c>
      <c r="N191" s="20">
        <v>1</v>
      </c>
      <c r="O191" s="20" t="s">
        <v>267</v>
      </c>
    </row>
    <row r="192" spans="1:15" ht="15.5" x14ac:dyDescent="0.35">
      <c r="A192" s="2" t="s">
        <v>54</v>
      </c>
      <c r="B192" s="7"/>
      <c r="C192" s="11">
        <f>SUM(C193:C197)</f>
        <v>8</v>
      </c>
      <c r="D192" s="27">
        <f t="shared" ref="D192:F192" si="124">SUM(D193:D197)</f>
        <v>0</v>
      </c>
      <c r="E192" s="27">
        <f t="shared" si="124"/>
        <v>1</v>
      </c>
      <c r="F192" s="27">
        <f t="shared" si="124"/>
        <v>2</v>
      </c>
      <c r="G192" s="27">
        <f t="shared" ref="G192:O192" si="125">SUM(G193:G197)</f>
        <v>0</v>
      </c>
      <c r="H192" s="27">
        <f t="shared" si="125"/>
        <v>1</v>
      </c>
      <c r="I192" s="27">
        <f t="shared" si="125"/>
        <v>0</v>
      </c>
      <c r="J192" s="27">
        <f t="shared" si="125"/>
        <v>0</v>
      </c>
      <c r="K192" s="27">
        <f t="shared" si="125"/>
        <v>0</v>
      </c>
      <c r="L192" s="27">
        <f t="shared" si="125"/>
        <v>0</v>
      </c>
      <c r="M192" s="27">
        <f t="shared" si="125"/>
        <v>3</v>
      </c>
      <c r="N192" s="27">
        <f t="shared" si="125"/>
        <v>1</v>
      </c>
      <c r="O192" s="27">
        <f t="shared" si="125"/>
        <v>0</v>
      </c>
    </row>
    <row r="193" spans="1:15" ht="15.5" x14ac:dyDescent="0.35">
      <c r="A193" s="2"/>
      <c r="B193" s="7" t="s">
        <v>576</v>
      </c>
      <c r="C193" s="8">
        <f t="shared" si="117"/>
        <v>1</v>
      </c>
      <c r="D193" s="20" t="s">
        <v>267</v>
      </c>
      <c r="E193" s="20" t="s">
        <v>267</v>
      </c>
      <c r="F193" s="20">
        <v>1</v>
      </c>
      <c r="G193" s="20" t="s">
        <v>267</v>
      </c>
      <c r="H193" s="20" t="s">
        <v>267</v>
      </c>
      <c r="I193" s="20" t="s">
        <v>267</v>
      </c>
      <c r="J193" s="20" t="s">
        <v>267</v>
      </c>
      <c r="K193" s="20" t="s">
        <v>267</v>
      </c>
      <c r="L193" s="20" t="s">
        <v>267</v>
      </c>
      <c r="M193" s="20" t="s">
        <v>267</v>
      </c>
      <c r="N193" s="20" t="s">
        <v>267</v>
      </c>
      <c r="O193" s="20" t="s">
        <v>267</v>
      </c>
    </row>
    <row r="194" spans="1:15" ht="15.5" x14ac:dyDescent="0.35">
      <c r="A194" s="2"/>
      <c r="B194" s="7" t="s">
        <v>86</v>
      </c>
      <c r="C194" s="8">
        <f t="shared" si="117"/>
        <v>3</v>
      </c>
      <c r="D194" s="20" t="s">
        <v>267</v>
      </c>
      <c r="E194" s="20" t="s">
        <v>267</v>
      </c>
      <c r="F194" s="20">
        <v>1</v>
      </c>
      <c r="G194" s="20" t="s">
        <v>267</v>
      </c>
      <c r="H194" s="20" t="s">
        <v>267</v>
      </c>
      <c r="I194" s="20" t="s">
        <v>267</v>
      </c>
      <c r="J194" s="20" t="s">
        <v>267</v>
      </c>
      <c r="K194" s="20" t="s">
        <v>267</v>
      </c>
      <c r="L194" s="20" t="s">
        <v>267</v>
      </c>
      <c r="M194" s="20">
        <v>2</v>
      </c>
      <c r="N194" s="20" t="s">
        <v>267</v>
      </c>
      <c r="O194" s="20" t="s">
        <v>267</v>
      </c>
    </row>
    <row r="195" spans="1:15" ht="15.5" x14ac:dyDescent="0.35">
      <c r="A195" s="2"/>
      <c r="B195" s="7" t="s">
        <v>459</v>
      </c>
      <c r="C195" s="8">
        <f t="shared" si="117"/>
        <v>1</v>
      </c>
      <c r="D195" s="20" t="s">
        <v>267</v>
      </c>
      <c r="E195" s="20" t="s">
        <v>267</v>
      </c>
      <c r="F195" s="20" t="s">
        <v>267</v>
      </c>
      <c r="G195" s="20" t="s">
        <v>267</v>
      </c>
      <c r="H195" s="20" t="s">
        <v>267</v>
      </c>
      <c r="I195" s="20" t="s">
        <v>267</v>
      </c>
      <c r="J195" s="20" t="s">
        <v>267</v>
      </c>
      <c r="K195" s="20" t="s">
        <v>267</v>
      </c>
      <c r="L195" s="20" t="s">
        <v>267</v>
      </c>
      <c r="M195" s="20" t="s">
        <v>267</v>
      </c>
      <c r="N195" s="20">
        <v>1</v>
      </c>
      <c r="O195" s="20" t="s">
        <v>267</v>
      </c>
    </row>
    <row r="196" spans="1:15" ht="15.5" x14ac:dyDescent="0.35">
      <c r="A196" s="2"/>
      <c r="B196" s="7" t="s">
        <v>54</v>
      </c>
      <c r="C196" s="8">
        <f t="shared" si="117"/>
        <v>1</v>
      </c>
      <c r="D196" s="20" t="s">
        <v>267</v>
      </c>
      <c r="E196" s="20" t="s">
        <v>267</v>
      </c>
      <c r="F196" s="20" t="s">
        <v>267</v>
      </c>
      <c r="G196" s="20" t="s">
        <v>267</v>
      </c>
      <c r="H196" s="20" t="s">
        <v>267</v>
      </c>
      <c r="I196" s="20" t="s">
        <v>267</v>
      </c>
      <c r="J196" s="20" t="s">
        <v>267</v>
      </c>
      <c r="K196" s="20" t="s">
        <v>267</v>
      </c>
      <c r="L196" s="20" t="s">
        <v>267</v>
      </c>
      <c r="M196" s="20">
        <v>1</v>
      </c>
      <c r="N196" s="20" t="s">
        <v>267</v>
      </c>
      <c r="O196" s="20" t="s">
        <v>267</v>
      </c>
    </row>
    <row r="197" spans="1:15" ht="15.5" x14ac:dyDescent="0.35">
      <c r="A197" s="2"/>
      <c r="B197" s="7" t="s">
        <v>460</v>
      </c>
      <c r="C197" s="8">
        <f t="shared" si="117"/>
        <v>2</v>
      </c>
      <c r="D197" s="20" t="s">
        <v>267</v>
      </c>
      <c r="E197" s="20">
        <v>1</v>
      </c>
      <c r="F197" s="20" t="s">
        <v>267</v>
      </c>
      <c r="G197" s="20" t="s">
        <v>267</v>
      </c>
      <c r="H197" s="20">
        <v>1</v>
      </c>
      <c r="I197" s="20" t="s">
        <v>267</v>
      </c>
      <c r="J197" s="20" t="s">
        <v>267</v>
      </c>
      <c r="K197" s="20" t="s">
        <v>267</v>
      </c>
      <c r="L197" s="20" t="s">
        <v>267</v>
      </c>
      <c r="M197" s="20" t="s">
        <v>267</v>
      </c>
      <c r="N197" s="20" t="s">
        <v>267</v>
      </c>
      <c r="O197" s="20" t="s">
        <v>267</v>
      </c>
    </row>
    <row r="198" spans="1:15" ht="15.5" x14ac:dyDescent="0.35">
      <c r="A198" s="2" t="s">
        <v>55</v>
      </c>
      <c r="B198" s="7"/>
      <c r="C198" s="11">
        <f>SUM(C199:C201)</f>
        <v>15</v>
      </c>
      <c r="D198" s="27">
        <f>SUM(D199:D201)</f>
        <v>1</v>
      </c>
      <c r="E198" s="27">
        <f>SUM(E199:E201)</f>
        <v>1</v>
      </c>
      <c r="F198" s="27">
        <f>SUM(F199:F201)</f>
        <v>0</v>
      </c>
      <c r="G198" s="27">
        <f t="shared" ref="G198:O198" si="126">SUM(G199:G201)</f>
        <v>1</v>
      </c>
      <c r="H198" s="27">
        <f t="shared" si="126"/>
        <v>2</v>
      </c>
      <c r="I198" s="27">
        <f t="shared" si="126"/>
        <v>1</v>
      </c>
      <c r="J198" s="27">
        <f t="shared" si="126"/>
        <v>0</v>
      </c>
      <c r="K198" s="27">
        <f t="shared" si="126"/>
        <v>1</v>
      </c>
      <c r="L198" s="27">
        <f t="shared" si="126"/>
        <v>2</v>
      </c>
      <c r="M198" s="27">
        <f t="shared" si="126"/>
        <v>3</v>
      </c>
      <c r="N198" s="27">
        <f t="shared" si="126"/>
        <v>2</v>
      </c>
      <c r="O198" s="27">
        <f t="shared" si="126"/>
        <v>1</v>
      </c>
    </row>
    <row r="199" spans="1:15" ht="15.5" x14ac:dyDescent="0.35">
      <c r="A199" s="2"/>
      <c r="B199" s="7" t="s">
        <v>101</v>
      </c>
      <c r="C199" s="8">
        <f t="shared" si="117"/>
        <v>2</v>
      </c>
      <c r="D199" s="20" t="s">
        <v>267</v>
      </c>
      <c r="E199" s="20" t="s">
        <v>267</v>
      </c>
      <c r="F199" s="20" t="s">
        <v>267</v>
      </c>
      <c r="G199" s="20" t="s">
        <v>267</v>
      </c>
      <c r="H199" s="20">
        <v>1</v>
      </c>
      <c r="I199" s="20" t="s">
        <v>267</v>
      </c>
      <c r="J199" s="20" t="s">
        <v>267</v>
      </c>
      <c r="K199" s="20" t="s">
        <v>267</v>
      </c>
      <c r="L199" s="20" t="s">
        <v>267</v>
      </c>
      <c r="M199" s="20">
        <v>1</v>
      </c>
      <c r="N199" s="20" t="s">
        <v>267</v>
      </c>
      <c r="O199" s="20" t="s">
        <v>267</v>
      </c>
    </row>
    <row r="200" spans="1:15" ht="15.5" x14ac:dyDescent="0.35">
      <c r="A200" s="2"/>
      <c r="B200" s="7" t="s">
        <v>565</v>
      </c>
      <c r="C200" s="8">
        <f t="shared" si="117"/>
        <v>1</v>
      </c>
      <c r="D200" s="20" t="s">
        <v>267</v>
      </c>
      <c r="E200" s="20" t="s">
        <v>267</v>
      </c>
      <c r="F200" s="20" t="s">
        <v>267</v>
      </c>
      <c r="G200" s="20" t="s">
        <v>267</v>
      </c>
      <c r="H200" s="20" t="s">
        <v>267</v>
      </c>
      <c r="I200" s="20" t="s">
        <v>267</v>
      </c>
      <c r="J200" s="20" t="s">
        <v>267</v>
      </c>
      <c r="K200" s="20" t="s">
        <v>267</v>
      </c>
      <c r="L200" s="20" t="s">
        <v>267</v>
      </c>
      <c r="M200" s="20">
        <v>1</v>
      </c>
      <c r="N200" s="20" t="s">
        <v>267</v>
      </c>
      <c r="O200" s="20" t="s">
        <v>267</v>
      </c>
    </row>
    <row r="201" spans="1:15" ht="15.5" x14ac:dyDescent="0.35">
      <c r="A201" s="2"/>
      <c r="B201" s="7" t="s">
        <v>102</v>
      </c>
      <c r="C201" s="8">
        <f t="shared" si="117"/>
        <v>12</v>
      </c>
      <c r="D201" s="20">
        <v>1</v>
      </c>
      <c r="E201" s="20">
        <v>1</v>
      </c>
      <c r="F201" s="20" t="s">
        <v>267</v>
      </c>
      <c r="G201" s="20">
        <v>1</v>
      </c>
      <c r="H201" s="20">
        <v>1</v>
      </c>
      <c r="I201" s="20">
        <v>1</v>
      </c>
      <c r="J201" s="20" t="s">
        <v>267</v>
      </c>
      <c r="K201" s="20">
        <v>1</v>
      </c>
      <c r="L201" s="20">
        <v>2</v>
      </c>
      <c r="M201" s="20">
        <v>1</v>
      </c>
      <c r="N201" s="20">
        <v>2</v>
      </c>
      <c r="O201" s="20">
        <v>1</v>
      </c>
    </row>
    <row r="202" spans="1:15" ht="15.5" x14ac:dyDescent="0.35">
      <c r="A202" s="2"/>
      <c r="B202" s="7"/>
      <c r="C202" s="8"/>
      <c r="D202" s="20"/>
      <c r="E202" s="20"/>
      <c r="F202" s="20"/>
      <c r="G202" s="20"/>
      <c r="H202" s="20"/>
      <c r="I202" s="20"/>
      <c r="J202" s="20"/>
      <c r="K202" s="20"/>
      <c r="L202" s="20"/>
      <c r="M202" s="20"/>
      <c r="N202" s="20"/>
      <c r="O202" s="20"/>
    </row>
    <row r="203" spans="1:15" ht="15.5" x14ac:dyDescent="0.35">
      <c r="A203" s="80" t="s">
        <v>111</v>
      </c>
      <c r="B203" s="81"/>
      <c r="C203" s="82">
        <f>(C205+C208+C211+C215+C217+C219+C224+C229)</f>
        <v>60</v>
      </c>
      <c r="D203" s="84">
        <f>(D205+D208+D211+D215+D217+D219+D224+D229)</f>
        <v>5</v>
      </c>
      <c r="E203" s="84">
        <f>(E205+E208+E211+E215+E217+E219+E224+E229)</f>
        <v>2</v>
      </c>
      <c r="F203" s="84">
        <f>(F205+F208+F211+F215+F217+F219+F224+F229)</f>
        <v>3</v>
      </c>
      <c r="G203" s="84">
        <f t="shared" ref="G203:O203" si="127">(G205+G208+G211+G215+G217+G219+G224+G229)</f>
        <v>3</v>
      </c>
      <c r="H203" s="84">
        <f t="shared" si="127"/>
        <v>5</v>
      </c>
      <c r="I203" s="84">
        <f t="shared" si="127"/>
        <v>9</v>
      </c>
      <c r="J203" s="84">
        <f t="shared" si="127"/>
        <v>8</v>
      </c>
      <c r="K203" s="84">
        <f t="shared" si="127"/>
        <v>7</v>
      </c>
      <c r="L203" s="84">
        <f t="shared" si="127"/>
        <v>1</v>
      </c>
      <c r="M203" s="84">
        <f t="shared" si="127"/>
        <v>4</v>
      </c>
      <c r="N203" s="84">
        <f t="shared" si="127"/>
        <v>7</v>
      </c>
      <c r="O203" s="84">
        <f t="shared" si="127"/>
        <v>6</v>
      </c>
    </row>
    <row r="204" spans="1:15" ht="15.5" x14ac:dyDescent="0.35">
      <c r="A204" s="107"/>
      <c r="B204" s="7"/>
      <c r="C204" s="11"/>
      <c r="D204" s="27"/>
      <c r="E204" s="27"/>
      <c r="F204" s="27"/>
      <c r="G204" s="27"/>
      <c r="H204" s="27"/>
      <c r="I204" s="27"/>
      <c r="J204" s="27"/>
      <c r="K204" s="27"/>
      <c r="L204" s="27"/>
      <c r="M204" s="27"/>
      <c r="N204" s="27"/>
      <c r="O204" s="27"/>
    </row>
    <row r="205" spans="1:15" ht="15.5" x14ac:dyDescent="0.35">
      <c r="A205" s="2" t="s">
        <v>4</v>
      </c>
      <c r="B205" s="7"/>
      <c r="C205" s="11">
        <f>SUM(C206:C207)</f>
        <v>7</v>
      </c>
      <c r="D205" s="27">
        <f>SUM(D206:D207)</f>
        <v>0</v>
      </c>
      <c r="E205" s="27">
        <f>SUM(E206:E207)</f>
        <v>0</v>
      </c>
      <c r="F205" s="27">
        <f>SUM(F206:F207)</f>
        <v>0</v>
      </c>
      <c r="G205" s="27">
        <f t="shared" ref="G205:O205" si="128">SUM(G206:G207)</f>
        <v>0</v>
      </c>
      <c r="H205" s="27">
        <f t="shared" si="128"/>
        <v>0</v>
      </c>
      <c r="I205" s="27">
        <f t="shared" si="128"/>
        <v>4</v>
      </c>
      <c r="J205" s="27">
        <f t="shared" si="128"/>
        <v>0</v>
      </c>
      <c r="K205" s="27">
        <f t="shared" si="128"/>
        <v>2</v>
      </c>
      <c r="L205" s="27">
        <f t="shared" si="128"/>
        <v>0</v>
      </c>
      <c r="M205" s="27">
        <f t="shared" si="128"/>
        <v>0</v>
      </c>
      <c r="N205" s="27">
        <f t="shared" si="128"/>
        <v>1</v>
      </c>
      <c r="O205" s="27">
        <f t="shared" si="128"/>
        <v>0</v>
      </c>
    </row>
    <row r="206" spans="1:15" ht="15.5" x14ac:dyDescent="0.35">
      <c r="A206" s="2"/>
      <c r="B206" s="7" t="s">
        <v>4</v>
      </c>
      <c r="C206" s="8">
        <f t="shared" ref="C206:C231" si="129">SUM(D206:O206)</f>
        <v>5</v>
      </c>
      <c r="D206" s="20" t="s">
        <v>267</v>
      </c>
      <c r="E206" s="20" t="s">
        <v>267</v>
      </c>
      <c r="F206" s="20" t="s">
        <v>267</v>
      </c>
      <c r="G206" s="20" t="s">
        <v>267</v>
      </c>
      <c r="H206" s="20" t="s">
        <v>267</v>
      </c>
      <c r="I206" s="20">
        <v>3</v>
      </c>
      <c r="J206" s="20" t="s">
        <v>267</v>
      </c>
      <c r="K206" s="20">
        <v>2</v>
      </c>
      <c r="L206" s="20" t="s">
        <v>267</v>
      </c>
      <c r="M206" s="20" t="s">
        <v>267</v>
      </c>
      <c r="N206" s="20" t="s">
        <v>267</v>
      </c>
      <c r="O206" s="20" t="s">
        <v>267</v>
      </c>
    </row>
    <row r="207" spans="1:15" ht="15.5" x14ac:dyDescent="0.35">
      <c r="A207" s="2"/>
      <c r="B207" s="7" t="s">
        <v>566</v>
      </c>
      <c r="C207" s="8">
        <f t="shared" si="129"/>
        <v>2</v>
      </c>
      <c r="D207" s="20" t="s">
        <v>267</v>
      </c>
      <c r="E207" s="20" t="s">
        <v>267</v>
      </c>
      <c r="F207" s="20" t="s">
        <v>267</v>
      </c>
      <c r="G207" s="20" t="s">
        <v>267</v>
      </c>
      <c r="H207" s="20" t="s">
        <v>267</v>
      </c>
      <c r="I207" s="20">
        <v>1</v>
      </c>
      <c r="J207" s="20" t="s">
        <v>267</v>
      </c>
      <c r="K207" s="20" t="s">
        <v>267</v>
      </c>
      <c r="L207" s="20" t="s">
        <v>267</v>
      </c>
      <c r="M207" s="20" t="s">
        <v>267</v>
      </c>
      <c r="N207" s="20">
        <v>1</v>
      </c>
      <c r="O207" s="20" t="s">
        <v>267</v>
      </c>
    </row>
    <row r="208" spans="1:15" ht="15.5" x14ac:dyDescent="0.35">
      <c r="A208" s="2" t="s">
        <v>6</v>
      </c>
      <c r="B208" s="7"/>
      <c r="C208" s="11">
        <f>SUM(C209:C210)</f>
        <v>5</v>
      </c>
      <c r="D208" s="27">
        <f t="shared" ref="D208:F208" si="130">SUM(D209:D210)</f>
        <v>0</v>
      </c>
      <c r="E208" s="27">
        <f t="shared" si="130"/>
        <v>0</v>
      </c>
      <c r="F208" s="27">
        <f t="shared" si="130"/>
        <v>0</v>
      </c>
      <c r="G208" s="27">
        <f t="shared" ref="G208" si="131">SUM(G209:G210)</f>
        <v>0</v>
      </c>
      <c r="H208" s="27">
        <f t="shared" ref="H208" si="132">SUM(H209:H210)</f>
        <v>0</v>
      </c>
      <c r="I208" s="27">
        <f t="shared" ref="I208" si="133">SUM(I209:I210)</f>
        <v>0</v>
      </c>
      <c r="J208" s="27">
        <f t="shared" ref="J208" si="134">SUM(J209:J210)</f>
        <v>1</v>
      </c>
      <c r="K208" s="27">
        <f t="shared" ref="K208" si="135">SUM(K209:K210)</f>
        <v>1</v>
      </c>
      <c r="L208" s="27">
        <f t="shared" ref="L208" si="136">SUM(L209:L210)</f>
        <v>0</v>
      </c>
      <c r="M208" s="27">
        <f t="shared" ref="M208" si="137">SUM(M209:M210)</f>
        <v>0</v>
      </c>
      <c r="N208" s="27">
        <f t="shared" ref="N208" si="138">SUM(N209:N210)</f>
        <v>1</v>
      </c>
      <c r="O208" s="27">
        <f t="shared" ref="O208" si="139">SUM(O209:O210)</f>
        <v>2</v>
      </c>
    </row>
    <row r="209" spans="1:15" s="27" customFormat="1" ht="15.5" x14ac:dyDescent="0.35">
      <c r="A209" s="2"/>
      <c r="B209" s="7" t="s">
        <v>6</v>
      </c>
      <c r="C209" s="8">
        <f t="shared" si="129"/>
        <v>4</v>
      </c>
      <c r="D209" s="20" t="s">
        <v>267</v>
      </c>
      <c r="E209" s="20" t="s">
        <v>267</v>
      </c>
      <c r="F209" s="20" t="s">
        <v>267</v>
      </c>
      <c r="G209" s="20" t="s">
        <v>267</v>
      </c>
      <c r="H209" s="20" t="s">
        <v>267</v>
      </c>
      <c r="I209" s="20" t="s">
        <v>267</v>
      </c>
      <c r="J209" s="20">
        <v>1</v>
      </c>
      <c r="K209" s="20">
        <v>1</v>
      </c>
      <c r="L209" s="20" t="s">
        <v>267</v>
      </c>
      <c r="M209" s="20" t="s">
        <v>267</v>
      </c>
      <c r="N209" s="20" t="s">
        <v>267</v>
      </c>
      <c r="O209" s="20">
        <v>2</v>
      </c>
    </row>
    <row r="210" spans="1:15" ht="15.5" x14ac:dyDescent="0.35">
      <c r="A210" s="2"/>
      <c r="B210" s="7" t="s">
        <v>86</v>
      </c>
      <c r="C210" s="8">
        <f t="shared" si="129"/>
        <v>1</v>
      </c>
      <c r="D210" s="20" t="s">
        <v>267</v>
      </c>
      <c r="E210" s="20" t="s">
        <v>267</v>
      </c>
      <c r="F210" s="20" t="s">
        <v>267</v>
      </c>
      <c r="G210" s="20" t="s">
        <v>267</v>
      </c>
      <c r="H210" s="20" t="s">
        <v>267</v>
      </c>
      <c r="I210" s="20" t="s">
        <v>267</v>
      </c>
      <c r="J210" s="20" t="s">
        <v>267</v>
      </c>
      <c r="K210" s="20" t="s">
        <v>267</v>
      </c>
      <c r="L210" s="20" t="s">
        <v>267</v>
      </c>
      <c r="M210" s="20" t="s">
        <v>267</v>
      </c>
      <c r="N210" s="20">
        <v>1</v>
      </c>
      <c r="O210" s="20" t="s">
        <v>267</v>
      </c>
    </row>
    <row r="211" spans="1:15" ht="15.5" x14ac:dyDescent="0.35">
      <c r="A211" s="2" t="s">
        <v>7</v>
      </c>
      <c r="B211" s="7"/>
      <c r="C211" s="11">
        <f>SUM(C212:C214)</f>
        <v>6</v>
      </c>
      <c r="D211" s="27">
        <f>SUM(D212:D214)</f>
        <v>1</v>
      </c>
      <c r="E211" s="27">
        <f>SUM(E212:E214)</f>
        <v>0</v>
      </c>
      <c r="F211" s="27">
        <f>SUM(F212:F214)</f>
        <v>0</v>
      </c>
      <c r="G211" s="27">
        <f t="shared" ref="G211:O211" si="140">SUM(G212:G214)</f>
        <v>1</v>
      </c>
      <c r="H211" s="27">
        <f t="shared" si="140"/>
        <v>1</v>
      </c>
      <c r="I211" s="27">
        <f t="shared" si="140"/>
        <v>0</v>
      </c>
      <c r="J211" s="27">
        <f t="shared" si="140"/>
        <v>0</v>
      </c>
      <c r="K211" s="27">
        <f t="shared" si="140"/>
        <v>1</v>
      </c>
      <c r="L211" s="27">
        <f t="shared" si="140"/>
        <v>0</v>
      </c>
      <c r="M211" s="27">
        <f t="shared" si="140"/>
        <v>0</v>
      </c>
      <c r="N211" s="27">
        <f t="shared" si="140"/>
        <v>1</v>
      </c>
      <c r="O211" s="27">
        <f t="shared" si="140"/>
        <v>1</v>
      </c>
    </row>
    <row r="212" spans="1:15" ht="15.5" x14ac:dyDescent="0.35">
      <c r="A212" s="2"/>
      <c r="B212" s="7" t="s">
        <v>426</v>
      </c>
      <c r="C212" s="8">
        <f t="shared" si="129"/>
        <v>2</v>
      </c>
      <c r="D212" s="20" t="s">
        <v>267</v>
      </c>
      <c r="E212" s="20" t="s">
        <v>267</v>
      </c>
      <c r="F212" s="20" t="s">
        <v>267</v>
      </c>
      <c r="G212" s="20" t="s">
        <v>267</v>
      </c>
      <c r="H212" s="20" t="s">
        <v>267</v>
      </c>
      <c r="I212" s="20" t="s">
        <v>267</v>
      </c>
      <c r="J212" s="20" t="s">
        <v>267</v>
      </c>
      <c r="K212" s="20" t="s">
        <v>267</v>
      </c>
      <c r="L212" s="20" t="s">
        <v>267</v>
      </c>
      <c r="M212" s="20" t="s">
        <v>267</v>
      </c>
      <c r="N212" s="20">
        <v>1</v>
      </c>
      <c r="O212" s="20">
        <v>1</v>
      </c>
    </row>
    <row r="213" spans="1:15" ht="15.5" x14ac:dyDescent="0.35">
      <c r="A213" s="2"/>
      <c r="B213" s="7" t="s">
        <v>567</v>
      </c>
      <c r="C213" s="8">
        <f t="shared" si="129"/>
        <v>1</v>
      </c>
      <c r="D213" s="20">
        <v>1</v>
      </c>
      <c r="E213" s="20" t="s">
        <v>267</v>
      </c>
      <c r="F213" s="20" t="s">
        <v>267</v>
      </c>
      <c r="G213" s="20" t="s">
        <v>267</v>
      </c>
      <c r="H213" s="20" t="s">
        <v>267</v>
      </c>
      <c r="I213" s="20" t="s">
        <v>267</v>
      </c>
      <c r="J213" s="20" t="s">
        <v>267</v>
      </c>
      <c r="K213" s="20" t="s">
        <v>267</v>
      </c>
      <c r="L213" s="20" t="s">
        <v>267</v>
      </c>
      <c r="M213" s="20" t="s">
        <v>267</v>
      </c>
      <c r="N213" s="20" t="s">
        <v>267</v>
      </c>
      <c r="O213" s="20" t="s">
        <v>267</v>
      </c>
    </row>
    <row r="214" spans="1:15" ht="15.5" x14ac:dyDescent="0.35">
      <c r="A214" s="2"/>
      <c r="B214" s="7" t="s">
        <v>404</v>
      </c>
      <c r="C214" s="8">
        <f t="shared" si="129"/>
        <v>3</v>
      </c>
      <c r="D214" s="20" t="s">
        <v>267</v>
      </c>
      <c r="E214" s="20" t="s">
        <v>267</v>
      </c>
      <c r="F214" s="20" t="s">
        <v>267</v>
      </c>
      <c r="G214" s="20">
        <v>1</v>
      </c>
      <c r="H214" s="20">
        <v>1</v>
      </c>
      <c r="I214" s="20" t="s">
        <v>267</v>
      </c>
      <c r="J214" s="20" t="s">
        <v>267</v>
      </c>
      <c r="K214" s="20">
        <v>1</v>
      </c>
      <c r="L214" s="20" t="s">
        <v>267</v>
      </c>
      <c r="M214" s="20" t="s">
        <v>267</v>
      </c>
      <c r="N214" s="20" t="s">
        <v>267</v>
      </c>
      <c r="O214" s="20" t="s">
        <v>267</v>
      </c>
    </row>
    <row r="215" spans="1:15" ht="15.5" x14ac:dyDescent="0.35">
      <c r="A215" s="2" t="s">
        <v>27</v>
      </c>
      <c r="B215" s="7"/>
      <c r="C215" s="11">
        <f>SUM(C216:C216)</f>
        <v>6</v>
      </c>
      <c r="D215" s="27">
        <f>SUM(D216:D216)</f>
        <v>2</v>
      </c>
      <c r="E215" s="27">
        <f>SUM(E216:E216)</f>
        <v>0</v>
      </c>
      <c r="F215" s="27">
        <f>SUM(F216:F216)</f>
        <v>1</v>
      </c>
      <c r="G215" s="27">
        <f t="shared" ref="G215:O215" si="141">SUM(G216:G216)</f>
        <v>0</v>
      </c>
      <c r="H215" s="27">
        <f t="shared" si="141"/>
        <v>1</v>
      </c>
      <c r="I215" s="27">
        <f t="shared" si="141"/>
        <v>0</v>
      </c>
      <c r="J215" s="27">
        <f t="shared" si="141"/>
        <v>0</v>
      </c>
      <c r="K215" s="27">
        <f t="shared" si="141"/>
        <v>1</v>
      </c>
      <c r="L215" s="27">
        <f t="shared" si="141"/>
        <v>0</v>
      </c>
      <c r="M215" s="27">
        <f t="shared" si="141"/>
        <v>1</v>
      </c>
      <c r="N215" s="27">
        <f t="shared" si="141"/>
        <v>0</v>
      </c>
      <c r="O215" s="27">
        <f t="shared" si="141"/>
        <v>0</v>
      </c>
    </row>
    <row r="216" spans="1:15" ht="15.5" x14ac:dyDescent="0.35">
      <c r="A216" s="2"/>
      <c r="B216" s="7" t="s">
        <v>27</v>
      </c>
      <c r="C216" s="8">
        <f t="shared" si="129"/>
        <v>6</v>
      </c>
      <c r="D216" s="20">
        <v>2</v>
      </c>
      <c r="E216" s="20" t="s">
        <v>267</v>
      </c>
      <c r="F216" s="20">
        <v>1</v>
      </c>
      <c r="G216" s="20" t="s">
        <v>267</v>
      </c>
      <c r="H216" s="20">
        <v>1</v>
      </c>
      <c r="I216" s="20" t="s">
        <v>267</v>
      </c>
      <c r="J216" s="20" t="s">
        <v>267</v>
      </c>
      <c r="K216" s="20">
        <v>1</v>
      </c>
      <c r="L216" s="20" t="s">
        <v>267</v>
      </c>
      <c r="M216" s="20">
        <v>1</v>
      </c>
      <c r="N216" s="20" t="s">
        <v>267</v>
      </c>
      <c r="O216" s="20" t="s">
        <v>267</v>
      </c>
    </row>
    <row r="217" spans="1:15" ht="15.5" x14ac:dyDescent="0.35">
      <c r="A217" s="2" t="s">
        <v>29</v>
      </c>
      <c r="B217" s="7"/>
      <c r="C217" s="11">
        <f>SUM(C218:C218)</f>
        <v>9</v>
      </c>
      <c r="D217" s="27">
        <f>SUM(D218:D218)</f>
        <v>2</v>
      </c>
      <c r="E217" s="27">
        <f>SUM(E218:E218)</f>
        <v>0</v>
      </c>
      <c r="F217" s="27">
        <f>SUM(F218:F218)</f>
        <v>0</v>
      </c>
      <c r="G217" s="27">
        <f t="shared" ref="G217:O217" si="142">SUM(G218:G218)</f>
        <v>0</v>
      </c>
      <c r="H217" s="27">
        <f t="shared" si="142"/>
        <v>2</v>
      </c>
      <c r="I217" s="27">
        <f t="shared" si="142"/>
        <v>1</v>
      </c>
      <c r="J217" s="27">
        <f t="shared" si="142"/>
        <v>1</v>
      </c>
      <c r="K217" s="27">
        <f t="shared" si="142"/>
        <v>1</v>
      </c>
      <c r="L217" s="27">
        <f t="shared" si="142"/>
        <v>0</v>
      </c>
      <c r="M217" s="27">
        <f t="shared" si="142"/>
        <v>1</v>
      </c>
      <c r="N217" s="27">
        <f t="shared" si="142"/>
        <v>1</v>
      </c>
      <c r="O217" s="27">
        <f t="shared" si="142"/>
        <v>0</v>
      </c>
    </row>
    <row r="218" spans="1:15" ht="15.5" x14ac:dyDescent="0.35">
      <c r="A218" s="2"/>
      <c r="B218" s="7" t="s">
        <v>29</v>
      </c>
      <c r="C218" s="8">
        <f t="shared" si="129"/>
        <v>9</v>
      </c>
      <c r="D218" s="20">
        <v>2</v>
      </c>
      <c r="E218" s="20" t="s">
        <v>267</v>
      </c>
      <c r="F218" s="20" t="s">
        <v>267</v>
      </c>
      <c r="G218" s="20" t="s">
        <v>267</v>
      </c>
      <c r="H218" s="20">
        <v>2</v>
      </c>
      <c r="I218" s="20">
        <v>1</v>
      </c>
      <c r="J218" s="20">
        <v>1</v>
      </c>
      <c r="K218" s="20">
        <v>1</v>
      </c>
      <c r="L218" s="20" t="s">
        <v>267</v>
      </c>
      <c r="M218" s="20">
        <v>1</v>
      </c>
      <c r="N218" s="20">
        <v>1</v>
      </c>
      <c r="O218" s="20" t="s">
        <v>267</v>
      </c>
    </row>
    <row r="219" spans="1:15" ht="15.5" x14ac:dyDescent="0.35">
      <c r="A219" s="2" t="s">
        <v>37</v>
      </c>
      <c r="B219" s="7"/>
      <c r="C219" s="11">
        <f>SUM(C220:C223)</f>
        <v>9</v>
      </c>
      <c r="D219" s="27">
        <f t="shared" ref="D219:F219" si="143">SUM(D220:D223)</f>
        <v>0</v>
      </c>
      <c r="E219" s="27">
        <f t="shared" si="143"/>
        <v>0</v>
      </c>
      <c r="F219" s="27">
        <f t="shared" si="143"/>
        <v>0</v>
      </c>
      <c r="G219" s="27">
        <f t="shared" ref="G219" si="144">SUM(G220:G223)</f>
        <v>0</v>
      </c>
      <c r="H219" s="27">
        <f t="shared" ref="H219" si="145">SUM(H220:H223)</f>
        <v>1</v>
      </c>
      <c r="I219" s="27">
        <f t="shared" ref="I219" si="146">SUM(I220:I223)</f>
        <v>2</v>
      </c>
      <c r="J219" s="27">
        <f t="shared" ref="J219" si="147">SUM(J220:J223)</f>
        <v>1</v>
      </c>
      <c r="K219" s="27">
        <f t="shared" ref="K219" si="148">SUM(K220:K223)</f>
        <v>0</v>
      </c>
      <c r="L219" s="27">
        <f t="shared" ref="L219" si="149">SUM(L220:L223)</f>
        <v>1</v>
      </c>
      <c r="M219" s="27">
        <f t="shared" ref="M219" si="150">SUM(M220:M223)</f>
        <v>1</v>
      </c>
      <c r="N219" s="27">
        <f t="shared" ref="N219" si="151">SUM(N220:N223)</f>
        <v>1</v>
      </c>
      <c r="O219" s="27">
        <f t="shared" ref="O219" si="152">SUM(O220:O223)</f>
        <v>2</v>
      </c>
    </row>
    <row r="220" spans="1:15" ht="15.5" x14ac:dyDescent="0.35">
      <c r="A220" s="2"/>
      <c r="B220" s="7" t="s">
        <v>568</v>
      </c>
      <c r="C220" s="8">
        <f t="shared" si="129"/>
        <v>1</v>
      </c>
      <c r="D220" s="20" t="s">
        <v>267</v>
      </c>
      <c r="E220" s="20" t="s">
        <v>267</v>
      </c>
      <c r="F220" s="20" t="s">
        <v>267</v>
      </c>
      <c r="G220" s="20" t="s">
        <v>267</v>
      </c>
      <c r="H220" s="20" t="s">
        <v>267</v>
      </c>
      <c r="I220" s="20" t="s">
        <v>267</v>
      </c>
      <c r="J220" s="20" t="s">
        <v>267</v>
      </c>
      <c r="K220" s="20" t="s">
        <v>267</v>
      </c>
      <c r="L220" s="20" t="s">
        <v>267</v>
      </c>
      <c r="M220" s="20" t="s">
        <v>267</v>
      </c>
      <c r="N220" s="20" t="s">
        <v>267</v>
      </c>
      <c r="O220" s="20">
        <v>1</v>
      </c>
    </row>
    <row r="221" spans="1:15" ht="15.5" x14ac:dyDescent="0.35">
      <c r="A221" s="2"/>
      <c r="B221" s="7" t="s">
        <v>37</v>
      </c>
      <c r="C221" s="8">
        <f t="shared" si="129"/>
        <v>4</v>
      </c>
      <c r="D221" s="20" t="s">
        <v>267</v>
      </c>
      <c r="E221" s="20" t="s">
        <v>267</v>
      </c>
      <c r="F221" s="20" t="s">
        <v>267</v>
      </c>
      <c r="G221" s="20" t="s">
        <v>267</v>
      </c>
      <c r="H221" s="20" t="s">
        <v>267</v>
      </c>
      <c r="I221" s="20">
        <v>2</v>
      </c>
      <c r="J221" s="20" t="s">
        <v>267</v>
      </c>
      <c r="K221" s="20" t="s">
        <v>267</v>
      </c>
      <c r="L221" s="20" t="s">
        <v>267</v>
      </c>
      <c r="M221" s="20">
        <v>1</v>
      </c>
      <c r="N221" s="20">
        <v>1</v>
      </c>
      <c r="O221" s="20" t="s">
        <v>267</v>
      </c>
    </row>
    <row r="222" spans="1:15" ht="15.5" x14ac:dyDescent="0.35">
      <c r="A222" s="2"/>
      <c r="B222" s="7" t="s">
        <v>569</v>
      </c>
      <c r="C222" s="8">
        <f t="shared" si="129"/>
        <v>3</v>
      </c>
      <c r="D222" s="20" t="s">
        <v>267</v>
      </c>
      <c r="E222" s="20" t="s">
        <v>267</v>
      </c>
      <c r="F222" s="20" t="s">
        <v>267</v>
      </c>
      <c r="G222" s="20" t="s">
        <v>267</v>
      </c>
      <c r="H222" s="20" t="s">
        <v>267</v>
      </c>
      <c r="I222" s="20" t="s">
        <v>267</v>
      </c>
      <c r="J222" s="20">
        <v>1</v>
      </c>
      <c r="K222" s="20" t="s">
        <v>267</v>
      </c>
      <c r="L222" s="20">
        <v>1</v>
      </c>
      <c r="M222" s="20" t="s">
        <v>267</v>
      </c>
      <c r="N222" s="20" t="s">
        <v>267</v>
      </c>
      <c r="O222" s="20">
        <v>1</v>
      </c>
    </row>
    <row r="223" spans="1:15" ht="15.5" x14ac:dyDescent="0.35">
      <c r="A223" s="2"/>
      <c r="B223" s="7" t="s">
        <v>63</v>
      </c>
      <c r="C223" s="8">
        <f t="shared" si="129"/>
        <v>1</v>
      </c>
      <c r="D223" s="20" t="s">
        <v>267</v>
      </c>
      <c r="E223" s="20" t="s">
        <v>267</v>
      </c>
      <c r="F223" s="20" t="s">
        <v>267</v>
      </c>
      <c r="G223" s="20" t="s">
        <v>267</v>
      </c>
      <c r="H223" s="20">
        <v>1</v>
      </c>
      <c r="I223" s="20" t="s">
        <v>267</v>
      </c>
      <c r="J223" s="20" t="s">
        <v>267</v>
      </c>
      <c r="K223" s="20" t="s">
        <v>267</v>
      </c>
      <c r="L223" s="20" t="s">
        <v>267</v>
      </c>
      <c r="M223" s="20" t="s">
        <v>267</v>
      </c>
      <c r="N223" s="20" t="s">
        <v>267</v>
      </c>
      <c r="O223" s="20" t="s">
        <v>267</v>
      </c>
    </row>
    <row r="224" spans="1:15" ht="15.5" x14ac:dyDescent="0.35">
      <c r="A224" s="2" t="s">
        <v>53</v>
      </c>
      <c r="B224" s="7"/>
      <c r="C224" s="11">
        <f>SUM(C225:C228)</f>
        <v>15</v>
      </c>
      <c r="D224" s="27">
        <f t="shared" ref="D224:F224" si="153">SUM(D225:D228)</f>
        <v>0</v>
      </c>
      <c r="E224" s="27">
        <f t="shared" si="153"/>
        <v>2</v>
      </c>
      <c r="F224" s="27">
        <f t="shared" si="153"/>
        <v>2</v>
      </c>
      <c r="G224" s="27">
        <f t="shared" ref="G224:O224" si="154">SUM(G225:G228)</f>
        <v>2</v>
      </c>
      <c r="H224" s="27">
        <f t="shared" si="154"/>
        <v>0</v>
      </c>
      <c r="I224" s="27">
        <f t="shared" si="154"/>
        <v>1</v>
      </c>
      <c r="J224" s="27">
        <f t="shared" si="154"/>
        <v>5</v>
      </c>
      <c r="K224" s="27">
        <f t="shared" si="154"/>
        <v>0</v>
      </c>
      <c r="L224" s="27">
        <f t="shared" si="154"/>
        <v>0</v>
      </c>
      <c r="M224" s="27">
        <f t="shared" si="154"/>
        <v>1</v>
      </c>
      <c r="N224" s="27">
        <f t="shared" si="154"/>
        <v>1</v>
      </c>
      <c r="O224" s="27">
        <f t="shared" si="154"/>
        <v>1</v>
      </c>
    </row>
    <row r="225" spans="1:15" ht="15.5" x14ac:dyDescent="0.35">
      <c r="A225" s="2"/>
      <c r="B225" s="7" t="s">
        <v>570</v>
      </c>
      <c r="C225" s="8">
        <f t="shared" si="129"/>
        <v>2</v>
      </c>
      <c r="D225" s="20" t="s">
        <v>267</v>
      </c>
      <c r="E225" s="20" t="s">
        <v>267</v>
      </c>
      <c r="F225" s="20">
        <v>1</v>
      </c>
      <c r="G225" s="20" t="s">
        <v>267</v>
      </c>
      <c r="H225" s="20" t="s">
        <v>267</v>
      </c>
      <c r="I225" s="20">
        <v>1</v>
      </c>
      <c r="J225" s="20" t="s">
        <v>267</v>
      </c>
      <c r="K225" s="20" t="s">
        <v>267</v>
      </c>
      <c r="L225" s="20" t="s">
        <v>267</v>
      </c>
      <c r="M225" s="20" t="s">
        <v>267</v>
      </c>
      <c r="N225" s="20" t="s">
        <v>267</v>
      </c>
      <c r="O225" s="20" t="s">
        <v>267</v>
      </c>
    </row>
    <row r="226" spans="1:15" ht="15.5" x14ac:dyDescent="0.35">
      <c r="A226" s="2"/>
      <c r="B226" s="7" t="s">
        <v>53</v>
      </c>
      <c r="C226" s="8">
        <f t="shared" si="129"/>
        <v>1</v>
      </c>
      <c r="D226" s="20" t="s">
        <v>267</v>
      </c>
      <c r="E226" s="20" t="s">
        <v>267</v>
      </c>
      <c r="F226" s="20" t="s">
        <v>267</v>
      </c>
      <c r="G226" s="20" t="s">
        <v>267</v>
      </c>
      <c r="H226" s="20" t="s">
        <v>267</v>
      </c>
      <c r="I226" s="20" t="s">
        <v>267</v>
      </c>
      <c r="J226" s="20" t="s">
        <v>267</v>
      </c>
      <c r="K226" s="20" t="s">
        <v>267</v>
      </c>
      <c r="L226" s="20" t="s">
        <v>267</v>
      </c>
      <c r="M226" s="20" t="s">
        <v>267</v>
      </c>
      <c r="N226" s="20">
        <v>1</v>
      </c>
      <c r="O226" s="20" t="s">
        <v>267</v>
      </c>
    </row>
    <row r="227" spans="1:15" ht="15.5" x14ac:dyDescent="0.35">
      <c r="A227" s="2"/>
      <c r="B227" s="7" t="s">
        <v>403</v>
      </c>
      <c r="C227" s="8">
        <f t="shared" si="129"/>
        <v>5</v>
      </c>
      <c r="D227" s="20" t="s">
        <v>267</v>
      </c>
      <c r="E227" s="20" t="s">
        <v>267</v>
      </c>
      <c r="F227" s="20">
        <v>1</v>
      </c>
      <c r="G227" s="20">
        <v>2</v>
      </c>
      <c r="H227" s="20" t="s">
        <v>267</v>
      </c>
      <c r="I227" s="20" t="s">
        <v>267</v>
      </c>
      <c r="J227" s="20" t="s">
        <v>267</v>
      </c>
      <c r="K227" s="20" t="s">
        <v>267</v>
      </c>
      <c r="L227" s="20" t="s">
        <v>267</v>
      </c>
      <c r="M227" s="20">
        <v>1</v>
      </c>
      <c r="N227" s="20" t="s">
        <v>267</v>
      </c>
      <c r="O227" s="20">
        <v>1</v>
      </c>
    </row>
    <row r="228" spans="1:15" ht="15.5" x14ac:dyDescent="0.35">
      <c r="A228" s="2"/>
      <c r="B228" s="7" t="s">
        <v>461</v>
      </c>
      <c r="C228" s="8">
        <f t="shared" si="129"/>
        <v>7</v>
      </c>
      <c r="D228" s="20" t="s">
        <v>267</v>
      </c>
      <c r="E228" s="20">
        <v>2</v>
      </c>
      <c r="F228" s="20" t="s">
        <v>267</v>
      </c>
      <c r="G228" s="20" t="s">
        <v>267</v>
      </c>
      <c r="H228" s="20" t="s">
        <v>267</v>
      </c>
      <c r="I228" s="20" t="s">
        <v>267</v>
      </c>
      <c r="J228" s="20">
        <v>5</v>
      </c>
      <c r="K228" s="20" t="s">
        <v>267</v>
      </c>
      <c r="L228" s="20" t="s">
        <v>267</v>
      </c>
      <c r="M228" s="20" t="s">
        <v>267</v>
      </c>
      <c r="N228" s="20" t="s">
        <v>267</v>
      </c>
      <c r="O228" s="20" t="s">
        <v>267</v>
      </c>
    </row>
    <row r="229" spans="1:15" ht="15.5" x14ac:dyDescent="0.35">
      <c r="A229" s="2" t="s">
        <v>329</v>
      </c>
      <c r="B229" s="7"/>
      <c r="C229" s="11">
        <f>SUM(C230:C231)</f>
        <v>3</v>
      </c>
      <c r="D229" s="27">
        <f t="shared" ref="D229:F229" si="155">SUM(D230:D231)</f>
        <v>0</v>
      </c>
      <c r="E229" s="27">
        <f t="shared" si="155"/>
        <v>0</v>
      </c>
      <c r="F229" s="27">
        <f t="shared" si="155"/>
        <v>0</v>
      </c>
      <c r="G229" s="27">
        <f t="shared" ref="G229" si="156">SUM(G230:G231)</f>
        <v>0</v>
      </c>
      <c r="H229" s="27">
        <f t="shared" ref="H229" si="157">SUM(H230:H231)</f>
        <v>0</v>
      </c>
      <c r="I229" s="27">
        <f t="shared" ref="I229" si="158">SUM(I230:I231)</f>
        <v>1</v>
      </c>
      <c r="J229" s="27">
        <f t="shared" ref="J229" si="159">SUM(J230:J231)</f>
        <v>0</v>
      </c>
      <c r="K229" s="27">
        <f t="shared" ref="K229" si="160">SUM(K230:K231)</f>
        <v>1</v>
      </c>
      <c r="L229" s="27">
        <f t="shared" ref="L229" si="161">SUM(L230:L231)</f>
        <v>0</v>
      </c>
      <c r="M229" s="27">
        <f t="shared" ref="M229" si="162">SUM(M230:M231)</f>
        <v>0</v>
      </c>
      <c r="N229" s="27">
        <f t="shared" ref="N229" si="163">SUM(N230:N231)</f>
        <v>1</v>
      </c>
      <c r="O229" s="27">
        <f t="shared" ref="O229" si="164">SUM(O230:O231)</f>
        <v>0</v>
      </c>
    </row>
    <row r="230" spans="1:15" ht="15.5" x14ac:dyDescent="0.35">
      <c r="A230" s="2"/>
      <c r="B230" s="7" t="s">
        <v>459</v>
      </c>
      <c r="C230" s="8">
        <f t="shared" si="129"/>
        <v>1</v>
      </c>
      <c r="D230" s="20" t="s">
        <v>267</v>
      </c>
      <c r="E230" s="20" t="s">
        <v>267</v>
      </c>
      <c r="F230" s="27" t="s">
        <v>267</v>
      </c>
      <c r="G230" s="27" t="s">
        <v>267</v>
      </c>
      <c r="H230" s="27" t="s">
        <v>267</v>
      </c>
      <c r="I230" s="27" t="s">
        <v>267</v>
      </c>
      <c r="J230" s="27" t="s">
        <v>267</v>
      </c>
      <c r="K230" s="27" t="s">
        <v>267</v>
      </c>
      <c r="L230" s="27" t="s">
        <v>267</v>
      </c>
      <c r="M230" s="27" t="s">
        <v>267</v>
      </c>
      <c r="N230" s="27">
        <v>1</v>
      </c>
      <c r="O230" s="27" t="s">
        <v>267</v>
      </c>
    </row>
    <row r="231" spans="1:15" ht="15.5" x14ac:dyDescent="0.35">
      <c r="A231" s="2"/>
      <c r="B231" s="7" t="s">
        <v>329</v>
      </c>
      <c r="C231" s="8">
        <f t="shared" si="129"/>
        <v>2</v>
      </c>
      <c r="D231" s="20" t="s">
        <v>267</v>
      </c>
      <c r="E231" s="20" t="s">
        <v>267</v>
      </c>
      <c r="F231" s="20" t="s">
        <v>267</v>
      </c>
      <c r="G231" s="20" t="s">
        <v>267</v>
      </c>
      <c r="H231" s="20" t="s">
        <v>267</v>
      </c>
      <c r="I231" s="20">
        <v>1</v>
      </c>
      <c r="J231" s="20" t="s">
        <v>267</v>
      </c>
      <c r="K231" s="20">
        <v>1</v>
      </c>
      <c r="L231" s="20" t="s">
        <v>267</v>
      </c>
      <c r="M231" s="20" t="s">
        <v>267</v>
      </c>
      <c r="N231" s="20" t="s">
        <v>267</v>
      </c>
      <c r="O231" s="20" t="s">
        <v>267</v>
      </c>
    </row>
    <row r="232" spans="1:15" ht="15.5" x14ac:dyDescent="0.35">
      <c r="A232" s="2"/>
      <c r="B232" s="7"/>
      <c r="C232" s="8"/>
      <c r="D232" s="20"/>
      <c r="E232" s="20"/>
      <c r="F232" s="20"/>
      <c r="G232" s="20"/>
      <c r="H232" s="20"/>
      <c r="I232" s="20"/>
      <c r="J232" s="20"/>
      <c r="K232" s="20"/>
      <c r="L232" s="20"/>
      <c r="M232" s="20"/>
      <c r="N232" s="20"/>
      <c r="O232" s="20"/>
    </row>
    <row r="233" spans="1:15" ht="15.5" x14ac:dyDescent="0.35">
      <c r="A233" s="80" t="s">
        <v>110</v>
      </c>
      <c r="B233" s="81"/>
      <c r="C233" s="82">
        <f>(C235+C241+C244+C249+C252+C255+C259+C262+C264+C267+C269)</f>
        <v>111</v>
      </c>
      <c r="D233" s="84">
        <f t="shared" ref="D233:F233" si="165">(D235+D241+D244+D249+D252+D255+D259+D262+D264+D267+D269)</f>
        <v>8</v>
      </c>
      <c r="E233" s="84">
        <f t="shared" si="165"/>
        <v>8</v>
      </c>
      <c r="F233" s="84">
        <f t="shared" si="165"/>
        <v>6</v>
      </c>
      <c r="G233" s="84">
        <f t="shared" ref="G233:O233" si="166">(G235+G241+G244+G249+G252+G255+G259+G262+G264+G267+G269)</f>
        <v>6</v>
      </c>
      <c r="H233" s="84">
        <f t="shared" si="166"/>
        <v>11</v>
      </c>
      <c r="I233" s="84">
        <f t="shared" si="166"/>
        <v>5</v>
      </c>
      <c r="J233" s="84">
        <f t="shared" si="166"/>
        <v>13</v>
      </c>
      <c r="K233" s="84">
        <f t="shared" si="166"/>
        <v>11</v>
      </c>
      <c r="L233" s="84">
        <f t="shared" si="166"/>
        <v>10</v>
      </c>
      <c r="M233" s="84">
        <f t="shared" si="166"/>
        <v>10</v>
      </c>
      <c r="N233" s="84">
        <f t="shared" si="166"/>
        <v>8</v>
      </c>
      <c r="O233" s="84">
        <f t="shared" si="166"/>
        <v>15</v>
      </c>
    </row>
    <row r="234" spans="1:15" ht="15.5" x14ac:dyDescent="0.35">
      <c r="A234" s="107"/>
      <c r="B234" s="7"/>
      <c r="C234" s="11"/>
      <c r="D234" s="27"/>
      <c r="E234" s="27"/>
      <c r="F234" s="27"/>
      <c r="G234" s="27"/>
      <c r="H234" s="27"/>
      <c r="I234" s="27"/>
      <c r="J234" s="27"/>
      <c r="K234" s="27"/>
      <c r="L234" s="27"/>
      <c r="M234" s="27"/>
      <c r="N234" s="27"/>
      <c r="O234" s="27"/>
    </row>
    <row r="235" spans="1:15" ht="15.5" x14ac:dyDescent="0.35">
      <c r="A235" s="2" t="s">
        <v>12</v>
      </c>
      <c r="B235" s="7"/>
      <c r="C235" s="11">
        <f>SUM(C236:C240)</f>
        <v>44</v>
      </c>
      <c r="D235" s="27">
        <f>SUM(D236:D240)</f>
        <v>4</v>
      </c>
      <c r="E235" s="27">
        <f>SUM(E236:E240)</f>
        <v>1</v>
      </c>
      <c r="F235" s="27">
        <f>SUM(F236:F240)</f>
        <v>1</v>
      </c>
      <c r="G235" s="27">
        <f t="shared" ref="G235:O235" si="167">SUM(G236:G240)</f>
        <v>2</v>
      </c>
      <c r="H235" s="27">
        <f t="shared" si="167"/>
        <v>2</v>
      </c>
      <c r="I235" s="27">
        <f t="shared" si="167"/>
        <v>2</v>
      </c>
      <c r="J235" s="27">
        <f t="shared" si="167"/>
        <v>4</v>
      </c>
      <c r="K235" s="27">
        <f t="shared" si="167"/>
        <v>5</v>
      </c>
      <c r="L235" s="27">
        <f t="shared" si="167"/>
        <v>4</v>
      </c>
      <c r="M235" s="27">
        <f t="shared" si="167"/>
        <v>8</v>
      </c>
      <c r="N235" s="27">
        <f t="shared" si="167"/>
        <v>4</v>
      </c>
      <c r="O235" s="27">
        <f t="shared" si="167"/>
        <v>7</v>
      </c>
    </row>
    <row r="236" spans="1:15" ht="15.5" x14ac:dyDescent="0.35">
      <c r="A236" s="2"/>
      <c r="B236" s="7" t="s">
        <v>75</v>
      </c>
      <c r="C236" s="8">
        <f t="shared" ref="C236:C271" si="168">SUM(D236:O236)</f>
        <v>10</v>
      </c>
      <c r="D236" s="20" t="s">
        <v>267</v>
      </c>
      <c r="E236" s="20" t="s">
        <v>267</v>
      </c>
      <c r="F236" s="20" t="s">
        <v>267</v>
      </c>
      <c r="G236" s="20">
        <v>1</v>
      </c>
      <c r="H236" s="20">
        <v>1</v>
      </c>
      <c r="I236" s="20">
        <v>1</v>
      </c>
      <c r="J236" s="20">
        <v>2</v>
      </c>
      <c r="K236" s="20">
        <v>1</v>
      </c>
      <c r="L236" s="20">
        <v>1</v>
      </c>
      <c r="M236" s="20">
        <v>1</v>
      </c>
      <c r="N236" s="20">
        <v>1</v>
      </c>
      <c r="O236" s="20">
        <v>1</v>
      </c>
    </row>
    <row r="237" spans="1:15" ht="15.5" x14ac:dyDescent="0.35">
      <c r="A237" s="2"/>
      <c r="B237" s="7" t="s">
        <v>76</v>
      </c>
      <c r="C237" s="8">
        <f t="shared" si="168"/>
        <v>23</v>
      </c>
      <c r="D237" s="20">
        <v>3</v>
      </c>
      <c r="E237" s="20">
        <v>1</v>
      </c>
      <c r="F237" s="20" t="s">
        <v>267</v>
      </c>
      <c r="G237" s="20" t="s">
        <v>267</v>
      </c>
      <c r="H237" s="20" t="s">
        <v>267</v>
      </c>
      <c r="I237" s="20">
        <v>1</v>
      </c>
      <c r="J237" s="20" t="s">
        <v>267</v>
      </c>
      <c r="K237" s="20">
        <v>3</v>
      </c>
      <c r="L237" s="20">
        <v>3</v>
      </c>
      <c r="M237" s="20">
        <v>5</v>
      </c>
      <c r="N237" s="20">
        <v>2</v>
      </c>
      <c r="O237" s="20">
        <v>5</v>
      </c>
    </row>
    <row r="238" spans="1:15" ht="15.5" x14ac:dyDescent="0.35">
      <c r="A238" s="2"/>
      <c r="B238" s="7" t="s">
        <v>342</v>
      </c>
      <c r="C238" s="8">
        <f t="shared" si="168"/>
        <v>3</v>
      </c>
      <c r="D238" s="20" t="s">
        <v>267</v>
      </c>
      <c r="E238" s="20" t="s">
        <v>267</v>
      </c>
      <c r="F238" s="20" t="s">
        <v>267</v>
      </c>
      <c r="G238" s="20" t="s">
        <v>267</v>
      </c>
      <c r="H238" s="20" t="s">
        <v>267</v>
      </c>
      <c r="I238" s="20" t="s">
        <v>267</v>
      </c>
      <c r="J238" s="20" t="s">
        <v>267</v>
      </c>
      <c r="K238" s="20">
        <v>1</v>
      </c>
      <c r="L238" s="20" t="s">
        <v>267</v>
      </c>
      <c r="M238" s="20">
        <v>2</v>
      </c>
      <c r="N238" s="20" t="s">
        <v>267</v>
      </c>
      <c r="O238" s="20" t="s">
        <v>267</v>
      </c>
    </row>
    <row r="239" spans="1:15" ht="15.5" x14ac:dyDescent="0.35">
      <c r="A239" s="2"/>
      <c r="B239" s="7" t="s">
        <v>462</v>
      </c>
      <c r="C239" s="8">
        <f t="shared" si="168"/>
        <v>6</v>
      </c>
      <c r="D239" s="20">
        <v>1</v>
      </c>
      <c r="E239" s="20" t="s">
        <v>267</v>
      </c>
      <c r="F239" s="20">
        <v>1</v>
      </c>
      <c r="G239" s="20">
        <v>1</v>
      </c>
      <c r="H239" s="20" t="s">
        <v>267</v>
      </c>
      <c r="I239" s="20" t="s">
        <v>267</v>
      </c>
      <c r="J239" s="20">
        <v>1</v>
      </c>
      <c r="K239" s="20" t="s">
        <v>267</v>
      </c>
      <c r="L239" s="20" t="s">
        <v>267</v>
      </c>
      <c r="M239" s="20" t="s">
        <v>267</v>
      </c>
      <c r="N239" s="20">
        <v>1</v>
      </c>
      <c r="O239" s="20">
        <v>1</v>
      </c>
    </row>
    <row r="240" spans="1:15" ht="15.5" x14ac:dyDescent="0.35">
      <c r="A240" s="2"/>
      <c r="B240" s="7" t="s">
        <v>209</v>
      </c>
      <c r="C240" s="8">
        <f t="shared" si="168"/>
        <v>2</v>
      </c>
      <c r="D240" s="20" t="s">
        <v>267</v>
      </c>
      <c r="E240" s="20" t="s">
        <v>267</v>
      </c>
      <c r="F240" s="20" t="s">
        <v>267</v>
      </c>
      <c r="G240" s="20" t="s">
        <v>267</v>
      </c>
      <c r="H240" s="20">
        <v>1</v>
      </c>
      <c r="I240" s="20" t="s">
        <v>267</v>
      </c>
      <c r="J240" s="20">
        <v>1</v>
      </c>
      <c r="K240" s="20" t="s">
        <v>267</v>
      </c>
      <c r="L240" s="20" t="s">
        <v>267</v>
      </c>
      <c r="M240" s="20" t="s">
        <v>267</v>
      </c>
      <c r="N240" s="20" t="s">
        <v>267</v>
      </c>
      <c r="O240" s="20" t="s">
        <v>267</v>
      </c>
    </row>
    <row r="241" spans="1:15" ht="15.5" x14ac:dyDescent="0.35">
      <c r="A241" s="2" t="s">
        <v>94</v>
      </c>
      <c r="B241" s="7"/>
      <c r="C241" s="11">
        <f>SUM(C242:C243)</f>
        <v>7</v>
      </c>
      <c r="D241" s="27">
        <f>SUM(D242:D243)</f>
        <v>1</v>
      </c>
      <c r="E241" s="27">
        <f>SUM(E242:E243)</f>
        <v>2</v>
      </c>
      <c r="F241" s="27">
        <f>SUM(F242:F243)</f>
        <v>0</v>
      </c>
      <c r="G241" s="27">
        <f t="shared" ref="G241:O241" si="169">SUM(G242:G243)</f>
        <v>0</v>
      </c>
      <c r="H241" s="27">
        <f t="shared" si="169"/>
        <v>0</v>
      </c>
      <c r="I241" s="27">
        <f t="shared" si="169"/>
        <v>0</v>
      </c>
      <c r="J241" s="27">
        <f t="shared" si="169"/>
        <v>2</v>
      </c>
      <c r="K241" s="27">
        <f t="shared" si="169"/>
        <v>0</v>
      </c>
      <c r="L241" s="27">
        <f t="shared" si="169"/>
        <v>1</v>
      </c>
      <c r="M241" s="27">
        <f t="shared" si="169"/>
        <v>0</v>
      </c>
      <c r="N241" s="27">
        <f t="shared" si="169"/>
        <v>0</v>
      </c>
      <c r="O241" s="27">
        <f t="shared" si="169"/>
        <v>1</v>
      </c>
    </row>
    <row r="242" spans="1:15" ht="15.5" x14ac:dyDescent="0.35">
      <c r="A242" s="2"/>
      <c r="B242" s="7" t="s">
        <v>94</v>
      </c>
      <c r="C242" s="8">
        <f t="shared" si="168"/>
        <v>3</v>
      </c>
      <c r="D242" s="20" t="s">
        <v>267</v>
      </c>
      <c r="E242" s="20">
        <v>1</v>
      </c>
      <c r="F242" s="27" t="s">
        <v>267</v>
      </c>
      <c r="G242" s="27" t="s">
        <v>267</v>
      </c>
      <c r="H242" s="27" t="s">
        <v>267</v>
      </c>
      <c r="I242" s="27" t="s">
        <v>267</v>
      </c>
      <c r="J242" s="27" t="s">
        <v>267</v>
      </c>
      <c r="K242" s="27" t="s">
        <v>267</v>
      </c>
      <c r="L242" s="27">
        <v>1</v>
      </c>
      <c r="M242" s="27" t="s">
        <v>267</v>
      </c>
      <c r="N242" s="27" t="s">
        <v>267</v>
      </c>
      <c r="O242" s="27">
        <v>1</v>
      </c>
    </row>
    <row r="243" spans="1:15" ht="15.5" x14ac:dyDescent="0.35">
      <c r="A243" s="2"/>
      <c r="B243" s="7" t="s">
        <v>427</v>
      </c>
      <c r="C243" s="8">
        <f t="shared" si="168"/>
        <v>4</v>
      </c>
      <c r="D243" s="20">
        <v>1</v>
      </c>
      <c r="E243" s="20">
        <v>1</v>
      </c>
      <c r="F243" s="20" t="s">
        <v>267</v>
      </c>
      <c r="G243" s="20" t="s">
        <v>267</v>
      </c>
      <c r="H243" s="20" t="s">
        <v>267</v>
      </c>
      <c r="I243" s="20" t="s">
        <v>267</v>
      </c>
      <c r="J243" s="20">
        <v>2</v>
      </c>
      <c r="K243" s="20" t="s">
        <v>267</v>
      </c>
      <c r="L243" s="20" t="s">
        <v>267</v>
      </c>
      <c r="M243" s="20" t="s">
        <v>267</v>
      </c>
      <c r="N243" s="20" t="s">
        <v>267</v>
      </c>
      <c r="O243" s="20" t="s">
        <v>267</v>
      </c>
    </row>
    <row r="244" spans="1:15" ht="15.5" x14ac:dyDescent="0.35">
      <c r="A244" s="2" t="s">
        <v>14</v>
      </c>
      <c r="B244" s="7"/>
      <c r="C244" s="11">
        <f>SUM(C245:C248)</f>
        <v>15</v>
      </c>
      <c r="D244" s="27">
        <f>SUM(D245:D248)</f>
        <v>0</v>
      </c>
      <c r="E244" s="27">
        <f>SUM(E245:E248)</f>
        <v>3</v>
      </c>
      <c r="F244" s="27">
        <f>SUM(F245:F248)</f>
        <v>1</v>
      </c>
      <c r="G244" s="27">
        <f t="shared" ref="G244:O244" si="170">SUM(G245:G248)</f>
        <v>1</v>
      </c>
      <c r="H244" s="27">
        <f t="shared" si="170"/>
        <v>4</v>
      </c>
      <c r="I244" s="27">
        <f t="shared" si="170"/>
        <v>1</v>
      </c>
      <c r="J244" s="27">
        <f t="shared" si="170"/>
        <v>1</v>
      </c>
      <c r="K244" s="27">
        <f t="shared" si="170"/>
        <v>1</v>
      </c>
      <c r="L244" s="27">
        <f t="shared" si="170"/>
        <v>2</v>
      </c>
      <c r="M244" s="27">
        <f t="shared" si="170"/>
        <v>0</v>
      </c>
      <c r="N244" s="27">
        <f t="shared" si="170"/>
        <v>1</v>
      </c>
      <c r="O244" s="27">
        <f t="shared" si="170"/>
        <v>0</v>
      </c>
    </row>
    <row r="245" spans="1:15" ht="15.5" x14ac:dyDescent="0.35">
      <c r="A245" s="2"/>
      <c r="B245" s="7" t="s">
        <v>85</v>
      </c>
      <c r="C245" s="8">
        <f t="shared" si="168"/>
        <v>8</v>
      </c>
      <c r="D245" s="20" t="s">
        <v>267</v>
      </c>
      <c r="E245" s="20">
        <v>2</v>
      </c>
      <c r="F245" s="20" t="s">
        <v>267</v>
      </c>
      <c r="G245" s="20">
        <v>1</v>
      </c>
      <c r="H245" s="20">
        <v>4</v>
      </c>
      <c r="I245" s="20" t="s">
        <v>267</v>
      </c>
      <c r="J245" s="20" t="s">
        <v>267</v>
      </c>
      <c r="K245" s="20" t="s">
        <v>267</v>
      </c>
      <c r="L245" s="20">
        <v>1</v>
      </c>
      <c r="M245" s="20" t="s">
        <v>267</v>
      </c>
      <c r="N245" s="20" t="s">
        <v>267</v>
      </c>
      <c r="O245" s="20" t="s">
        <v>267</v>
      </c>
    </row>
    <row r="246" spans="1:15" ht="15.5" x14ac:dyDescent="0.35">
      <c r="A246" s="2"/>
      <c r="B246" s="7" t="s">
        <v>405</v>
      </c>
      <c r="C246" s="8">
        <f t="shared" si="168"/>
        <v>3</v>
      </c>
      <c r="D246" s="20" t="s">
        <v>267</v>
      </c>
      <c r="E246" s="20" t="s">
        <v>267</v>
      </c>
      <c r="F246" s="20">
        <v>1</v>
      </c>
      <c r="G246" s="20" t="s">
        <v>267</v>
      </c>
      <c r="H246" s="20" t="s">
        <v>267</v>
      </c>
      <c r="I246" s="20">
        <v>1</v>
      </c>
      <c r="J246" s="20" t="s">
        <v>267</v>
      </c>
      <c r="K246" s="20">
        <v>1</v>
      </c>
      <c r="L246" s="20" t="s">
        <v>267</v>
      </c>
      <c r="M246" s="20" t="s">
        <v>267</v>
      </c>
      <c r="N246" s="20" t="s">
        <v>267</v>
      </c>
      <c r="O246" s="20" t="s">
        <v>267</v>
      </c>
    </row>
    <row r="247" spans="1:15" ht="15.5" x14ac:dyDescent="0.35">
      <c r="A247" s="2"/>
      <c r="B247" s="7" t="s">
        <v>388</v>
      </c>
      <c r="C247" s="8">
        <f t="shared" si="168"/>
        <v>3</v>
      </c>
      <c r="D247" s="20" t="s">
        <v>267</v>
      </c>
      <c r="E247" s="20">
        <v>1</v>
      </c>
      <c r="F247" s="20" t="s">
        <v>267</v>
      </c>
      <c r="G247" s="20" t="s">
        <v>267</v>
      </c>
      <c r="H247" s="20" t="s">
        <v>267</v>
      </c>
      <c r="I247" s="20" t="s">
        <v>267</v>
      </c>
      <c r="J247" s="20">
        <v>1</v>
      </c>
      <c r="K247" s="20" t="s">
        <v>267</v>
      </c>
      <c r="L247" s="20" t="s">
        <v>267</v>
      </c>
      <c r="M247" s="20" t="s">
        <v>267</v>
      </c>
      <c r="N247" s="20">
        <v>1</v>
      </c>
      <c r="O247" s="20" t="s">
        <v>267</v>
      </c>
    </row>
    <row r="248" spans="1:15" ht="15.5" x14ac:dyDescent="0.35">
      <c r="A248" s="2"/>
      <c r="B248" s="7" t="s">
        <v>571</v>
      </c>
      <c r="C248" s="8">
        <f t="shared" si="168"/>
        <v>1</v>
      </c>
      <c r="D248" s="20" t="s">
        <v>267</v>
      </c>
      <c r="E248" s="20" t="s">
        <v>267</v>
      </c>
      <c r="F248" s="20" t="s">
        <v>267</v>
      </c>
      <c r="G248" s="20" t="s">
        <v>267</v>
      </c>
      <c r="H248" s="20" t="s">
        <v>267</v>
      </c>
      <c r="I248" s="20" t="s">
        <v>267</v>
      </c>
      <c r="J248" s="20" t="s">
        <v>267</v>
      </c>
      <c r="K248" s="20" t="s">
        <v>267</v>
      </c>
      <c r="L248" s="20">
        <v>1</v>
      </c>
      <c r="M248" s="20" t="s">
        <v>267</v>
      </c>
      <c r="N248" s="20" t="s">
        <v>267</v>
      </c>
      <c r="O248" s="20" t="s">
        <v>267</v>
      </c>
    </row>
    <row r="249" spans="1:15" ht="15.5" x14ac:dyDescent="0.35">
      <c r="A249" s="2" t="s">
        <v>19</v>
      </c>
      <c r="B249" s="7"/>
      <c r="C249" s="11">
        <f>SUM(C250:C251)</f>
        <v>6</v>
      </c>
      <c r="D249" s="27">
        <f>SUM(D250:D251)</f>
        <v>1</v>
      </c>
      <c r="E249" s="27">
        <f>SUM(E250:E251)</f>
        <v>0</v>
      </c>
      <c r="F249" s="27">
        <f>SUM(F250:F251)</f>
        <v>1</v>
      </c>
      <c r="G249" s="27">
        <f t="shared" ref="G249:O249" si="171">SUM(G250:G251)</f>
        <v>1</v>
      </c>
      <c r="H249" s="27">
        <f t="shared" si="171"/>
        <v>1</v>
      </c>
      <c r="I249" s="27">
        <f t="shared" si="171"/>
        <v>1</v>
      </c>
      <c r="J249" s="27">
        <f t="shared" si="171"/>
        <v>0</v>
      </c>
      <c r="K249" s="27">
        <f t="shared" si="171"/>
        <v>0</v>
      </c>
      <c r="L249" s="27">
        <f t="shared" si="171"/>
        <v>0</v>
      </c>
      <c r="M249" s="27">
        <f t="shared" si="171"/>
        <v>0</v>
      </c>
      <c r="N249" s="27">
        <f t="shared" si="171"/>
        <v>0</v>
      </c>
      <c r="O249" s="27">
        <f t="shared" si="171"/>
        <v>1</v>
      </c>
    </row>
    <row r="250" spans="1:15" ht="15.5" x14ac:dyDescent="0.35">
      <c r="A250" s="2"/>
      <c r="B250" s="7" t="s">
        <v>463</v>
      </c>
      <c r="C250" s="8">
        <f t="shared" si="168"/>
        <v>3</v>
      </c>
      <c r="D250" s="20">
        <v>1</v>
      </c>
      <c r="E250" s="20" t="s">
        <v>267</v>
      </c>
      <c r="F250" s="20" t="s">
        <v>267</v>
      </c>
      <c r="G250" s="20" t="s">
        <v>267</v>
      </c>
      <c r="H250" s="20">
        <v>1</v>
      </c>
      <c r="I250" s="20">
        <v>1</v>
      </c>
      <c r="J250" s="20" t="s">
        <v>267</v>
      </c>
      <c r="K250" s="20" t="s">
        <v>267</v>
      </c>
      <c r="L250" s="20" t="s">
        <v>267</v>
      </c>
      <c r="M250" s="20" t="s">
        <v>267</v>
      </c>
      <c r="N250" s="20" t="s">
        <v>267</v>
      </c>
      <c r="O250" s="20" t="s">
        <v>267</v>
      </c>
    </row>
    <row r="251" spans="1:15" s="27" customFormat="1" ht="15.5" x14ac:dyDescent="0.35">
      <c r="A251" s="2"/>
      <c r="B251" s="7" t="s">
        <v>464</v>
      </c>
      <c r="C251" s="8">
        <f t="shared" si="168"/>
        <v>3</v>
      </c>
      <c r="D251" s="20" t="s">
        <v>267</v>
      </c>
      <c r="E251" s="20" t="s">
        <v>267</v>
      </c>
      <c r="F251" s="20">
        <v>1</v>
      </c>
      <c r="G251" s="20">
        <v>1</v>
      </c>
      <c r="H251" s="20" t="s">
        <v>267</v>
      </c>
      <c r="I251" s="20" t="s">
        <v>267</v>
      </c>
      <c r="J251" s="20" t="s">
        <v>267</v>
      </c>
      <c r="K251" s="20" t="s">
        <v>267</v>
      </c>
      <c r="L251" s="20" t="s">
        <v>267</v>
      </c>
      <c r="M251" s="20" t="s">
        <v>267</v>
      </c>
      <c r="N251" s="20" t="s">
        <v>267</v>
      </c>
      <c r="O251" s="20">
        <v>1</v>
      </c>
    </row>
    <row r="252" spans="1:15" ht="15.5" x14ac:dyDescent="0.35">
      <c r="A252" s="2" t="s">
        <v>21</v>
      </c>
      <c r="B252" s="7"/>
      <c r="C252" s="11">
        <f>SUM(C253:C254)</f>
        <v>11</v>
      </c>
      <c r="D252" s="27">
        <f t="shared" ref="D252:F252" si="172">SUM(D253:D254)</f>
        <v>1</v>
      </c>
      <c r="E252" s="27">
        <f t="shared" si="172"/>
        <v>0</v>
      </c>
      <c r="F252" s="27">
        <f t="shared" si="172"/>
        <v>2</v>
      </c>
      <c r="G252" s="27">
        <f t="shared" ref="G252:O252" si="173">SUM(G253:G254)</f>
        <v>1</v>
      </c>
      <c r="H252" s="27">
        <f t="shared" si="173"/>
        <v>1</v>
      </c>
      <c r="I252" s="27">
        <f t="shared" si="173"/>
        <v>1</v>
      </c>
      <c r="J252" s="27">
        <f t="shared" si="173"/>
        <v>1</v>
      </c>
      <c r="K252" s="27">
        <f t="shared" si="173"/>
        <v>2</v>
      </c>
      <c r="L252" s="27">
        <f t="shared" si="173"/>
        <v>0</v>
      </c>
      <c r="M252" s="27">
        <f t="shared" si="173"/>
        <v>0</v>
      </c>
      <c r="N252" s="27">
        <f t="shared" si="173"/>
        <v>0</v>
      </c>
      <c r="O252" s="27">
        <f t="shared" si="173"/>
        <v>2</v>
      </c>
    </row>
    <row r="253" spans="1:15" ht="15.5" x14ac:dyDescent="0.35">
      <c r="A253" s="2"/>
      <c r="B253" s="7" t="s">
        <v>87</v>
      </c>
      <c r="C253" s="8">
        <f t="shared" si="168"/>
        <v>9</v>
      </c>
      <c r="D253" s="20">
        <v>1</v>
      </c>
      <c r="E253" s="20" t="s">
        <v>267</v>
      </c>
      <c r="F253" s="20">
        <v>1</v>
      </c>
      <c r="G253" s="20">
        <v>1</v>
      </c>
      <c r="H253" s="20">
        <v>1</v>
      </c>
      <c r="I253" s="20">
        <v>1</v>
      </c>
      <c r="J253" s="20" t="s">
        <v>267</v>
      </c>
      <c r="K253" s="20">
        <v>2</v>
      </c>
      <c r="L253" s="20" t="s">
        <v>267</v>
      </c>
      <c r="M253" s="20" t="s">
        <v>267</v>
      </c>
      <c r="N253" s="20" t="s">
        <v>267</v>
      </c>
      <c r="O253" s="20">
        <v>2</v>
      </c>
    </row>
    <row r="254" spans="1:15" ht="15.5" x14ac:dyDescent="0.35">
      <c r="A254" s="2"/>
      <c r="B254" s="7" t="s">
        <v>465</v>
      </c>
      <c r="C254" s="8">
        <f t="shared" si="168"/>
        <v>2</v>
      </c>
      <c r="D254" s="20" t="s">
        <v>267</v>
      </c>
      <c r="E254" s="20" t="s">
        <v>267</v>
      </c>
      <c r="F254" s="20">
        <v>1</v>
      </c>
      <c r="G254" s="20" t="s">
        <v>267</v>
      </c>
      <c r="H254" s="20" t="s">
        <v>267</v>
      </c>
      <c r="I254" s="20" t="s">
        <v>267</v>
      </c>
      <c r="J254" s="20">
        <v>1</v>
      </c>
      <c r="K254" s="20" t="s">
        <v>267</v>
      </c>
      <c r="L254" s="20" t="s">
        <v>267</v>
      </c>
      <c r="M254" s="20" t="s">
        <v>267</v>
      </c>
      <c r="N254" s="20" t="s">
        <v>267</v>
      </c>
      <c r="O254" s="20" t="s">
        <v>267</v>
      </c>
    </row>
    <row r="255" spans="1:15" ht="15.5" x14ac:dyDescent="0.35">
      <c r="A255" s="2" t="s">
        <v>23</v>
      </c>
      <c r="B255" s="7"/>
      <c r="C255" s="11">
        <f>SUM(C256:C258)</f>
        <v>5</v>
      </c>
      <c r="D255" s="27">
        <f>SUM(D256:D258)</f>
        <v>0</v>
      </c>
      <c r="E255" s="27">
        <f>SUM(E256:E258)</f>
        <v>0</v>
      </c>
      <c r="F255" s="27">
        <f>SUM(F256:F258)</f>
        <v>0</v>
      </c>
      <c r="G255" s="27">
        <f t="shared" ref="G255:O255" si="174">SUM(G256:G258)</f>
        <v>0</v>
      </c>
      <c r="H255" s="27">
        <f t="shared" si="174"/>
        <v>1</v>
      </c>
      <c r="I255" s="27">
        <f t="shared" si="174"/>
        <v>0</v>
      </c>
      <c r="J255" s="27">
        <f t="shared" si="174"/>
        <v>1</v>
      </c>
      <c r="K255" s="27">
        <f t="shared" si="174"/>
        <v>1</v>
      </c>
      <c r="L255" s="27">
        <f t="shared" si="174"/>
        <v>2</v>
      </c>
      <c r="M255" s="27">
        <f t="shared" si="174"/>
        <v>0</v>
      </c>
      <c r="N255" s="27">
        <f t="shared" si="174"/>
        <v>0</v>
      </c>
      <c r="O255" s="27">
        <f t="shared" si="174"/>
        <v>0</v>
      </c>
    </row>
    <row r="256" spans="1:15" ht="15.5" x14ac:dyDescent="0.35">
      <c r="A256" s="2"/>
      <c r="B256" s="7" t="s">
        <v>23</v>
      </c>
      <c r="C256" s="8">
        <f t="shared" si="168"/>
        <v>1</v>
      </c>
      <c r="D256" s="20" t="s">
        <v>267</v>
      </c>
      <c r="E256" s="20" t="s">
        <v>267</v>
      </c>
      <c r="F256" s="20" t="s">
        <v>267</v>
      </c>
      <c r="G256" s="20" t="s">
        <v>267</v>
      </c>
      <c r="H256" s="20" t="s">
        <v>267</v>
      </c>
      <c r="I256" s="20" t="s">
        <v>267</v>
      </c>
      <c r="J256" s="20" t="s">
        <v>267</v>
      </c>
      <c r="K256" s="20" t="s">
        <v>267</v>
      </c>
      <c r="L256" s="20">
        <v>1</v>
      </c>
      <c r="M256" s="20" t="s">
        <v>267</v>
      </c>
      <c r="N256" s="20" t="s">
        <v>267</v>
      </c>
      <c r="O256" s="20" t="s">
        <v>267</v>
      </c>
    </row>
    <row r="257" spans="1:15" ht="15.5" x14ac:dyDescent="0.35">
      <c r="A257" s="2"/>
      <c r="B257" s="7" t="s">
        <v>466</v>
      </c>
      <c r="C257" s="8">
        <f t="shared" si="168"/>
        <v>1</v>
      </c>
      <c r="D257" s="20" t="s">
        <v>267</v>
      </c>
      <c r="E257" s="20" t="s">
        <v>267</v>
      </c>
      <c r="F257" s="20" t="s">
        <v>267</v>
      </c>
      <c r="G257" s="20" t="s">
        <v>267</v>
      </c>
      <c r="H257" s="20" t="s">
        <v>267</v>
      </c>
      <c r="I257" s="20" t="s">
        <v>267</v>
      </c>
      <c r="J257" s="20" t="s">
        <v>267</v>
      </c>
      <c r="K257" s="20" t="s">
        <v>267</v>
      </c>
      <c r="L257" s="20">
        <v>1</v>
      </c>
      <c r="M257" s="20" t="s">
        <v>267</v>
      </c>
      <c r="N257" s="20" t="s">
        <v>267</v>
      </c>
      <c r="O257" s="20" t="s">
        <v>267</v>
      </c>
    </row>
    <row r="258" spans="1:15" ht="15.5" x14ac:dyDescent="0.35">
      <c r="A258" s="2"/>
      <c r="B258" s="7" t="s">
        <v>98</v>
      </c>
      <c r="C258" s="8">
        <f t="shared" si="168"/>
        <v>3</v>
      </c>
      <c r="D258" s="20" t="s">
        <v>267</v>
      </c>
      <c r="E258" s="20" t="s">
        <v>267</v>
      </c>
      <c r="F258" s="20" t="s">
        <v>267</v>
      </c>
      <c r="G258" s="20" t="s">
        <v>267</v>
      </c>
      <c r="H258" s="20">
        <v>1</v>
      </c>
      <c r="I258" s="20" t="s">
        <v>267</v>
      </c>
      <c r="J258" s="20">
        <v>1</v>
      </c>
      <c r="K258" s="20">
        <v>1</v>
      </c>
      <c r="L258" s="20" t="s">
        <v>267</v>
      </c>
      <c r="M258" s="20" t="s">
        <v>267</v>
      </c>
      <c r="N258" s="20" t="s">
        <v>267</v>
      </c>
      <c r="O258" s="20" t="s">
        <v>267</v>
      </c>
    </row>
    <row r="259" spans="1:15" ht="15.5" x14ac:dyDescent="0.35">
      <c r="A259" s="2" t="s">
        <v>33</v>
      </c>
      <c r="B259" s="7"/>
      <c r="C259" s="11">
        <f>SUM(C260:C261)</f>
        <v>4</v>
      </c>
      <c r="D259" s="27">
        <f t="shared" ref="D259:F259" si="175">SUM(D260:D261)</f>
        <v>0</v>
      </c>
      <c r="E259" s="27">
        <f t="shared" si="175"/>
        <v>1</v>
      </c>
      <c r="F259" s="27">
        <f t="shared" si="175"/>
        <v>0</v>
      </c>
      <c r="G259" s="27">
        <f t="shared" ref="G259" si="176">SUM(G260:G261)</f>
        <v>0</v>
      </c>
      <c r="H259" s="27">
        <f t="shared" ref="H259" si="177">SUM(H260:H261)</f>
        <v>1</v>
      </c>
      <c r="I259" s="27">
        <f t="shared" ref="I259" si="178">SUM(I260:I261)</f>
        <v>0</v>
      </c>
      <c r="J259" s="27">
        <f t="shared" ref="J259" si="179">SUM(J260:J261)</f>
        <v>0</v>
      </c>
      <c r="K259" s="27">
        <f t="shared" ref="K259" si="180">SUM(K260:K261)</f>
        <v>1</v>
      </c>
      <c r="L259" s="27">
        <f t="shared" ref="L259" si="181">SUM(L260:L261)</f>
        <v>0</v>
      </c>
      <c r="M259" s="27">
        <f t="shared" ref="M259" si="182">SUM(M260:M261)</f>
        <v>0</v>
      </c>
      <c r="N259" s="27">
        <f t="shared" ref="N259" si="183">SUM(N260:N261)</f>
        <v>1</v>
      </c>
      <c r="O259" s="27">
        <f t="shared" ref="O259" si="184">SUM(O260:O261)</f>
        <v>0</v>
      </c>
    </row>
    <row r="260" spans="1:15" ht="15.5" x14ac:dyDescent="0.35">
      <c r="A260" s="2"/>
      <c r="B260" s="7" t="s">
        <v>428</v>
      </c>
      <c r="C260" s="8">
        <f t="shared" si="168"/>
        <v>1</v>
      </c>
      <c r="D260" s="20" t="s">
        <v>267</v>
      </c>
      <c r="E260" s="20" t="s">
        <v>267</v>
      </c>
      <c r="F260" s="20" t="s">
        <v>267</v>
      </c>
      <c r="G260" s="20" t="s">
        <v>267</v>
      </c>
      <c r="H260" s="20" t="s">
        <v>267</v>
      </c>
      <c r="I260" s="20" t="s">
        <v>267</v>
      </c>
      <c r="J260" s="20" t="s">
        <v>267</v>
      </c>
      <c r="K260" s="20" t="s">
        <v>267</v>
      </c>
      <c r="L260" s="20" t="s">
        <v>267</v>
      </c>
      <c r="M260" s="20" t="s">
        <v>267</v>
      </c>
      <c r="N260" s="20">
        <v>1</v>
      </c>
      <c r="O260" s="20" t="s">
        <v>267</v>
      </c>
    </row>
    <row r="261" spans="1:15" ht="15.5" x14ac:dyDescent="0.35">
      <c r="A261" s="2"/>
      <c r="B261" s="7" t="s">
        <v>47</v>
      </c>
      <c r="C261" s="8">
        <f t="shared" si="168"/>
        <v>3</v>
      </c>
      <c r="D261" s="20" t="s">
        <v>267</v>
      </c>
      <c r="E261" s="20">
        <v>1</v>
      </c>
      <c r="F261" s="20" t="s">
        <v>267</v>
      </c>
      <c r="G261" s="20" t="s">
        <v>267</v>
      </c>
      <c r="H261" s="20">
        <v>1</v>
      </c>
      <c r="I261" s="20" t="s">
        <v>267</v>
      </c>
      <c r="J261" s="20" t="s">
        <v>267</v>
      </c>
      <c r="K261" s="20">
        <v>1</v>
      </c>
      <c r="L261" s="20" t="s">
        <v>267</v>
      </c>
      <c r="M261" s="20" t="s">
        <v>267</v>
      </c>
      <c r="N261" s="20" t="s">
        <v>267</v>
      </c>
      <c r="O261" s="20" t="s">
        <v>267</v>
      </c>
    </row>
    <row r="262" spans="1:15" ht="15.5" x14ac:dyDescent="0.35">
      <c r="A262" s="2" t="s">
        <v>333</v>
      </c>
      <c r="B262" s="7"/>
      <c r="C262" s="11">
        <f>SUM(C263)</f>
        <v>5</v>
      </c>
      <c r="D262" s="27">
        <f>SUM(D263)</f>
        <v>0</v>
      </c>
      <c r="E262" s="27">
        <f>SUM(E263)</f>
        <v>0</v>
      </c>
      <c r="F262" s="27">
        <f>SUM(F263)</f>
        <v>0</v>
      </c>
      <c r="G262" s="27">
        <f t="shared" ref="G262:O262" si="185">SUM(G263)</f>
        <v>0</v>
      </c>
      <c r="H262" s="27">
        <f t="shared" si="185"/>
        <v>0</v>
      </c>
      <c r="I262" s="27">
        <f t="shared" si="185"/>
        <v>0</v>
      </c>
      <c r="J262" s="27">
        <f t="shared" si="185"/>
        <v>2</v>
      </c>
      <c r="K262" s="27">
        <f t="shared" si="185"/>
        <v>0</v>
      </c>
      <c r="L262" s="27">
        <f t="shared" si="185"/>
        <v>1</v>
      </c>
      <c r="M262" s="27">
        <f t="shared" si="185"/>
        <v>0</v>
      </c>
      <c r="N262" s="27">
        <f t="shared" si="185"/>
        <v>0</v>
      </c>
      <c r="O262" s="27">
        <f t="shared" si="185"/>
        <v>2</v>
      </c>
    </row>
    <row r="263" spans="1:15" ht="15.5" x14ac:dyDescent="0.35">
      <c r="A263" s="2"/>
      <c r="B263" s="7" t="s">
        <v>333</v>
      </c>
      <c r="C263" s="8">
        <f t="shared" si="168"/>
        <v>5</v>
      </c>
      <c r="D263" s="20" t="s">
        <v>267</v>
      </c>
      <c r="E263" s="20" t="s">
        <v>267</v>
      </c>
      <c r="F263" s="20" t="s">
        <v>267</v>
      </c>
      <c r="G263" s="20" t="s">
        <v>267</v>
      </c>
      <c r="H263" s="20" t="s">
        <v>267</v>
      </c>
      <c r="I263" s="20" t="s">
        <v>267</v>
      </c>
      <c r="J263" s="20">
        <v>2</v>
      </c>
      <c r="K263" s="20" t="s">
        <v>267</v>
      </c>
      <c r="L263" s="20">
        <v>1</v>
      </c>
      <c r="M263" s="20" t="s">
        <v>267</v>
      </c>
      <c r="N263" s="20" t="s">
        <v>267</v>
      </c>
      <c r="O263" s="20">
        <v>2</v>
      </c>
    </row>
    <row r="264" spans="1:15" ht="15.5" x14ac:dyDescent="0.35">
      <c r="A264" s="2" t="s">
        <v>45</v>
      </c>
      <c r="B264" s="7"/>
      <c r="C264" s="11">
        <f>SUM(C265:C266)</f>
        <v>5</v>
      </c>
      <c r="D264" s="27">
        <f t="shared" ref="D264:F264" si="186">SUM(D265:D266)</f>
        <v>0</v>
      </c>
      <c r="E264" s="27">
        <f t="shared" si="186"/>
        <v>0</v>
      </c>
      <c r="F264" s="27">
        <f t="shared" si="186"/>
        <v>0</v>
      </c>
      <c r="G264" s="27">
        <f t="shared" ref="G264:O264" si="187">SUM(G265:G266)</f>
        <v>0</v>
      </c>
      <c r="H264" s="27">
        <f t="shared" si="187"/>
        <v>1</v>
      </c>
      <c r="I264" s="27">
        <f t="shared" si="187"/>
        <v>0</v>
      </c>
      <c r="J264" s="27">
        <f t="shared" si="187"/>
        <v>1</v>
      </c>
      <c r="K264" s="27">
        <f t="shared" si="187"/>
        <v>0</v>
      </c>
      <c r="L264" s="27">
        <f t="shared" si="187"/>
        <v>0</v>
      </c>
      <c r="M264" s="27">
        <f t="shared" si="187"/>
        <v>1</v>
      </c>
      <c r="N264" s="27">
        <f t="shared" si="187"/>
        <v>1</v>
      </c>
      <c r="O264" s="27">
        <f t="shared" si="187"/>
        <v>1</v>
      </c>
    </row>
    <row r="265" spans="1:15" ht="15.5" x14ac:dyDescent="0.35">
      <c r="A265" s="2"/>
      <c r="B265" s="7" t="s">
        <v>45</v>
      </c>
      <c r="C265" s="8">
        <f t="shared" si="168"/>
        <v>2</v>
      </c>
      <c r="D265" s="20" t="s">
        <v>267</v>
      </c>
      <c r="E265" s="20" t="s">
        <v>267</v>
      </c>
      <c r="F265" s="20" t="s">
        <v>267</v>
      </c>
      <c r="G265" s="20" t="s">
        <v>267</v>
      </c>
      <c r="H265" s="20" t="s">
        <v>267</v>
      </c>
      <c r="I265" s="20" t="s">
        <v>267</v>
      </c>
      <c r="J265" s="20">
        <v>1</v>
      </c>
      <c r="K265" s="20" t="s">
        <v>267</v>
      </c>
      <c r="L265" s="20" t="s">
        <v>267</v>
      </c>
      <c r="M265" s="20" t="s">
        <v>267</v>
      </c>
      <c r="N265" s="20">
        <v>1</v>
      </c>
      <c r="O265" s="20" t="s">
        <v>267</v>
      </c>
    </row>
    <row r="266" spans="1:15" ht="15.5" x14ac:dyDescent="0.35">
      <c r="A266" s="2"/>
      <c r="B266" s="7" t="s">
        <v>467</v>
      </c>
      <c r="C266" s="8">
        <f t="shared" si="168"/>
        <v>3</v>
      </c>
      <c r="D266" s="20" t="s">
        <v>267</v>
      </c>
      <c r="E266" s="20" t="s">
        <v>267</v>
      </c>
      <c r="F266" s="20" t="s">
        <v>267</v>
      </c>
      <c r="G266" s="20" t="s">
        <v>267</v>
      </c>
      <c r="H266" s="20">
        <v>1</v>
      </c>
      <c r="I266" s="20" t="s">
        <v>267</v>
      </c>
      <c r="J266" s="20" t="s">
        <v>267</v>
      </c>
      <c r="K266" s="20" t="s">
        <v>267</v>
      </c>
      <c r="L266" s="20" t="s">
        <v>267</v>
      </c>
      <c r="M266" s="20">
        <v>1</v>
      </c>
      <c r="N266" s="20" t="s">
        <v>267</v>
      </c>
      <c r="O266" s="20">
        <v>1</v>
      </c>
    </row>
    <row r="267" spans="1:15" ht="15.5" x14ac:dyDescent="0.35">
      <c r="A267" s="2" t="s">
        <v>332</v>
      </c>
      <c r="B267" s="7"/>
      <c r="C267" s="11">
        <f>SUM(C268)</f>
        <v>4</v>
      </c>
      <c r="D267" s="27">
        <f t="shared" ref="D267:F267" si="188">SUM(D268)</f>
        <v>0</v>
      </c>
      <c r="E267" s="27">
        <f>SUM(E268)</f>
        <v>0</v>
      </c>
      <c r="F267" s="27">
        <f t="shared" si="188"/>
        <v>1</v>
      </c>
      <c r="G267" s="27">
        <f t="shared" ref="G267" si="189">SUM(G268)</f>
        <v>0</v>
      </c>
      <c r="H267" s="27">
        <f t="shared" ref="H267" si="190">SUM(H268)</f>
        <v>0</v>
      </c>
      <c r="I267" s="27">
        <f t="shared" ref="I267" si="191">SUM(I268)</f>
        <v>0</v>
      </c>
      <c r="J267" s="27">
        <f t="shared" ref="J267" si="192">SUM(J268)</f>
        <v>0</v>
      </c>
      <c r="K267" s="27">
        <f t="shared" ref="K267" si="193">SUM(K268)</f>
        <v>1</v>
      </c>
      <c r="L267" s="27">
        <f t="shared" ref="L267" si="194">SUM(L268)</f>
        <v>0</v>
      </c>
      <c r="M267" s="27">
        <f t="shared" ref="M267" si="195">SUM(M268)</f>
        <v>0</v>
      </c>
      <c r="N267" s="27">
        <f t="shared" ref="N267" si="196">SUM(N268)</f>
        <v>1</v>
      </c>
      <c r="O267" s="27">
        <f t="shared" ref="O267" si="197">SUM(O268)</f>
        <v>1</v>
      </c>
    </row>
    <row r="268" spans="1:15" ht="15.5" x14ac:dyDescent="0.35">
      <c r="A268" s="2"/>
      <c r="B268" s="7" t="s">
        <v>572</v>
      </c>
      <c r="C268" s="8">
        <f t="shared" si="168"/>
        <v>4</v>
      </c>
      <c r="D268" s="20" t="s">
        <v>267</v>
      </c>
      <c r="E268" s="20" t="s">
        <v>267</v>
      </c>
      <c r="F268" s="20">
        <v>1</v>
      </c>
      <c r="G268" s="20" t="s">
        <v>267</v>
      </c>
      <c r="H268" s="20" t="s">
        <v>267</v>
      </c>
      <c r="I268" s="20" t="s">
        <v>267</v>
      </c>
      <c r="J268" s="20" t="s">
        <v>267</v>
      </c>
      <c r="K268" s="20">
        <v>1</v>
      </c>
      <c r="L268" s="20" t="s">
        <v>267</v>
      </c>
      <c r="M268" s="20" t="s">
        <v>267</v>
      </c>
      <c r="N268" s="20">
        <v>1</v>
      </c>
      <c r="O268" s="20">
        <v>1</v>
      </c>
    </row>
    <row r="269" spans="1:15" ht="15.5" x14ac:dyDescent="0.35">
      <c r="A269" s="2" t="s">
        <v>40</v>
      </c>
      <c r="B269" s="7"/>
      <c r="C269" s="11">
        <f>SUM(C270:C271)</f>
        <v>5</v>
      </c>
      <c r="D269" s="27">
        <f t="shared" ref="D269:F269" si="198">SUM(D270:D271)</f>
        <v>1</v>
      </c>
      <c r="E269" s="27">
        <f t="shared" si="198"/>
        <v>1</v>
      </c>
      <c r="F269" s="27">
        <f t="shared" si="198"/>
        <v>0</v>
      </c>
      <c r="G269" s="27">
        <f t="shared" ref="G269:O269" si="199">SUM(G270:G271)</f>
        <v>1</v>
      </c>
      <c r="H269" s="27">
        <f t="shared" si="199"/>
        <v>0</v>
      </c>
      <c r="I269" s="27">
        <f t="shared" si="199"/>
        <v>0</v>
      </c>
      <c r="J269" s="27">
        <f t="shared" si="199"/>
        <v>1</v>
      </c>
      <c r="K269" s="27">
        <f t="shared" si="199"/>
        <v>0</v>
      </c>
      <c r="L269" s="27">
        <f t="shared" si="199"/>
        <v>0</v>
      </c>
      <c r="M269" s="27">
        <f t="shared" si="199"/>
        <v>1</v>
      </c>
      <c r="N269" s="27">
        <f t="shared" si="199"/>
        <v>0</v>
      </c>
      <c r="O269" s="27">
        <f t="shared" si="199"/>
        <v>0</v>
      </c>
    </row>
    <row r="270" spans="1:15" ht="15.5" x14ac:dyDescent="0.35">
      <c r="A270" s="2"/>
      <c r="B270" s="7" t="s">
        <v>573</v>
      </c>
      <c r="C270" s="8">
        <f t="shared" si="168"/>
        <v>4</v>
      </c>
      <c r="D270" s="20">
        <v>1</v>
      </c>
      <c r="E270" s="20" t="s">
        <v>267</v>
      </c>
      <c r="F270" s="20" t="s">
        <v>267</v>
      </c>
      <c r="G270" s="20">
        <v>1</v>
      </c>
      <c r="H270" s="20" t="s">
        <v>267</v>
      </c>
      <c r="I270" s="20" t="s">
        <v>267</v>
      </c>
      <c r="J270" s="20">
        <v>1</v>
      </c>
      <c r="K270" s="20" t="s">
        <v>267</v>
      </c>
      <c r="L270" s="20" t="s">
        <v>267</v>
      </c>
      <c r="M270" s="20">
        <v>1</v>
      </c>
      <c r="N270" s="20" t="s">
        <v>267</v>
      </c>
      <c r="O270" s="20" t="s">
        <v>267</v>
      </c>
    </row>
    <row r="271" spans="1:15" ht="15.5" x14ac:dyDescent="0.35">
      <c r="A271" s="2"/>
      <c r="B271" s="7" t="s">
        <v>574</v>
      </c>
      <c r="C271" s="8">
        <f t="shared" si="168"/>
        <v>1</v>
      </c>
      <c r="D271" s="20" t="s">
        <v>267</v>
      </c>
      <c r="E271" s="20">
        <v>1</v>
      </c>
      <c r="F271" s="20" t="s">
        <v>267</v>
      </c>
      <c r="G271" s="20" t="s">
        <v>267</v>
      </c>
      <c r="H271" s="20" t="s">
        <v>267</v>
      </c>
      <c r="I271" s="20" t="s">
        <v>267</v>
      </c>
      <c r="J271" s="20" t="s">
        <v>267</v>
      </c>
      <c r="K271" s="20" t="s">
        <v>267</v>
      </c>
      <c r="L271" s="20" t="s">
        <v>267</v>
      </c>
      <c r="M271" s="20" t="s">
        <v>267</v>
      </c>
      <c r="N271" s="20" t="s">
        <v>267</v>
      </c>
      <c r="O271" s="20" t="s">
        <v>267</v>
      </c>
    </row>
    <row r="272" spans="1:15" ht="15.5" x14ac:dyDescent="0.35">
      <c r="A272" s="2"/>
      <c r="B272" s="7"/>
      <c r="C272" s="8"/>
      <c r="D272" s="20"/>
      <c r="E272" s="20"/>
      <c r="F272" s="20"/>
      <c r="G272" s="20"/>
      <c r="H272" s="20"/>
      <c r="I272" s="20"/>
      <c r="J272" s="20"/>
      <c r="K272" s="20"/>
      <c r="L272" s="20"/>
      <c r="M272" s="20"/>
      <c r="N272" s="20"/>
      <c r="O272" s="20"/>
    </row>
    <row r="273" spans="1:15" ht="15.5" x14ac:dyDescent="0.35">
      <c r="A273" s="80" t="s">
        <v>109</v>
      </c>
      <c r="B273" s="81"/>
      <c r="C273" s="82">
        <f>(C275+C280+C285+C289+C295+C300)</f>
        <v>168</v>
      </c>
      <c r="D273" s="84">
        <f>(D275+D280+D285+D289+D295+D300)</f>
        <v>13</v>
      </c>
      <c r="E273" s="84">
        <f>(E275+E280+E285+E289+E295+E300)</f>
        <v>16</v>
      </c>
      <c r="F273" s="84">
        <f>(F275+F280+F285+F289+F295+F300)</f>
        <v>10</v>
      </c>
      <c r="G273" s="84">
        <f t="shared" ref="G273:O273" si="200">(G275+G280+G285+G289+G295+G300)</f>
        <v>10</v>
      </c>
      <c r="H273" s="84">
        <f t="shared" si="200"/>
        <v>13</v>
      </c>
      <c r="I273" s="84">
        <f t="shared" si="200"/>
        <v>14</v>
      </c>
      <c r="J273" s="84">
        <f t="shared" si="200"/>
        <v>13</v>
      </c>
      <c r="K273" s="84">
        <f t="shared" si="200"/>
        <v>17</v>
      </c>
      <c r="L273" s="84">
        <f t="shared" si="200"/>
        <v>9</v>
      </c>
      <c r="M273" s="84">
        <f t="shared" si="200"/>
        <v>16</v>
      </c>
      <c r="N273" s="84">
        <f t="shared" si="200"/>
        <v>15</v>
      </c>
      <c r="O273" s="84">
        <f t="shared" si="200"/>
        <v>22</v>
      </c>
    </row>
    <row r="274" spans="1:15" ht="15.5" x14ac:dyDescent="0.35">
      <c r="A274" s="107"/>
      <c r="B274" s="7"/>
      <c r="C274" s="11"/>
      <c r="D274" s="27"/>
      <c r="E274" s="27"/>
      <c r="F274" s="27"/>
      <c r="G274" s="27"/>
      <c r="H274" s="27"/>
      <c r="I274" s="27"/>
      <c r="J274" s="27"/>
      <c r="K274" s="27"/>
      <c r="L274" s="27"/>
      <c r="M274" s="27"/>
      <c r="N274" s="27"/>
      <c r="O274" s="27"/>
    </row>
    <row r="275" spans="1:15" ht="15.5" x14ac:dyDescent="0.35">
      <c r="A275" s="2" t="s">
        <v>11</v>
      </c>
      <c r="B275" s="7"/>
      <c r="C275" s="11">
        <f>SUM(C276:C279)</f>
        <v>62</v>
      </c>
      <c r="D275" s="27">
        <f t="shared" ref="D275:F275" si="201">SUM(D276:D279)</f>
        <v>1</v>
      </c>
      <c r="E275" s="27">
        <f t="shared" si="201"/>
        <v>7</v>
      </c>
      <c r="F275" s="27">
        <f t="shared" si="201"/>
        <v>9</v>
      </c>
      <c r="G275" s="27">
        <f t="shared" ref="G275:O275" si="202">SUM(G276:G279)</f>
        <v>3</v>
      </c>
      <c r="H275" s="27">
        <f t="shared" si="202"/>
        <v>5</v>
      </c>
      <c r="I275" s="27">
        <f t="shared" si="202"/>
        <v>5</v>
      </c>
      <c r="J275" s="27">
        <f t="shared" si="202"/>
        <v>9</v>
      </c>
      <c r="K275" s="27">
        <f t="shared" si="202"/>
        <v>8</v>
      </c>
      <c r="L275" s="27">
        <f t="shared" si="202"/>
        <v>2</v>
      </c>
      <c r="M275" s="27">
        <f t="shared" si="202"/>
        <v>6</v>
      </c>
      <c r="N275" s="27">
        <f t="shared" si="202"/>
        <v>3</v>
      </c>
      <c r="O275" s="27">
        <f t="shared" si="202"/>
        <v>4</v>
      </c>
    </row>
    <row r="276" spans="1:15" ht="15.5" x14ac:dyDescent="0.35">
      <c r="A276" s="2"/>
      <c r="B276" s="7" t="s">
        <v>71</v>
      </c>
      <c r="C276" s="8">
        <f t="shared" ref="C276:C304" si="203">SUM(D276:O276)</f>
        <v>56</v>
      </c>
      <c r="D276" s="20">
        <v>1</v>
      </c>
      <c r="E276" s="20">
        <v>5</v>
      </c>
      <c r="F276" s="20">
        <v>9</v>
      </c>
      <c r="G276" s="20">
        <v>3</v>
      </c>
      <c r="H276" s="20">
        <v>4</v>
      </c>
      <c r="I276" s="20">
        <v>4</v>
      </c>
      <c r="J276" s="20">
        <v>8</v>
      </c>
      <c r="K276" s="20">
        <v>7</v>
      </c>
      <c r="L276" s="20">
        <v>2</v>
      </c>
      <c r="M276" s="20">
        <v>6</v>
      </c>
      <c r="N276" s="20">
        <v>3</v>
      </c>
      <c r="O276" s="20">
        <v>4</v>
      </c>
    </row>
    <row r="277" spans="1:15" ht="15.5" x14ac:dyDescent="0.35">
      <c r="A277" s="2"/>
      <c r="B277" s="7" t="s">
        <v>72</v>
      </c>
      <c r="C277" s="8">
        <f t="shared" si="203"/>
        <v>3</v>
      </c>
      <c r="D277" s="20" t="s">
        <v>267</v>
      </c>
      <c r="E277" s="20">
        <v>1</v>
      </c>
      <c r="F277" s="20" t="s">
        <v>267</v>
      </c>
      <c r="G277" s="20" t="s">
        <v>267</v>
      </c>
      <c r="H277" s="20">
        <v>1</v>
      </c>
      <c r="I277" s="20" t="s">
        <v>267</v>
      </c>
      <c r="J277" s="20">
        <v>1</v>
      </c>
      <c r="K277" s="20" t="s">
        <v>267</v>
      </c>
      <c r="L277" s="20" t="s">
        <v>267</v>
      </c>
      <c r="M277" s="20" t="s">
        <v>267</v>
      </c>
      <c r="N277" s="20" t="s">
        <v>267</v>
      </c>
      <c r="O277" s="20" t="s">
        <v>267</v>
      </c>
    </row>
    <row r="278" spans="1:15" ht="15.5" x14ac:dyDescent="0.35">
      <c r="A278" s="2"/>
      <c r="B278" s="7" t="s">
        <v>73</v>
      </c>
      <c r="C278" s="8">
        <f t="shared" si="203"/>
        <v>1</v>
      </c>
      <c r="D278" s="20" t="s">
        <v>267</v>
      </c>
      <c r="E278" s="20" t="s">
        <v>267</v>
      </c>
      <c r="F278" s="20" t="s">
        <v>267</v>
      </c>
      <c r="G278" s="20" t="s">
        <v>267</v>
      </c>
      <c r="H278" s="20" t="s">
        <v>267</v>
      </c>
      <c r="I278" s="20">
        <v>1</v>
      </c>
      <c r="J278" s="20" t="s">
        <v>267</v>
      </c>
      <c r="K278" s="20" t="s">
        <v>267</v>
      </c>
      <c r="L278" s="20" t="s">
        <v>267</v>
      </c>
      <c r="M278" s="20" t="s">
        <v>267</v>
      </c>
      <c r="N278" s="20" t="s">
        <v>267</v>
      </c>
      <c r="O278" s="20" t="s">
        <v>267</v>
      </c>
    </row>
    <row r="279" spans="1:15" ht="15.5" x14ac:dyDescent="0.35">
      <c r="A279" s="2"/>
      <c r="B279" s="7" t="s">
        <v>74</v>
      </c>
      <c r="C279" s="8">
        <f t="shared" si="203"/>
        <v>2</v>
      </c>
      <c r="D279" s="20" t="s">
        <v>267</v>
      </c>
      <c r="E279" s="20">
        <v>1</v>
      </c>
      <c r="F279" s="20" t="s">
        <v>267</v>
      </c>
      <c r="G279" s="20" t="s">
        <v>267</v>
      </c>
      <c r="H279" s="20" t="s">
        <v>267</v>
      </c>
      <c r="I279" s="20" t="s">
        <v>267</v>
      </c>
      <c r="J279" s="20" t="s">
        <v>267</v>
      </c>
      <c r="K279" s="20">
        <v>1</v>
      </c>
      <c r="L279" s="20" t="s">
        <v>267</v>
      </c>
      <c r="M279" s="20" t="s">
        <v>267</v>
      </c>
      <c r="N279" s="20" t="s">
        <v>267</v>
      </c>
      <c r="O279" s="20" t="s">
        <v>267</v>
      </c>
    </row>
    <row r="280" spans="1:15" ht="15.5" x14ac:dyDescent="0.35">
      <c r="A280" s="2" t="s">
        <v>25</v>
      </c>
      <c r="B280" s="7"/>
      <c r="C280" s="11">
        <f>SUM(C281:C284)</f>
        <v>20</v>
      </c>
      <c r="D280" s="27">
        <f>SUM(D281:D284)</f>
        <v>3</v>
      </c>
      <c r="E280" s="27">
        <f>SUM(E281:E284)</f>
        <v>0</v>
      </c>
      <c r="F280" s="27">
        <f>SUM(F281:F284)</f>
        <v>0</v>
      </c>
      <c r="G280" s="27">
        <f t="shared" ref="G280:O280" si="204">SUM(G281:G284)</f>
        <v>2</v>
      </c>
      <c r="H280" s="27">
        <f t="shared" si="204"/>
        <v>3</v>
      </c>
      <c r="I280" s="27">
        <f t="shared" si="204"/>
        <v>3</v>
      </c>
      <c r="J280" s="27">
        <f t="shared" si="204"/>
        <v>0</v>
      </c>
      <c r="K280" s="27">
        <f t="shared" si="204"/>
        <v>1</v>
      </c>
      <c r="L280" s="27">
        <f t="shared" si="204"/>
        <v>0</v>
      </c>
      <c r="M280" s="27">
        <f t="shared" si="204"/>
        <v>2</v>
      </c>
      <c r="N280" s="27">
        <f t="shared" si="204"/>
        <v>2</v>
      </c>
      <c r="O280" s="27">
        <f t="shared" si="204"/>
        <v>4</v>
      </c>
    </row>
    <row r="281" spans="1:15" ht="15.5" x14ac:dyDescent="0.35">
      <c r="A281" s="2"/>
      <c r="B281" s="7" t="s">
        <v>407</v>
      </c>
      <c r="C281" s="8">
        <f t="shared" si="203"/>
        <v>3</v>
      </c>
      <c r="D281" s="20">
        <v>1</v>
      </c>
      <c r="E281" s="20" t="s">
        <v>267</v>
      </c>
      <c r="F281" s="20" t="s">
        <v>267</v>
      </c>
      <c r="G281" s="20" t="s">
        <v>267</v>
      </c>
      <c r="H281" s="20" t="s">
        <v>267</v>
      </c>
      <c r="I281" s="20" t="s">
        <v>267</v>
      </c>
      <c r="J281" s="20" t="s">
        <v>267</v>
      </c>
      <c r="K281" s="20" t="s">
        <v>267</v>
      </c>
      <c r="L281" s="20" t="s">
        <v>267</v>
      </c>
      <c r="M281" s="20" t="s">
        <v>267</v>
      </c>
      <c r="N281" s="20" t="s">
        <v>267</v>
      </c>
      <c r="O281" s="20">
        <v>2</v>
      </c>
    </row>
    <row r="282" spans="1:15" ht="15.5" x14ac:dyDescent="0.35">
      <c r="A282" s="2"/>
      <c r="B282" s="7" t="s">
        <v>25</v>
      </c>
      <c r="C282" s="8">
        <f t="shared" si="203"/>
        <v>6</v>
      </c>
      <c r="D282" s="20" t="s">
        <v>267</v>
      </c>
      <c r="E282" s="20" t="s">
        <v>267</v>
      </c>
      <c r="F282" s="20" t="s">
        <v>267</v>
      </c>
      <c r="G282" s="20" t="s">
        <v>267</v>
      </c>
      <c r="H282" s="20">
        <v>1</v>
      </c>
      <c r="I282" s="20">
        <v>1</v>
      </c>
      <c r="J282" s="20" t="s">
        <v>267</v>
      </c>
      <c r="K282" s="20">
        <v>1</v>
      </c>
      <c r="L282" s="20" t="s">
        <v>267</v>
      </c>
      <c r="M282" s="20">
        <v>1</v>
      </c>
      <c r="N282" s="20">
        <v>1</v>
      </c>
      <c r="O282" s="20">
        <v>1</v>
      </c>
    </row>
    <row r="283" spans="1:15" ht="15.5" x14ac:dyDescent="0.35">
      <c r="A283" s="2"/>
      <c r="B283" s="7" t="s">
        <v>389</v>
      </c>
      <c r="C283" s="8">
        <f t="shared" si="203"/>
        <v>4</v>
      </c>
      <c r="D283" s="20" t="s">
        <v>267</v>
      </c>
      <c r="E283" s="20" t="s">
        <v>267</v>
      </c>
      <c r="F283" s="20" t="s">
        <v>267</v>
      </c>
      <c r="G283" s="20">
        <v>1</v>
      </c>
      <c r="H283" s="20" t="s">
        <v>267</v>
      </c>
      <c r="I283" s="20">
        <v>2</v>
      </c>
      <c r="J283" s="20" t="s">
        <v>267</v>
      </c>
      <c r="K283" s="20" t="s">
        <v>267</v>
      </c>
      <c r="L283" s="20" t="s">
        <v>267</v>
      </c>
      <c r="M283" s="20" t="s">
        <v>267</v>
      </c>
      <c r="N283" s="20" t="s">
        <v>267</v>
      </c>
      <c r="O283" s="20">
        <v>1</v>
      </c>
    </row>
    <row r="284" spans="1:15" ht="15.5" x14ac:dyDescent="0.35">
      <c r="A284" s="2"/>
      <c r="B284" s="7" t="s">
        <v>90</v>
      </c>
      <c r="C284" s="8">
        <f t="shared" si="203"/>
        <v>7</v>
      </c>
      <c r="D284" s="20">
        <v>2</v>
      </c>
      <c r="E284" s="20" t="s">
        <v>267</v>
      </c>
      <c r="F284" s="20" t="s">
        <v>267</v>
      </c>
      <c r="G284" s="20">
        <v>1</v>
      </c>
      <c r="H284" s="20">
        <v>2</v>
      </c>
      <c r="I284" s="20" t="s">
        <v>267</v>
      </c>
      <c r="J284" s="20" t="s">
        <v>267</v>
      </c>
      <c r="K284" s="20" t="s">
        <v>267</v>
      </c>
      <c r="L284" s="20" t="s">
        <v>267</v>
      </c>
      <c r="M284" s="20">
        <v>1</v>
      </c>
      <c r="N284" s="20">
        <v>1</v>
      </c>
      <c r="O284" s="20" t="s">
        <v>267</v>
      </c>
    </row>
    <row r="285" spans="1:15" ht="15.5" x14ac:dyDescent="0.35">
      <c r="A285" s="2" t="s">
        <v>31</v>
      </c>
      <c r="B285" s="7"/>
      <c r="C285" s="11">
        <f>SUM(C286:C288)</f>
        <v>25</v>
      </c>
      <c r="D285" s="27">
        <f>SUM(D286:D288)</f>
        <v>1</v>
      </c>
      <c r="E285" s="27">
        <f>SUM(E286:E288)</f>
        <v>5</v>
      </c>
      <c r="F285" s="27">
        <f>SUM(F286:F288)</f>
        <v>1</v>
      </c>
      <c r="G285" s="27">
        <f t="shared" ref="G285:O285" si="205">SUM(G286:G288)</f>
        <v>2</v>
      </c>
      <c r="H285" s="27">
        <f t="shared" si="205"/>
        <v>0</v>
      </c>
      <c r="I285" s="27">
        <f t="shared" si="205"/>
        <v>1</v>
      </c>
      <c r="J285" s="27">
        <f t="shared" si="205"/>
        <v>1</v>
      </c>
      <c r="K285" s="27">
        <f t="shared" si="205"/>
        <v>3</v>
      </c>
      <c r="L285" s="27">
        <f t="shared" si="205"/>
        <v>1</v>
      </c>
      <c r="M285" s="27">
        <f t="shared" si="205"/>
        <v>3</v>
      </c>
      <c r="N285" s="27">
        <f t="shared" si="205"/>
        <v>4</v>
      </c>
      <c r="O285" s="27">
        <f t="shared" si="205"/>
        <v>3</v>
      </c>
    </row>
    <row r="286" spans="1:15" ht="15.5" x14ac:dyDescent="0.35">
      <c r="A286" s="2"/>
      <c r="B286" s="7" t="s">
        <v>92</v>
      </c>
      <c r="C286" s="8">
        <f t="shared" si="203"/>
        <v>13</v>
      </c>
      <c r="D286" s="20">
        <v>1</v>
      </c>
      <c r="E286" s="20">
        <v>4</v>
      </c>
      <c r="F286" s="20">
        <v>1</v>
      </c>
      <c r="G286" s="20">
        <v>2</v>
      </c>
      <c r="H286" s="20" t="s">
        <v>267</v>
      </c>
      <c r="I286" s="20">
        <v>1</v>
      </c>
      <c r="J286" s="20">
        <v>1</v>
      </c>
      <c r="K286" s="20">
        <v>1</v>
      </c>
      <c r="L286" s="20" t="s">
        <v>267</v>
      </c>
      <c r="M286" s="20">
        <v>1</v>
      </c>
      <c r="N286" s="20">
        <v>1</v>
      </c>
      <c r="O286" s="20" t="s">
        <v>267</v>
      </c>
    </row>
    <row r="287" spans="1:15" ht="15.5" x14ac:dyDescent="0.35">
      <c r="A287" s="2"/>
      <c r="B287" s="7" t="s">
        <v>93</v>
      </c>
      <c r="C287" s="8">
        <f t="shared" si="203"/>
        <v>6</v>
      </c>
      <c r="D287" s="20" t="s">
        <v>267</v>
      </c>
      <c r="E287" s="20">
        <v>1</v>
      </c>
      <c r="F287" s="20" t="s">
        <v>267</v>
      </c>
      <c r="G287" s="20" t="s">
        <v>267</v>
      </c>
      <c r="H287" s="20" t="s">
        <v>267</v>
      </c>
      <c r="I287" s="20" t="s">
        <v>267</v>
      </c>
      <c r="J287" s="20" t="s">
        <v>267</v>
      </c>
      <c r="K287" s="20" t="s">
        <v>267</v>
      </c>
      <c r="L287" s="20" t="s">
        <v>267</v>
      </c>
      <c r="M287" s="20">
        <v>1</v>
      </c>
      <c r="N287" s="20">
        <v>2</v>
      </c>
      <c r="O287" s="20">
        <v>2</v>
      </c>
    </row>
    <row r="288" spans="1:15" ht="15.5" x14ac:dyDescent="0.35">
      <c r="A288" s="2"/>
      <c r="B288" s="7" t="s">
        <v>31</v>
      </c>
      <c r="C288" s="8">
        <f t="shared" si="203"/>
        <v>6</v>
      </c>
      <c r="D288" s="20" t="s">
        <v>267</v>
      </c>
      <c r="E288" s="20" t="s">
        <v>267</v>
      </c>
      <c r="F288" s="20" t="s">
        <v>267</v>
      </c>
      <c r="G288" s="20" t="s">
        <v>267</v>
      </c>
      <c r="H288" s="20" t="s">
        <v>267</v>
      </c>
      <c r="I288" s="20" t="s">
        <v>267</v>
      </c>
      <c r="J288" s="20" t="s">
        <v>267</v>
      </c>
      <c r="K288" s="20">
        <v>2</v>
      </c>
      <c r="L288" s="20">
        <v>1</v>
      </c>
      <c r="M288" s="20">
        <v>1</v>
      </c>
      <c r="N288" s="20">
        <v>1</v>
      </c>
      <c r="O288" s="20">
        <v>1</v>
      </c>
    </row>
    <row r="289" spans="1:15" ht="15.5" x14ac:dyDescent="0.35">
      <c r="A289" s="2" t="s">
        <v>44</v>
      </c>
      <c r="B289" s="7"/>
      <c r="C289" s="11">
        <f>SUM(C290:C294)</f>
        <v>44</v>
      </c>
      <c r="D289" s="27">
        <f>SUM(D290:D294)</f>
        <v>7</v>
      </c>
      <c r="E289" s="27">
        <f>SUM(E290:E294)</f>
        <v>4</v>
      </c>
      <c r="F289" s="27">
        <f>SUM(F290:F294)</f>
        <v>0</v>
      </c>
      <c r="G289" s="27">
        <f t="shared" ref="G289:O289" si="206">SUM(G290:G294)</f>
        <v>3</v>
      </c>
      <c r="H289" s="27">
        <f t="shared" si="206"/>
        <v>3</v>
      </c>
      <c r="I289" s="27">
        <f t="shared" si="206"/>
        <v>3</v>
      </c>
      <c r="J289" s="27">
        <f t="shared" si="206"/>
        <v>2</v>
      </c>
      <c r="K289" s="27">
        <f t="shared" si="206"/>
        <v>3</v>
      </c>
      <c r="L289" s="27">
        <f t="shared" si="206"/>
        <v>3</v>
      </c>
      <c r="M289" s="27">
        <f t="shared" si="206"/>
        <v>2</v>
      </c>
      <c r="N289" s="27">
        <f t="shared" si="206"/>
        <v>4</v>
      </c>
      <c r="O289" s="27">
        <f t="shared" si="206"/>
        <v>10</v>
      </c>
    </row>
    <row r="290" spans="1:15" ht="15.5" x14ac:dyDescent="0.35">
      <c r="A290" s="2"/>
      <c r="B290" s="7" t="s">
        <v>96</v>
      </c>
      <c r="C290" s="8">
        <f t="shared" si="203"/>
        <v>8</v>
      </c>
      <c r="D290" s="20">
        <v>4</v>
      </c>
      <c r="E290" s="20" t="s">
        <v>267</v>
      </c>
      <c r="F290" s="20" t="s">
        <v>267</v>
      </c>
      <c r="G290" s="20" t="s">
        <v>267</v>
      </c>
      <c r="H290" s="20" t="s">
        <v>267</v>
      </c>
      <c r="I290" s="20" t="s">
        <v>267</v>
      </c>
      <c r="J290" s="20">
        <v>2</v>
      </c>
      <c r="K290" s="20" t="s">
        <v>267</v>
      </c>
      <c r="L290" s="20" t="s">
        <v>267</v>
      </c>
      <c r="M290" s="20" t="s">
        <v>267</v>
      </c>
      <c r="N290" s="20">
        <v>2</v>
      </c>
      <c r="O290" s="20" t="s">
        <v>267</v>
      </c>
    </row>
    <row r="291" spans="1:15" ht="15.5" x14ac:dyDescent="0.35">
      <c r="A291" s="2"/>
      <c r="B291" s="7" t="s">
        <v>97</v>
      </c>
      <c r="C291" s="8">
        <f t="shared" si="203"/>
        <v>10</v>
      </c>
      <c r="D291" s="20">
        <v>3</v>
      </c>
      <c r="E291" s="20" t="s">
        <v>267</v>
      </c>
      <c r="F291" s="20" t="s">
        <v>267</v>
      </c>
      <c r="G291" s="20">
        <v>2</v>
      </c>
      <c r="H291" s="20" t="s">
        <v>267</v>
      </c>
      <c r="I291" s="20">
        <v>2</v>
      </c>
      <c r="J291" s="20" t="s">
        <v>267</v>
      </c>
      <c r="K291" s="20" t="s">
        <v>267</v>
      </c>
      <c r="L291" s="20" t="s">
        <v>267</v>
      </c>
      <c r="M291" s="20" t="s">
        <v>267</v>
      </c>
      <c r="N291" s="20">
        <v>1</v>
      </c>
      <c r="O291" s="20">
        <v>2</v>
      </c>
    </row>
    <row r="292" spans="1:15" ht="15.5" x14ac:dyDescent="0.35">
      <c r="A292" s="2"/>
      <c r="B292" s="7" t="s">
        <v>98</v>
      </c>
      <c r="C292" s="8">
        <f t="shared" si="203"/>
        <v>11</v>
      </c>
      <c r="D292" s="20" t="s">
        <v>267</v>
      </c>
      <c r="E292" s="20">
        <v>2</v>
      </c>
      <c r="F292" s="20" t="s">
        <v>267</v>
      </c>
      <c r="G292" s="20">
        <v>1</v>
      </c>
      <c r="H292" s="20">
        <v>1</v>
      </c>
      <c r="I292" s="20">
        <v>1</v>
      </c>
      <c r="J292" s="20" t="s">
        <v>267</v>
      </c>
      <c r="K292" s="20">
        <v>3</v>
      </c>
      <c r="L292" s="20">
        <v>1</v>
      </c>
      <c r="M292" s="20" t="s">
        <v>267</v>
      </c>
      <c r="N292" s="20" t="s">
        <v>267</v>
      </c>
      <c r="O292" s="20">
        <v>2</v>
      </c>
    </row>
    <row r="293" spans="1:15" ht="15.5" x14ac:dyDescent="0.35">
      <c r="A293" s="2"/>
      <c r="B293" s="7" t="s">
        <v>429</v>
      </c>
      <c r="C293" s="8">
        <f t="shared" si="203"/>
        <v>12</v>
      </c>
      <c r="D293" s="20" t="s">
        <v>267</v>
      </c>
      <c r="E293" s="20">
        <v>1</v>
      </c>
      <c r="F293" s="20" t="s">
        <v>267</v>
      </c>
      <c r="G293" s="20" t="s">
        <v>267</v>
      </c>
      <c r="H293" s="20">
        <v>2</v>
      </c>
      <c r="I293" s="20" t="s">
        <v>267</v>
      </c>
      <c r="J293" s="20" t="s">
        <v>267</v>
      </c>
      <c r="K293" s="20" t="s">
        <v>267</v>
      </c>
      <c r="L293" s="20">
        <v>2</v>
      </c>
      <c r="M293" s="20">
        <v>2</v>
      </c>
      <c r="N293" s="20" t="s">
        <v>267</v>
      </c>
      <c r="O293" s="20">
        <v>5</v>
      </c>
    </row>
    <row r="294" spans="1:15" ht="15.5" x14ac:dyDescent="0.35">
      <c r="A294" s="2"/>
      <c r="B294" s="7" t="s">
        <v>99</v>
      </c>
      <c r="C294" s="8">
        <f t="shared" si="203"/>
        <v>3</v>
      </c>
      <c r="D294" s="20" t="s">
        <v>267</v>
      </c>
      <c r="E294" s="20">
        <v>1</v>
      </c>
      <c r="F294" s="20" t="s">
        <v>267</v>
      </c>
      <c r="G294" s="20" t="s">
        <v>267</v>
      </c>
      <c r="H294" s="20" t="s">
        <v>267</v>
      </c>
      <c r="I294" s="20" t="s">
        <v>267</v>
      </c>
      <c r="J294" s="20" t="s">
        <v>267</v>
      </c>
      <c r="K294" s="20" t="s">
        <v>267</v>
      </c>
      <c r="L294" s="20" t="s">
        <v>267</v>
      </c>
      <c r="M294" s="20" t="s">
        <v>267</v>
      </c>
      <c r="N294" s="20">
        <v>1</v>
      </c>
      <c r="O294" s="20">
        <v>1</v>
      </c>
    </row>
    <row r="295" spans="1:15" ht="15.5" x14ac:dyDescent="0.35">
      <c r="A295" s="2" t="s">
        <v>56</v>
      </c>
      <c r="B295" s="7"/>
      <c r="C295" s="11">
        <f>SUM(C296:C299)</f>
        <v>9</v>
      </c>
      <c r="D295" s="27">
        <f>SUM(D296:D299)</f>
        <v>0</v>
      </c>
      <c r="E295" s="27">
        <f>SUM(E296:E299)</f>
        <v>0</v>
      </c>
      <c r="F295" s="27">
        <f>SUM(F296:F299)</f>
        <v>0</v>
      </c>
      <c r="G295" s="27">
        <f t="shared" ref="G295:O295" si="207">SUM(G296:G299)</f>
        <v>0</v>
      </c>
      <c r="H295" s="27">
        <f t="shared" si="207"/>
        <v>1</v>
      </c>
      <c r="I295" s="27">
        <f t="shared" si="207"/>
        <v>1</v>
      </c>
      <c r="J295" s="27">
        <f t="shared" si="207"/>
        <v>1</v>
      </c>
      <c r="K295" s="27">
        <f t="shared" si="207"/>
        <v>2</v>
      </c>
      <c r="L295" s="27">
        <f t="shared" si="207"/>
        <v>0</v>
      </c>
      <c r="M295" s="27">
        <f t="shared" si="207"/>
        <v>3</v>
      </c>
      <c r="N295" s="27">
        <f t="shared" si="207"/>
        <v>1</v>
      </c>
      <c r="O295" s="27">
        <f t="shared" si="207"/>
        <v>0</v>
      </c>
    </row>
    <row r="296" spans="1:15" ht="15.5" x14ac:dyDescent="0.35">
      <c r="A296" s="2"/>
      <c r="B296" s="7" t="s">
        <v>468</v>
      </c>
      <c r="C296" s="8">
        <f t="shared" si="203"/>
        <v>2</v>
      </c>
      <c r="D296" s="20" t="s">
        <v>267</v>
      </c>
      <c r="E296" s="20" t="s">
        <v>267</v>
      </c>
      <c r="F296" s="20" t="s">
        <v>267</v>
      </c>
      <c r="G296" s="20" t="s">
        <v>267</v>
      </c>
      <c r="H296" s="20" t="s">
        <v>267</v>
      </c>
      <c r="I296" s="20" t="s">
        <v>267</v>
      </c>
      <c r="J296" s="20" t="s">
        <v>267</v>
      </c>
      <c r="K296" s="20" t="s">
        <v>267</v>
      </c>
      <c r="L296" s="20" t="s">
        <v>267</v>
      </c>
      <c r="M296" s="20">
        <v>1</v>
      </c>
      <c r="N296" s="20">
        <v>1</v>
      </c>
      <c r="O296" s="20" t="s">
        <v>267</v>
      </c>
    </row>
    <row r="297" spans="1:15" ht="15.5" x14ac:dyDescent="0.35">
      <c r="A297" s="2"/>
      <c r="B297" s="7" t="s">
        <v>430</v>
      </c>
      <c r="C297" s="8">
        <f t="shared" si="203"/>
        <v>1</v>
      </c>
      <c r="D297" s="20" t="s">
        <v>267</v>
      </c>
      <c r="E297" s="20" t="s">
        <v>267</v>
      </c>
      <c r="F297" s="20" t="s">
        <v>267</v>
      </c>
      <c r="G297" s="20" t="s">
        <v>267</v>
      </c>
      <c r="H297" s="20" t="s">
        <v>267</v>
      </c>
      <c r="I297" s="20" t="s">
        <v>267</v>
      </c>
      <c r="J297" s="20" t="s">
        <v>267</v>
      </c>
      <c r="K297" s="20" t="s">
        <v>267</v>
      </c>
      <c r="L297" s="20" t="s">
        <v>267</v>
      </c>
      <c r="M297" s="20">
        <v>1</v>
      </c>
      <c r="N297" s="20" t="s">
        <v>267</v>
      </c>
      <c r="O297" s="20" t="s">
        <v>267</v>
      </c>
    </row>
    <row r="298" spans="1:15" ht="15.5" x14ac:dyDescent="0.35">
      <c r="A298" s="2"/>
      <c r="B298" s="7" t="s">
        <v>343</v>
      </c>
      <c r="C298" s="8">
        <f t="shared" si="203"/>
        <v>2</v>
      </c>
      <c r="D298" s="20" t="s">
        <v>267</v>
      </c>
      <c r="E298" s="20" t="s">
        <v>267</v>
      </c>
      <c r="F298" s="20" t="s">
        <v>267</v>
      </c>
      <c r="G298" s="20" t="s">
        <v>267</v>
      </c>
      <c r="H298" s="20" t="s">
        <v>267</v>
      </c>
      <c r="I298" s="20" t="s">
        <v>267</v>
      </c>
      <c r="J298" s="20">
        <v>1</v>
      </c>
      <c r="K298" s="20">
        <v>1</v>
      </c>
      <c r="L298" s="20" t="s">
        <v>267</v>
      </c>
      <c r="M298" s="20" t="s">
        <v>267</v>
      </c>
      <c r="N298" s="20" t="s">
        <v>267</v>
      </c>
      <c r="O298" s="20" t="s">
        <v>267</v>
      </c>
    </row>
    <row r="299" spans="1:15" ht="15.5" x14ac:dyDescent="0.35">
      <c r="A299" s="2"/>
      <c r="B299" s="7" t="s">
        <v>56</v>
      </c>
      <c r="C299" s="8">
        <f t="shared" si="203"/>
        <v>4</v>
      </c>
      <c r="D299" s="20" t="s">
        <v>267</v>
      </c>
      <c r="E299" s="20" t="s">
        <v>267</v>
      </c>
      <c r="F299" s="20" t="s">
        <v>267</v>
      </c>
      <c r="G299" s="20" t="s">
        <v>267</v>
      </c>
      <c r="H299" s="20">
        <v>1</v>
      </c>
      <c r="I299" s="20">
        <v>1</v>
      </c>
      <c r="J299" s="20" t="s">
        <v>267</v>
      </c>
      <c r="K299" s="20">
        <v>1</v>
      </c>
      <c r="L299" s="20" t="s">
        <v>267</v>
      </c>
      <c r="M299" s="20">
        <v>1</v>
      </c>
      <c r="N299" s="20" t="s">
        <v>267</v>
      </c>
      <c r="O299" s="20" t="s">
        <v>267</v>
      </c>
    </row>
    <row r="300" spans="1:15" ht="15.5" x14ac:dyDescent="0.35">
      <c r="A300" s="2" t="s">
        <v>57</v>
      </c>
      <c r="B300" s="7"/>
      <c r="C300" s="11">
        <f>SUM(C301:C304)</f>
        <v>8</v>
      </c>
      <c r="D300" s="27">
        <f>SUM(D301:D304)</f>
        <v>1</v>
      </c>
      <c r="E300" s="27">
        <f>SUM(E301:E304)</f>
        <v>0</v>
      </c>
      <c r="F300" s="27">
        <f>SUM(F301:F304)</f>
        <v>0</v>
      </c>
      <c r="G300" s="27">
        <f t="shared" ref="G300:O300" si="208">SUM(G301:G304)</f>
        <v>0</v>
      </c>
      <c r="H300" s="27">
        <f t="shared" si="208"/>
        <v>1</v>
      </c>
      <c r="I300" s="27">
        <f t="shared" si="208"/>
        <v>1</v>
      </c>
      <c r="J300" s="27">
        <f t="shared" si="208"/>
        <v>0</v>
      </c>
      <c r="K300" s="27">
        <f t="shared" si="208"/>
        <v>0</v>
      </c>
      <c r="L300" s="27">
        <f t="shared" si="208"/>
        <v>3</v>
      </c>
      <c r="M300" s="27">
        <f t="shared" si="208"/>
        <v>0</v>
      </c>
      <c r="N300" s="27">
        <f t="shared" si="208"/>
        <v>1</v>
      </c>
      <c r="O300" s="27">
        <f t="shared" si="208"/>
        <v>1</v>
      </c>
    </row>
    <row r="301" spans="1:15" ht="15.5" x14ac:dyDescent="0.35">
      <c r="A301" s="2"/>
      <c r="B301" s="7" t="s">
        <v>344</v>
      </c>
      <c r="C301" s="8">
        <f t="shared" si="203"/>
        <v>1</v>
      </c>
      <c r="D301" s="20" t="s">
        <v>267</v>
      </c>
      <c r="E301" s="20" t="s">
        <v>267</v>
      </c>
      <c r="F301" s="20" t="s">
        <v>267</v>
      </c>
      <c r="G301" s="20" t="s">
        <v>267</v>
      </c>
      <c r="H301" s="20" t="s">
        <v>267</v>
      </c>
      <c r="I301" s="20" t="s">
        <v>267</v>
      </c>
      <c r="J301" s="20" t="s">
        <v>267</v>
      </c>
      <c r="K301" s="20" t="s">
        <v>267</v>
      </c>
      <c r="L301" s="20" t="s">
        <v>267</v>
      </c>
      <c r="M301" s="20" t="s">
        <v>267</v>
      </c>
      <c r="N301" s="20" t="s">
        <v>267</v>
      </c>
      <c r="O301" s="20">
        <v>1</v>
      </c>
    </row>
    <row r="302" spans="1:15" ht="15.5" x14ac:dyDescent="0.35">
      <c r="A302" s="2"/>
      <c r="B302" s="7" t="s">
        <v>103</v>
      </c>
      <c r="C302" s="8">
        <f t="shared" si="203"/>
        <v>5</v>
      </c>
      <c r="D302" s="20">
        <v>1</v>
      </c>
      <c r="E302" s="20" t="s">
        <v>267</v>
      </c>
      <c r="F302" s="20" t="s">
        <v>267</v>
      </c>
      <c r="G302" s="20" t="s">
        <v>267</v>
      </c>
      <c r="H302" s="20">
        <v>1</v>
      </c>
      <c r="I302" s="20">
        <v>1</v>
      </c>
      <c r="J302" s="20" t="s">
        <v>267</v>
      </c>
      <c r="K302" s="20" t="s">
        <v>267</v>
      </c>
      <c r="L302" s="20">
        <v>2</v>
      </c>
      <c r="M302" s="20" t="s">
        <v>267</v>
      </c>
      <c r="N302" s="20" t="s">
        <v>267</v>
      </c>
      <c r="O302" s="20" t="s">
        <v>267</v>
      </c>
    </row>
    <row r="303" spans="1:15" ht="15.5" x14ac:dyDescent="0.35">
      <c r="A303" s="2"/>
      <c r="B303" s="7" t="s">
        <v>575</v>
      </c>
      <c r="C303" s="8">
        <f t="shared" si="203"/>
        <v>1</v>
      </c>
      <c r="D303" s="20" t="s">
        <v>267</v>
      </c>
      <c r="E303" s="20" t="s">
        <v>267</v>
      </c>
      <c r="F303" s="20" t="s">
        <v>267</v>
      </c>
      <c r="G303" s="20" t="s">
        <v>267</v>
      </c>
      <c r="H303" s="20" t="s">
        <v>267</v>
      </c>
      <c r="I303" s="20" t="s">
        <v>267</v>
      </c>
      <c r="J303" s="20" t="s">
        <v>267</v>
      </c>
      <c r="K303" s="20" t="s">
        <v>267</v>
      </c>
      <c r="L303" s="20">
        <v>1</v>
      </c>
      <c r="M303" s="20" t="s">
        <v>267</v>
      </c>
      <c r="N303" s="20" t="s">
        <v>267</v>
      </c>
      <c r="O303" s="20" t="s">
        <v>267</v>
      </c>
    </row>
    <row r="304" spans="1:15" ht="15.5" x14ac:dyDescent="0.35">
      <c r="A304" s="2"/>
      <c r="B304" s="7" t="s">
        <v>406</v>
      </c>
      <c r="C304" s="8">
        <f t="shared" si="203"/>
        <v>1</v>
      </c>
      <c r="D304" s="20" t="s">
        <v>267</v>
      </c>
      <c r="E304" s="20" t="s">
        <v>267</v>
      </c>
      <c r="F304" s="20" t="s">
        <v>267</v>
      </c>
      <c r="G304" s="20" t="s">
        <v>267</v>
      </c>
      <c r="H304" s="20" t="s">
        <v>267</v>
      </c>
      <c r="I304" s="20" t="s">
        <v>267</v>
      </c>
      <c r="J304" s="20" t="s">
        <v>267</v>
      </c>
      <c r="K304" s="20" t="s">
        <v>267</v>
      </c>
      <c r="L304" s="20" t="s">
        <v>267</v>
      </c>
      <c r="M304" s="20" t="s">
        <v>267</v>
      </c>
      <c r="N304" s="20">
        <v>1</v>
      </c>
      <c r="O304" s="20" t="s">
        <v>267</v>
      </c>
    </row>
    <row r="305" spans="1:15" ht="16" thickBot="1" x14ac:dyDescent="0.4">
      <c r="A305" s="13"/>
      <c r="B305" s="14"/>
      <c r="C305" s="15"/>
      <c r="D305" s="25"/>
      <c r="E305" s="25"/>
      <c r="F305" s="25"/>
      <c r="G305" s="25"/>
      <c r="H305" s="25"/>
      <c r="I305" s="25"/>
      <c r="J305" s="25"/>
      <c r="K305" s="25"/>
      <c r="L305" s="25"/>
      <c r="M305" s="25"/>
      <c r="N305" s="25"/>
      <c r="O305" s="25"/>
    </row>
    <row r="306" spans="1:15" ht="15.5" x14ac:dyDescent="0.35">
      <c r="A306" s="16" t="s">
        <v>292</v>
      </c>
      <c r="B306" s="2"/>
      <c r="C306" s="2"/>
      <c r="D306" s="20"/>
      <c r="E306" s="20"/>
    </row>
  </sheetData>
  <mergeCells count="6">
    <mergeCell ref="A3:O3"/>
    <mergeCell ref="A4:O4"/>
    <mergeCell ref="A6:A8"/>
    <mergeCell ref="B6:B8"/>
    <mergeCell ref="C6:C8"/>
    <mergeCell ref="D6:O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0"/>
  <sheetViews>
    <sheetView zoomScale="80" zoomScaleNormal="80" workbookViewId="0">
      <selection activeCell="D16" sqref="D16"/>
    </sheetView>
  </sheetViews>
  <sheetFormatPr baseColWidth="10" defaultColWidth="0" defaultRowHeight="15.5" zeroHeight="1" x14ac:dyDescent="0.35"/>
  <cols>
    <col min="1" max="1" width="32.36328125" style="2" bestFit="1" customWidth="1"/>
    <col min="2" max="9" width="10.6328125" style="2" customWidth="1"/>
    <col min="10" max="16384" width="11.453125" style="2" hidden="1"/>
  </cols>
  <sheetData>
    <row r="1" spans="1:9" x14ac:dyDescent="0.35">
      <c r="A1" s="1" t="s">
        <v>221</v>
      </c>
    </row>
    <row r="2" spans="1:9" x14ac:dyDescent="0.35"/>
    <row r="3" spans="1:9" x14ac:dyDescent="0.35">
      <c r="A3" s="211" t="s">
        <v>306</v>
      </c>
      <c r="B3" s="211"/>
      <c r="C3" s="211"/>
      <c r="D3" s="211"/>
      <c r="E3" s="211"/>
      <c r="F3" s="211"/>
      <c r="G3" s="211"/>
      <c r="H3" s="211"/>
      <c r="I3" s="211"/>
    </row>
    <row r="4" spans="1:9" x14ac:dyDescent="0.35">
      <c r="A4" s="211" t="s">
        <v>527</v>
      </c>
      <c r="B4" s="211"/>
      <c r="C4" s="211"/>
      <c r="D4" s="211"/>
      <c r="E4" s="211"/>
      <c r="F4" s="211"/>
      <c r="G4" s="211"/>
      <c r="H4" s="211"/>
      <c r="I4" s="211"/>
    </row>
    <row r="5" spans="1:9" ht="16" thickBot="1" x14ac:dyDescent="0.4"/>
    <row r="6" spans="1:9" ht="15" customHeight="1" thickBot="1" x14ac:dyDescent="0.4">
      <c r="A6" s="254" t="s">
        <v>215</v>
      </c>
      <c r="B6" s="251" t="s">
        <v>107</v>
      </c>
      <c r="C6" s="277" t="s">
        <v>204</v>
      </c>
      <c r="D6" s="278"/>
      <c r="E6" s="278"/>
      <c r="F6" s="278"/>
      <c r="G6" s="278"/>
      <c r="H6" s="278"/>
      <c r="I6" s="278"/>
    </row>
    <row r="7" spans="1:9" x14ac:dyDescent="0.35">
      <c r="A7" s="255"/>
      <c r="B7" s="252"/>
      <c r="C7" s="257" t="s">
        <v>197</v>
      </c>
      <c r="D7" s="227" t="s">
        <v>198</v>
      </c>
      <c r="E7" s="227" t="s">
        <v>199</v>
      </c>
      <c r="F7" s="227" t="s">
        <v>200</v>
      </c>
      <c r="G7" s="227" t="s">
        <v>201</v>
      </c>
      <c r="H7" s="227" t="s">
        <v>202</v>
      </c>
      <c r="I7" s="227" t="s">
        <v>196</v>
      </c>
    </row>
    <row r="8" spans="1:9" ht="16" thickBot="1" x14ac:dyDescent="0.4">
      <c r="A8" s="256"/>
      <c r="B8" s="253"/>
      <c r="C8" s="242"/>
      <c r="D8" s="228"/>
      <c r="E8" s="228"/>
      <c r="F8" s="228"/>
      <c r="G8" s="228"/>
      <c r="H8" s="228"/>
      <c r="I8" s="228"/>
    </row>
    <row r="9" spans="1:9" x14ac:dyDescent="0.35">
      <c r="B9" s="38"/>
    </row>
    <row r="10" spans="1:9" x14ac:dyDescent="0.35">
      <c r="A10" s="80" t="s">
        <v>107</v>
      </c>
      <c r="B10" s="87">
        <f t="shared" ref="B10:I10" si="0">SUM(B12:B18)</f>
        <v>656</v>
      </c>
      <c r="C10" s="80">
        <f t="shared" si="0"/>
        <v>87</v>
      </c>
      <c r="D10" s="80">
        <f t="shared" si="0"/>
        <v>78</v>
      </c>
      <c r="E10" s="80">
        <f t="shared" si="0"/>
        <v>88</v>
      </c>
      <c r="F10" s="80">
        <f t="shared" si="0"/>
        <v>84</v>
      </c>
      <c r="G10" s="80">
        <f t="shared" si="0"/>
        <v>83</v>
      </c>
      <c r="H10" s="80">
        <f t="shared" si="0"/>
        <v>116</v>
      </c>
      <c r="I10" s="80">
        <f t="shared" si="0"/>
        <v>120</v>
      </c>
    </row>
    <row r="11" spans="1:9" x14ac:dyDescent="0.35">
      <c r="B11" s="32"/>
    </row>
    <row r="12" spans="1:9" x14ac:dyDescent="0.35">
      <c r="A12" s="2" t="s">
        <v>396</v>
      </c>
      <c r="B12" s="33">
        <f t="shared" ref="B12:B18" si="1">SUM(C12:I12)</f>
        <v>407</v>
      </c>
      <c r="C12" s="65">
        <v>54</v>
      </c>
      <c r="D12" s="65">
        <v>46</v>
      </c>
      <c r="E12" s="65">
        <v>64</v>
      </c>
      <c r="F12" s="65">
        <v>55</v>
      </c>
      <c r="G12" s="9">
        <v>52</v>
      </c>
      <c r="H12" s="65">
        <v>60</v>
      </c>
      <c r="I12" s="65">
        <v>76</v>
      </c>
    </row>
    <row r="13" spans="1:9" x14ac:dyDescent="0.35">
      <c r="A13" s="2" t="s">
        <v>286</v>
      </c>
      <c r="B13" s="33">
        <f t="shared" si="1"/>
        <v>113</v>
      </c>
      <c r="C13" s="65">
        <v>15</v>
      </c>
      <c r="D13" s="65">
        <v>14</v>
      </c>
      <c r="E13" s="65">
        <v>8</v>
      </c>
      <c r="F13" s="9">
        <v>14</v>
      </c>
      <c r="G13" s="65">
        <v>14</v>
      </c>
      <c r="H13" s="9">
        <v>26</v>
      </c>
      <c r="I13" s="65">
        <v>22</v>
      </c>
    </row>
    <row r="14" spans="1:9" x14ac:dyDescent="0.35">
      <c r="A14" s="2" t="s">
        <v>287</v>
      </c>
      <c r="B14" s="33">
        <f t="shared" si="1"/>
        <v>55</v>
      </c>
      <c r="C14" s="9">
        <v>9</v>
      </c>
      <c r="D14" s="9">
        <v>12</v>
      </c>
      <c r="E14" s="65">
        <v>8</v>
      </c>
      <c r="F14" s="9">
        <v>6</v>
      </c>
      <c r="G14" s="9">
        <v>5</v>
      </c>
      <c r="H14" s="9">
        <v>11</v>
      </c>
      <c r="I14" s="9">
        <v>4</v>
      </c>
    </row>
    <row r="15" spans="1:9" x14ac:dyDescent="0.35">
      <c r="A15" s="2" t="s">
        <v>288</v>
      </c>
      <c r="B15" s="33">
        <f t="shared" si="1"/>
        <v>6</v>
      </c>
      <c r="C15" s="65" t="s">
        <v>267</v>
      </c>
      <c r="D15" s="65" t="s">
        <v>267</v>
      </c>
      <c r="E15" s="9" t="s">
        <v>267</v>
      </c>
      <c r="F15" s="65">
        <v>4</v>
      </c>
      <c r="G15" s="65">
        <v>1</v>
      </c>
      <c r="H15" s="65">
        <v>1</v>
      </c>
      <c r="I15" s="9" t="s">
        <v>267</v>
      </c>
    </row>
    <row r="16" spans="1:9" x14ac:dyDescent="0.35">
      <c r="A16" s="2" t="s">
        <v>289</v>
      </c>
      <c r="B16" s="33">
        <f t="shared" si="1"/>
        <v>19</v>
      </c>
      <c r="C16" s="9">
        <v>2</v>
      </c>
      <c r="D16" s="9" t="s">
        <v>267</v>
      </c>
      <c r="E16" s="9">
        <v>2</v>
      </c>
      <c r="F16" s="9">
        <v>1</v>
      </c>
      <c r="G16" s="9">
        <v>3</v>
      </c>
      <c r="H16" s="9">
        <v>7</v>
      </c>
      <c r="I16" s="9">
        <v>4</v>
      </c>
    </row>
    <row r="17" spans="1:9" x14ac:dyDescent="0.35">
      <c r="A17" s="2" t="s">
        <v>235</v>
      </c>
      <c r="B17" s="33">
        <f t="shared" si="1"/>
        <v>22</v>
      </c>
      <c r="C17" s="9">
        <v>2</v>
      </c>
      <c r="D17" s="9">
        <v>2</v>
      </c>
      <c r="E17" s="9">
        <v>2</v>
      </c>
      <c r="F17" s="9">
        <v>2</v>
      </c>
      <c r="G17" s="9">
        <v>3</v>
      </c>
      <c r="H17" s="65">
        <v>5</v>
      </c>
      <c r="I17" s="9">
        <v>6</v>
      </c>
    </row>
    <row r="18" spans="1:9" x14ac:dyDescent="0.35">
      <c r="A18" s="2" t="s">
        <v>159</v>
      </c>
      <c r="B18" s="33">
        <f t="shared" si="1"/>
        <v>34</v>
      </c>
      <c r="C18" s="9">
        <v>5</v>
      </c>
      <c r="D18" s="65">
        <v>4</v>
      </c>
      <c r="E18" s="9">
        <v>4</v>
      </c>
      <c r="F18" s="9">
        <v>2</v>
      </c>
      <c r="G18" s="65">
        <v>5</v>
      </c>
      <c r="H18" s="9">
        <v>6</v>
      </c>
      <c r="I18" s="65">
        <v>8</v>
      </c>
    </row>
    <row r="19" spans="1:9" ht="16" thickBot="1" x14ac:dyDescent="0.4">
      <c r="A19" s="13"/>
      <c r="B19" s="34"/>
      <c r="C19" s="13"/>
      <c r="D19" s="13"/>
      <c r="E19" s="13"/>
      <c r="F19" s="13"/>
      <c r="G19" s="13"/>
      <c r="H19" s="13"/>
      <c r="I19" s="13"/>
    </row>
    <row r="20" spans="1:9" x14ac:dyDescent="0.35">
      <c r="A20" s="16" t="s">
        <v>292</v>
      </c>
    </row>
  </sheetData>
  <mergeCells count="12">
    <mergeCell ref="A3:I3"/>
    <mergeCell ref="A4:I4"/>
    <mergeCell ref="B6:B8"/>
    <mergeCell ref="C6:I6"/>
    <mergeCell ref="A6:A8"/>
    <mergeCell ref="C7:C8"/>
    <mergeCell ref="D7:D8"/>
    <mergeCell ref="E7:E8"/>
    <mergeCell ref="F7:F8"/>
    <mergeCell ref="G7:G8"/>
    <mergeCell ref="H7:H8"/>
    <mergeCell ref="I7:I8"/>
  </mergeCells>
  <phoneticPr fontId="3" type="noConversion"/>
  <pageMargins left="0.75" right="0.75" top="1" bottom="1" header="0" footer="0"/>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21"/>
  <sheetViews>
    <sheetView zoomScale="80" zoomScaleNormal="80" workbookViewId="0">
      <selection activeCell="F13" sqref="F13"/>
    </sheetView>
  </sheetViews>
  <sheetFormatPr baseColWidth="10" defaultColWidth="0" defaultRowHeight="15.5" zeroHeight="1" x14ac:dyDescent="0.35"/>
  <cols>
    <col min="1" max="1" width="34.6328125" style="2" customWidth="1"/>
    <col min="2" max="14" width="11" style="2" customWidth="1"/>
    <col min="15" max="16384" width="11.453125" style="2" hidden="1"/>
  </cols>
  <sheetData>
    <row r="1" spans="1:14" x14ac:dyDescent="0.35">
      <c r="A1" s="1" t="s">
        <v>222</v>
      </c>
    </row>
    <row r="2" spans="1:14" x14ac:dyDescent="0.35">
      <c r="A2" s="1"/>
    </row>
    <row r="3" spans="1:14" x14ac:dyDescent="0.35">
      <c r="A3" s="211" t="s">
        <v>306</v>
      </c>
      <c r="B3" s="211"/>
      <c r="C3" s="211"/>
      <c r="D3" s="211"/>
      <c r="E3" s="211"/>
      <c r="F3" s="211"/>
      <c r="G3" s="211"/>
      <c r="H3" s="211"/>
      <c r="I3" s="211"/>
      <c r="J3" s="211"/>
      <c r="K3" s="211"/>
      <c r="L3" s="211"/>
      <c r="M3" s="211"/>
      <c r="N3" s="211"/>
    </row>
    <row r="4" spans="1:14" x14ac:dyDescent="0.35">
      <c r="A4" s="211" t="s">
        <v>528</v>
      </c>
      <c r="B4" s="211"/>
      <c r="C4" s="211"/>
      <c r="D4" s="211"/>
      <c r="E4" s="211"/>
      <c r="F4" s="211"/>
      <c r="G4" s="211"/>
      <c r="H4" s="211"/>
      <c r="I4" s="211"/>
      <c r="J4" s="211"/>
      <c r="K4" s="211"/>
      <c r="L4" s="211"/>
      <c r="M4" s="211"/>
      <c r="N4" s="211"/>
    </row>
    <row r="5" spans="1:14" ht="16" thickBot="1" x14ac:dyDescent="0.4"/>
    <row r="6" spans="1:14" x14ac:dyDescent="0.35">
      <c r="A6" s="212" t="s">
        <v>215</v>
      </c>
      <c r="B6" s="251" t="s">
        <v>107</v>
      </c>
      <c r="C6" s="212" t="s">
        <v>206</v>
      </c>
      <c r="D6" s="212"/>
      <c r="E6" s="212"/>
      <c r="F6" s="212"/>
      <c r="G6" s="212"/>
      <c r="H6" s="212"/>
      <c r="I6" s="212"/>
      <c r="J6" s="212"/>
      <c r="K6" s="212"/>
      <c r="L6" s="212"/>
      <c r="M6" s="212"/>
      <c r="N6" s="212"/>
    </row>
    <row r="7" spans="1:14" ht="16" thickBot="1" x14ac:dyDescent="0.4">
      <c r="A7" s="213"/>
      <c r="B7" s="252"/>
      <c r="C7" s="214"/>
      <c r="D7" s="214"/>
      <c r="E7" s="214"/>
      <c r="F7" s="214"/>
      <c r="G7" s="214"/>
      <c r="H7" s="214"/>
      <c r="I7" s="214"/>
      <c r="J7" s="214"/>
      <c r="K7" s="214"/>
      <c r="L7" s="214"/>
      <c r="M7" s="214"/>
      <c r="N7" s="214"/>
    </row>
    <row r="8" spans="1:14" x14ac:dyDescent="0.35">
      <c r="A8" s="213"/>
      <c r="B8" s="252"/>
      <c r="C8" s="227" t="s">
        <v>116</v>
      </c>
      <c r="D8" s="227" t="s">
        <v>117</v>
      </c>
      <c r="E8" s="227" t="s">
        <v>118</v>
      </c>
      <c r="F8" s="227" t="s">
        <v>119</v>
      </c>
      <c r="G8" s="227" t="s">
        <v>120</v>
      </c>
      <c r="H8" s="227" t="s">
        <v>121</v>
      </c>
      <c r="I8" s="227" t="s">
        <v>122</v>
      </c>
      <c r="J8" s="227" t="s">
        <v>123</v>
      </c>
      <c r="K8" s="227" t="s">
        <v>127</v>
      </c>
      <c r="L8" s="227" t="s">
        <v>124</v>
      </c>
      <c r="M8" s="227" t="s">
        <v>125</v>
      </c>
      <c r="N8" s="227" t="s">
        <v>126</v>
      </c>
    </row>
    <row r="9" spans="1:14" ht="16" thickBot="1" x14ac:dyDescent="0.4">
      <c r="A9" s="214"/>
      <c r="B9" s="253"/>
      <c r="C9" s="228"/>
      <c r="D9" s="228"/>
      <c r="E9" s="228"/>
      <c r="F9" s="228"/>
      <c r="G9" s="228"/>
      <c r="H9" s="228"/>
      <c r="I9" s="228"/>
      <c r="J9" s="228"/>
      <c r="K9" s="228"/>
      <c r="L9" s="228"/>
      <c r="M9" s="228"/>
      <c r="N9" s="228"/>
    </row>
    <row r="10" spans="1:14" x14ac:dyDescent="0.35">
      <c r="B10" s="38"/>
    </row>
    <row r="11" spans="1:14" x14ac:dyDescent="0.35">
      <c r="A11" s="80" t="s">
        <v>107</v>
      </c>
      <c r="B11" s="87">
        <f t="shared" ref="B11:N11" si="0">SUM(B13:B19)</f>
        <v>656</v>
      </c>
      <c r="C11" s="80">
        <f t="shared" si="0"/>
        <v>58</v>
      </c>
      <c r="D11" s="80">
        <f t="shared" si="0"/>
        <v>51</v>
      </c>
      <c r="E11" s="80">
        <f t="shared" si="0"/>
        <v>45</v>
      </c>
      <c r="F11" s="80">
        <f t="shared" si="0"/>
        <v>49</v>
      </c>
      <c r="G11" s="80">
        <f t="shared" si="0"/>
        <v>54</v>
      </c>
      <c r="H11" s="80">
        <f t="shared" si="0"/>
        <v>52</v>
      </c>
      <c r="I11" s="80">
        <f t="shared" si="0"/>
        <v>53</v>
      </c>
      <c r="J11" s="80">
        <f t="shared" si="0"/>
        <v>54</v>
      </c>
      <c r="K11" s="80">
        <f t="shared" si="0"/>
        <v>46</v>
      </c>
      <c r="L11" s="80">
        <f t="shared" si="0"/>
        <v>68</v>
      </c>
      <c r="M11" s="80">
        <f t="shared" si="0"/>
        <v>59</v>
      </c>
      <c r="N11" s="80">
        <f t="shared" si="0"/>
        <v>67</v>
      </c>
    </row>
    <row r="12" spans="1:14" x14ac:dyDescent="0.35">
      <c r="B12" s="32"/>
    </row>
    <row r="13" spans="1:14" x14ac:dyDescent="0.35">
      <c r="A13" s="2" t="s">
        <v>396</v>
      </c>
      <c r="B13" s="33">
        <f t="shared" ref="B13:B19" si="1">SUM(C13:N13)</f>
        <v>407</v>
      </c>
      <c r="C13" s="65">
        <v>38</v>
      </c>
      <c r="D13" s="65">
        <v>35</v>
      </c>
      <c r="E13" s="65">
        <v>29</v>
      </c>
      <c r="F13" s="65">
        <v>27</v>
      </c>
      <c r="G13" s="9">
        <v>35</v>
      </c>
      <c r="H13" s="65">
        <v>29</v>
      </c>
      <c r="I13" s="65">
        <v>36</v>
      </c>
      <c r="J13" s="65">
        <v>31</v>
      </c>
      <c r="K13" s="65">
        <v>29</v>
      </c>
      <c r="L13" s="65">
        <v>41</v>
      </c>
      <c r="M13" s="65">
        <v>34</v>
      </c>
      <c r="N13" s="65">
        <v>43</v>
      </c>
    </row>
    <row r="14" spans="1:14" x14ac:dyDescent="0.35">
      <c r="A14" s="2" t="s">
        <v>286</v>
      </c>
      <c r="B14" s="33">
        <f t="shared" si="1"/>
        <v>113</v>
      </c>
      <c r="C14" s="65">
        <v>7</v>
      </c>
      <c r="D14" s="65">
        <v>10</v>
      </c>
      <c r="E14" s="65">
        <v>10</v>
      </c>
      <c r="F14" s="9">
        <v>11</v>
      </c>
      <c r="G14" s="9">
        <v>9</v>
      </c>
      <c r="H14" s="9">
        <v>9</v>
      </c>
      <c r="I14" s="65">
        <v>12</v>
      </c>
      <c r="J14" s="65">
        <v>11</v>
      </c>
      <c r="K14" s="65">
        <v>9</v>
      </c>
      <c r="L14" s="65">
        <v>7</v>
      </c>
      <c r="M14" s="65">
        <v>8</v>
      </c>
      <c r="N14" s="65">
        <v>10</v>
      </c>
    </row>
    <row r="15" spans="1:14" x14ac:dyDescent="0.35">
      <c r="A15" s="2" t="s">
        <v>287</v>
      </c>
      <c r="B15" s="33">
        <f t="shared" si="1"/>
        <v>55</v>
      </c>
      <c r="C15" s="9">
        <v>5</v>
      </c>
      <c r="D15" s="9">
        <v>2</v>
      </c>
      <c r="E15" s="9">
        <v>3</v>
      </c>
      <c r="F15" s="9">
        <v>5</v>
      </c>
      <c r="G15" s="65">
        <v>6</v>
      </c>
      <c r="H15" s="9">
        <v>6</v>
      </c>
      <c r="I15" s="9">
        <v>3</v>
      </c>
      <c r="J15" s="9">
        <v>5</v>
      </c>
      <c r="K15" s="9">
        <v>3</v>
      </c>
      <c r="L15" s="9">
        <v>5</v>
      </c>
      <c r="M15" s="9">
        <v>7</v>
      </c>
      <c r="N15" s="9">
        <v>5</v>
      </c>
    </row>
    <row r="16" spans="1:14" x14ac:dyDescent="0.35">
      <c r="A16" s="2" t="s">
        <v>288</v>
      </c>
      <c r="B16" s="33">
        <f t="shared" si="1"/>
        <v>6</v>
      </c>
      <c r="C16" s="65">
        <v>1</v>
      </c>
      <c r="D16" s="9" t="s">
        <v>267</v>
      </c>
      <c r="E16" s="9" t="s">
        <v>267</v>
      </c>
      <c r="F16" s="9">
        <v>1</v>
      </c>
      <c r="G16" s="65">
        <v>1</v>
      </c>
      <c r="H16" s="9" t="s">
        <v>267</v>
      </c>
      <c r="I16" s="65" t="s">
        <v>267</v>
      </c>
      <c r="J16" s="9" t="s">
        <v>267</v>
      </c>
      <c r="K16" s="65">
        <v>1</v>
      </c>
      <c r="L16" s="65">
        <v>2</v>
      </c>
      <c r="M16" s="9" t="s">
        <v>267</v>
      </c>
      <c r="N16" s="9" t="s">
        <v>267</v>
      </c>
    </row>
    <row r="17" spans="1:14" x14ac:dyDescent="0.35">
      <c r="A17" s="2" t="s">
        <v>289</v>
      </c>
      <c r="B17" s="33">
        <f t="shared" si="1"/>
        <v>19</v>
      </c>
      <c r="C17" s="9">
        <v>3</v>
      </c>
      <c r="D17" s="9">
        <v>2</v>
      </c>
      <c r="E17" s="9">
        <v>2</v>
      </c>
      <c r="F17" s="9">
        <v>2</v>
      </c>
      <c r="G17" s="9">
        <v>1</v>
      </c>
      <c r="H17" s="9">
        <v>3</v>
      </c>
      <c r="I17" s="9" t="s">
        <v>267</v>
      </c>
      <c r="J17" s="9">
        <v>3</v>
      </c>
      <c r="K17" s="65" t="s">
        <v>267</v>
      </c>
      <c r="L17" s="9">
        <v>2</v>
      </c>
      <c r="M17" s="9" t="s">
        <v>267</v>
      </c>
      <c r="N17" s="9">
        <v>1</v>
      </c>
    </row>
    <row r="18" spans="1:14" x14ac:dyDescent="0.35">
      <c r="A18" s="2" t="s">
        <v>235</v>
      </c>
      <c r="B18" s="33">
        <f t="shared" si="1"/>
        <v>22</v>
      </c>
      <c r="C18" s="9">
        <v>3</v>
      </c>
      <c r="D18" s="9">
        <v>1</v>
      </c>
      <c r="E18" s="9">
        <v>1</v>
      </c>
      <c r="F18" s="9">
        <v>3</v>
      </c>
      <c r="G18" s="9">
        <v>2</v>
      </c>
      <c r="H18" s="9">
        <v>4</v>
      </c>
      <c r="I18" s="9" t="s">
        <v>267</v>
      </c>
      <c r="J18" s="9">
        <v>2</v>
      </c>
      <c r="K18" s="9">
        <v>2</v>
      </c>
      <c r="L18" s="9">
        <v>1</v>
      </c>
      <c r="M18" s="9">
        <v>2</v>
      </c>
      <c r="N18" s="9">
        <v>1</v>
      </c>
    </row>
    <row r="19" spans="1:14" x14ac:dyDescent="0.35">
      <c r="A19" s="2" t="s">
        <v>159</v>
      </c>
      <c r="B19" s="33">
        <f t="shared" si="1"/>
        <v>34</v>
      </c>
      <c r="C19" s="9">
        <v>1</v>
      </c>
      <c r="D19" s="9">
        <v>1</v>
      </c>
      <c r="E19" s="65" t="s">
        <v>267</v>
      </c>
      <c r="F19" s="65" t="s">
        <v>267</v>
      </c>
      <c r="G19" s="9" t="s">
        <v>267</v>
      </c>
      <c r="H19" s="9">
        <v>1</v>
      </c>
      <c r="I19" s="65">
        <v>2</v>
      </c>
      <c r="J19" s="65">
        <v>2</v>
      </c>
      <c r="K19" s="9">
        <v>2</v>
      </c>
      <c r="L19" s="65">
        <v>10</v>
      </c>
      <c r="M19" s="9">
        <v>8</v>
      </c>
      <c r="N19" s="65">
        <v>7</v>
      </c>
    </row>
    <row r="20" spans="1:14" ht="16" thickBot="1" x14ac:dyDescent="0.4">
      <c r="A20" s="13"/>
      <c r="B20" s="34"/>
      <c r="C20" s="13"/>
      <c r="D20" s="13"/>
      <c r="E20" s="13"/>
      <c r="F20" s="13"/>
      <c r="G20" s="13"/>
      <c r="H20" s="13"/>
      <c r="I20" s="13"/>
      <c r="J20" s="13"/>
      <c r="K20" s="13"/>
      <c r="L20" s="13"/>
      <c r="M20" s="13"/>
      <c r="N20" s="13"/>
    </row>
    <row r="21" spans="1:14" x14ac:dyDescent="0.35">
      <c r="A21" s="16" t="s">
        <v>292</v>
      </c>
    </row>
  </sheetData>
  <mergeCells count="17">
    <mergeCell ref="J8:J9"/>
    <mergeCell ref="K8:K9"/>
    <mergeCell ref="L8:L9"/>
    <mergeCell ref="M8:M9"/>
    <mergeCell ref="A3:N3"/>
    <mergeCell ref="A4:N4"/>
    <mergeCell ref="A6:A9"/>
    <mergeCell ref="B6:B9"/>
    <mergeCell ref="C6:N7"/>
    <mergeCell ref="C8:C9"/>
    <mergeCell ref="D8:D9"/>
    <mergeCell ref="E8:E9"/>
    <mergeCell ref="F8:F9"/>
    <mergeCell ref="G8:G9"/>
    <mergeCell ref="N8:N9"/>
    <mergeCell ref="H8:H9"/>
    <mergeCell ref="I8:I9"/>
  </mergeCells>
  <phoneticPr fontId="3" type="noConversion"/>
  <printOptions horizontalCentered="1" verticalCentered="1"/>
  <pageMargins left="0.33" right="0.27" top="0.98425196850393704" bottom="0.98425196850393704" header="0" footer="0"/>
  <pageSetup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B39"/>
  <sheetViews>
    <sheetView zoomScale="80" zoomScaleNormal="80" workbookViewId="0">
      <pane ySplit="10" topLeftCell="A11" activePane="bottomLeft" state="frozen"/>
      <selection activeCell="C17" sqref="C17"/>
      <selection pane="bottomLeft" activeCell="G20" sqref="G20"/>
    </sheetView>
  </sheetViews>
  <sheetFormatPr baseColWidth="10" defaultColWidth="0" defaultRowHeight="0" customHeight="1" zeroHeight="1" x14ac:dyDescent="0.35"/>
  <cols>
    <col min="1" max="1" width="36" style="2" customWidth="1"/>
    <col min="2" max="9" width="13.6328125" style="2" customWidth="1"/>
    <col min="10" max="28" width="0" style="2" hidden="1" customWidth="1"/>
    <col min="29" max="16384" width="11.453125" style="2" hidden="1"/>
  </cols>
  <sheetData>
    <row r="1" spans="1:9" s="68" customFormat="1" ht="19.5" customHeight="1" x14ac:dyDescent="0.25">
      <c r="A1" s="106" t="s">
        <v>307</v>
      </c>
    </row>
    <row r="2" spans="1:9" s="68" customFormat="1" ht="19.5" customHeight="1" x14ac:dyDescent="0.25"/>
    <row r="3" spans="1:9" s="68" customFormat="1" ht="19.5" customHeight="1" x14ac:dyDescent="0.25">
      <c r="A3" s="229" t="s">
        <v>304</v>
      </c>
      <c r="B3" s="229"/>
      <c r="C3" s="229"/>
      <c r="D3" s="229"/>
      <c r="E3" s="229"/>
      <c r="F3" s="229"/>
      <c r="G3" s="229"/>
      <c r="H3" s="229"/>
      <c r="I3" s="229"/>
    </row>
    <row r="4" spans="1:9" s="68" customFormat="1" ht="19.5" customHeight="1" x14ac:dyDescent="0.25">
      <c r="A4" s="229" t="s">
        <v>529</v>
      </c>
      <c r="B4" s="229"/>
      <c r="C4" s="229"/>
      <c r="D4" s="229"/>
      <c r="E4" s="229"/>
      <c r="F4" s="229"/>
      <c r="G4" s="229"/>
      <c r="H4" s="229"/>
      <c r="I4" s="229"/>
    </row>
    <row r="5" spans="1:9" s="68" customFormat="1" ht="19.5" customHeight="1" thickBot="1" x14ac:dyDescent="0.3"/>
    <row r="6" spans="1:9" ht="21.75" customHeight="1" thickBot="1" x14ac:dyDescent="0.4">
      <c r="A6" s="212" t="s">
        <v>356</v>
      </c>
      <c r="B6" s="251" t="s">
        <v>107</v>
      </c>
      <c r="C6" s="279" t="s">
        <v>215</v>
      </c>
      <c r="D6" s="280"/>
      <c r="E6" s="280"/>
      <c r="F6" s="280"/>
      <c r="G6" s="280"/>
      <c r="H6" s="280"/>
      <c r="I6" s="280"/>
    </row>
    <row r="7" spans="1:9" ht="27.75" customHeight="1" x14ac:dyDescent="0.35">
      <c r="A7" s="213"/>
      <c r="B7" s="252"/>
      <c r="C7" s="239" t="s">
        <v>396</v>
      </c>
      <c r="D7" s="227" t="s">
        <v>286</v>
      </c>
      <c r="E7" s="227" t="s">
        <v>287</v>
      </c>
      <c r="F7" s="227" t="s">
        <v>290</v>
      </c>
      <c r="G7" s="227" t="s">
        <v>289</v>
      </c>
      <c r="H7" s="227" t="s">
        <v>235</v>
      </c>
      <c r="I7" s="257" t="s">
        <v>263</v>
      </c>
    </row>
    <row r="8" spans="1:9" ht="27.75" customHeight="1" thickBot="1" x14ac:dyDescent="0.4">
      <c r="A8" s="214"/>
      <c r="B8" s="253"/>
      <c r="C8" s="240"/>
      <c r="D8" s="228"/>
      <c r="E8" s="228" t="s">
        <v>135</v>
      </c>
      <c r="F8" s="228"/>
      <c r="G8" s="228"/>
      <c r="H8" s="228" t="s">
        <v>136</v>
      </c>
      <c r="I8" s="242" t="s">
        <v>139</v>
      </c>
    </row>
    <row r="9" spans="1:9" ht="17.25" customHeight="1" x14ac:dyDescent="0.35">
      <c r="B9" s="38"/>
      <c r="I9" s="40"/>
    </row>
    <row r="10" spans="1:9" ht="17.25" customHeight="1" x14ac:dyDescent="0.35">
      <c r="A10" s="80" t="s">
        <v>107</v>
      </c>
      <c r="B10" s="87">
        <f>SUM(B12:B36)</f>
        <v>656</v>
      </c>
      <c r="C10" s="80">
        <f t="shared" ref="C10:I10" si="0">SUM(C12:C36)</f>
        <v>407</v>
      </c>
      <c r="D10" s="80">
        <f t="shared" si="0"/>
        <v>113</v>
      </c>
      <c r="E10" s="80">
        <f t="shared" si="0"/>
        <v>55</v>
      </c>
      <c r="F10" s="80">
        <f t="shared" si="0"/>
        <v>6</v>
      </c>
      <c r="G10" s="80">
        <f t="shared" si="0"/>
        <v>19</v>
      </c>
      <c r="H10" s="80">
        <f t="shared" si="0"/>
        <v>22</v>
      </c>
      <c r="I10" s="86">
        <f t="shared" si="0"/>
        <v>34</v>
      </c>
    </row>
    <row r="11" spans="1:9" ht="17.25" customHeight="1" x14ac:dyDescent="0.35">
      <c r="B11" s="32"/>
      <c r="I11" s="40"/>
    </row>
    <row r="12" spans="1:9" ht="17.25" customHeight="1" x14ac:dyDescent="0.35">
      <c r="A12" s="2" t="s">
        <v>606</v>
      </c>
      <c r="B12" s="33">
        <f t="shared" ref="B12:B36" si="1">SUM(C12:I12)</f>
        <v>6</v>
      </c>
      <c r="C12" s="65">
        <v>3</v>
      </c>
      <c r="D12" s="65">
        <v>2</v>
      </c>
      <c r="E12" s="9" t="s">
        <v>267</v>
      </c>
      <c r="F12" s="9" t="s">
        <v>267</v>
      </c>
      <c r="G12" s="9" t="s">
        <v>267</v>
      </c>
      <c r="H12" s="9" t="s">
        <v>267</v>
      </c>
      <c r="I12" s="30">
        <v>1</v>
      </c>
    </row>
    <row r="13" spans="1:9" ht="17.25" customHeight="1" x14ac:dyDescent="0.35">
      <c r="A13" s="2" t="s">
        <v>607</v>
      </c>
      <c r="B13" s="33">
        <f t="shared" si="1"/>
        <v>4</v>
      </c>
      <c r="C13" s="9">
        <v>2</v>
      </c>
      <c r="D13" s="9">
        <v>1</v>
      </c>
      <c r="E13" s="9">
        <v>1</v>
      </c>
      <c r="F13" s="9" t="s">
        <v>267</v>
      </c>
      <c r="G13" s="9" t="s">
        <v>267</v>
      </c>
      <c r="H13" s="9" t="s">
        <v>267</v>
      </c>
      <c r="I13" s="66" t="s">
        <v>267</v>
      </c>
    </row>
    <row r="14" spans="1:9" ht="17.25" customHeight="1" x14ac:dyDescent="0.35">
      <c r="A14" s="2" t="s">
        <v>282</v>
      </c>
      <c r="B14" s="33">
        <f t="shared" si="1"/>
        <v>13</v>
      </c>
      <c r="C14" s="65">
        <v>8</v>
      </c>
      <c r="D14" s="65">
        <v>5</v>
      </c>
      <c r="E14" s="65" t="s">
        <v>267</v>
      </c>
      <c r="F14" s="9" t="s">
        <v>267</v>
      </c>
      <c r="G14" s="9" t="s">
        <v>267</v>
      </c>
      <c r="H14" s="65" t="s">
        <v>267</v>
      </c>
      <c r="I14" s="66" t="s">
        <v>267</v>
      </c>
    </row>
    <row r="15" spans="1:9" ht="17.25" customHeight="1" x14ac:dyDescent="0.35">
      <c r="A15" s="2" t="s">
        <v>483</v>
      </c>
      <c r="B15" s="33">
        <f t="shared" si="1"/>
        <v>2</v>
      </c>
      <c r="C15" s="65">
        <v>1</v>
      </c>
      <c r="D15" s="65" t="s">
        <v>267</v>
      </c>
      <c r="E15" s="9">
        <v>1</v>
      </c>
      <c r="F15" s="9" t="s">
        <v>267</v>
      </c>
      <c r="G15" s="65" t="s">
        <v>267</v>
      </c>
      <c r="H15" s="65" t="s">
        <v>267</v>
      </c>
      <c r="I15" s="66" t="s">
        <v>267</v>
      </c>
    </row>
    <row r="16" spans="1:9" ht="17.25" customHeight="1" x14ac:dyDescent="0.35">
      <c r="A16" s="2" t="s">
        <v>442</v>
      </c>
      <c r="B16" s="33">
        <f t="shared" si="1"/>
        <v>40</v>
      </c>
      <c r="C16" s="9">
        <v>26</v>
      </c>
      <c r="D16" s="9">
        <v>7</v>
      </c>
      <c r="E16" s="9">
        <v>2</v>
      </c>
      <c r="F16" s="9">
        <v>1</v>
      </c>
      <c r="G16" s="9">
        <v>1</v>
      </c>
      <c r="H16" s="9">
        <v>1</v>
      </c>
      <c r="I16" s="30">
        <v>2</v>
      </c>
    </row>
    <row r="17" spans="1:9" ht="17.25" customHeight="1" x14ac:dyDescent="0.35">
      <c r="A17" s="2" t="s">
        <v>484</v>
      </c>
      <c r="B17" s="33">
        <f t="shared" si="1"/>
        <v>3</v>
      </c>
      <c r="C17" s="65">
        <v>2</v>
      </c>
      <c r="D17" s="65" t="s">
        <v>267</v>
      </c>
      <c r="E17" s="9">
        <v>1</v>
      </c>
      <c r="F17" s="9" t="s">
        <v>267</v>
      </c>
      <c r="G17" s="9" t="s">
        <v>267</v>
      </c>
      <c r="H17" s="65" t="s">
        <v>267</v>
      </c>
      <c r="I17" s="66" t="s">
        <v>267</v>
      </c>
    </row>
    <row r="18" spans="1:9" ht="17.25" customHeight="1" x14ac:dyDescent="0.35">
      <c r="A18" s="2" t="s">
        <v>608</v>
      </c>
      <c r="B18" s="33">
        <f t="shared" si="1"/>
        <v>2</v>
      </c>
      <c r="C18" s="65">
        <v>1</v>
      </c>
      <c r="D18" s="9" t="s">
        <v>267</v>
      </c>
      <c r="E18" s="9">
        <v>1</v>
      </c>
      <c r="F18" s="9" t="s">
        <v>267</v>
      </c>
      <c r="G18" s="9" t="s">
        <v>267</v>
      </c>
      <c r="H18" s="9" t="s">
        <v>267</v>
      </c>
      <c r="I18" s="30" t="s">
        <v>267</v>
      </c>
    </row>
    <row r="19" spans="1:9" ht="17.25" customHeight="1" x14ac:dyDescent="0.35">
      <c r="A19" s="2" t="s">
        <v>609</v>
      </c>
      <c r="B19" s="33">
        <f t="shared" si="1"/>
        <v>2</v>
      </c>
      <c r="C19" s="9">
        <v>2</v>
      </c>
      <c r="D19" s="9" t="s">
        <v>267</v>
      </c>
      <c r="E19" s="9" t="s">
        <v>267</v>
      </c>
      <c r="F19" s="9" t="s">
        <v>267</v>
      </c>
      <c r="G19" s="9" t="s">
        <v>267</v>
      </c>
      <c r="H19" s="9" t="s">
        <v>267</v>
      </c>
      <c r="I19" s="66" t="s">
        <v>267</v>
      </c>
    </row>
    <row r="20" spans="1:9" ht="17.25" customHeight="1" x14ac:dyDescent="0.35">
      <c r="A20" s="2" t="s">
        <v>485</v>
      </c>
      <c r="B20" s="33">
        <f t="shared" si="1"/>
        <v>1</v>
      </c>
      <c r="C20" s="9" t="s">
        <v>267</v>
      </c>
      <c r="D20" s="65">
        <v>1</v>
      </c>
      <c r="E20" s="9" t="s">
        <v>267</v>
      </c>
      <c r="F20" s="9" t="s">
        <v>267</v>
      </c>
      <c r="G20" s="9" t="s">
        <v>267</v>
      </c>
      <c r="H20" s="9" t="s">
        <v>267</v>
      </c>
      <c r="I20" s="30" t="s">
        <v>267</v>
      </c>
    </row>
    <row r="21" spans="1:9" ht="17.25" customHeight="1" x14ac:dyDescent="0.35">
      <c r="A21" s="2" t="s">
        <v>610</v>
      </c>
      <c r="B21" s="33">
        <f t="shared" si="1"/>
        <v>2</v>
      </c>
      <c r="C21" s="65">
        <v>1</v>
      </c>
      <c r="D21" s="9" t="s">
        <v>267</v>
      </c>
      <c r="E21" s="9" t="s">
        <v>267</v>
      </c>
      <c r="F21" s="9" t="s">
        <v>267</v>
      </c>
      <c r="G21" s="9">
        <v>1</v>
      </c>
      <c r="H21" s="9" t="s">
        <v>267</v>
      </c>
      <c r="I21" s="30" t="s">
        <v>267</v>
      </c>
    </row>
    <row r="22" spans="1:9" ht="17.25" customHeight="1" x14ac:dyDescent="0.35">
      <c r="A22" s="2" t="s">
        <v>443</v>
      </c>
      <c r="B22" s="33">
        <f t="shared" si="1"/>
        <v>8</v>
      </c>
      <c r="C22" s="9">
        <v>5</v>
      </c>
      <c r="D22" s="9">
        <v>2</v>
      </c>
      <c r="E22" s="9" t="s">
        <v>267</v>
      </c>
      <c r="F22" s="9" t="s">
        <v>267</v>
      </c>
      <c r="G22" s="9" t="s">
        <v>267</v>
      </c>
      <c r="H22" s="9" t="s">
        <v>267</v>
      </c>
      <c r="I22" s="30">
        <v>1</v>
      </c>
    </row>
    <row r="23" spans="1:9" ht="17.25" customHeight="1" x14ac:dyDescent="0.35">
      <c r="A23" s="2" t="s">
        <v>283</v>
      </c>
      <c r="B23" s="33">
        <f t="shared" si="1"/>
        <v>43</v>
      </c>
      <c r="C23" s="65">
        <v>39</v>
      </c>
      <c r="D23" s="9">
        <v>1</v>
      </c>
      <c r="E23" s="9" t="s">
        <v>267</v>
      </c>
      <c r="F23" s="9" t="s">
        <v>267</v>
      </c>
      <c r="G23" s="9">
        <v>1</v>
      </c>
      <c r="H23" s="9" t="s">
        <v>267</v>
      </c>
      <c r="I23" s="66">
        <v>2</v>
      </c>
    </row>
    <row r="24" spans="1:9" ht="17.25" customHeight="1" x14ac:dyDescent="0.35">
      <c r="A24" s="2" t="s">
        <v>339</v>
      </c>
      <c r="B24" s="33">
        <f t="shared" si="1"/>
        <v>7</v>
      </c>
      <c r="C24" s="9">
        <v>3</v>
      </c>
      <c r="D24" s="65">
        <v>2</v>
      </c>
      <c r="E24" s="9" t="s">
        <v>267</v>
      </c>
      <c r="F24" s="9" t="s">
        <v>267</v>
      </c>
      <c r="G24" s="9">
        <v>2</v>
      </c>
      <c r="H24" s="9" t="s">
        <v>267</v>
      </c>
      <c r="I24" s="30" t="s">
        <v>267</v>
      </c>
    </row>
    <row r="25" spans="1:9" ht="17.25" customHeight="1" x14ac:dyDescent="0.35">
      <c r="A25" s="2" t="s">
        <v>486</v>
      </c>
      <c r="B25" s="33">
        <f t="shared" si="1"/>
        <v>5</v>
      </c>
      <c r="C25" s="65">
        <v>2</v>
      </c>
      <c r="D25" s="9">
        <v>3</v>
      </c>
      <c r="E25" s="9" t="s">
        <v>267</v>
      </c>
      <c r="F25" s="9" t="s">
        <v>267</v>
      </c>
      <c r="G25" s="9" t="s">
        <v>267</v>
      </c>
      <c r="H25" s="9" t="s">
        <v>267</v>
      </c>
      <c r="I25" s="66" t="s">
        <v>267</v>
      </c>
    </row>
    <row r="26" spans="1:9" ht="17.25" customHeight="1" x14ac:dyDescent="0.35">
      <c r="A26" s="2" t="s">
        <v>611</v>
      </c>
      <c r="B26" s="33">
        <f t="shared" si="1"/>
        <v>2</v>
      </c>
      <c r="C26" s="65">
        <v>2</v>
      </c>
      <c r="D26" s="9" t="s">
        <v>267</v>
      </c>
      <c r="E26" s="9" t="s">
        <v>267</v>
      </c>
      <c r="F26" s="9" t="s">
        <v>267</v>
      </c>
      <c r="G26" s="9" t="s">
        <v>267</v>
      </c>
      <c r="H26" s="9" t="s">
        <v>267</v>
      </c>
      <c r="I26" s="66" t="s">
        <v>267</v>
      </c>
    </row>
    <row r="27" spans="1:9" ht="17.25" customHeight="1" x14ac:dyDescent="0.35">
      <c r="A27" s="2" t="s">
        <v>612</v>
      </c>
      <c r="B27" s="33">
        <f t="shared" si="1"/>
        <v>2</v>
      </c>
      <c r="C27" s="65">
        <v>1</v>
      </c>
      <c r="D27" s="65">
        <v>1</v>
      </c>
      <c r="E27" s="9" t="s">
        <v>267</v>
      </c>
      <c r="F27" s="9" t="s">
        <v>267</v>
      </c>
      <c r="G27" s="9" t="s">
        <v>267</v>
      </c>
      <c r="H27" s="9" t="s">
        <v>267</v>
      </c>
      <c r="I27" s="66" t="s">
        <v>267</v>
      </c>
    </row>
    <row r="28" spans="1:9" ht="17.25" customHeight="1" x14ac:dyDescent="0.35">
      <c r="A28" s="2" t="s">
        <v>613</v>
      </c>
      <c r="B28" s="33">
        <f t="shared" si="1"/>
        <v>3</v>
      </c>
      <c r="C28" s="9">
        <v>1</v>
      </c>
      <c r="D28" s="9" t="s">
        <v>267</v>
      </c>
      <c r="E28" s="9" t="s">
        <v>267</v>
      </c>
      <c r="F28" s="9" t="s">
        <v>267</v>
      </c>
      <c r="G28" s="9" t="s">
        <v>267</v>
      </c>
      <c r="H28" s="65" t="s">
        <v>267</v>
      </c>
      <c r="I28" s="30">
        <v>2</v>
      </c>
    </row>
    <row r="29" spans="1:9" ht="17.25" customHeight="1" x14ac:dyDescent="0.35">
      <c r="A29" s="2" t="s">
        <v>444</v>
      </c>
      <c r="B29" s="33">
        <f t="shared" si="1"/>
        <v>110</v>
      </c>
      <c r="C29" s="65">
        <v>55</v>
      </c>
      <c r="D29" s="65">
        <v>14</v>
      </c>
      <c r="E29" s="9">
        <v>15</v>
      </c>
      <c r="F29" s="9">
        <v>2</v>
      </c>
      <c r="G29" s="9">
        <v>3</v>
      </c>
      <c r="H29" s="9">
        <v>16</v>
      </c>
      <c r="I29" s="66">
        <v>5</v>
      </c>
    </row>
    <row r="30" spans="1:9" ht="17.25" customHeight="1" x14ac:dyDescent="0.35">
      <c r="A30" s="2" t="s">
        <v>487</v>
      </c>
      <c r="B30" s="33">
        <f t="shared" si="1"/>
        <v>11</v>
      </c>
      <c r="C30" s="9" t="s">
        <v>267</v>
      </c>
      <c r="D30" s="9">
        <v>11</v>
      </c>
      <c r="E30" s="9" t="s">
        <v>267</v>
      </c>
      <c r="F30" s="9" t="s">
        <v>267</v>
      </c>
      <c r="G30" s="9" t="s">
        <v>267</v>
      </c>
      <c r="H30" s="9" t="s">
        <v>267</v>
      </c>
      <c r="I30" s="30" t="s">
        <v>267</v>
      </c>
    </row>
    <row r="31" spans="1:9" ht="17.25" customHeight="1" x14ac:dyDescent="0.35">
      <c r="A31" s="2" t="s">
        <v>488</v>
      </c>
      <c r="B31" s="33">
        <f t="shared" si="1"/>
        <v>35</v>
      </c>
      <c r="C31" s="65">
        <v>21</v>
      </c>
      <c r="D31" s="9">
        <v>2</v>
      </c>
      <c r="E31" s="9">
        <v>5</v>
      </c>
      <c r="F31" s="9">
        <v>1</v>
      </c>
      <c r="G31" s="9">
        <v>1</v>
      </c>
      <c r="H31" s="9">
        <v>1</v>
      </c>
      <c r="I31" s="66">
        <v>4</v>
      </c>
    </row>
    <row r="32" spans="1:9" ht="17.25" customHeight="1" x14ac:dyDescent="0.35">
      <c r="A32" s="2" t="s">
        <v>415</v>
      </c>
      <c r="B32" s="33">
        <f t="shared" si="1"/>
        <v>4</v>
      </c>
      <c r="C32" s="9" t="s">
        <v>267</v>
      </c>
      <c r="D32" s="9">
        <v>2</v>
      </c>
      <c r="E32" s="9">
        <v>2</v>
      </c>
      <c r="F32" s="9" t="s">
        <v>267</v>
      </c>
      <c r="G32" s="9" t="s">
        <v>267</v>
      </c>
      <c r="H32" s="9" t="s">
        <v>267</v>
      </c>
      <c r="I32" s="30" t="s">
        <v>267</v>
      </c>
    </row>
    <row r="33" spans="1:9" ht="17.25" customHeight="1" x14ac:dyDescent="0.35">
      <c r="A33" s="2" t="s">
        <v>614</v>
      </c>
      <c r="B33" s="33">
        <f t="shared" si="1"/>
        <v>10</v>
      </c>
      <c r="C33" s="9">
        <v>9</v>
      </c>
      <c r="D33" s="9">
        <v>1</v>
      </c>
      <c r="E33" s="9" t="s">
        <v>267</v>
      </c>
      <c r="F33" s="9" t="s">
        <v>267</v>
      </c>
      <c r="G33" s="9" t="s">
        <v>267</v>
      </c>
      <c r="H33" s="9" t="s">
        <v>267</v>
      </c>
      <c r="I33" s="30" t="s">
        <v>267</v>
      </c>
    </row>
    <row r="34" spans="1:9" ht="17.25" customHeight="1" x14ac:dyDescent="0.35">
      <c r="A34" s="2" t="s">
        <v>615</v>
      </c>
      <c r="B34" s="33">
        <f t="shared" si="1"/>
        <v>6</v>
      </c>
      <c r="C34" s="9">
        <v>3</v>
      </c>
      <c r="D34" s="9">
        <v>1</v>
      </c>
      <c r="E34" s="9">
        <v>1</v>
      </c>
      <c r="F34" s="9" t="s">
        <v>267</v>
      </c>
      <c r="G34" s="9" t="s">
        <v>267</v>
      </c>
      <c r="H34" s="9" t="s">
        <v>267</v>
      </c>
      <c r="I34" s="30">
        <v>1</v>
      </c>
    </row>
    <row r="35" spans="1:9" ht="17.25" customHeight="1" x14ac:dyDescent="0.35">
      <c r="A35" s="2" t="s">
        <v>489</v>
      </c>
      <c r="B35" s="33">
        <f t="shared" si="1"/>
        <v>331</v>
      </c>
      <c r="C35" s="9">
        <v>217</v>
      </c>
      <c r="D35" s="9">
        <v>57</v>
      </c>
      <c r="E35" s="9">
        <v>25</v>
      </c>
      <c r="F35" s="9">
        <v>2</v>
      </c>
      <c r="G35" s="9">
        <v>10</v>
      </c>
      <c r="H35" s="9">
        <v>4</v>
      </c>
      <c r="I35" s="30">
        <v>16</v>
      </c>
    </row>
    <row r="36" spans="1:9" ht="17.25" customHeight="1" x14ac:dyDescent="0.35">
      <c r="A36" s="2" t="s">
        <v>616</v>
      </c>
      <c r="B36" s="33">
        <f t="shared" si="1"/>
        <v>4</v>
      </c>
      <c r="C36" s="9">
        <v>3</v>
      </c>
      <c r="D36" s="9" t="s">
        <v>267</v>
      </c>
      <c r="E36" s="9">
        <v>1</v>
      </c>
      <c r="F36" s="9" t="s">
        <v>267</v>
      </c>
      <c r="G36" s="9" t="s">
        <v>267</v>
      </c>
      <c r="H36" s="9" t="s">
        <v>267</v>
      </c>
      <c r="I36" s="30" t="s">
        <v>267</v>
      </c>
    </row>
    <row r="37" spans="1:9" ht="17.25" customHeight="1" thickBot="1" x14ac:dyDescent="0.4">
      <c r="A37" s="13"/>
      <c r="B37" s="49"/>
      <c r="C37" s="18"/>
      <c r="D37" s="18"/>
      <c r="E37" s="18"/>
      <c r="F37" s="18"/>
      <c r="G37" s="18"/>
      <c r="H37" s="18"/>
      <c r="I37" s="67"/>
    </row>
    <row r="38" spans="1:9" ht="17.25" customHeight="1" x14ac:dyDescent="0.35">
      <c r="A38" s="16" t="s">
        <v>292</v>
      </c>
      <c r="B38" s="9"/>
      <c r="C38" s="9"/>
      <c r="D38" s="9"/>
      <c r="E38" s="9"/>
      <c r="F38" s="9"/>
      <c r="G38" s="9"/>
      <c r="H38" s="9"/>
      <c r="I38" s="9"/>
    </row>
    <row r="39" spans="1:9" ht="17.25" hidden="1" customHeight="1" x14ac:dyDescent="0.35">
      <c r="B39" s="9"/>
      <c r="C39" s="9"/>
      <c r="D39" s="9"/>
      <c r="E39" s="9"/>
      <c r="F39" s="9"/>
      <c r="G39" s="9"/>
      <c r="H39" s="9"/>
      <c r="I39" s="9"/>
    </row>
  </sheetData>
  <mergeCells count="12">
    <mergeCell ref="A3:I3"/>
    <mergeCell ref="A4:I4"/>
    <mergeCell ref="A6:A8"/>
    <mergeCell ref="B6:B8"/>
    <mergeCell ref="C6:I6"/>
    <mergeCell ref="C7:C8"/>
    <mergeCell ref="D7:D8"/>
    <mergeCell ref="E7:E8"/>
    <mergeCell ref="F7:F8"/>
    <mergeCell ref="H7:H8"/>
    <mergeCell ref="I7:I8"/>
    <mergeCell ref="G7:G8"/>
  </mergeCells>
  <phoneticPr fontId="3" type="noConversion"/>
  <printOptions horizontalCentered="1" verticalCentered="1"/>
  <pageMargins left="0.27559055118110237" right="0.23622047244094491" top="0.66" bottom="0.68" header="0" footer="0"/>
  <pageSetup scale="5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307"/>
  <sheetViews>
    <sheetView zoomScale="80" zoomScaleNormal="80" workbookViewId="0">
      <pane ySplit="10" topLeftCell="A217" activePane="bottomLeft" state="frozen"/>
      <selection activeCell="N26" sqref="N26"/>
      <selection pane="bottomLeft" activeCell="C237" sqref="C237"/>
    </sheetView>
  </sheetViews>
  <sheetFormatPr baseColWidth="10" defaultColWidth="0" defaultRowHeight="15.5" zeroHeight="1" x14ac:dyDescent="0.25"/>
  <cols>
    <col min="1" max="1" width="26" style="20" customWidth="1"/>
    <col min="2" max="2" width="29.36328125" style="68" customWidth="1"/>
    <col min="3" max="15" width="11.36328125" style="68" customWidth="1"/>
    <col min="16" max="16384" width="11.453125" style="68" hidden="1"/>
  </cols>
  <sheetData>
    <row r="1" spans="1:15" ht="18.75" customHeight="1" x14ac:dyDescent="0.25">
      <c r="A1" s="19" t="s">
        <v>308</v>
      </c>
    </row>
    <row r="2" spans="1:15" ht="18.75" customHeight="1" x14ac:dyDescent="0.25">
      <c r="A2" s="19"/>
    </row>
    <row r="3" spans="1:15" ht="18.75" customHeight="1" x14ac:dyDescent="0.25">
      <c r="A3" s="229" t="s">
        <v>493</v>
      </c>
      <c r="B3" s="229"/>
      <c r="C3" s="229"/>
      <c r="D3" s="229"/>
      <c r="E3" s="229"/>
      <c r="F3" s="229"/>
      <c r="G3" s="229"/>
      <c r="H3" s="229"/>
      <c r="I3" s="229"/>
      <c r="J3" s="229"/>
      <c r="K3" s="229"/>
      <c r="L3" s="229"/>
      <c r="M3" s="229"/>
      <c r="N3" s="229"/>
      <c r="O3" s="229"/>
    </row>
    <row r="4" spans="1:15" ht="18.75" customHeight="1" x14ac:dyDescent="0.25">
      <c r="A4" s="229" t="s">
        <v>530</v>
      </c>
      <c r="B4" s="229"/>
      <c r="C4" s="229"/>
      <c r="D4" s="229"/>
      <c r="E4" s="229"/>
      <c r="F4" s="229"/>
      <c r="G4" s="229"/>
      <c r="H4" s="229"/>
      <c r="I4" s="229"/>
      <c r="J4" s="229"/>
      <c r="K4" s="229"/>
      <c r="L4" s="229"/>
      <c r="M4" s="229"/>
      <c r="N4" s="229"/>
      <c r="O4" s="229"/>
    </row>
    <row r="5" spans="1:15" ht="18.75" customHeight="1" thickBot="1" x14ac:dyDescent="0.3">
      <c r="A5" s="23"/>
    </row>
    <row r="6" spans="1:15" s="2" customFormat="1" ht="16.5" customHeight="1" x14ac:dyDescent="0.35">
      <c r="A6" s="212" t="s">
        <v>226</v>
      </c>
      <c r="B6" s="215" t="s">
        <v>61</v>
      </c>
      <c r="C6" s="221" t="s">
        <v>107</v>
      </c>
      <c r="D6" s="212" t="s">
        <v>206</v>
      </c>
      <c r="E6" s="212"/>
      <c r="F6" s="212"/>
      <c r="G6" s="212"/>
      <c r="H6" s="212"/>
      <c r="I6" s="212"/>
      <c r="J6" s="212"/>
      <c r="K6" s="212"/>
      <c r="L6" s="212"/>
      <c r="M6" s="212"/>
      <c r="N6" s="212"/>
      <c r="O6" s="212"/>
    </row>
    <row r="7" spans="1:15" s="2" customFormat="1" ht="16.5" customHeight="1" thickBot="1" x14ac:dyDescent="0.4">
      <c r="A7" s="213"/>
      <c r="B7" s="216" t="s">
        <v>61</v>
      </c>
      <c r="C7" s="222" t="s">
        <v>107</v>
      </c>
      <c r="D7" s="214"/>
      <c r="E7" s="214"/>
      <c r="F7" s="214"/>
      <c r="G7" s="214"/>
      <c r="H7" s="214"/>
      <c r="I7" s="214"/>
      <c r="J7" s="214"/>
      <c r="K7" s="214"/>
      <c r="L7" s="214"/>
      <c r="M7" s="214"/>
      <c r="N7" s="214"/>
      <c r="O7" s="214"/>
    </row>
    <row r="8" spans="1:15" s="2" customFormat="1" ht="16.5" customHeight="1" thickBot="1" x14ac:dyDescent="0.4">
      <c r="A8" s="214"/>
      <c r="B8" s="217"/>
      <c r="C8" s="223"/>
      <c r="D8" s="83" t="s">
        <v>116</v>
      </c>
      <c r="E8" s="83" t="s">
        <v>117</v>
      </c>
      <c r="F8" s="83" t="s">
        <v>118</v>
      </c>
      <c r="G8" s="83" t="s">
        <v>119</v>
      </c>
      <c r="H8" s="83" t="s">
        <v>120</v>
      </c>
      <c r="I8" s="83" t="s">
        <v>121</v>
      </c>
      <c r="J8" s="83" t="s">
        <v>122</v>
      </c>
      <c r="K8" s="83" t="s">
        <v>123</v>
      </c>
      <c r="L8" s="83" t="s">
        <v>127</v>
      </c>
      <c r="M8" s="83" t="s">
        <v>124</v>
      </c>
      <c r="N8" s="83" t="s">
        <v>125</v>
      </c>
      <c r="O8" s="83" t="s">
        <v>126</v>
      </c>
    </row>
    <row r="9" spans="1:15" s="2" customFormat="1" ht="16.5" customHeight="1" x14ac:dyDescent="0.35">
      <c r="A9" s="4"/>
      <c r="B9" s="7"/>
      <c r="C9" s="11"/>
      <c r="D9" s="107"/>
      <c r="E9" s="107"/>
      <c r="F9" s="107"/>
      <c r="G9" s="107"/>
      <c r="H9" s="107"/>
      <c r="I9" s="107"/>
      <c r="J9" s="107"/>
      <c r="K9" s="107"/>
      <c r="L9" s="107"/>
      <c r="M9" s="107"/>
      <c r="N9" s="107"/>
      <c r="O9" s="107"/>
    </row>
    <row r="10" spans="1:15" s="2" customFormat="1" ht="16.5" customHeight="1" x14ac:dyDescent="0.35">
      <c r="A10" s="80" t="s">
        <v>107</v>
      </c>
      <c r="B10" s="81"/>
      <c r="C10" s="82">
        <f>(C12+C74+C139+C173+C203+C233+C273)</f>
        <v>602</v>
      </c>
      <c r="D10" s="84">
        <f>(D12+D74+D139+D173+D203+D233+D273)</f>
        <v>54</v>
      </c>
      <c r="E10" s="84">
        <f>(E12+E74+E139+E173+E203+E233+E273)</f>
        <v>47</v>
      </c>
      <c r="F10" s="84">
        <f>(F12+F74+F139+F173+F203+F233+F273)</f>
        <v>36</v>
      </c>
      <c r="G10" s="84">
        <f t="shared" ref="G10:O10" si="0">(G12+G74+G139+G173+G203+G233+G273)</f>
        <v>48</v>
      </c>
      <c r="H10" s="84">
        <f t="shared" si="0"/>
        <v>49</v>
      </c>
      <c r="I10" s="84">
        <f t="shared" si="0"/>
        <v>47</v>
      </c>
      <c r="J10" s="84">
        <f t="shared" si="0"/>
        <v>46</v>
      </c>
      <c r="K10" s="84">
        <f t="shared" si="0"/>
        <v>51</v>
      </c>
      <c r="L10" s="84">
        <f t="shared" si="0"/>
        <v>44</v>
      </c>
      <c r="M10" s="84">
        <f t="shared" si="0"/>
        <v>64</v>
      </c>
      <c r="N10" s="84">
        <f t="shared" si="0"/>
        <v>55</v>
      </c>
      <c r="O10" s="84">
        <f t="shared" si="0"/>
        <v>61</v>
      </c>
    </row>
    <row r="11" spans="1:15" s="2" customFormat="1" ht="16.5" customHeight="1" x14ac:dyDescent="0.35">
      <c r="A11" s="107"/>
      <c r="B11" s="7"/>
      <c r="C11" s="11"/>
      <c r="D11" s="27"/>
      <c r="E11" s="27"/>
      <c r="F11" s="27"/>
      <c r="G11" s="27"/>
      <c r="H11" s="27"/>
      <c r="I11" s="27"/>
      <c r="J11" s="27"/>
      <c r="K11" s="27"/>
      <c r="L11" s="27"/>
      <c r="M11" s="27"/>
      <c r="N11" s="27"/>
      <c r="O11" s="27"/>
    </row>
    <row r="12" spans="1:15" s="2" customFormat="1" ht="16.5" customHeight="1" x14ac:dyDescent="0.35">
      <c r="A12" s="80" t="s">
        <v>115</v>
      </c>
      <c r="B12" s="81"/>
      <c r="C12" s="82">
        <f>(C14+C26+C30+C37+C41+C47+C50+C54+C56+C59+C61+C66+C63+C71)</f>
        <v>109</v>
      </c>
      <c r="D12" s="84">
        <f>(D14+D26+D30+D37+D41+D47+D50+D54+D56+D59+D61+D66+D63+D71)</f>
        <v>15</v>
      </c>
      <c r="E12" s="84">
        <f>(E14+E26+E30+E37+E41+E47+E50+E54+E56+E59+E61+E66+E63+E71)</f>
        <v>12</v>
      </c>
      <c r="F12" s="84">
        <f>(F14+F26+F30+F37+F41+F47+F50+F54+F56+F59+F61+F66+F63+F71)</f>
        <v>8</v>
      </c>
      <c r="G12" s="84">
        <f t="shared" ref="G12:O12" si="1">(G14+G26+G30+G37+G41+G47+G50+G54+G56+G59+G61+G66+G63+G71)</f>
        <v>9</v>
      </c>
      <c r="H12" s="84">
        <f t="shared" si="1"/>
        <v>6</v>
      </c>
      <c r="I12" s="84">
        <f t="shared" si="1"/>
        <v>9</v>
      </c>
      <c r="J12" s="84">
        <f t="shared" si="1"/>
        <v>6</v>
      </c>
      <c r="K12" s="84">
        <f t="shared" si="1"/>
        <v>2</v>
      </c>
      <c r="L12" s="84">
        <f t="shared" si="1"/>
        <v>9</v>
      </c>
      <c r="M12" s="84">
        <f t="shared" si="1"/>
        <v>16</v>
      </c>
      <c r="N12" s="84">
        <f t="shared" si="1"/>
        <v>9</v>
      </c>
      <c r="O12" s="84">
        <f t="shared" si="1"/>
        <v>8</v>
      </c>
    </row>
    <row r="13" spans="1:15" s="2" customFormat="1" ht="16.5" customHeight="1" x14ac:dyDescent="0.35">
      <c r="A13" s="107"/>
      <c r="B13" s="7"/>
      <c r="C13" s="11"/>
      <c r="D13" s="27"/>
      <c r="E13" s="27"/>
      <c r="F13" s="27"/>
      <c r="G13" s="27"/>
      <c r="H13" s="27"/>
      <c r="I13" s="27"/>
      <c r="J13" s="27"/>
      <c r="K13" s="27"/>
      <c r="L13" s="27"/>
      <c r="M13" s="27"/>
      <c r="N13" s="27"/>
      <c r="O13" s="27"/>
    </row>
    <row r="14" spans="1:15" s="2" customFormat="1" ht="16.5" customHeight="1" x14ac:dyDescent="0.35">
      <c r="A14" s="2" t="s">
        <v>13</v>
      </c>
      <c r="B14" s="7"/>
      <c r="C14" s="11">
        <f>SUM(C15:C25)</f>
        <v>48</v>
      </c>
      <c r="D14" s="27">
        <f>SUM(D15:D25)</f>
        <v>3</v>
      </c>
      <c r="E14" s="27">
        <f>SUM(E15:E25)</f>
        <v>6</v>
      </c>
      <c r="F14" s="27">
        <f>SUM(F15:F25)</f>
        <v>5</v>
      </c>
      <c r="G14" s="27">
        <f t="shared" ref="G14:O14" si="2">SUM(G15:G25)</f>
        <v>5</v>
      </c>
      <c r="H14" s="27">
        <f t="shared" si="2"/>
        <v>0</v>
      </c>
      <c r="I14" s="27">
        <f t="shared" si="2"/>
        <v>5</v>
      </c>
      <c r="J14" s="27">
        <f t="shared" si="2"/>
        <v>5</v>
      </c>
      <c r="K14" s="27">
        <f t="shared" si="2"/>
        <v>1</v>
      </c>
      <c r="L14" s="27">
        <f t="shared" si="2"/>
        <v>4</v>
      </c>
      <c r="M14" s="27">
        <f t="shared" si="2"/>
        <v>8</v>
      </c>
      <c r="N14" s="27">
        <f t="shared" si="2"/>
        <v>3</v>
      </c>
      <c r="O14" s="27">
        <f t="shared" si="2"/>
        <v>3</v>
      </c>
    </row>
    <row r="15" spans="1:15" s="2" customFormat="1" ht="16.5" customHeight="1" x14ac:dyDescent="0.35">
      <c r="B15" s="7" t="s">
        <v>77</v>
      </c>
      <c r="C15" s="8">
        <f>SUM(D15:O15)</f>
        <v>1</v>
      </c>
      <c r="D15" s="20" t="s">
        <v>267</v>
      </c>
      <c r="E15" s="20" t="s">
        <v>267</v>
      </c>
      <c r="F15" s="20" t="s">
        <v>267</v>
      </c>
      <c r="G15" s="20" t="s">
        <v>267</v>
      </c>
      <c r="H15" s="20" t="s">
        <v>267</v>
      </c>
      <c r="I15" s="20">
        <v>1</v>
      </c>
      <c r="J15" s="20" t="s">
        <v>267</v>
      </c>
      <c r="K15" s="20" t="s">
        <v>267</v>
      </c>
      <c r="L15" s="20" t="s">
        <v>267</v>
      </c>
      <c r="M15" s="20" t="s">
        <v>267</v>
      </c>
      <c r="N15" s="20" t="s">
        <v>267</v>
      </c>
      <c r="O15" s="20" t="s">
        <v>267</v>
      </c>
    </row>
    <row r="16" spans="1:15" s="2" customFormat="1" ht="16.5" customHeight="1" x14ac:dyDescent="0.35">
      <c r="B16" s="7" t="s">
        <v>78</v>
      </c>
      <c r="C16" s="8">
        <f t="shared" ref="C16:C72" si="3">SUM(D16:O16)</f>
        <v>6</v>
      </c>
      <c r="D16" s="20" t="s">
        <v>267</v>
      </c>
      <c r="E16" s="20" t="s">
        <v>267</v>
      </c>
      <c r="F16" s="20">
        <v>2</v>
      </c>
      <c r="G16" s="20">
        <v>1</v>
      </c>
      <c r="H16" s="20" t="s">
        <v>267</v>
      </c>
      <c r="I16" s="20" t="s">
        <v>267</v>
      </c>
      <c r="J16" s="20">
        <v>1</v>
      </c>
      <c r="K16" s="20" t="s">
        <v>267</v>
      </c>
      <c r="L16" s="20">
        <v>1</v>
      </c>
      <c r="M16" s="20" t="s">
        <v>267</v>
      </c>
      <c r="N16" s="20">
        <v>1</v>
      </c>
      <c r="O16" s="20" t="s">
        <v>267</v>
      </c>
    </row>
    <row r="17" spans="1:15" s="2" customFormat="1" ht="16.5" customHeight="1" x14ac:dyDescent="0.35">
      <c r="B17" s="7" t="s">
        <v>79</v>
      </c>
      <c r="C17" s="8">
        <f t="shared" si="3"/>
        <v>7</v>
      </c>
      <c r="D17" s="20" t="s">
        <v>267</v>
      </c>
      <c r="E17" s="20" t="s">
        <v>267</v>
      </c>
      <c r="F17" s="20" t="s">
        <v>267</v>
      </c>
      <c r="G17" s="20">
        <v>2</v>
      </c>
      <c r="H17" s="20" t="s">
        <v>267</v>
      </c>
      <c r="I17" s="20">
        <v>1</v>
      </c>
      <c r="J17" s="20" t="s">
        <v>267</v>
      </c>
      <c r="K17" s="20" t="s">
        <v>267</v>
      </c>
      <c r="L17" s="20" t="s">
        <v>267</v>
      </c>
      <c r="M17" s="20">
        <v>2</v>
      </c>
      <c r="N17" s="20">
        <v>2</v>
      </c>
      <c r="O17" s="20" t="s">
        <v>267</v>
      </c>
    </row>
    <row r="18" spans="1:15" s="2" customFormat="1" ht="16.5" customHeight="1" x14ac:dyDescent="0.35">
      <c r="B18" s="7" t="s">
        <v>80</v>
      </c>
      <c r="C18" s="8">
        <f t="shared" si="3"/>
        <v>6</v>
      </c>
      <c r="D18" s="20">
        <v>2</v>
      </c>
      <c r="E18" s="20">
        <v>3</v>
      </c>
      <c r="F18" s="20" t="s">
        <v>267</v>
      </c>
      <c r="G18" s="20" t="s">
        <v>267</v>
      </c>
      <c r="H18" s="20" t="s">
        <v>267</v>
      </c>
      <c r="I18" s="20">
        <v>1</v>
      </c>
      <c r="J18" s="20" t="s">
        <v>267</v>
      </c>
      <c r="K18" s="20" t="s">
        <v>267</v>
      </c>
      <c r="L18" s="20" t="s">
        <v>267</v>
      </c>
      <c r="M18" s="20" t="s">
        <v>267</v>
      </c>
      <c r="N18" s="20" t="s">
        <v>267</v>
      </c>
      <c r="O18" s="20" t="s">
        <v>267</v>
      </c>
    </row>
    <row r="19" spans="1:15" s="2" customFormat="1" ht="16.5" customHeight="1" x14ac:dyDescent="0.35">
      <c r="B19" s="7" t="s">
        <v>266</v>
      </c>
      <c r="C19" s="8">
        <f t="shared" si="3"/>
        <v>1</v>
      </c>
      <c r="D19" s="20" t="s">
        <v>267</v>
      </c>
      <c r="E19" s="20">
        <v>1</v>
      </c>
      <c r="F19" s="20" t="s">
        <v>267</v>
      </c>
      <c r="G19" s="20" t="s">
        <v>267</v>
      </c>
      <c r="H19" s="20" t="s">
        <v>267</v>
      </c>
      <c r="I19" s="20" t="s">
        <v>267</v>
      </c>
      <c r="J19" s="20" t="s">
        <v>267</v>
      </c>
      <c r="K19" s="20" t="s">
        <v>267</v>
      </c>
      <c r="L19" s="20" t="s">
        <v>267</v>
      </c>
      <c r="M19" s="20" t="s">
        <v>267</v>
      </c>
      <c r="N19" s="20" t="s">
        <v>267</v>
      </c>
      <c r="O19" s="20" t="s">
        <v>267</v>
      </c>
    </row>
    <row r="20" spans="1:15" s="2" customFormat="1" ht="16.5" customHeight="1" x14ac:dyDescent="0.35">
      <c r="B20" s="7" t="s">
        <v>81</v>
      </c>
      <c r="C20" s="8">
        <f t="shared" si="3"/>
        <v>4</v>
      </c>
      <c r="D20" s="20" t="s">
        <v>267</v>
      </c>
      <c r="E20" s="20" t="s">
        <v>267</v>
      </c>
      <c r="F20" s="20">
        <v>2</v>
      </c>
      <c r="G20" s="20" t="s">
        <v>267</v>
      </c>
      <c r="H20" s="20" t="s">
        <v>267</v>
      </c>
      <c r="I20" s="20" t="s">
        <v>267</v>
      </c>
      <c r="J20" s="20" t="s">
        <v>267</v>
      </c>
      <c r="K20" s="20" t="s">
        <v>267</v>
      </c>
      <c r="L20" s="20" t="s">
        <v>267</v>
      </c>
      <c r="M20" s="20">
        <v>1</v>
      </c>
      <c r="N20" s="20" t="s">
        <v>267</v>
      </c>
      <c r="O20" s="20">
        <v>1</v>
      </c>
    </row>
    <row r="21" spans="1:15" s="2" customFormat="1" ht="16.5" customHeight="1" x14ac:dyDescent="0.35">
      <c r="B21" s="7" t="s">
        <v>82</v>
      </c>
      <c r="C21" s="8">
        <f t="shared" si="3"/>
        <v>11</v>
      </c>
      <c r="D21" s="20">
        <v>1</v>
      </c>
      <c r="E21" s="20" t="s">
        <v>267</v>
      </c>
      <c r="F21" s="20" t="s">
        <v>267</v>
      </c>
      <c r="G21" s="20" t="s">
        <v>267</v>
      </c>
      <c r="H21" s="20" t="s">
        <v>267</v>
      </c>
      <c r="I21" s="20">
        <v>2</v>
      </c>
      <c r="J21" s="20">
        <v>3</v>
      </c>
      <c r="K21" s="20" t="s">
        <v>267</v>
      </c>
      <c r="L21" s="20">
        <v>2</v>
      </c>
      <c r="M21" s="20">
        <v>3</v>
      </c>
      <c r="N21" s="20" t="s">
        <v>267</v>
      </c>
      <c r="O21" s="20" t="s">
        <v>267</v>
      </c>
    </row>
    <row r="22" spans="1:15" s="2" customFormat="1" ht="16.5" customHeight="1" x14ac:dyDescent="0.35">
      <c r="B22" s="7" t="s">
        <v>537</v>
      </c>
      <c r="C22" s="8">
        <f t="shared" si="3"/>
        <v>2</v>
      </c>
      <c r="D22" s="20" t="s">
        <v>267</v>
      </c>
      <c r="E22" s="20" t="s">
        <v>267</v>
      </c>
      <c r="F22" s="20" t="s">
        <v>267</v>
      </c>
      <c r="G22" s="20" t="s">
        <v>267</v>
      </c>
      <c r="H22" s="20" t="s">
        <v>267</v>
      </c>
      <c r="I22" s="20" t="s">
        <v>267</v>
      </c>
      <c r="J22" s="20">
        <v>1</v>
      </c>
      <c r="K22" s="20" t="s">
        <v>267</v>
      </c>
      <c r="L22" s="20" t="s">
        <v>267</v>
      </c>
      <c r="M22" s="20">
        <v>1</v>
      </c>
      <c r="N22" s="20" t="s">
        <v>267</v>
      </c>
      <c r="O22" s="20" t="s">
        <v>267</v>
      </c>
    </row>
    <row r="23" spans="1:15" s="2" customFormat="1" ht="16.5" customHeight="1" x14ac:dyDescent="0.35">
      <c r="B23" s="7" t="s">
        <v>83</v>
      </c>
      <c r="C23" s="8">
        <f t="shared" si="3"/>
        <v>3</v>
      </c>
      <c r="D23" s="20" t="s">
        <v>267</v>
      </c>
      <c r="E23" s="20">
        <v>1</v>
      </c>
      <c r="F23" s="20" t="s">
        <v>267</v>
      </c>
      <c r="G23" s="20" t="s">
        <v>267</v>
      </c>
      <c r="H23" s="20" t="s">
        <v>267</v>
      </c>
      <c r="I23" s="20" t="s">
        <v>267</v>
      </c>
      <c r="J23" s="20" t="s">
        <v>267</v>
      </c>
      <c r="K23" s="20">
        <v>1</v>
      </c>
      <c r="L23" s="20">
        <v>1</v>
      </c>
      <c r="M23" s="20" t="s">
        <v>267</v>
      </c>
      <c r="N23" s="20" t="s">
        <v>267</v>
      </c>
      <c r="O23" s="20" t="s">
        <v>267</v>
      </c>
    </row>
    <row r="24" spans="1:15" s="2" customFormat="1" ht="16.5" customHeight="1" x14ac:dyDescent="0.35">
      <c r="B24" s="7" t="s">
        <v>84</v>
      </c>
      <c r="C24" s="8">
        <f t="shared" si="3"/>
        <v>6</v>
      </c>
      <c r="D24" s="20" t="s">
        <v>267</v>
      </c>
      <c r="E24" s="20">
        <v>1</v>
      </c>
      <c r="F24" s="20">
        <v>1</v>
      </c>
      <c r="G24" s="20">
        <v>2</v>
      </c>
      <c r="H24" s="20" t="s">
        <v>267</v>
      </c>
      <c r="I24" s="20" t="s">
        <v>267</v>
      </c>
      <c r="J24" s="20" t="s">
        <v>267</v>
      </c>
      <c r="K24" s="20" t="s">
        <v>267</v>
      </c>
      <c r="L24" s="20" t="s">
        <v>267</v>
      </c>
      <c r="M24" s="20">
        <v>1</v>
      </c>
      <c r="N24" s="20" t="s">
        <v>267</v>
      </c>
      <c r="O24" s="20">
        <v>1</v>
      </c>
    </row>
    <row r="25" spans="1:15" s="2" customFormat="1" ht="16.5" customHeight="1" x14ac:dyDescent="0.35">
      <c r="B25" s="7" t="s">
        <v>538</v>
      </c>
      <c r="C25" s="8">
        <f t="shared" si="3"/>
        <v>1</v>
      </c>
      <c r="D25" s="20" t="s">
        <v>267</v>
      </c>
      <c r="E25" s="20" t="s">
        <v>267</v>
      </c>
      <c r="F25" s="20" t="s">
        <v>267</v>
      </c>
      <c r="G25" s="20" t="s">
        <v>267</v>
      </c>
      <c r="H25" s="20" t="s">
        <v>267</v>
      </c>
      <c r="I25" s="20" t="s">
        <v>267</v>
      </c>
      <c r="J25" s="20" t="s">
        <v>267</v>
      </c>
      <c r="K25" s="20" t="s">
        <v>267</v>
      </c>
      <c r="L25" s="20" t="s">
        <v>267</v>
      </c>
      <c r="M25" s="20" t="s">
        <v>267</v>
      </c>
      <c r="N25" s="20" t="s">
        <v>267</v>
      </c>
      <c r="O25" s="20">
        <v>1</v>
      </c>
    </row>
    <row r="26" spans="1:15" s="2" customFormat="1" ht="16.5" customHeight="1" x14ac:dyDescent="0.35">
      <c r="A26" s="2" t="s">
        <v>18</v>
      </c>
      <c r="B26" s="7"/>
      <c r="C26" s="11">
        <f>SUM(C27:C29)</f>
        <v>3</v>
      </c>
      <c r="D26" s="27">
        <f t="shared" ref="D26:O26" si="4">SUM(D27:D29)</f>
        <v>0</v>
      </c>
      <c r="E26" s="27">
        <f t="shared" si="4"/>
        <v>1</v>
      </c>
      <c r="F26" s="27">
        <f t="shared" si="4"/>
        <v>0</v>
      </c>
      <c r="G26" s="27">
        <f t="shared" si="4"/>
        <v>0</v>
      </c>
      <c r="H26" s="27">
        <f t="shared" si="4"/>
        <v>1</v>
      </c>
      <c r="I26" s="27">
        <f t="shared" si="4"/>
        <v>0</v>
      </c>
      <c r="J26" s="27">
        <f t="shared" si="4"/>
        <v>0</v>
      </c>
      <c r="K26" s="27">
        <f t="shared" si="4"/>
        <v>0</v>
      </c>
      <c r="L26" s="27">
        <f t="shared" si="4"/>
        <v>0</v>
      </c>
      <c r="M26" s="27">
        <f t="shared" si="4"/>
        <v>1</v>
      </c>
      <c r="N26" s="27">
        <f t="shared" si="4"/>
        <v>0</v>
      </c>
      <c r="O26" s="27">
        <f t="shared" si="4"/>
        <v>0</v>
      </c>
    </row>
    <row r="27" spans="1:15" s="2" customFormat="1" ht="16.5" customHeight="1" x14ac:dyDescent="0.35">
      <c r="B27" s="7" t="s">
        <v>18</v>
      </c>
      <c r="C27" s="8">
        <f t="shared" si="3"/>
        <v>1</v>
      </c>
      <c r="D27" s="20" t="s">
        <v>267</v>
      </c>
      <c r="E27" s="20" t="s">
        <v>267</v>
      </c>
      <c r="F27" s="20" t="s">
        <v>267</v>
      </c>
      <c r="G27" s="20" t="s">
        <v>267</v>
      </c>
      <c r="H27" s="20">
        <v>1</v>
      </c>
      <c r="I27" s="20" t="s">
        <v>267</v>
      </c>
      <c r="J27" s="20" t="s">
        <v>267</v>
      </c>
      <c r="K27" s="20" t="s">
        <v>267</v>
      </c>
      <c r="L27" s="20" t="s">
        <v>267</v>
      </c>
      <c r="M27" s="20" t="s">
        <v>267</v>
      </c>
      <c r="N27" s="20" t="s">
        <v>267</v>
      </c>
      <c r="O27" s="20" t="s">
        <v>267</v>
      </c>
    </row>
    <row r="28" spans="1:15" s="2" customFormat="1" ht="16.5" customHeight="1" x14ac:dyDescent="0.35">
      <c r="B28" s="7" t="s">
        <v>63</v>
      </c>
      <c r="C28" s="8">
        <f t="shared" si="3"/>
        <v>1</v>
      </c>
      <c r="D28" s="20" t="s">
        <v>267</v>
      </c>
      <c r="E28" s="20">
        <v>1</v>
      </c>
      <c r="F28" s="20" t="s">
        <v>267</v>
      </c>
      <c r="G28" s="20" t="s">
        <v>267</v>
      </c>
      <c r="H28" s="20" t="s">
        <v>267</v>
      </c>
      <c r="I28" s="20" t="s">
        <v>267</v>
      </c>
      <c r="J28" s="20" t="s">
        <v>267</v>
      </c>
      <c r="K28" s="20" t="s">
        <v>267</v>
      </c>
      <c r="L28" s="20" t="s">
        <v>267</v>
      </c>
      <c r="M28" s="20" t="s">
        <v>267</v>
      </c>
      <c r="N28" s="20" t="s">
        <v>267</v>
      </c>
      <c r="O28" s="20" t="s">
        <v>267</v>
      </c>
    </row>
    <row r="29" spans="1:15" s="2" customFormat="1" ht="16.5" customHeight="1" x14ac:dyDescent="0.35">
      <c r="B29" s="7" t="s">
        <v>49</v>
      </c>
      <c r="C29" s="8">
        <f t="shared" si="3"/>
        <v>1</v>
      </c>
      <c r="D29" s="20" t="s">
        <v>267</v>
      </c>
      <c r="E29" s="20" t="s">
        <v>267</v>
      </c>
      <c r="F29" s="20" t="s">
        <v>267</v>
      </c>
      <c r="G29" s="20" t="s">
        <v>267</v>
      </c>
      <c r="H29" s="20" t="s">
        <v>267</v>
      </c>
      <c r="I29" s="20" t="s">
        <v>267</v>
      </c>
      <c r="J29" s="20" t="s">
        <v>267</v>
      </c>
      <c r="K29" s="20" t="s">
        <v>267</v>
      </c>
      <c r="L29" s="20" t="s">
        <v>267</v>
      </c>
      <c r="M29" s="20">
        <v>1</v>
      </c>
      <c r="N29" s="20" t="s">
        <v>267</v>
      </c>
      <c r="O29" s="20" t="s">
        <v>267</v>
      </c>
    </row>
    <row r="30" spans="1:15" s="2" customFormat="1" ht="16.5" customHeight="1" x14ac:dyDescent="0.35">
      <c r="A30" s="2" t="s">
        <v>16</v>
      </c>
      <c r="B30" s="7"/>
      <c r="C30" s="11">
        <f>SUM(C31:C36)</f>
        <v>7</v>
      </c>
      <c r="D30" s="27">
        <f>SUM(D31:D36)</f>
        <v>2</v>
      </c>
      <c r="E30" s="27">
        <f>SUM(E31:E36)</f>
        <v>0</v>
      </c>
      <c r="F30" s="27">
        <f>SUM(F31:F36)</f>
        <v>0</v>
      </c>
      <c r="G30" s="27">
        <f t="shared" ref="G30:O30" si="5">SUM(G31:G36)</f>
        <v>1</v>
      </c>
      <c r="H30" s="27">
        <f t="shared" si="5"/>
        <v>0</v>
      </c>
      <c r="I30" s="27">
        <f t="shared" si="5"/>
        <v>0</v>
      </c>
      <c r="J30" s="27">
        <f t="shared" si="5"/>
        <v>0</v>
      </c>
      <c r="K30" s="27">
        <f t="shared" si="5"/>
        <v>0</v>
      </c>
      <c r="L30" s="27">
        <f t="shared" si="5"/>
        <v>1</v>
      </c>
      <c r="M30" s="27">
        <f t="shared" si="5"/>
        <v>0</v>
      </c>
      <c r="N30" s="27">
        <f t="shared" si="5"/>
        <v>1</v>
      </c>
      <c r="O30" s="27">
        <f t="shared" si="5"/>
        <v>2</v>
      </c>
    </row>
    <row r="31" spans="1:15" s="2" customFormat="1" ht="16.5" customHeight="1" x14ac:dyDescent="0.35">
      <c r="B31" s="7" t="s">
        <v>401</v>
      </c>
      <c r="C31" s="8">
        <f t="shared" si="3"/>
        <v>1</v>
      </c>
      <c r="D31" s="20" t="s">
        <v>267</v>
      </c>
      <c r="E31" s="20" t="s">
        <v>267</v>
      </c>
      <c r="F31" s="20" t="s">
        <v>267</v>
      </c>
      <c r="G31" s="20" t="s">
        <v>267</v>
      </c>
      <c r="H31" s="20" t="s">
        <v>267</v>
      </c>
      <c r="I31" s="20" t="s">
        <v>267</v>
      </c>
      <c r="J31" s="20" t="s">
        <v>267</v>
      </c>
      <c r="K31" s="20" t="s">
        <v>267</v>
      </c>
      <c r="L31" s="20" t="s">
        <v>267</v>
      </c>
      <c r="M31" s="20" t="s">
        <v>267</v>
      </c>
      <c r="N31" s="20" t="s">
        <v>267</v>
      </c>
      <c r="O31" s="20">
        <v>1</v>
      </c>
    </row>
    <row r="32" spans="1:15" s="2" customFormat="1" ht="16.5" customHeight="1" x14ac:dyDescent="0.35">
      <c r="B32" s="7" t="s">
        <v>539</v>
      </c>
      <c r="C32" s="8">
        <f t="shared" si="3"/>
        <v>1</v>
      </c>
      <c r="D32" s="20" t="s">
        <v>267</v>
      </c>
      <c r="E32" s="20" t="s">
        <v>267</v>
      </c>
      <c r="F32" s="20" t="s">
        <v>267</v>
      </c>
      <c r="G32" s="20" t="s">
        <v>267</v>
      </c>
      <c r="H32" s="20" t="s">
        <v>267</v>
      </c>
      <c r="I32" s="20" t="s">
        <v>267</v>
      </c>
      <c r="J32" s="20" t="s">
        <v>267</v>
      </c>
      <c r="K32" s="20" t="s">
        <v>267</v>
      </c>
      <c r="L32" s="20" t="s">
        <v>267</v>
      </c>
      <c r="M32" s="20" t="s">
        <v>267</v>
      </c>
      <c r="N32" s="20">
        <v>1</v>
      </c>
      <c r="O32" s="20" t="s">
        <v>267</v>
      </c>
    </row>
    <row r="33" spans="1:15" s="2" customFormat="1" ht="16.5" customHeight="1" x14ac:dyDescent="0.35">
      <c r="B33" s="7" t="s">
        <v>417</v>
      </c>
      <c r="C33" s="8">
        <f t="shared" si="3"/>
        <v>1</v>
      </c>
      <c r="D33" s="20">
        <v>1</v>
      </c>
      <c r="E33" s="20" t="s">
        <v>267</v>
      </c>
      <c r="F33" s="20" t="s">
        <v>267</v>
      </c>
      <c r="G33" s="20" t="s">
        <v>267</v>
      </c>
      <c r="H33" s="20" t="s">
        <v>267</v>
      </c>
      <c r="I33" s="20" t="s">
        <v>267</v>
      </c>
      <c r="J33" s="20" t="s">
        <v>267</v>
      </c>
      <c r="K33" s="20" t="s">
        <v>267</v>
      </c>
      <c r="L33" s="20" t="s">
        <v>267</v>
      </c>
      <c r="M33" s="20" t="s">
        <v>267</v>
      </c>
      <c r="N33" s="20" t="s">
        <v>267</v>
      </c>
      <c r="O33" s="20" t="s">
        <v>267</v>
      </c>
    </row>
    <row r="34" spans="1:15" s="2" customFormat="1" ht="16.5" customHeight="1" x14ac:dyDescent="0.35">
      <c r="B34" s="7" t="s">
        <v>63</v>
      </c>
      <c r="C34" s="8">
        <f t="shared" si="3"/>
        <v>1</v>
      </c>
      <c r="D34" s="20" t="s">
        <v>267</v>
      </c>
      <c r="E34" s="20" t="s">
        <v>267</v>
      </c>
      <c r="F34" s="20" t="s">
        <v>267</v>
      </c>
      <c r="G34" s="20">
        <v>1</v>
      </c>
      <c r="H34" s="20" t="s">
        <v>267</v>
      </c>
      <c r="I34" s="20" t="s">
        <v>267</v>
      </c>
      <c r="J34" s="20" t="s">
        <v>267</v>
      </c>
      <c r="K34" s="20" t="s">
        <v>267</v>
      </c>
      <c r="L34" s="20" t="s">
        <v>267</v>
      </c>
      <c r="M34" s="20" t="s">
        <v>267</v>
      </c>
      <c r="N34" s="20" t="s">
        <v>267</v>
      </c>
      <c r="O34" s="20" t="s">
        <v>267</v>
      </c>
    </row>
    <row r="35" spans="1:15" s="2" customFormat="1" ht="16.5" customHeight="1" x14ac:dyDescent="0.35">
      <c r="B35" s="7" t="s">
        <v>540</v>
      </c>
      <c r="C35" s="8">
        <f t="shared" si="3"/>
        <v>1</v>
      </c>
      <c r="D35" s="20" t="s">
        <v>267</v>
      </c>
      <c r="E35" s="20" t="s">
        <v>267</v>
      </c>
      <c r="F35" s="20" t="s">
        <v>267</v>
      </c>
      <c r="G35" s="20" t="s">
        <v>267</v>
      </c>
      <c r="H35" s="20" t="s">
        <v>267</v>
      </c>
      <c r="I35" s="20" t="s">
        <v>267</v>
      </c>
      <c r="J35" s="20" t="s">
        <v>267</v>
      </c>
      <c r="K35" s="20" t="s">
        <v>267</v>
      </c>
      <c r="L35" s="20" t="s">
        <v>267</v>
      </c>
      <c r="M35" s="20" t="s">
        <v>267</v>
      </c>
      <c r="N35" s="20" t="s">
        <v>267</v>
      </c>
      <c r="O35" s="20">
        <v>1</v>
      </c>
    </row>
    <row r="36" spans="1:15" s="2" customFormat="1" ht="16.5" customHeight="1" x14ac:dyDescent="0.35">
      <c r="B36" s="7" t="s">
        <v>268</v>
      </c>
      <c r="C36" s="8">
        <f t="shared" si="3"/>
        <v>2</v>
      </c>
      <c r="D36" s="20">
        <v>1</v>
      </c>
      <c r="E36" s="20" t="s">
        <v>267</v>
      </c>
      <c r="F36" s="20" t="s">
        <v>267</v>
      </c>
      <c r="G36" s="20" t="s">
        <v>267</v>
      </c>
      <c r="H36" s="20" t="s">
        <v>267</v>
      </c>
      <c r="I36" s="20" t="s">
        <v>267</v>
      </c>
      <c r="J36" s="20" t="s">
        <v>267</v>
      </c>
      <c r="K36" s="20" t="s">
        <v>267</v>
      </c>
      <c r="L36" s="20">
        <v>1</v>
      </c>
      <c r="M36" s="20" t="s">
        <v>267</v>
      </c>
      <c r="N36" s="20" t="s">
        <v>267</v>
      </c>
      <c r="O36" s="20" t="s">
        <v>267</v>
      </c>
    </row>
    <row r="37" spans="1:15" s="2" customFormat="1" ht="16.5" customHeight="1" x14ac:dyDescent="0.35">
      <c r="A37" s="2" t="s">
        <v>3</v>
      </c>
      <c r="B37" s="7"/>
      <c r="C37" s="11">
        <f>SUM(C38:C40)</f>
        <v>8</v>
      </c>
      <c r="D37" s="27">
        <f t="shared" ref="D37:O37" si="6">SUM(D38:D40)</f>
        <v>2</v>
      </c>
      <c r="E37" s="27">
        <f t="shared" si="6"/>
        <v>1</v>
      </c>
      <c r="F37" s="27">
        <f t="shared" si="6"/>
        <v>0</v>
      </c>
      <c r="G37" s="27">
        <f t="shared" si="6"/>
        <v>0</v>
      </c>
      <c r="H37" s="27">
        <f t="shared" si="6"/>
        <v>0</v>
      </c>
      <c r="I37" s="27">
        <f t="shared" si="6"/>
        <v>1</v>
      </c>
      <c r="J37" s="27">
        <f t="shared" si="6"/>
        <v>1</v>
      </c>
      <c r="K37" s="27">
        <f t="shared" si="6"/>
        <v>0</v>
      </c>
      <c r="L37" s="27">
        <f t="shared" si="6"/>
        <v>1</v>
      </c>
      <c r="M37" s="27">
        <f t="shared" si="6"/>
        <v>2</v>
      </c>
      <c r="N37" s="27">
        <f t="shared" si="6"/>
        <v>0</v>
      </c>
      <c r="O37" s="27">
        <f t="shared" si="6"/>
        <v>0</v>
      </c>
    </row>
    <row r="38" spans="1:15" s="2" customFormat="1" ht="16.5" customHeight="1" x14ac:dyDescent="0.35">
      <c r="B38" s="7" t="s">
        <v>3</v>
      </c>
      <c r="C38" s="8">
        <f t="shared" si="3"/>
        <v>5</v>
      </c>
      <c r="D38" s="20">
        <v>1</v>
      </c>
      <c r="E38" s="20" t="s">
        <v>267</v>
      </c>
      <c r="F38" s="20" t="s">
        <v>267</v>
      </c>
      <c r="G38" s="20" t="s">
        <v>267</v>
      </c>
      <c r="H38" s="20" t="s">
        <v>267</v>
      </c>
      <c r="I38" s="20">
        <v>1</v>
      </c>
      <c r="J38" s="20">
        <v>1</v>
      </c>
      <c r="K38" s="20" t="s">
        <v>267</v>
      </c>
      <c r="L38" s="20">
        <v>1</v>
      </c>
      <c r="M38" s="20">
        <v>1</v>
      </c>
      <c r="N38" s="20" t="s">
        <v>267</v>
      </c>
      <c r="O38" s="20" t="s">
        <v>267</v>
      </c>
    </row>
    <row r="39" spans="1:15" s="2" customFormat="1" ht="16.5" customHeight="1" x14ac:dyDescent="0.35">
      <c r="B39" s="7" t="s">
        <v>541</v>
      </c>
      <c r="C39" s="8">
        <f t="shared" si="3"/>
        <v>2</v>
      </c>
      <c r="D39" s="20" t="s">
        <v>267</v>
      </c>
      <c r="E39" s="20">
        <v>1</v>
      </c>
      <c r="F39" s="20" t="s">
        <v>267</v>
      </c>
      <c r="G39" s="20" t="s">
        <v>267</v>
      </c>
      <c r="H39" s="20" t="s">
        <v>267</v>
      </c>
      <c r="I39" s="20" t="s">
        <v>267</v>
      </c>
      <c r="J39" s="20" t="s">
        <v>267</v>
      </c>
      <c r="K39" s="20" t="s">
        <v>267</v>
      </c>
      <c r="L39" s="20" t="s">
        <v>267</v>
      </c>
      <c r="M39" s="20">
        <v>1</v>
      </c>
      <c r="N39" s="20" t="s">
        <v>267</v>
      </c>
      <c r="O39" s="20" t="s">
        <v>267</v>
      </c>
    </row>
    <row r="40" spans="1:15" s="2" customFormat="1" ht="16.5" customHeight="1" x14ac:dyDescent="0.35">
      <c r="B40" s="7" t="s">
        <v>418</v>
      </c>
      <c r="C40" s="8">
        <f t="shared" si="3"/>
        <v>1</v>
      </c>
      <c r="D40" s="20">
        <v>1</v>
      </c>
      <c r="E40" s="20" t="s">
        <v>267</v>
      </c>
      <c r="F40" s="20" t="s">
        <v>267</v>
      </c>
      <c r="G40" s="20" t="s">
        <v>267</v>
      </c>
      <c r="H40" s="20" t="s">
        <v>267</v>
      </c>
      <c r="I40" s="20" t="s">
        <v>267</v>
      </c>
      <c r="J40" s="20" t="s">
        <v>267</v>
      </c>
      <c r="K40" s="20" t="s">
        <v>267</v>
      </c>
      <c r="L40" s="20" t="s">
        <v>267</v>
      </c>
      <c r="M40" s="20" t="s">
        <v>267</v>
      </c>
      <c r="N40" s="20" t="s">
        <v>267</v>
      </c>
      <c r="O40" s="20" t="s">
        <v>267</v>
      </c>
    </row>
    <row r="41" spans="1:15" s="2" customFormat="1" ht="16.5" customHeight="1" x14ac:dyDescent="0.35">
      <c r="A41" s="2" t="s">
        <v>22</v>
      </c>
      <c r="B41" s="7"/>
      <c r="C41" s="11">
        <f>SUM(C42:C46)</f>
        <v>15</v>
      </c>
      <c r="D41" s="27">
        <f>SUM(D42:D46)</f>
        <v>2</v>
      </c>
      <c r="E41" s="27">
        <f>SUM(E42:E46)</f>
        <v>3</v>
      </c>
      <c r="F41" s="27">
        <f>SUM(F42:F46)</f>
        <v>1</v>
      </c>
      <c r="G41" s="27">
        <f t="shared" ref="G41:O41" si="7">SUM(G42:G46)</f>
        <v>1</v>
      </c>
      <c r="H41" s="27">
        <f t="shared" si="7"/>
        <v>1</v>
      </c>
      <c r="I41" s="27">
        <f t="shared" si="7"/>
        <v>0</v>
      </c>
      <c r="J41" s="27">
        <f t="shared" si="7"/>
        <v>0</v>
      </c>
      <c r="K41" s="27">
        <f t="shared" si="7"/>
        <v>1</v>
      </c>
      <c r="L41" s="27">
        <f t="shared" si="7"/>
        <v>2</v>
      </c>
      <c r="M41" s="27">
        <f t="shared" si="7"/>
        <v>3</v>
      </c>
      <c r="N41" s="27">
        <f t="shared" si="7"/>
        <v>1</v>
      </c>
      <c r="O41" s="27">
        <f t="shared" si="7"/>
        <v>0</v>
      </c>
    </row>
    <row r="42" spans="1:15" s="2" customFormat="1" ht="16.5" customHeight="1" x14ac:dyDescent="0.35">
      <c r="B42" s="7" t="s">
        <v>446</v>
      </c>
      <c r="C42" s="8">
        <f t="shared" si="3"/>
        <v>2</v>
      </c>
      <c r="D42" s="20" t="s">
        <v>267</v>
      </c>
      <c r="E42" s="20" t="s">
        <v>267</v>
      </c>
      <c r="F42" s="20" t="s">
        <v>267</v>
      </c>
      <c r="G42" s="20">
        <v>1</v>
      </c>
      <c r="H42" s="20" t="s">
        <v>267</v>
      </c>
      <c r="I42" s="20" t="s">
        <v>267</v>
      </c>
      <c r="J42" s="20" t="s">
        <v>267</v>
      </c>
      <c r="K42" s="20" t="s">
        <v>267</v>
      </c>
      <c r="L42" s="20">
        <v>1</v>
      </c>
      <c r="M42" s="20" t="s">
        <v>267</v>
      </c>
      <c r="N42" s="20" t="s">
        <v>267</v>
      </c>
      <c r="O42" s="20" t="s">
        <v>267</v>
      </c>
    </row>
    <row r="43" spans="1:15" s="2" customFormat="1" ht="16.5" customHeight="1" x14ac:dyDescent="0.35">
      <c r="B43" s="7" t="s">
        <v>88</v>
      </c>
      <c r="C43" s="8">
        <f t="shared" si="3"/>
        <v>3</v>
      </c>
      <c r="D43" s="20">
        <v>1</v>
      </c>
      <c r="E43" s="20">
        <v>1</v>
      </c>
      <c r="F43" s="20">
        <v>1</v>
      </c>
      <c r="G43" s="20" t="s">
        <v>267</v>
      </c>
      <c r="H43" s="20" t="s">
        <v>267</v>
      </c>
      <c r="I43" s="20" t="s">
        <v>267</v>
      </c>
      <c r="J43" s="20" t="s">
        <v>267</v>
      </c>
      <c r="K43" s="20" t="s">
        <v>267</v>
      </c>
      <c r="L43" s="20" t="s">
        <v>267</v>
      </c>
      <c r="M43" s="20" t="s">
        <v>267</v>
      </c>
      <c r="N43" s="20" t="s">
        <v>267</v>
      </c>
      <c r="O43" s="20" t="s">
        <v>267</v>
      </c>
    </row>
    <row r="44" spans="1:15" s="2" customFormat="1" ht="16.5" customHeight="1" x14ac:dyDescent="0.35">
      <c r="B44" s="7" t="s">
        <v>384</v>
      </c>
      <c r="C44" s="8">
        <f t="shared" si="3"/>
        <v>1</v>
      </c>
      <c r="D44" s="20" t="s">
        <v>267</v>
      </c>
      <c r="E44" s="20" t="s">
        <v>267</v>
      </c>
      <c r="F44" s="20" t="s">
        <v>267</v>
      </c>
      <c r="G44" s="20" t="s">
        <v>267</v>
      </c>
      <c r="H44" s="20" t="s">
        <v>267</v>
      </c>
      <c r="I44" s="20" t="s">
        <v>267</v>
      </c>
      <c r="J44" s="20" t="s">
        <v>267</v>
      </c>
      <c r="K44" s="20" t="s">
        <v>267</v>
      </c>
      <c r="L44" s="20" t="s">
        <v>267</v>
      </c>
      <c r="M44" s="20">
        <v>1</v>
      </c>
      <c r="N44" s="20" t="s">
        <v>267</v>
      </c>
      <c r="O44" s="20" t="s">
        <v>267</v>
      </c>
    </row>
    <row r="45" spans="1:15" s="2" customFormat="1" ht="16.5" customHeight="1" x14ac:dyDescent="0.35">
      <c r="B45" s="7" t="s">
        <v>89</v>
      </c>
      <c r="C45" s="8">
        <f t="shared" si="3"/>
        <v>8</v>
      </c>
      <c r="D45" s="20">
        <v>1</v>
      </c>
      <c r="E45" s="20">
        <v>2</v>
      </c>
      <c r="F45" s="20" t="s">
        <v>267</v>
      </c>
      <c r="G45" s="20" t="s">
        <v>267</v>
      </c>
      <c r="H45" s="20" t="s">
        <v>267</v>
      </c>
      <c r="I45" s="20" t="s">
        <v>267</v>
      </c>
      <c r="J45" s="20" t="s">
        <v>267</v>
      </c>
      <c r="K45" s="20">
        <v>1</v>
      </c>
      <c r="L45" s="20">
        <v>1</v>
      </c>
      <c r="M45" s="20">
        <v>2</v>
      </c>
      <c r="N45" s="20">
        <v>1</v>
      </c>
      <c r="O45" s="20" t="s">
        <v>267</v>
      </c>
    </row>
    <row r="46" spans="1:15" s="2" customFormat="1" ht="16.5" customHeight="1" x14ac:dyDescent="0.35">
      <c r="B46" s="7" t="s">
        <v>447</v>
      </c>
      <c r="C46" s="8">
        <f t="shared" si="3"/>
        <v>1</v>
      </c>
      <c r="D46" s="20" t="s">
        <v>267</v>
      </c>
      <c r="E46" s="20" t="s">
        <v>267</v>
      </c>
      <c r="F46" s="20" t="s">
        <v>267</v>
      </c>
      <c r="G46" s="20" t="s">
        <v>267</v>
      </c>
      <c r="H46" s="20">
        <v>1</v>
      </c>
      <c r="I46" s="20" t="s">
        <v>267</v>
      </c>
      <c r="J46" s="20" t="s">
        <v>267</v>
      </c>
      <c r="K46" s="20" t="s">
        <v>267</v>
      </c>
      <c r="L46" s="20" t="s">
        <v>267</v>
      </c>
      <c r="M46" s="20" t="s">
        <v>267</v>
      </c>
      <c r="N46" s="20" t="s">
        <v>267</v>
      </c>
      <c r="O46" s="20" t="s">
        <v>267</v>
      </c>
    </row>
    <row r="47" spans="1:15" s="2" customFormat="1" ht="16.5" customHeight="1" x14ac:dyDescent="0.35">
      <c r="A47" s="2" t="s">
        <v>51</v>
      </c>
      <c r="B47" s="7"/>
      <c r="C47" s="11">
        <f>SUM(C48:C49)</f>
        <v>2</v>
      </c>
      <c r="D47" s="27">
        <f>SUM(D48:D49)</f>
        <v>0</v>
      </c>
      <c r="E47" s="27">
        <f>SUM(E48:E49)</f>
        <v>0</v>
      </c>
      <c r="F47" s="27">
        <f>SUM(F48:F49)</f>
        <v>0</v>
      </c>
      <c r="G47" s="27">
        <f t="shared" ref="G47:O47" si="8">SUM(G48:G49)</f>
        <v>0</v>
      </c>
      <c r="H47" s="27">
        <f t="shared" si="8"/>
        <v>0</v>
      </c>
      <c r="I47" s="27">
        <f t="shared" si="8"/>
        <v>1</v>
      </c>
      <c r="J47" s="27">
        <f t="shared" si="8"/>
        <v>0</v>
      </c>
      <c r="K47" s="27">
        <f t="shared" si="8"/>
        <v>0</v>
      </c>
      <c r="L47" s="27">
        <f t="shared" si="8"/>
        <v>1</v>
      </c>
      <c r="M47" s="27">
        <f t="shared" si="8"/>
        <v>0</v>
      </c>
      <c r="N47" s="27">
        <f t="shared" si="8"/>
        <v>0</v>
      </c>
      <c r="O47" s="27">
        <f t="shared" si="8"/>
        <v>0</v>
      </c>
    </row>
    <row r="48" spans="1:15" s="2" customFormat="1" ht="16.5" customHeight="1" x14ac:dyDescent="0.35">
      <c r="B48" s="7" t="s">
        <v>448</v>
      </c>
      <c r="C48" s="8">
        <f t="shared" si="3"/>
        <v>1</v>
      </c>
      <c r="D48" s="20" t="s">
        <v>267</v>
      </c>
      <c r="E48" s="20" t="s">
        <v>267</v>
      </c>
      <c r="F48" s="20" t="s">
        <v>267</v>
      </c>
      <c r="G48" s="20" t="s">
        <v>267</v>
      </c>
      <c r="H48" s="20" t="s">
        <v>267</v>
      </c>
      <c r="I48" s="20">
        <v>1</v>
      </c>
      <c r="J48" s="20" t="s">
        <v>267</v>
      </c>
      <c r="K48" s="20" t="s">
        <v>267</v>
      </c>
      <c r="L48" s="20" t="s">
        <v>267</v>
      </c>
      <c r="M48" s="20" t="s">
        <v>267</v>
      </c>
      <c r="N48" s="20" t="s">
        <v>267</v>
      </c>
      <c r="O48" s="20" t="s">
        <v>267</v>
      </c>
    </row>
    <row r="49" spans="1:15" s="2" customFormat="1" ht="16.5" customHeight="1" x14ac:dyDescent="0.35">
      <c r="B49" s="7" t="s">
        <v>84</v>
      </c>
      <c r="C49" s="8">
        <f t="shared" si="3"/>
        <v>1</v>
      </c>
      <c r="D49" s="20" t="s">
        <v>267</v>
      </c>
      <c r="E49" s="20" t="s">
        <v>267</v>
      </c>
      <c r="F49" s="20" t="s">
        <v>267</v>
      </c>
      <c r="G49" s="20" t="s">
        <v>267</v>
      </c>
      <c r="H49" s="20" t="s">
        <v>267</v>
      </c>
      <c r="I49" s="20" t="s">
        <v>267</v>
      </c>
      <c r="J49" s="20" t="s">
        <v>267</v>
      </c>
      <c r="K49" s="20" t="s">
        <v>267</v>
      </c>
      <c r="L49" s="20">
        <v>1</v>
      </c>
      <c r="M49" s="20" t="s">
        <v>267</v>
      </c>
      <c r="N49" s="20" t="s">
        <v>267</v>
      </c>
      <c r="O49" s="20" t="s">
        <v>267</v>
      </c>
    </row>
    <row r="50" spans="1:15" s="2" customFormat="1" ht="16.5" customHeight="1" x14ac:dyDescent="0.35">
      <c r="A50" s="2" t="s">
        <v>2</v>
      </c>
      <c r="B50" s="7"/>
      <c r="C50" s="11">
        <f>SUM(C51:C53)</f>
        <v>5</v>
      </c>
      <c r="D50" s="27">
        <f>SUM(D51:D53)</f>
        <v>1</v>
      </c>
      <c r="E50" s="27">
        <f>SUM(E51:E53)</f>
        <v>0</v>
      </c>
      <c r="F50" s="27">
        <f>SUM(F51:F53)</f>
        <v>0</v>
      </c>
      <c r="G50" s="27">
        <f t="shared" ref="G50:O50" si="9">SUM(G51:G53)</f>
        <v>0</v>
      </c>
      <c r="H50" s="27">
        <f t="shared" si="9"/>
        <v>1</v>
      </c>
      <c r="I50" s="27">
        <f t="shared" si="9"/>
        <v>1</v>
      </c>
      <c r="J50" s="27">
        <f t="shared" si="9"/>
        <v>0</v>
      </c>
      <c r="K50" s="27">
        <f t="shared" si="9"/>
        <v>0</v>
      </c>
      <c r="L50" s="27">
        <f t="shared" si="9"/>
        <v>0</v>
      </c>
      <c r="M50" s="27">
        <f t="shared" si="9"/>
        <v>1</v>
      </c>
      <c r="N50" s="27">
        <f t="shared" si="9"/>
        <v>1</v>
      </c>
      <c r="O50" s="27">
        <f t="shared" si="9"/>
        <v>0</v>
      </c>
    </row>
    <row r="51" spans="1:15" s="2" customFormat="1" ht="16.5" customHeight="1" x14ac:dyDescent="0.35">
      <c r="B51" s="7" t="s">
        <v>62</v>
      </c>
      <c r="C51" s="8">
        <f t="shared" si="3"/>
        <v>1</v>
      </c>
      <c r="D51" s="20" t="s">
        <v>267</v>
      </c>
      <c r="E51" s="20" t="s">
        <v>267</v>
      </c>
      <c r="F51" s="20" t="s">
        <v>267</v>
      </c>
      <c r="G51" s="20" t="s">
        <v>267</v>
      </c>
      <c r="H51" s="20">
        <v>1</v>
      </c>
      <c r="I51" s="20" t="s">
        <v>267</v>
      </c>
      <c r="J51" s="20" t="s">
        <v>267</v>
      </c>
      <c r="K51" s="20" t="s">
        <v>267</v>
      </c>
      <c r="L51" s="20" t="s">
        <v>267</v>
      </c>
      <c r="M51" s="20" t="s">
        <v>267</v>
      </c>
      <c r="N51" s="20" t="s">
        <v>267</v>
      </c>
      <c r="O51" s="20" t="s">
        <v>267</v>
      </c>
    </row>
    <row r="52" spans="1:15" s="2" customFormat="1" ht="16.5" customHeight="1" x14ac:dyDescent="0.35">
      <c r="B52" s="7" t="s">
        <v>63</v>
      </c>
      <c r="C52" s="8">
        <f t="shared" si="3"/>
        <v>1</v>
      </c>
      <c r="D52" s="20">
        <v>1</v>
      </c>
      <c r="E52" s="20" t="s">
        <v>267</v>
      </c>
      <c r="F52" s="20" t="s">
        <v>267</v>
      </c>
      <c r="G52" s="20" t="s">
        <v>267</v>
      </c>
      <c r="H52" s="20" t="s">
        <v>267</v>
      </c>
      <c r="I52" s="20" t="s">
        <v>267</v>
      </c>
      <c r="J52" s="20" t="s">
        <v>267</v>
      </c>
      <c r="K52" s="20" t="s">
        <v>267</v>
      </c>
      <c r="L52" s="20" t="s">
        <v>267</v>
      </c>
      <c r="M52" s="20" t="s">
        <v>267</v>
      </c>
      <c r="N52" s="20" t="s">
        <v>267</v>
      </c>
      <c r="O52" s="20" t="s">
        <v>267</v>
      </c>
    </row>
    <row r="53" spans="1:15" s="2" customFormat="1" ht="16.5" customHeight="1" x14ac:dyDescent="0.35">
      <c r="B53" s="7" t="s">
        <v>64</v>
      </c>
      <c r="C53" s="8">
        <f t="shared" si="3"/>
        <v>3</v>
      </c>
      <c r="D53" s="20" t="s">
        <v>267</v>
      </c>
      <c r="E53" s="20" t="s">
        <v>267</v>
      </c>
      <c r="F53" s="20" t="s">
        <v>267</v>
      </c>
      <c r="G53" s="20" t="s">
        <v>267</v>
      </c>
      <c r="H53" s="20" t="s">
        <v>267</v>
      </c>
      <c r="I53" s="20">
        <v>1</v>
      </c>
      <c r="J53" s="20" t="s">
        <v>267</v>
      </c>
      <c r="K53" s="20" t="s">
        <v>267</v>
      </c>
      <c r="L53" s="20" t="s">
        <v>267</v>
      </c>
      <c r="M53" s="20">
        <v>1</v>
      </c>
      <c r="N53" s="20">
        <v>1</v>
      </c>
      <c r="O53" s="20" t="s">
        <v>267</v>
      </c>
    </row>
    <row r="54" spans="1:15" s="2" customFormat="1" ht="16.5" customHeight="1" x14ac:dyDescent="0.35">
      <c r="A54" s="2" t="s">
        <v>32</v>
      </c>
      <c r="B54" s="7"/>
      <c r="C54" s="11">
        <f>SUM(C55:C55)</f>
        <v>1</v>
      </c>
      <c r="D54" s="27">
        <f>SUM(D55:D55)</f>
        <v>0</v>
      </c>
      <c r="E54" s="27">
        <f>SUM(E55:E55)</f>
        <v>0</v>
      </c>
      <c r="F54" s="27">
        <f>SUM(F55:F55)</f>
        <v>0</v>
      </c>
      <c r="G54" s="27">
        <f t="shared" ref="G54:O54" si="10">SUM(G55:G55)</f>
        <v>0</v>
      </c>
      <c r="H54" s="27">
        <f t="shared" si="10"/>
        <v>0</v>
      </c>
      <c r="I54" s="27">
        <f t="shared" si="10"/>
        <v>1</v>
      </c>
      <c r="J54" s="27">
        <f t="shared" si="10"/>
        <v>0</v>
      </c>
      <c r="K54" s="27">
        <f t="shared" si="10"/>
        <v>0</v>
      </c>
      <c r="L54" s="27">
        <f t="shared" si="10"/>
        <v>0</v>
      </c>
      <c r="M54" s="27">
        <f t="shared" si="10"/>
        <v>0</v>
      </c>
      <c r="N54" s="27">
        <f t="shared" si="10"/>
        <v>0</v>
      </c>
      <c r="O54" s="27">
        <f t="shared" si="10"/>
        <v>0</v>
      </c>
    </row>
    <row r="55" spans="1:15" s="2" customFormat="1" ht="16.5" customHeight="1" x14ac:dyDescent="0.35">
      <c r="B55" s="7" t="s">
        <v>450</v>
      </c>
      <c r="C55" s="8">
        <f t="shared" si="3"/>
        <v>1</v>
      </c>
      <c r="D55" s="20" t="s">
        <v>267</v>
      </c>
      <c r="E55" s="20" t="s">
        <v>267</v>
      </c>
      <c r="F55" s="20" t="s">
        <v>267</v>
      </c>
      <c r="G55" s="20" t="s">
        <v>267</v>
      </c>
      <c r="H55" s="20" t="s">
        <v>267</v>
      </c>
      <c r="I55" s="20">
        <v>1</v>
      </c>
      <c r="J55" s="20" t="s">
        <v>267</v>
      </c>
      <c r="K55" s="20" t="s">
        <v>267</v>
      </c>
      <c r="L55" s="20" t="s">
        <v>267</v>
      </c>
      <c r="M55" s="20" t="s">
        <v>267</v>
      </c>
      <c r="N55" s="20" t="s">
        <v>267</v>
      </c>
      <c r="O55" s="20" t="s">
        <v>267</v>
      </c>
    </row>
    <row r="56" spans="1:15" s="2" customFormat="1" ht="16.5" customHeight="1" x14ac:dyDescent="0.35">
      <c r="A56" s="2" t="s">
        <v>58</v>
      </c>
      <c r="B56" s="7"/>
      <c r="C56" s="11">
        <f>SUM(C57:C58)</f>
        <v>7</v>
      </c>
      <c r="D56" s="27">
        <f>SUM(D57:D58)</f>
        <v>3</v>
      </c>
      <c r="E56" s="27">
        <f>SUM(E57:E58)</f>
        <v>1</v>
      </c>
      <c r="F56" s="27">
        <f>SUM(F57:F58)</f>
        <v>2</v>
      </c>
      <c r="G56" s="27">
        <f t="shared" ref="G56:O56" si="11">SUM(G57:G58)</f>
        <v>0</v>
      </c>
      <c r="H56" s="27">
        <f t="shared" si="11"/>
        <v>0</v>
      </c>
      <c r="I56" s="27">
        <f t="shared" si="11"/>
        <v>0</v>
      </c>
      <c r="J56" s="27">
        <f t="shared" si="11"/>
        <v>0</v>
      </c>
      <c r="K56" s="27">
        <f t="shared" si="11"/>
        <v>0</v>
      </c>
      <c r="L56" s="27">
        <f t="shared" si="11"/>
        <v>0</v>
      </c>
      <c r="M56" s="27">
        <f t="shared" si="11"/>
        <v>1</v>
      </c>
      <c r="N56" s="27">
        <f t="shared" si="11"/>
        <v>0</v>
      </c>
      <c r="O56" s="27">
        <f t="shared" si="11"/>
        <v>0</v>
      </c>
    </row>
    <row r="57" spans="1:15" s="2" customFormat="1" ht="16.5" customHeight="1" x14ac:dyDescent="0.35">
      <c r="B57" s="7" t="s">
        <v>105</v>
      </c>
      <c r="C57" s="8">
        <f t="shared" si="3"/>
        <v>6</v>
      </c>
      <c r="D57" s="20">
        <v>3</v>
      </c>
      <c r="E57" s="20">
        <v>1</v>
      </c>
      <c r="F57" s="20">
        <v>1</v>
      </c>
      <c r="G57" s="20" t="s">
        <v>267</v>
      </c>
      <c r="H57" s="20" t="s">
        <v>267</v>
      </c>
      <c r="I57" s="20" t="s">
        <v>267</v>
      </c>
      <c r="J57" s="20" t="s">
        <v>267</v>
      </c>
      <c r="K57" s="20" t="s">
        <v>267</v>
      </c>
      <c r="L57" s="20" t="s">
        <v>267</v>
      </c>
      <c r="M57" s="20">
        <v>1</v>
      </c>
      <c r="N57" s="20" t="s">
        <v>267</v>
      </c>
      <c r="O57" s="20" t="s">
        <v>267</v>
      </c>
    </row>
    <row r="58" spans="1:15" s="2" customFormat="1" ht="16.5" customHeight="1" x14ac:dyDescent="0.35">
      <c r="B58" s="7" t="s">
        <v>104</v>
      </c>
      <c r="C58" s="8">
        <f t="shared" si="3"/>
        <v>1</v>
      </c>
      <c r="D58" s="20" t="s">
        <v>267</v>
      </c>
      <c r="E58" s="20" t="s">
        <v>267</v>
      </c>
      <c r="F58" s="20">
        <v>1</v>
      </c>
      <c r="G58" s="20" t="s">
        <v>267</v>
      </c>
      <c r="H58" s="20" t="s">
        <v>267</v>
      </c>
      <c r="I58" s="20" t="s">
        <v>267</v>
      </c>
      <c r="J58" s="20" t="s">
        <v>267</v>
      </c>
      <c r="K58" s="20" t="s">
        <v>267</v>
      </c>
      <c r="L58" s="20" t="s">
        <v>267</v>
      </c>
      <c r="M58" s="20" t="s">
        <v>267</v>
      </c>
      <c r="N58" s="20" t="s">
        <v>267</v>
      </c>
      <c r="O58" s="20" t="s">
        <v>267</v>
      </c>
    </row>
    <row r="59" spans="1:15" s="2" customFormat="1" ht="16.5" customHeight="1" x14ac:dyDescent="0.35">
      <c r="A59" s="2" t="s">
        <v>35</v>
      </c>
      <c r="B59" s="7"/>
      <c r="C59" s="11">
        <f>SUM(C60:C60)</f>
        <v>3</v>
      </c>
      <c r="D59" s="27">
        <f>SUM(D60:D60)</f>
        <v>1</v>
      </c>
      <c r="E59" s="27">
        <f>SUM(E60:E60)</f>
        <v>0</v>
      </c>
      <c r="F59" s="27">
        <f>SUM(F60:F60)</f>
        <v>0</v>
      </c>
      <c r="G59" s="27">
        <f t="shared" ref="G59:O59" si="12">SUM(G60:G60)</f>
        <v>1</v>
      </c>
      <c r="H59" s="27">
        <f t="shared" si="12"/>
        <v>0</v>
      </c>
      <c r="I59" s="27">
        <f t="shared" si="12"/>
        <v>0</v>
      </c>
      <c r="J59" s="27">
        <f t="shared" si="12"/>
        <v>0</v>
      </c>
      <c r="K59" s="27">
        <f t="shared" si="12"/>
        <v>0</v>
      </c>
      <c r="L59" s="27">
        <f t="shared" si="12"/>
        <v>0</v>
      </c>
      <c r="M59" s="27">
        <f t="shared" si="12"/>
        <v>0</v>
      </c>
      <c r="N59" s="27">
        <f t="shared" si="12"/>
        <v>0</v>
      </c>
      <c r="O59" s="27">
        <f t="shared" si="12"/>
        <v>1</v>
      </c>
    </row>
    <row r="60" spans="1:15" s="2" customFormat="1" ht="16.5" customHeight="1" x14ac:dyDescent="0.35">
      <c r="B60" s="7" t="s">
        <v>419</v>
      </c>
      <c r="C60" s="8">
        <f t="shared" si="3"/>
        <v>3</v>
      </c>
      <c r="D60" s="20">
        <v>1</v>
      </c>
      <c r="E60" s="20" t="s">
        <v>267</v>
      </c>
      <c r="F60" s="20" t="s">
        <v>267</v>
      </c>
      <c r="G60" s="20">
        <v>1</v>
      </c>
      <c r="H60" s="20" t="s">
        <v>267</v>
      </c>
      <c r="I60" s="20" t="s">
        <v>267</v>
      </c>
      <c r="J60" s="20" t="s">
        <v>267</v>
      </c>
      <c r="K60" s="20" t="s">
        <v>267</v>
      </c>
      <c r="L60" s="20" t="s">
        <v>267</v>
      </c>
      <c r="M60" s="20" t="s">
        <v>267</v>
      </c>
      <c r="N60" s="20" t="s">
        <v>267</v>
      </c>
      <c r="O60" s="20">
        <v>1</v>
      </c>
    </row>
    <row r="61" spans="1:15" s="2" customFormat="1" ht="16.5" customHeight="1" x14ac:dyDescent="0.35">
      <c r="A61" s="2" t="s">
        <v>240</v>
      </c>
      <c r="B61" s="7"/>
      <c r="C61" s="11">
        <f>SUM(C62:C62)</f>
        <v>1</v>
      </c>
      <c r="D61" s="27">
        <f>SUM(D62:D62)</f>
        <v>1</v>
      </c>
      <c r="E61" s="27">
        <f>SUM(E62:E62)</f>
        <v>0</v>
      </c>
      <c r="F61" s="27">
        <f>SUM(F62:F62)</f>
        <v>0</v>
      </c>
      <c r="G61" s="27">
        <f t="shared" ref="G61:O61" si="13">SUM(G62:G62)</f>
        <v>0</v>
      </c>
      <c r="H61" s="27">
        <f t="shared" si="13"/>
        <v>0</v>
      </c>
      <c r="I61" s="27">
        <f t="shared" si="13"/>
        <v>0</v>
      </c>
      <c r="J61" s="27">
        <f t="shared" si="13"/>
        <v>0</v>
      </c>
      <c r="K61" s="27">
        <f t="shared" si="13"/>
        <v>0</v>
      </c>
      <c r="L61" s="27">
        <f t="shared" si="13"/>
        <v>0</v>
      </c>
      <c r="M61" s="27">
        <f t="shared" si="13"/>
        <v>0</v>
      </c>
      <c r="N61" s="27">
        <f t="shared" si="13"/>
        <v>0</v>
      </c>
      <c r="O61" s="27">
        <f t="shared" si="13"/>
        <v>0</v>
      </c>
    </row>
    <row r="62" spans="1:15" s="2" customFormat="1" ht="16.5" customHeight="1" x14ac:dyDescent="0.35">
      <c r="B62" s="7" t="s">
        <v>341</v>
      </c>
      <c r="C62" s="8">
        <f t="shared" si="3"/>
        <v>1</v>
      </c>
      <c r="D62" s="20">
        <v>1</v>
      </c>
      <c r="E62" s="20" t="s">
        <v>267</v>
      </c>
      <c r="F62" s="20" t="s">
        <v>267</v>
      </c>
      <c r="G62" s="20" t="s">
        <v>267</v>
      </c>
      <c r="H62" s="20" t="s">
        <v>267</v>
      </c>
      <c r="I62" s="20" t="s">
        <v>267</v>
      </c>
      <c r="J62" s="20" t="s">
        <v>267</v>
      </c>
      <c r="K62" s="20" t="s">
        <v>267</v>
      </c>
      <c r="L62" s="20" t="s">
        <v>267</v>
      </c>
      <c r="M62" s="20" t="s">
        <v>267</v>
      </c>
      <c r="N62" s="20" t="s">
        <v>267</v>
      </c>
      <c r="O62" s="20" t="s">
        <v>267</v>
      </c>
    </row>
    <row r="63" spans="1:15" s="2" customFormat="1" ht="16.5" customHeight="1" x14ac:dyDescent="0.35">
      <c r="A63" s="3" t="s">
        <v>15</v>
      </c>
      <c r="B63" s="7"/>
      <c r="C63" s="11">
        <f>SUM(C64:C65)</f>
        <v>2</v>
      </c>
      <c r="D63" s="27">
        <f>SUM(D64:D65)</f>
        <v>0</v>
      </c>
      <c r="E63" s="27">
        <f>SUM(E64:E65)</f>
        <v>0</v>
      </c>
      <c r="F63" s="27">
        <f>SUM(F64:F65)</f>
        <v>0</v>
      </c>
      <c r="G63" s="27">
        <f t="shared" ref="G63:O63" si="14">SUM(G64:G65)</f>
        <v>0</v>
      </c>
      <c r="H63" s="27">
        <f t="shared" si="14"/>
        <v>1</v>
      </c>
      <c r="I63" s="27">
        <f t="shared" si="14"/>
        <v>0</v>
      </c>
      <c r="J63" s="27">
        <f t="shared" si="14"/>
        <v>0</v>
      </c>
      <c r="K63" s="27">
        <f t="shared" si="14"/>
        <v>0</v>
      </c>
      <c r="L63" s="27">
        <f t="shared" si="14"/>
        <v>0</v>
      </c>
      <c r="M63" s="27">
        <f t="shared" si="14"/>
        <v>0</v>
      </c>
      <c r="N63" s="27">
        <f t="shared" si="14"/>
        <v>0</v>
      </c>
      <c r="O63" s="27">
        <f t="shared" si="14"/>
        <v>1</v>
      </c>
    </row>
    <row r="64" spans="1:15" s="2" customFormat="1" ht="16.5" customHeight="1" x14ac:dyDescent="0.35">
      <c r="B64" s="12" t="s">
        <v>542</v>
      </c>
      <c r="C64" s="8">
        <f t="shared" si="3"/>
        <v>1</v>
      </c>
      <c r="D64" s="20" t="s">
        <v>267</v>
      </c>
      <c r="E64" s="20" t="s">
        <v>267</v>
      </c>
      <c r="F64" s="20" t="s">
        <v>267</v>
      </c>
      <c r="G64" s="20" t="s">
        <v>267</v>
      </c>
      <c r="H64" s="20">
        <v>1</v>
      </c>
      <c r="I64" s="20" t="s">
        <v>267</v>
      </c>
      <c r="J64" s="20" t="s">
        <v>267</v>
      </c>
      <c r="K64" s="20" t="s">
        <v>267</v>
      </c>
      <c r="L64" s="20" t="s">
        <v>267</v>
      </c>
      <c r="M64" s="20" t="s">
        <v>267</v>
      </c>
      <c r="N64" s="20" t="s">
        <v>267</v>
      </c>
      <c r="O64" s="20" t="s">
        <v>267</v>
      </c>
    </row>
    <row r="65" spans="1:15" s="2" customFormat="1" ht="16.5" customHeight="1" x14ac:dyDescent="0.35">
      <c r="B65" s="12" t="s">
        <v>385</v>
      </c>
      <c r="C65" s="8">
        <f t="shared" si="3"/>
        <v>1</v>
      </c>
      <c r="D65" s="20" t="s">
        <v>267</v>
      </c>
      <c r="E65" s="20" t="s">
        <v>267</v>
      </c>
      <c r="F65" s="20" t="s">
        <v>267</v>
      </c>
      <c r="G65" s="20" t="s">
        <v>267</v>
      </c>
      <c r="H65" s="20" t="s">
        <v>267</v>
      </c>
      <c r="I65" s="20" t="s">
        <v>267</v>
      </c>
      <c r="J65" s="20" t="s">
        <v>267</v>
      </c>
      <c r="K65" s="20" t="s">
        <v>267</v>
      </c>
      <c r="L65" s="20" t="s">
        <v>267</v>
      </c>
      <c r="M65" s="20" t="s">
        <v>267</v>
      </c>
      <c r="N65" s="20" t="s">
        <v>267</v>
      </c>
      <c r="O65" s="20">
        <v>1</v>
      </c>
    </row>
    <row r="66" spans="1:15" s="2" customFormat="1" ht="16.5" customHeight="1" x14ac:dyDescent="0.35">
      <c r="A66" s="2" t="s">
        <v>43</v>
      </c>
      <c r="B66" s="7"/>
      <c r="C66" s="11">
        <f>SUM(C67:C70)</f>
        <v>5</v>
      </c>
      <c r="D66" s="27">
        <f>SUM(D67:D70)</f>
        <v>0</v>
      </c>
      <c r="E66" s="27">
        <f>SUM(E67:E70)</f>
        <v>0</v>
      </c>
      <c r="F66" s="27">
        <f>SUM(F67:F70)</f>
        <v>0</v>
      </c>
      <c r="G66" s="27">
        <f t="shared" ref="G66:O66" si="15">SUM(G67:G70)</f>
        <v>1</v>
      </c>
      <c r="H66" s="27">
        <f t="shared" si="15"/>
        <v>1</v>
      </c>
      <c r="I66" s="27">
        <f t="shared" si="15"/>
        <v>0</v>
      </c>
      <c r="J66" s="27">
        <f t="shared" si="15"/>
        <v>0</v>
      </c>
      <c r="K66" s="27">
        <f t="shared" si="15"/>
        <v>0</v>
      </c>
      <c r="L66" s="27">
        <f t="shared" si="15"/>
        <v>0</v>
      </c>
      <c r="M66" s="27">
        <f t="shared" si="15"/>
        <v>0</v>
      </c>
      <c r="N66" s="27">
        <f t="shared" si="15"/>
        <v>3</v>
      </c>
      <c r="O66" s="27">
        <f t="shared" si="15"/>
        <v>0</v>
      </c>
    </row>
    <row r="67" spans="1:15" s="2" customFormat="1" ht="16.5" customHeight="1" x14ac:dyDescent="0.35">
      <c r="B67" s="7" t="s">
        <v>543</v>
      </c>
      <c r="C67" s="8">
        <f t="shared" si="3"/>
        <v>1</v>
      </c>
      <c r="D67" s="20" t="s">
        <v>267</v>
      </c>
      <c r="E67" s="20" t="s">
        <v>267</v>
      </c>
      <c r="F67" s="20" t="s">
        <v>267</v>
      </c>
      <c r="G67" s="20" t="s">
        <v>267</v>
      </c>
      <c r="H67" s="20" t="s">
        <v>267</v>
      </c>
      <c r="I67" s="20" t="s">
        <v>267</v>
      </c>
      <c r="J67" s="20" t="s">
        <v>267</v>
      </c>
      <c r="K67" s="20" t="s">
        <v>267</v>
      </c>
      <c r="L67" s="20" t="s">
        <v>267</v>
      </c>
      <c r="M67" s="20" t="s">
        <v>267</v>
      </c>
      <c r="N67" s="20">
        <v>1</v>
      </c>
      <c r="O67" s="20" t="s">
        <v>267</v>
      </c>
    </row>
    <row r="68" spans="1:15" s="2" customFormat="1" ht="16.5" customHeight="1" x14ac:dyDescent="0.35">
      <c r="B68" s="7" t="s">
        <v>449</v>
      </c>
      <c r="C68" s="8">
        <f t="shared" si="3"/>
        <v>1</v>
      </c>
      <c r="D68" s="20" t="s">
        <v>267</v>
      </c>
      <c r="E68" s="20" t="s">
        <v>267</v>
      </c>
      <c r="F68" s="20" t="s">
        <v>267</v>
      </c>
      <c r="G68" s="20" t="s">
        <v>267</v>
      </c>
      <c r="H68" s="20">
        <v>1</v>
      </c>
      <c r="I68" s="20" t="s">
        <v>267</v>
      </c>
      <c r="J68" s="20" t="s">
        <v>267</v>
      </c>
      <c r="K68" s="20" t="s">
        <v>267</v>
      </c>
      <c r="L68" s="20" t="s">
        <v>267</v>
      </c>
      <c r="M68" s="20" t="s">
        <v>267</v>
      </c>
      <c r="N68" s="20" t="s">
        <v>267</v>
      </c>
      <c r="O68" s="20" t="s">
        <v>267</v>
      </c>
    </row>
    <row r="69" spans="1:15" s="2" customFormat="1" ht="16.5" customHeight="1" x14ac:dyDescent="0.35">
      <c r="B69" s="7" t="s">
        <v>544</v>
      </c>
      <c r="C69" s="8">
        <f t="shared" si="3"/>
        <v>1</v>
      </c>
      <c r="D69" s="20" t="s">
        <v>267</v>
      </c>
      <c r="E69" s="20" t="s">
        <v>267</v>
      </c>
      <c r="F69" s="20" t="s">
        <v>267</v>
      </c>
      <c r="G69" s="20" t="s">
        <v>267</v>
      </c>
      <c r="H69" s="20" t="s">
        <v>267</v>
      </c>
      <c r="I69" s="20" t="s">
        <v>267</v>
      </c>
      <c r="J69" s="20" t="s">
        <v>267</v>
      </c>
      <c r="K69" s="20" t="s">
        <v>267</v>
      </c>
      <c r="L69" s="20" t="s">
        <v>267</v>
      </c>
      <c r="M69" s="20" t="s">
        <v>267</v>
      </c>
      <c r="N69" s="20">
        <v>1</v>
      </c>
      <c r="O69" s="20" t="s">
        <v>267</v>
      </c>
    </row>
    <row r="70" spans="1:15" s="2" customFormat="1" ht="16.5" customHeight="1" x14ac:dyDescent="0.35">
      <c r="B70" s="7" t="s">
        <v>95</v>
      </c>
      <c r="C70" s="8">
        <f t="shared" si="3"/>
        <v>2</v>
      </c>
      <c r="D70" s="20" t="s">
        <v>267</v>
      </c>
      <c r="E70" s="20" t="s">
        <v>267</v>
      </c>
      <c r="F70" s="20" t="s">
        <v>267</v>
      </c>
      <c r="G70" s="20">
        <v>1</v>
      </c>
      <c r="H70" s="20" t="s">
        <v>267</v>
      </c>
      <c r="I70" s="20" t="s">
        <v>267</v>
      </c>
      <c r="J70" s="20" t="s">
        <v>267</v>
      </c>
      <c r="K70" s="20" t="s">
        <v>267</v>
      </c>
      <c r="L70" s="20" t="s">
        <v>267</v>
      </c>
      <c r="M70" s="20" t="s">
        <v>267</v>
      </c>
      <c r="N70" s="20">
        <v>1</v>
      </c>
      <c r="O70" s="20" t="s">
        <v>267</v>
      </c>
    </row>
    <row r="71" spans="1:15" s="2" customFormat="1" ht="16.5" customHeight="1" x14ac:dyDescent="0.35">
      <c r="A71" s="2" t="s">
        <v>241</v>
      </c>
      <c r="B71" s="7"/>
      <c r="C71" s="11">
        <f>SUM(C72)</f>
        <v>2</v>
      </c>
      <c r="D71" s="27">
        <f>SUM(D72)</f>
        <v>0</v>
      </c>
      <c r="E71" s="27">
        <f>SUM(E72)</f>
        <v>0</v>
      </c>
      <c r="F71" s="27">
        <f>SUM(F72)</f>
        <v>0</v>
      </c>
      <c r="G71" s="27">
        <f t="shared" ref="G71:O71" si="16">SUM(G72)</f>
        <v>0</v>
      </c>
      <c r="H71" s="27">
        <f t="shared" si="16"/>
        <v>1</v>
      </c>
      <c r="I71" s="27">
        <f t="shared" si="16"/>
        <v>0</v>
      </c>
      <c r="J71" s="27">
        <f t="shared" si="16"/>
        <v>0</v>
      </c>
      <c r="K71" s="27">
        <f t="shared" si="16"/>
        <v>0</v>
      </c>
      <c r="L71" s="27">
        <f t="shared" si="16"/>
        <v>0</v>
      </c>
      <c r="M71" s="27">
        <f t="shared" si="16"/>
        <v>0</v>
      </c>
      <c r="N71" s="27">
        <f t="shared" si="16"/>
        <v>0</v>
      </c>
      <c r="O71" s="27">
        <f t="shared" si="16"/>
        <v>1</v>
      </c>
    </row>
    <row r="72" spans="1:15" s="2" customFormat="1" ht="16.5" customHeight="1" x14ac:dyDescent="0.35">
      <c r="B72" s="7" t="s">
        <v>545</v>
      </c>
      <c r="C72" s="8">
        <f t="shared" si="3"/>
        <v>2</v>
      </c>
      <c r="D72" s="63" t="s">
        <v>267</v>
      </c>
      <c r="E72" s="20" t="s">
        <v>267</v>
      </c>
      <c r="F72" s="20" t="s">
        <v>267</v>
      </c>
      <c r="G72" s="20" t="s">
        <v>267</v>
      </c>
      <c r="H72" s="20">
        <v>1</v>
      </c>
      <c r="I72" s="20" t="s">
        <v>267</v>
      </c>
      <c r="J72" s="20" t="s">
        <v>267</v>
      </c>
      <c r="K72" s="20" t="s">
        <v>267</v>
      </c>
      <c r="L72" s="20" t="s">
        <v>267</v>
      </c>
      <c r="M72" s="20" t="s">
        <v>267</v>
      </c>
      <c r="N72" s="20" t="s">
        <v>267</v>
      </c>
      <c r="O72" s="20">
        <v>1</v>
      </c>
    </row>
    <row r="73" spans="1:15" s="2" customFormat="1" ht="16.5" customHeight="1" x14ac:dyDescent="0.35">
      <c r="B73" s="7"/>
      <c r="C73" s="8"/>
      <c r="D73" s="20"/>
      <c r="E73" s="20"/>
      <c r="F73" s="20"/>
      <c r="G73" s="20"/>
      <c r="H73" s="20"/>
      <c r="I73" s="20"/>
      <c r="J73" s="20"/>
      <c r="K73" s="20"/>
      <c r="L73" s="20"/>
      <c r="M73" s="20"/>
      <c r="N73" s="20"/>
      <c r="O73" s="20"/>
    </row>
    <row r="74" spans="1:15" s="2" customFormat="1" ht="16.5" customHeight="1" x14ac:dyDescent="0.35">
      <c r="A74" s="80" t="s">
        <v>114</v>
      </c>
      <c r="B74" s="81"/>
      <c r="C74" s="82">
        <f>(C76+C88+C92+C96+C99+C101+C104+C107+C116+C125+C127+C130+C133+C136)</f>
        <v>104</v>
      </c>
      <c r="D74" s="84">
        <f t="shared" ref="D74:O74" si="17">(D76+D88+D92+D96+D99+D101+D104+D107+D116+D125+D127+D130+D133+D136)</f>
        <v>9</v>
      </c>
      <c r="E74" s="84">
        <f t="shared" si="17"/>
        <v>8</v>
      </c>
      <c r="F74" s="84">
        <f t="shared" si="17"/>
        <v>5</v>
      </c>
      <c r="G74" s="84">
        <f t="shared" si="17"/>
        <v>13</v>
      </c>
      <c r="H74" s="84">
        <f t="shared" si="17"/>
        <v>10</v>
      </c>
      <c r="I74" s="84">
        <f t="shared" si="17"/>
        <v>10</v>
      </c>
      <c r="J74" s="84">
        <f t="shared" si="17"/>
        <v>8</v>
      </c>
      <c r="K74" s="84">
        <f t="shared" si="17"/>
        <v>11</v>
      </c>
      <c r="L74" s="84">
        <f t="shared" si="17"/>
        <v>8</v>
      </c>
      <c r="M74" s="84">
        <f t="shared" si="17"/>
        <v>9</v>
      </c>
      <c r="N74" s="84">
        <f t="shared" si="17"/>
        <v>7</v>
      </c>
      <c r="O74" s="84">
        <f t="shared" si="17"/>
        <v>6</v>
      </c>
    </row>
    <row r="75" spans="1:15" s="2" customFormat="1" ht="16.5" customHeight="1" x14ac:dyDescent="0.35">
      <c r="A75" s="107"/>
      <c r="B75" s="7"/>
      <c r="C75" s="11"/>
      <c r="D75" s="27"/>
      <c r="E75" s="27"/>
      <c r="F75" s="27"/>
      <c r="G75" s="27"/>
      <c r="H75" s="27"/>
      <c r="I75" s="27"/>
      <c r="J75" s="27"/>
      <c r="K75" s="27"/>
      <c r="L75" s="27"/>
      <c r="M75" s="27"/>
      <c r="N75" s="27"/>
      <c r="O75" s="27"/>
    </row>
    <row r="76" spans="1:15" s="2" customFormat="1" ht="16.5" customHeight="1" x14ac:dyDescent="0.35">
      <c r="A76" s="2" t="s">
        <v>9</v>
      </c>
      <c r="B76" s="7"/>
      <c r="C76" s="11">
        <f>SUM(C77:C87)</f>
        <v>44</v>
      </c>
      <c r="D76" s="27">
        <f>SUM(D77:D87)</f>
        <v>7</v>
      </c>
      <c r="E76" s="27">
        <f t="shared" ref="E76:O76" si="18">SUM(E77:E87)</f>
        <v>3</v>
      </c>
      <c r="F76" s="27">
        <f t="shared" si="18"/>
        <v>1</v>
      </c>
      <c r="G76" s="27">
        <f t="shared" si="18"/>
        <v>4</v>
      </c>
      <c r="H76" s="27">
        <f t="shared" si="18"/>
        <v>3</v>
      </c>
      <c r="I76" s="27">
        <f t="shared" si="18"/>
        <v>5</v>
      </c>
      <c r="J76" s="27">
        <f t="shared" si="18"/>
        <v>5</v>
      </c>
      <c r="K76" s="27">
        <f t="shared" si="18"/>
        <v>6</v>
      </c>
      <c r="L76" s="27">
        <f t="shared" si="18"/>
        <v>2</v>
      </c>
      <c r="M76" s="27">
        <f t="shared" si="18"/>
        <v>2</v>
      </c>
      <c r="N76" s="27">
        <f t="shared" si="18"/>
        <v>3</v>
      </c>
      <c r="O76" s="27">
        <f t="shared" si="18"/>
        <v>3</v>
      </c>
    </row>
    <row r="77" spans="1:15" s="2" customFormat="1" ht="16.5" customHeight="1" x14ac:dyDescent="0.35">
      <c r="B77" s="7" t="s">
        <v>66</v>
      </c>
      <c r="C77" s="8">
        <f t="shared" ref="C77:C137" si="19">SUM(D77:O77)</f>
        <v>5</v>
      </c>
      <c r="D77" s="20" t="s">
        <v>267</v>
      </c>
      <c r="E77" s="20" t="s">
        <v>267</v>
      </c>
      <c r="F77" s="20" t="s">
        <v>267</v>
      </c>
      <c r="G77" s="20">
        <v>1</v>
      </c>
      <c r="H77" s="20">
        <v>1</v>
      </c>
      <c r="I77" s="20">
        <v>1</v>
      </c>
      <c r="J77" s="20" t="s">
        <v>267</v>
      </c>
      <c r="K77" s="20" t="s">
        <v>267</v>
      </c>
      <c r="L77" s="20" t="s">
        <v>267</v>
      </c>
      <c r="M77" s="20">
        <v>1</v>
      </c>
      <c r="N77" s="20" t="s">
        <v>267</v>
      </c>
      <c r="O77" s="20">
        <v>1</v>
      </c>
    </row>
    <row r="78" spans="1:15" s="2" customFormat="1" ht="16.5" customHeight="1" x14ac:dyDescent="0.35">
      <c r="B78" s="7" t="s">
        <v>16</v>
      </c>
      <c r="C78" s="8">
        <f t="shared" si="19"/>
        <v>4</v>
      </c>
      <c r="D78" s="20" t="s">
        <v>267</v>
      </c>
      <c r="E78" s="20" t="s">
        <v>267</v>
      </c>
      <c r="F78" s="20" t="s">
        <v>267</v>
      </c>
      <c r="G78" s="20" t="s">
        <v>267</v>
      </c>
      <c r="H78" s="20" t="s">
        <v>267</v>
      </c>
      <c r="I78" s="20">
        <v>2</v>
      </c>
      <c r="J78" s="20">
        <v>2</v>
      </c>
      <c r="K78" s="20" t="s">
        <v>267</v>
      </c>
      <c r="L78" s="20" t="s">
        <v>267</v>
      </c>
      <c r="M78" s="20" t="s">
        <v>267</v>
      </c>
      <c r="N78" s="20" t="s">
        <v>267</v>
      </c>
      <c r="O78" s="20" t="s">
        <v>267</v>
      </c>
    </row>
    <row r="79" spans="1:15" s="2" customFormat="1" ht="16.5" customHeight="1" x14ac:dyDescent="0.35">
      <c r="B79" s="7" t="s">
        <v>420</v>
      </c>
      <c r="C79" s="8">
        <f t="shared" si="19"/>
        <v>4</v>
      </c>
      <c r="D79" s="20">
        <v>2</v>
      </c>
      <c r="E79" s="20" t="s">
        <v>267</v>
      </c>
      <c r="F79" s="20" t="s">
        <v>267</v>
      </c>
      <c r="G79" s="20">
        <v>1</v>
      </c>
      <c r="H79" s="20" t="s">
        <v>267</v>
      </c>
      <c r="I79" s="20" t="s">
        <v>267</v>
      </c>
      <c r="J79" s="20">
        <v>1</v>
      </c>
      <c r="K79" s="20" t="s">
        <v>267</v>
      </c>
      <c r="L79" s="20" t="s">
        <v>267</v>
      </c>
      <c r="M79" s="20" t="s">
        <v>267</v>
      </c>
      <c r="N79" s="20" t="s">
        <v>267</v>
      </c>
      <c r="O79" s="20" t="s">
        <v>267</v>
      </c>
    </row>
    <row r="80" spans="1:15" s="2" customFormat="1" ht="16.5" customHeight="1" x14ac:dyDescent="0.35">
      <c r="B80" s="7" t="s">
        <v>451</v>
      </c>
      <c r="C80" s="8">
        <f t="shared" si="19"/>
        <v>1</v>
      </c>
      <c r="D80" s="20" t="s">
        <v>267</v>
      </c>
      <c r="E80" s="20">
        <v>1</v>
      </c>
      <c r="F80" s="20" t="s">
        <v>267</v>
      </c>
      <c r="G80" s="20" t="s">
        <v>267</v>
      </c>
      <c r="H80" s="20" t="s">
        <v>267</v>
      </c>
      <c r="I80" s="20" t="s">
        <v>267</v>
      </c>
      <c r="J80" s="20" t="s">
        <v>267</v>
      </c>
      <c r="K80" s="20" t="s">
        <v>267</v>
      </c>
      <c r="L80" s="20" t="s">
        <v>267</v>
      </c>
      <c r="M80" s="20" t="s">
        <v>267</v>
      </c>
      <c r="N80" s="20" t="s">
        <v>267</v>
      </c>
      <c r="O80" s="20" t="s">
        <v>267</v>
      </c>
    </row>
    <row r="81" spans="1:15" s="2" customFormat="1" ht="16.5" customHeight="1" x14ac:dyDescent="0.35">
      <c r="B81" s="7" t="s">
        <v>67</v>
      </c>
      <c r="C81" s="8">
        <f t="shared" si="19"/>
        <v>5</v>
      </c>
      <c r="D81" s="20" t="s">
        <v>267</v>
      </c>
      <c r="E81" s="20">
        <v>1</v>
      </c>
      <c r="F81" s="20" t="s">
        <v>267</v>
      </c>
      <c r="G81" s="20" t="s">
        <v>267</v>
      </c>
      <c r="H81" s="20">
        <v>1</v>
      </c>
      <c r="I81" s="20" t="s">
        <v>267</v>
      </c>
      <c r="J81" s="20" t="s">
        <v>267</v>
      </c>
      <c r="K81" s="20">
        <v>1</v>
      </c>
      <c r="L81" s="20">
        <v>1</v>
      </c>
      <c r="M81" s="20" t="s">
        <v>267</v>
      </c>
      <c r="N81" s="20" t="s">
        <v>267</v>
      </c>
      <c r="O81" s="20">
        <v>1</v>
      </c>
    </row>
    <row r="82" spans="1:15" s="2" customFormat="1" ht="16.5" customHeight="1" x14ac:dyDescent="0.35">
      <c r="B82" s="7" t="s">
        <v>452</v>
      </c>
      <c r="C82" s="8">
        <f t="shared" si="19"/>
        <v>2</v>
      </c>
      <c r="D82" s="20" t="s">
        <v>267</v>
      </c>
      <c r="E82" s="20" t="s">
        <v>267</v>
      </c>
      <c r="F82" s="20" t="s">
        <v>267</v>
      </c>
      <c r="G82" s="20" t="s">
        <v>267</v>
      </c>
      <c r="H82" s="20" t="s">
        <v>267</v>
      </c>
      <c r="I82" s="20">
        <v>1</v>
      </c>
      <c r="J82" s="20" t="s">
        <v>267</v>
      </c>
      <c r="K82" s="20">
        <v>1</v>
      </c>
      <c r="L82" s="20" t="s">
        <v>267</v>
      </c>
      <c r="M82" s="20" t="s">
        <v>267</v>
      </c>
      <c r="N82" s="20" t="s">
        <v>267</v>
      </c>
      <c r="O82" s="20" t="s">
        <v>267</v>
      </c>
    </row>
    <row r="83" spans="1:15" s="2" customFormat="1" ht="16.5" customHeight="1" x14ac:dyDescent="0.35">
      <c r="B83" s="7" t="s">
        <v>63</v>
      </c>
      <c r="C83" s="8">
        <f t="shared" si="19"/>
        <v>2</v>
      </c>
      <c r="D83" s="20" t="s">
        <v>267</v>
      </c>
      <c r="E83" s="20" t="s">
        <v>267</v>
      </c>
      <c r="F83" s="20" t="s">
        <v>267</v>
      </c>
      <c r="G83" s="20" t="s">
        <v>267</v>
      </c>
      <c r="H83" s="20" t="s">
        <v>267</v>
      </c>
      <c r="I83" s="20" t="s">
        <v>267</v>
      </c>
      <c r="J83" s="20" t="s">
        <v>267</v>
      </c>
      <c r="K83" s="20">
        <v>1</v>
      </c>
      <c r="L83" s="20" t="s">
        <v>267</v>
      </c>
      <c r="M83" s="20" t="s">
        <v>267</v>
      </c>
      <c r="N83" s="20">
        <v>1</v>
      </c>
      <c r="O83" s="20" t="s">
        <v>267</v>
      </c>
    </row>
    <row r="84" spans="1:15" s="2" customFormat="1" ht="16.5" customHeight="1" x14ac:dyDescent="0.35">
      <c r="B84" s="7" t="s">
        <v>47</v>
      </c>
      <c r="C84" s="8">
        <f t="shared" si="19"/>
        <v>3</v>
      </c>
      <c r="D84" s="20" t="s">
        <v>267</v>
      </c>
      <c r="E84" s="20" t="s">
        <v>267</v>
      </c>
      <c r="F84" s="20" t="s">
        <v>267</v>
      </c>
      <c r="G84" s="20" t="s">
        <v>267</v>
      </c>
      <c r="H84" s="20" t="s">
        <v>267</v>
      </c>
      <c r="I84" s="20" t="s">
        <v>267</v>
      </c>
      <c r="J84" s="20" t="s">
        <v>267</v>
      </c>
      <c r="K84" s="20" t="s">
        <v>267</v>
      </c>
      <c r="L84" s="20">
        <v>1</v>
      </c>
      <c r="M84" s="20">
        <v>1</v>
      </c>
      <c r="N84" s="20">
        <v>1</v>
      </c>
      <c r="O84" s="20" t="s">
        <v>267</v>
      </c>
    </row>
    <row r="85" spans="1:15" s="2" customFormat="1" ht="16.5" customHeight="1" x14ac:dyDescent="0.35">
      <c r="B85" s="7" t="s">
        <v>68</v>
      </c>
      <c r="C85" s="8">
        <f t="shared" si="19"/>
        <v>4</v>
      </c>
      <c r="D85" s="20">
        <v>2</v>
      </c>
      <c r="E85" s="20" t="s">
        <v>267</v>
      </c>
      <c r="F85" s="20" t="s">
        <v>267</v>
      </c>
      <c r="G85" s="20" t="s">
        <v>267</v>
      </c>
      <c r="H85" s="20" t="s">
        <v>267</v>
      </c>
      <c r="I85" s="20" t="s">
        <v>267</v>
      </c>
      <c r="J85" s="20" t="s">
        <v>267</v>
      </c>
      <c r="K85" s="20">
        <v>1</v>
      </c>
      <c r="L85" s="20" t="s">
        <v>267</v>
      </c>
      <c r="M85" s="20" t="s">
        <v>267</v>
      </c>
      <c r="N85" s="20" t="s">
        <v>267</v>
      </c>
      <c r="O85" s="20">
        <v>1</v>
      </c>
    </row>
    <row r="86" spans="1:15" s="2" customFormat="1" ht="16.5" customHeight="1" x14ac:dyDescent="0.35">
      <c r="B86" s="7" t="s">
        <v>49</v>
      </c>
      <c r="C86" s="8">
        <f t="shared" si="19"/>
        <v>13</v>
      </c>
      <c r="D86" s="20">
        <v>3</v>
      </c>
      <c r="E86" s="20">
        <v>1</v>
      </c>
      <c r="F86" s="20">
        <v>1</v>
      </c>
      <c r="G86" s="20">
        <v>2</v>
      </c>
      <c r="H86" s="20">
        <v>1</v>
      </c>
      <c r="I86" s="20">
        <v>1</v>
      </c>
      <c r="J86" s="20">
        <v>2</v>
      </c>
      <c r="K86" s="20">
        <v>1</v>
      </c>
      <c r="L86" s="20" t="s">
        <v>267</v>
      </c>
      <c r="M86" s="20" t="s">
        <v>267</v>
      </c>
      <c r="N86" s="20">
        <v>1</v>
      </c>
      <c r="O86" s="20" t="s">
        <v>267</v>
      </c>
    </row>
    <row r="87" spans="1:15" s="2" customFormat="1" ht="16.5" customHeight="1" x14ac:dyDescent="0.35">
      <c r="B87" s="7" t="s">
        <v>402</v>
      </c>
      <c r="C87" s="8">
        <f t="shared" si="19"/>
        <v>1</v>
      </c>
      <c r="D87" s="20" t="s">
        <v>267</v>
      </c>
      <c r="E87" s="20" t="s">
        <v>267</v>
      </c>
      <c r="F87" s="20" t="s">
        <v>267</v>
      </c>
      <c r="G87" s="20" t="s">
        <v>267</v>
      </c>
      <c r="H87" s="20" t="s">
        <v>267</v>
      </c>
      <c r="I87" s="20" t="s">
        <v>267</v>
      </c>
      <c r="J87" s="20" t="s">
        <v>267</v>
      </c>
      <c r="K87" s="20">
        <v>1</v>
      </c>
      <c r="L87" s="20" t="s">
        <v>267</v>
      </c>
      <c r="M87" s="20" t="s">
        <v>267</v>
      </c>
      <c r="N87" s="20" t="s">
        <v>267</v>
      </c>
      <c r="O87" s="20" t="s">
        <v>267</v>
      </c>
    </row>
    <row r="88" spans="1:15" s="2" customFormat="1" ht="16.5" customHeight="1" x14ac:dyDescent="0.35">
      <c r="A88" s="2" t="s">
        <v>243</v>
      </c>
      <c r="B88" s="7"/>
      <c r="C88" s="11">
        <f>SUM(C89:C91)</f>
        <v>3</v>
      </c>
      <c r="D88" s="27">
        <f t="shared" ref="D88:O88" si="20">SUM(D89:D91)</f>
        <v>0</v>
      </c>
      <c r="E88" s="27">
        <f t="shared" si="20"/>
        <v>2</v>
      </c>
      <c r="F88" s="27">
        <f t="shared" si="20"/>
        <v>0</v>
      </c>
      <c r="G88" s="27">
        <f t="shared" si="20"/>
        <v>1</v>
      </c>
      <c r="H88" s="27">
        <f t="shared" si="20"/>
        <v>0</v>
      </c>
      <c r="I88" s="27">
        <f t="shared" si="20"/>
        <v>0</v>
      </c>
      <c r="J88" s="27">
        <f t="shared" si="20"/>
        <v>0</v>
      </c>
      <c r="K88" s="27">
        <f t="shared" si="20"/>
        <v>0</v>
      </c>
      <c r="L88" s="27">
        <f t="shared" si="20"/>
        <v>0</v>
      </c>
      <c r="M88" s="27">
        <f t="shared" si="20"/>
        <v>0</v>
      </c>
      <c r="N88" s="27">
        <f t="shared" si="20"/>
        <v>0</v>
      </c>
      <c r="O88" s="27">
        <f t="shared" si="20"/>
        <v>0</v>
      </c>
    </row>
    <row r="89" spans="1:15" s="2" customFormat="1" ht="16.5" customHeight="1" x14ac:dyDescent="0.35">
      <c r="B89" s="7" t="s">
        <v>243</v>
      </c>
      <c r="C89" s="8">
        <f t="shared" si="19"/>
        <v>1</v>
      </c>
      <c r="D89" s="20" t="s">
        <v>267</v>
      </c>
      <c r="E89" s="20" t="s">
        <v>267</v>
      </c>
      <c r="F89" s="20" t="s">
        <v>267</v>
      </c>
      <c r="G89" s="20">
        <v>1</v>
      </c>
      <c r="H89" s="20" t="s">
        <v>267</v>
      </c>
      <c r="I89" s="20" t="s">
        <v>267</v>
      </c>
      <c r="J89" s="20" t="s">
        <v>267</v>
      </c>
      <c r="K89" s="20" t="s">
        <v>267</v>
      </c>
      <c r="L89" s="20" t="s">
        <v>267</v>
      </c>
      <c r="M89" s="20" t="s">
        <v>267</v>
      </c>
      <c r="N89" s="20" t="s">
        <v>267</v>
      </c>
      <c r="O89" s="20" t="s">
        <v>267</v>
      </c>
    </row>
    <row r="90" spans="1:15" s="2" customFormat="1" ht="16.5" customHeight="1" x14ac:dyDescent="0.35">
      <c r="B90" s="7" t="s">
        <v>62</v>
      </c>
      <c r="C90" s="8">
        <f t="shared" si="19"/>
        <v>1</v>
      </c>
      <c r="D90" s="20" t="s">
        <v>267</v>
      </c>
      <c r="E90" s="20">
        <v>1</v>
      </c>
      <c r="F90" s="20" t="s">
        <v>267</v>
      </c>
      <c r="G90" s="20" t="s">
        <v>267</v>
      </c>
      <c r="H90" s="20" t="s">
        <v>267</v>
      </c>
      <c r="I90" s="20" t="s">
        <v>267</v>
      </c>
      <c r="J90" s="20" t="s">
        <v>267</v>
      </c>
      <c r="K90" s="20" t="s">
        <v>267</v>
      </c>
      <c r="L90" s="20" t="s">
        <v>267</v>
      </c>
      <c r="M90" s="20" t="s">
        <v>267</v>
      </c>
      <c r="N90" s="20" t="s">
        <v>267</v>
      </c>
      <c r="O90" s="20" t="s">
        <v>267</v>
      </c>
    </row>
    <row r="91" spans="1:15" s="2" customFormat="1" ht="16.5" customHeight="1" x14ac:dyDescent="0.35">
      <c r="B91" s="7" t="s">
        <v>47</v>
      </c>
      <c r="C91" s="8">
        <f t="shared" si="19"/>
        <v>1</v>
      </c>
      <c r="D91" s="20" t="s">
        <v>267</v>
      </c>
      <c r="E91" s="20">
        <v>1</v>
      </c>
      <c r="F91" s="20" t="s">
        <v>267</v>
      </c>
      <c r="G91" s="20" t="s">
        <v>267</v>
      </c>
      <c r="H91" s="20" t="s">
        <v>267</v>
      </c>
      <c r="I91" s="20" t="s">
        <v>267</v>
      </c>
      <c r="J91" s="20" t="s">
        <v>267</v>
      </c>
      <c r="K91" s="20" t="s">
        <v>267</v>
      </c>
      <c r="L91" s="20" t="s">
        <v>267</v>
      </c>
      <c r="M91" s="20" t="s">
        <v>267</v>
      </c>
      <c r="N91" s="20" t="s">
        <v>267</v>
      </c>
      <c r="O91" s="20" t="s">
        <v>267</v>
      </c>
    </row>
    <row r="92" spans="1:15" s="2" customFormat="1" ht="16.5" customHeight="1" x14ac:dyDescent="0.35">
      <c r="A92" s="2" t="s">
        <v>24</v>
      </c>
      <c r="B92" s="7"/>
      <c r="C92" s="11">
        <f>SUM(C93:C95)</f>
        <v>4</v>
      </c>
      <c r="D92" s="27">
        <f t="shared" ref="D92:O92" si="21">SUM(D93:D95)</f>
        <v>0</v>
      </c>
      <c r="E92" s="27">
        <f t="shared" si="21"/>
        <v>0</v>
      </c>
      <c r="F92" s="27">
        <f t="shared" si="21"/>
        <v>0</v>
      </c>
      <c r="G92" s="27">
        <f t="shared" si="21"/>
        <v>0</v>
      </c>
      <c r="H92" s="27">
        <f t="shared" si="21"/>
        <v>1</v>
      </c>
      <c r="I92" s="27">
        <f t="shared" si="21"/>
        <v>0</v>
      </c>
      <c r="J92" s="27">
        <f t="shared" si="21"/>
        <v>0</v>
      </c>
      <c r="K92" s="27">
        <f t="shared" si="21"/>
        <v>1</v>
      </c>
      <c r="L92" s="27">
        <f t="shared" si="21"/>
        <v>1</v>
      </c>
      <c r="M92" s="27">
        <f t="shared" si="21"/>
        <v>1</v>
      </c>
      <c r="N92" s="27">
        <f t="shared" si="21"/>
        <v>0</v>
      </c>
      <c r="O92" s="27">
        <f t="shared" si="21"/>
        <v>0</v>
      </c>
    </row>
    <row r="93" spans="1:15" s="2" customFormat="1" ht="16.5" customHeight="1" x14ac:dyDescent="0.35">
      <c r="B93" s="7" t="s">
        <v>24</v>
      </c>
      <c r="C93" s="8">
        <f t="shared" si="19"/>
        <v>2</v>
      </c>
      <c r="D93" s="20" t="s">
        <v>267</v>
      </c>
      <c r="E93" s="20" t="s">
        <v>267</v>
      </c>
      <c r="F93" s="20" t="s">
        <v>267</v>
      </c>
      <c r="G93" s="20" t="s">
        <v>267</v>
      </c>
      <c r="H93" s="20" t="s">
        <v>267</v>
      </c>
      <c r="I93" s="20" t="s">
        <v>267</v>
      </c>
      <c r="J93" s="20" t="s">
        <v>267</v>
      </c>
      <c r="K93" s="20">
        <v>1</v>
      </c>
      <c r="L93" s="20">
        <v>1</v>
      </c>
      <c r="M93" s="20" t="s">
        <v>267</v>
      </c>
      <c r="N93" s="20" t="s">
        <v>267</v>
      </c>
      <c r="O93" s="20" t="s">
        <v>267</v>
      </c>
    </row>
    <row r="94" spans="1:15" s="2" customFormat="1" ht="16.5" customHeight="1" x14ac:dyDescent="0.35">
      <c r="B94" s="7" t="s">
        <v>47</v>
      </c>
      <c r="C94" s="8">
        <f t="shared" si="19"/>
        <v>1</v>
      </c>
      <c r="D94" s="20" t="s">
        <v>267</v>
      </c>
      <c r="E94" s="20" t="s">
        <v>267</v>
      </c>
      <c r="F94" s="20" t="s">
        <v>267</v>
      </c>
      <c r="G94" s="20" t="s">
        <v>267</v>
      </c>
      <c r="H94" s="20">
        <v>1</v>
      </c>
      <c r="I94" s="20" t="s">
        <v>267</v>
      </c>
      <c r="J94" s="20" t="s">
        <v>267</v>
      </c>
      <c r="K94" s="20" t="s">
        <v>267</v>
      </c>
      <c r="L94" s="20" t="s">
        <v>267</v>
      </c>
      <c r="M94" s="20" t="s">
        <v>267</v>
      </c>
      <c r="N94" s="20" t="s">
        <v>267</v>
      </c>
      <c r="O94" s="20" t="s">
        <v>267</v>
      </c>
    </row>
    <row r="95" spans="1:15" s="2" customFormat="1" ht="16.5" customHeight="1" x14ac:dyDescent="0.35">
      <c r="B95" s="7" t="s">
        <v>546</v>
      </c>
      <c r="C95" s="8">
        <f t="shared" si="19"/>
        <v>1</v>
      </c>
      <c r="D95" s="20" t="s">
        <v>267</v>
      </c>
      <c r="E95" s="20" t="s">
        <v>267</v>
      </c>
      <c r="F95" s="20" t="s">
        <v>267</v>
      </c>
      <c r="G95" s="20" t="s">
        <v>267</v>
      </c>
      <c r="H95" s="20" t="s">
        <v>267</v>
      </c>
      <c r="I95" s="20" t="s">
        <v>267</v>
      </c>
      <c r="J95" s="20" t="s">
        <v>267</v>
      </c>
      <c r="K95" s="20" t="s">
        <v>267</v>
      </c>
      <c r="L95" s="20" t="s">
        <v>267</v>
      </c>
      <c r="M95" s="20">
        <v>1</v>
      </c>
      <c r="N95" s="20" t="s">
        <v>267</v>
      </c>
      <c r="O95" s="20" t="s">
        <v>267</v>
      </c>
    </row>
    <row r="96" spans="1:15" s="2" customFormat="1" ht="16.5" customHeight="1" x14ac:dyDescent="0.35">
      <c r="A96" s="2" t="s">
        <v>36</v>
      </c>
      <c r="B96" s="7"/>
      <c r="C96" s="11">
        <f>SUM(C97:C98)</f>
        <v>3</v>
      </c>
      <c r="D96" s="27">
        <f t="shared" ref="D96:O96" si="22">SUM(D97:D98)</f>
        <v>0</v>
      </c>
      <c r="E96" s="27">
        <f t="shared" si="22"/>
        <v>0</v>
      </c>
      <c r="F96" s="27">
        <f t="shared" si="22"/>
        <v>2</v>
      </c>
      <c r="G96" s="27">
        <f t="shared" si="22"/>
        <v>0</v>
      </c>
      <c r="H96" s="27">
        <f t="shared" si="22"/>
        <v>0</v>
      </c>
      <c r="I96" s="27">
        <f t="shared" si="22"/>
        <v>0</v>
      </c>
      <c r="J96" s="27">
        <f t="shared" si="22"/>
        <v>0</v>
      </c>
      <c r="K96" s="27">
        <f t="shared" si="22"/>
        <v>0</v>
      </c>
      <c r="L96" s="27">
        <f t="shared" si="22"/>
        <v>0</v>
      </c>
      <c r="M96" s="27">
        <f t="shared" si="22"/>
        <v>1</v>
      </c>
      <c r="N96" s="27">
        <f t="shared" si="22"/>
        <v>0</v>
      </c>
      <c r="O96" s="27">
        <f t="shared" si="22"/>
        <v>0</v>
      </c>
    </row>
    <row r="97" spans="1:15" s="2" customFormat="1" ht="16.5" customHeight="1" x14ac:dyDescent="0.35">
      <c r="B97" s="7" t="s">
        <v>547</v>
      </c>
      <c r="C97" s="8">
        <f t="shared" si="19"/>
        <v>1</v>
      </c>
      <c r="D97" s="20" t="s">
        <v>267</v>
      </c>
      <c r="E97" s="20" t="s">
        <v>267</v>
      </c>
      <c r="F97" s="20">
        <v>1</v>
      </c>
      <c r="G97" s="20" t="s">
        <v>267</v>
      </c>
      <c r="H97" s="20" t="s">
        <v>267</v>
      </c>
      <c r="I97" s="20" t="s">
        <v>267</v>
      </c>
      <c r="J97" s="20" t="s">
        <v>267</v>
      </c>
      <c r="K97" s="20" t="s">
        <v>267</v>
      </c>
      <c r="L97" s="20" t="s">
        <v>267</v>
      </c>
      <c r="M97" s="20" t="s">
        <v>267</v>
      </c>
      <c r="N97" s="20" t="s">
        <v>267</v>
      </c>
      <c r="O97" s="20" t="s">
        <v>267</v>
      </c>
    </row>
    <row r="98" spans="1:15" s="2" customFormat="1" ht="16.5" customHeight="1" x14ac:dyDescent="0.35">
      <c r="B98" s="7" t="s">
        <v>86</v>
      </c>
      <c r="C98" s="8">
        <f t="shared" si="19"/>
        <v>2</v>
      </c>
      <c r="D98" s="20" t="s">
        <v>267</v>
      </c>
      <c r="E98" s="20" t="s">
        <v>267</v>
      </c>
      <c r="F98" s="20">
        <v>1</v>
      </c>
      <c r="G98" s="20" t="s">
        <v>267</v>
      </c>
      <c r="H98" s="20" t="s">
        <v>267</v>
      </c>
      <c r="I98" s="20" t="s">
        <v>267</v>
      </c>
      <c r="J98" s="20" t="s">
        <v>267</v>
      </c>
      <c r="K98" s="20" t="s">
        <v>267</v>
      </c>
      <c r="L98" s="20" t="s">
        <v>267</v>
      </c>
      <c r="M98" s="20">
        <v>1</v>
      </c>
      <c r="N98" s="20" t="s">
        <v>267</v>
      </c>
      <c r="O98" s="20" t="s">
        <v>267</v>
      </c>
    </row>
    <row r="99" spans="1:15" s="2" customFormat="1" ht="16.5" customHeight="1" x14ac:dyDescent="0.35">
      <c r="A99" s="2" t="s">
        <v>41</v>
      </c>
      <c r="B99" s="7"/>
      <c r="C99" s="11">
        <f>SUM(C100:C100)</f>
        <v>1</v>
      </c>
      <c r="D99" s="27">
        <f>SUM(D100:D100)</f>
        <v>0</v>
      </c>
      <c r="E99" s="27">
        <f>SUM(E100:E100)</f>
        <v>0</v>
      </c>
      <c r="F99" s="27">
        <f>SUM(F100:F100)</f>
        <v>0</v>
      </c>
      <c r="G99" s="27">
        <f t="shared" ref="G99:O99" si="23">SUM(G100:G100)</f>
        <v>0</v>
      </c>
      <c r="H99" s="27">
        <f t="shared" si="23"/>
        <v>0</v>
      </c>
      <c r="I99" s="27">
        <f t="shared" si="23"/>
        <v>1</v>
      </c>
      <c r="J99" s="27">
        <f t="shared" si="23"/>
        <v>0</v>
      </c>
      <c r="K99" s="27">
        <f t="shared" si="23"/>
        <v>0</v>
      </c>
      <c r="L99" s="27">
        <f t="shared" si="23"/>
        <v>0</v>
      </c>
      <c r="M99" s="27">
        <f t="shared" si="23"/>
        <v>0</v>
      </c>
      <c r="N99" s="27">
        <f t="shared" si="23"/>
        <v>0</v>
      </c>
      <c r="O99" s="27">
        <f t="shared" si="23"/>
        <v>0</v>
      </c>
    </row>
    <row r="100" spans="1:15" s="2" customFormat="1" ht="16.5" customHeight="1" x14ac:dyDescent="0.35">
      <c r="B100" s="7" t="s">
        <v>94</v>
      </c>
      <c r="C100" s="8">
        <f t="shared" si="19"/>
        <v>1</v>
      </c>
      <c r="D100" s="20" t="s">
        <v>267</v>
      </c>
      <c r="E100" s="20" t="s">
        <v>267</v>
      </c>
      <c r="F100" s="20" t="s">
        <v>267</v>
      </c>
      <c r="G100" s="20" t="s">
        <v>267</v>
      </c>
      <c r="H100" s="20" t="s">
        <v>267</v>
      </c>
      <c r="I100" s="20">
        <v>1</v>
      </c>
      <c r="J100" s="20" t="s">
        <v>267</v>
      </c>
      <c r="K100" s="20" t="s">
        <v>267</v>
      </c>
      <c r="L100" s="20" t="s">
        <v>267</v>
      </c>
      <c r="M100" s="20" t="s">
        <v>267</v>
      </c>
      <c r="N100" s="20" t="s">
        <v>267</v>
      </c>
      <c r="O100" s="20" t="s">
        <v>267</v>
      </c>
    </row>
    <row r="101" spans="1:15" s="2" customFormat="1" ht="16.5" customHeight="1" x14ac:dyDescent="0.35">
      <c r="A101" s="2" t="s">
        <v>325</v>
      </c>
      <c r="B101" s="7"/>
      <c r="C101" s="11">
        <f>SUM(C102:C103)</f>
        <v>4</v>
      </c>
      <c r="D101" s="27">
        <f t="shared" ref="D101:O101" si="24">SUM(D102:D103)</f>
        <v>0</v>
      </c>
      <c r="E101" s="27">
        <f t="shared" si="24"/>
        <v>0</v>
      </c>
      <c r="F101" s="27">
        <f t="shared" si="24"/>
        <v>1</v>
      </c>
      <c r="G101" s="27">
        <f t="shared" si="24"/>
        <v>0</v>
      </c>
      <c r="H101" s="27">
        <f t="shared" si="24"/>
        <v>0</v>
      </c>
      <c r="I101" s="27">
        <f t="shared" si="24"/>
        <v>1</v>
      </c>
      <c r="J101" s="27">
        <f t="shared" si="24"/>
        <v>1</v>
      </c>
      <c r="K101" s="27">
        <f t="shared" si="24"/>
        <v>0</v>
      </c>
      <c r="L101" s="27">
        <f t="shared" si="24"/>
        <v>1</v>
      </c>
      <c r="M101" s="27">
        <f t="shared" si="24"/>
        <v>0</v>
      </c>
      <c r="N101" s="27">
        <f t="shared" si="24"/>
        <v>0</v>
      </c>
      <c r="O101" s="27">
        <f t="shared" si="24"/>
        <v>0</v>
      </c>
    </row>
    <row r="102" spans="1:15" s="2" customFormat="1" ht="16.5" customHeight="1" x14ac:dyDescent="0.35">
      <c r="B102" s="7" t="s">
        <v>7</v>
      </c>
      <c r="C102" s="8">
        <f t="shared" si="19"/>
        <v>2</v>
      </c>
      <c r="D102" s="20" t="s">
        <v>267</v>
      </c>
      <c r="E102" s="20" t="s">
        <v>267</v>
      </c>
      <c r="F102" s="20" t="s">
        <v>267</v>
      </c>
      <c r="G102" s="20" t="s">
        <v>267</v>
      </c>
      <c r="H102" s="20" t="s">
        <v>267</v>
      </c>
      <c r="I102" s="20">
        <v>1</v>
      </c>
      <c r="J102" s="20" t="s">
        <v>267</v>
      </c>
      <c r="K102" s="20" t="s">
        <v>267</v>
      </c>
      <c r="L102" s="20">
        <v>1</v>
      </c>
      <c r="M102" s="20" t="s">
        <v>267</v>
      </c>
      <c r="N102" s="20" t="s">
        <v>267</v>
      </c>
      <c r="O102" s="20" t="s">
        <v>267</v>
      </c>
    </row>
    <row r="103" spans="1:15" s="2" customFormat="1" ht="16.5" customHeight="1" x14ac:dyDescent="0.35">
      <c r="B103" s="7" t="s">
        <v>49</v>
      </c>
      <c r="C103" s="8">
        <f t="shared" si="19"/>
        <v>2</v>
      </c>
      <c r="D103" s="20" t="s">
        <v>267</v>
      </c>
      <c r="E103" s="20" t="s">
        <v>267</v>
      </c>
      <c r="F103" s="20">
        <v>1</v>
      </c>
      <c r="G103" s="20" t="s">
        <v>267</v>
      </c>
      <c r="H103" s="20" t="s">
        <v>267</v>
      </c>
      <c r="I103" s="20" t="s">
        <v>267</v>
      </c>
      <c r="J103" s="20">
        <v>1</v>
      </c>
      <c r="K103" s="20" t="s">
        <v>267</v>
      </c>
      <c r="L103" s="20" t="s">
        <v>267</v>
      </c>
      <c r="M103" s="20" t="s">
        <v>267</v>
      </c>
      <c r="N103" s="20" t="s">
        <v>267</v>
      </c>
      <c r="O103" s="20" t="s">
        <v>267</v>
      </c>
    </row>
    <row r="104" spans="1:15" s="2" customFormat="1" ht="16.5" customHeight="1" x14ac:dyDescent="0.35">
      <c r="A104" s="2" t="s">
        <v>30</v>
      </c>
      <c r="B104" s="7"/>
      <c r="C104" s="11">
        <f>SUM(C105:C106)</f>
        <v>4</v>
      </c>
      <c r="D104" s="27">
        <f t="shared" ref="D104:O104" si="25">SUM(D105:D106)</f>
        <v>0</v>
      </c>
      <c r="E104" s="27">
        <f t="shared" si="25"/>
        <v>0</v>
      </c>
      <c r="F104" s="27">
        <f t="shared" si="25"/>
        <v>0</v>
      </c>
      <c r="G104" s="27">
        <f t="shared" si="25"/>
        <v>0</v>
      </c>
      <c r="H104" s="27">
        <f t="shared" si="25"/>
        <v>0</v>
      </c>
      <c r="I104" s="27">
        <f t="shared" si="25"/>
        <v>0</v>
      </c>
      <c r="J104" s="27">
        <f t="shared" si="25"/>
        <v>0</v>
      </c>
      <c r="K104" s="27">
        <f t="shared" si="25"/>
        <v>1</v>
      </c>
      <c r="L104" s="27">
        <f t="shared" si="25"/>
        <v>1</v>
      </c>
      <c r="M104" s="27">
        <f t="shared" si="25"/>
        <v>1</v>
      </c>
      <c r="N104" s="27">
        <f t="shared" si="25"/>
        <v>1</v>
      </c>
      <c r="O104" s="27">
        <f t="shared" si="25"/>
        <v>0</v>
      </c>
    </row>
    <row r="105" spans="1:15" s="2" customFormat="1" ht="16.5" customHeight="1" x14ac:dyDescent="0.35">
      <c r="B105" s="7" t="s">
        <v>548</v>
      </c>
      <c r="C105" s="8">
        <f t="shared" si="19"/>
        <v>1</v>
      </c>
      <c r="D105" s="20" t="s">
        <v>267</v>
      </c>
      <c r="E105" s="20" t="s">
        <v>267</v>
      </c>
      <c r="F105" s="20" t="s">
        <v>267</v>
      </c>
      <c r="G105" s="20" t="s">
        <v>267</v>
      </c>
      <c r="H105" s="20" t="s">
        <v>267</v>
      </c>
      <c r="I105" s="20" t="s">
        <v>267</v>
      </c>
      <c r="J105" s="20" t="s">
        <v>267</v>
      </c>
      <c r="K105" s="20">
        <v>1</v>
      </c>
      <c r="L105" s="20" t="s">
        <v>267</v>
      </c>
      <c r="M105" s="20" t="s">
        <v>267</v>
      </c>
      <c r="N105" s="20" t="s">
        <v>267</v>
      </c>
      <c r="O105" s="20" t="s">
        <v>267</v>
      </c>
    </row>
    <row r="106" spans="1:15" s="2" customFormat="1" ht="16.5" customHeight="1" x14ac:dyDescent="0.35">
      <c r="B106" s="7" t="s">
        <v>30</v>
      </c>
      <c r="C106" s="8">
        <f t="shared" si="19"/>
        <v>3</v>
      </c>
      <c r="D106" s="20" t="s">
        <v>267</v>
      </c>
      <c r="E106" s="20" t="s">
        <v>267</v>
      </c>
      <c r="F106" s="20" t="s">
        <v>267</v>
      </c>
      <c r="G106" s="20" t="s">
        <v>267</v>
      </c>
      <c r="H106" s="20" t="s">
        <v>267</v>
      </c>
      <c r="I106" s="20" t="s">
        <v>267</v>
      </c>
      <c r="J106" s="20" t="s">
        <v>267</v>
      </c>
      <c r="K106" s="20" t="s">
        <v>267</v>
      </c>
      <c r="L106" s="20">
        <v>1</v>
      </c>
      <c r="M106" s="20">
        <v>1</v>
      </c>
      <c r="N106" s="20">
        <v>1</v>
      </c>
      <c r="O106" s="20" t="s">
        <v>267</v>
      </c>
    </row>
    <row r="107" spans="1:15" s="2" customFormat="1" ht="16.5" customHeight="1" x14ac:dyDescent="0.35">
      <c r="A107" s="2" t="s">
        <v>46</v>
      </c>
      <c r="B107" s="7"/>
      <c r="C107" s="11">
        <f>SUM(C108:C115)</f>
        <v>16</v>
      </c>
      <c r="D107" s="27">
        <f>SUM(D108:D115)</f>
        <v>1</v>
      </c>
      <c r="E107" s="27">
        <f>SUM(E108:E115)</f>
        <v>1</v>
      </c>
      <c r="F107" s="27">
        <f>SUM(F108:F115)</f>
        <v>0</v>
      </c>
      <c r="G107" s="27">
        <f t="shared" ref="G107:O107" si="26">SUM(G108:G115)</f>
        <v>2</v>
      </c>
      <c r="H107" s="27">
        <f t="shared" si="26"/>
        <v>2</v>
      </c>
      <c r="I107" s="27">
        <f t="shared" si="26"/>
        <v>1</v>
      </c>
      <c r="J107" s="27">
        <f t="shared" si="26"/>
        <v>1</v>
      </c>
      <c r="K107" s="27">
        <f t="shared" si="26"/>
        <v>0</v>
      </c>
      <c r="L107" s="27">
        <f t="shared" si="26"/>
        <v>1</v>
      </c>
      <c r="M107" s="27">
        <f t="shared" si="26"/>
        <v>3</v>
      </c>
      <c r="N107" s="27">
        <f t="shared" si="26"/>
        <v>3</v>
      </c>
      <c r="O107" s="27">
        <f t="shared" si="26"/>
        <v>1</v>
      </c>
    </row>
    <row r="108" spans="1:15" s="2" customFormat="1" ht="16.5" customHeight="1" x14ac:dyDescent="0.35">
      <c r="B108" s="7" t="s">
        <v>549</v>
      </c>
      <c r="C108" s="8">
        <f t="shared" si="19"/>
        <v>3</v>
      </c>
      <c r="D108" s="20" t="s">
        <v>267</v>
      </c>
      <c r="E108" s="20" t="s">
        <v>267</v>
      </c>
      <c r="F108" s="20" t="s">
        <v>267</v>
      </c>
      <c r="G108" s="20" t="s">
        <v>267</v>
      </c>
      <c r="H108" s="20">
        <v>1</v>
      </c>
      <c r="I108" s="20" t="s">
        <v>267</v>
      </c>
      <c r="J108" s="20" t="s">
        <v>267</v>
      </c>
      <c r="K108" s="20" t="s">
        <v>267</v>
      </c>
      <c r="L108" s="20" t="s">
        <v>267</v>
      </c>
      <c r="M108" s="20">
        <v>2</v>
      </c>
      <c r="N108" s="20" t="s">
        <v>267</v>
      </c>
      <c r="O108" s="20" t="s">
        <v>267</v>
      </c>
    </row>
    <row r="109" spans="1:15" s="2" customFormat="1" ht="16.5" customHeight="1" x14ac:dyDescent="0.35">
      <c r="B109" s="7" t="s">
        <v>340</v>
      </c>
      <c r="C109" s="8">
        <f t="shared" si="19"/>
        <v>1</v>
      </c>
      <c r="D109" s="20" t="s">
        <v>267</v>
      </c>
      <c r="E109" s="20">
        <v>1</v>
      </c>
      <c r="F109" s="20" t="s">
        <v>267</v>
      </c>
      <c r="G109" s="20" t="s">
        <v>267</v>
      </c>
      <c r="H109" s="20" t="s">
        <v>267</v>
      </c>
      <c r="I109" s="20" t="s">
        <v>267</v>
      </c>
      <c r="J109" s="20" t="s">
        <v>267</v>
      </c>
      <c r="K109" s="20" t="s">
        <v>267</v>
      </c>
      <c r="L109" s="20" t="s">
        <v>267</v>
      </c>
      <c r="M109" s="20" t="s">
        <v>267</v>
      </c>
      <c r="N109" s="20" t="s">
        <v>267</v>
      </c>
      <c r="O109" s="20" t="s">
        <v>267</v>
      </c>
    </row>
    <row r="110" spans="1:15" s="2" customFormat="1" ht="16.5" customHeight="1" x14ac:dyDescent="0.35">
      <c r="B110" s="7" t="s">
        <v>421</v>
      </c>
      <c r="C110" s="8">
        <f t="shared" si="19"/>
        <v>2</v>
      </c>
      <c r="D110" s="20" t="s">
        <v>267</v>
      </c>
      <c r="E110" s="20" t="s">
        <v>267</v>
      </c>
      <c r="F110" s="20" t="s">
        <v>267</v>
      </c>
      <c r="G110" s="20">
        <v>1</v>
      </c>
      <c r="H110" s="20" t="s">
        <v>267</v>
      </c>
      <c r="I110" s="20" t="s">
        <v>267</v>
      </c>
      <c r="J110" s="20" t="s">
        <v>267</v>
      </c>
      <c r="K110" s="20" t="s">
        <v>267</v>
      </c>
      <c r="L110" s="20" t="s">
        <v>267</v>
      </c>
      <c r="M110" s="20">
        <v>1</v>
      </c>
      <c r="N110" s="20" t="s">
        <v>267</v>
      </c>
      <c r="O110" s="20" t="s">
        <v>267</v>
      </c>
    </row>
    <row r="111" spans="1:15" s="2" customFormat="1" ht="16.5" customHeight="1" x14ac:dyDescent="0.35">
      <c r="B111" s="7" t="s">
        <v>541</v>
      </c>
      <c r="C111" s="8">
        <f t="shared" si="19"/>
        <v>1</v>
      </c>
      <c r="D111" s="20" t="s">
        <v>267</v>
      </c>
      <c r="E111" s="20" t="s">
        <v>267</v>
      </c>
      <c r="F111" s="20" t="s">
        <v>267</v>
      </c>
      <c r="G111" s="20" t="s">
        <v>267</v>
      </c>
      <c r="H111" s="20" t="s">
        <v>267</v>
      </c>
      <c r="I111" s="20" t="s">
        <v>267</v>
      </c>
      <c r="J111" s="20" t="s">
        <v>267</v>
      </c>
      <c r="K111" s="20" t="s">
        <v>267</v>
      </c>
      <c r="L111" s="20">
        <v>1</v>
      </c>
      <c r="M111" s="20" t="s">
        <v>267</v>
      </c>
      <c r="N111" s="20" t="s">
        <v>267</v>
      </c>
      <c r="O111" s="20" t="s">
        <v>267</v>
      </c>
    </row>
    <row r="112" spans="1:15" s="2" customFormat="1" ht="16.5" customHeight="1" x14ac:dyDescent="0.35">
      <c r="B112" s="7" t="s">
        <v>550</v>
      </c>
      <c r="C112" s="8">
        <f t="shared" si="19"/>
        <v>1</v>
      </c>
      <c r="D112" s="20" t="s">
        <v>267</v>
      </c>
      <c r="E112" s="20" t="s">
        <v>267</v>
      </c>
      <c r="F112" s="20" t="s">
        <v>267</v>
      </c>
      <c r="G112" s="20" t="s">
        <v>267</v>
      </c>
      <c r="H112" s="20">
        <v>1</v>
      </c>
      <c r="I112" s="20" t="s">
        <v>267</v>
      </c>
      <c r="J112" s="20" t="s">
        <v>267</v>
      </c>
      <c r="K112" s="20" t="s">
        <v>267</v>
      </c>
      <c r="L112" s="20" t="s">
        <v>267</v>
      </c>
      <c r="M112" s="20" t="s">
        <v>267</v>
      </c>
      <c r="N112" s="20" t="s">
        <v>267</v>
      </c>
      <c r="O112" s="20" t="s">
        <v>267</v>
      </c>
    </row>
    <row r="113" spans="1:15" s="2" customFormat="1" ht="16.5" customHeight="1" x14ac:dyDescent="0.35">
      <c r="B113" s="7" t="s">
        <v>386</v>
      </c>
      <c r="C113" s="8">
        <f t="shared" si="19"/>
        <v>6</v>
      </c>
      <c r="D113" s="20">
        <v>1</v>
      </c>
      <c r="E113" s="20" t="s">
        <v>267</v>
      </c>
      <c r="F113" s="20" t="s">
        <v>267</v>
      </c>
      <c r="G113" s="20">
        <v>1</v>
      </c>
      <c r="H113" s="20" t="s">
        <v>267</v>
      </c>
      <c r="I113" s="20">
        <v>1</v>
      </c>
      <c r="J113" s="20">
        <v>1</v>
      </c>
      <c r="K113" s="20" t="s">
        <v>267</v>
      </c>
      <c r="L113" s="20" t="s">
        <v>267</v>
      </c>
      <c r="M113" s="20" t="s">
        <v>267</v>
      </c>
      <c r="N113" s="20">
        <v>1</v>
      </c>
      <c r="O113" s="20">
        <v>1</v>
      </c>
    </row>
    <row r="114" spans="1:15" s="2" customFormat="1" ht="16.5" customHeight="1" x14ac:dyDescent="0.35">
      <c r="B114" s="7" t="s">
        <v>100</v>
      </c>
      <c r="C114" s="8">
        <f t="shared" si="19"/>
        <v>1</v>
      </c>
      <c r="D114" s="20" t="s">
        <v>267</v>
      </c>
      <c r="E114" s="20" t="s">
        <v>267</v>
      </c>
      <c r="F114" s="20" t="s">
        <v>267</v>
      </c>
      <c r="G114" s="20" t="s">
        <v>267</v>
      </c>
      <c r="H114" s="20" t="s">
        <v>267</v>
      </c>
      <c r="I114" s="20" t="s">
        <v>267</v>
      </c>
      <c r="J114" s="20" t="s">
        <v>267</v>
      </c>
      <c r="K114" s="20" t="s">
        <v>267</v>
      </c>
      <c r="L114" s="20" t="s">
        <v>267</v>
      </c>
      <c r="M114" s="20" t="s">
        <v>267</v>
      </c>
      <c r="N114" s="20">
        <v>1</v>
      </c>
      <c r="O114" s="20" t="s">
        <v>267</v>
      </c>
    </row>
    <row r="115" spans="1:15" s="2" customFormat="1" ht="16.5" customHeight="1" x14ac:dyDescent="0.35">
      <c r="B115" s="7" t="s">
        <v>453</v>
      </c>
      <c r="C115" s="8">
        <f t="shared" si="19"/>
        <v>1</v>
      </c>
      <c r="D115" s="20" t="s">
        <v>267</v>
      </c>
      <c r="E115" s="20" t="s">
        <v>267</v>
      </c>
      <c r="F115" s="20" t="s">
        <v>267</v>
      </c>
      <c r="G115" s="20" t="s">
        <v>267</v>
      </c>
      <c r="H115" s="20" t="s">
        <v>267</v>
      </c>
      <c r="I115" s="20" t="s">
        <v>267</v>
      </c>
      <c r="J115" s="20" t="s">
        <v>267</v>
      </c>
      <c r="K115" s="20" t="s">
        <v>267</v>
      </c>
      <c r="L115" s="20" t="s">
        <v>267</v>
      </c>
      <c r="M115" s="20" t="s">
        <v>267</v>
      </c>
      <c r="N115" s="20">
        <v>1</v>
      </c>
      <c r="O115" s="20" t="s">
        <v>267</v>
      </c>
    </row>
    <row r="116" spans="1:15" s="2" customFormat="1" ht="16.5" customHeight="1" x14ac:dyDescent="0.35">
      <c r="A116" s="2" t="s">
        <v>50</v>
      </c>
      <c r="B116" s="7"/>
      <c r="C116" s="11">
        <f>SUM(C117:C124)</f>
        <v>15</v>
      </c>
      <c r="D116" s="27">
        <f t="shared" ref="D116:O116" si="27">SUM(D117:D124)</f>
        <v>0</v>
      </c>
      <c r="E116" s="27">
        <f t="shared" si="27"/>
        <v>1</v>
      </c>
      <c r="F116" s="27">
        <f t="shared" si="27"/>
        <v>0</v>
      </c>
      <c r="G116" s="27">
        <f t="shared" si="27"/>
        <v>3</v>
      </c>
      <c r="H116" s="27">
        <f t="shared" si="27"/>
        <v>3</v>
      </c>
      <c r="I116" s="27">
        <f t="shared" si="27"/>
        <v>1</v>
      </c>
      <c r="J116" s="27">
        <f t="shared" si="27"/>
        <v>1</v>
      </c>
      <c r="K116" s="27">
        <f t="shared" si="27"/>
        <v>2</v>
      </c>
      <c r="L116" s="27">
        <f t="shared" si="27"/>
        <v>1</v>
      </c>
      <c r="M116" s="27">
        <f t="shared" si="27"/>
        <v>1</v>
      </c>
      <c r="N116" s="27">
        <f t="shared" si="27"/>
        <v>0</v>
      </c>
      <c r="O116" s="27">
        <f t="shared" si="27"/>
        <v>2</v>
      </c>
    </row>
    <row r="117" spans="1:15" s="2" customFormat="1" ht="16.5" customHeight="1" x14ac:dyDescent="0.35">
      <c r="B117" s="7" t="s">
        <v>551</v>
      </c>
      <c r="C117" s="8">
        <f t="shared" si="19"/>
        <v>1</v>
      </c>
      <c r="D117" s="20" t="s">
        <v>267</v>
      </c>
      <c r="E117" s="20" t="s">
        <v>267</v>
      </c>
      <c r="F117" s="20" t="s">
        <v>267</v>
      </c>
      <c r="G117" s="20" t="s">
        <v>267</v>
      </c>
      <c r="H117" s="20" t="s">
        <v>267</v>
      </c>
      <c r="I117" s="20" t="s">
        <v>267</v>
      </c>
      <c r="J117" s="20" t="s">
        <v>267</v>
      </c>
      <c r="K117" s="20">
        <v>1</v>
      </c>
      <c r="L117" s="20" t="s">
        <v>267</v>
      </c>
      <c r="M117" s="20" t="s">
        <v>267</v>
      </c>
      <c r="N117" s="20" t="s">
        <v>267</v>
      </c>
      <c r="O117" s="20" t="s">
        <v>267</v>
      </c>
    </row>
    <row r="118" spans="1:15" s="2" customFormat="1" ht="16.5" customHeight="1" x14ac:dyDescent="0.35">
      <c r="B118" s="7" t="s">
        <v>422</v>
      </c>
      <c r="C118" s="8">
        <f t="shared" si="19"/>
        <v>5</v>
      </c>
      <c r="D118" s="20" t="s">
        <v>267</v>
      </c>
      <c r="E118" s="20" t="s">
        <v>267</v>
      </c>
      <c r="F118" s="20" t="s">
        <v>267</v>
      </c>
      <c r="G118" s="20">
        <v>1</v>
      </c>
      <c r="H118" s="20">
        <v>1</v>
      </c>
      <c r="I118" s="20" t="s">
        <v>267</v>
      </c>
      <c r="J118" s="20" t="s">
        <v>267</v>
      </c>
      <c r="K118" s="20" t="s">
        <v>267</v>
      </c>
      <c r="L118" s="20">
        <v>1</v>
      </c>
      <c r="M118" s="20">
        <v>1</v>
      </c>
      <c r="N118" s="20" t="s">
        <v>267</v>
      </c>
      <c r="O118" s="20">
        <v>1</v>
      </c>
    </row>
    <row r="119" spans="1:15" s="2" customFormat="1" ht="16.5" customHeight="1" x14ac:dyDescent="0.35">
      <c r="B119" s="7" t="s">
        <v>552</v>
      </c>
      <c r="C119" s="8">
        <f t="shared" si="19"/>
        <v>1</v>
      </c>
      <c r="D119" s="20" t="s">
        <v>267</v>
      </c>
      <c r="E119" s="20" t="s">
        <v>267</v>
      </c>
      <c r="F119" s="20" t="s">
        <v>267</v>
      </c>
      <c r="G119" s="20" t="s">
        <v>267</v>
      </c>
      <c r="H119" s="20">
        <v>1</v>
      </c>
      <c r="I119" s="20" t="s">
        <v>267</v>
      </c>
      <c r="J119" s="20" t="s">
        <v>267</v>
      </c>
      <c r="K119" s="20" t="s">
        <v>267</v>
      </c>
      <c r="L119" s="20" t="s">
        <v>267</v>
      </c>
      <c r="M119" s="20" t="s">
        <v>267</v>
      </c>
      <c r="N119" s="20" t="s">
        <v>267</v>
      </c>
      <c r="O119" s="20" t="s">
        <v>267</v>
      </c>
    </row>
    <row r="120" spans="1:15" s="2" customFormat="1" ht="16.5" customHeight="1" x14ac:dyDescent="0.35">
      <c r="B120" s="7" t="s">
        <v>47</v>
      </c>
      <c r="C120" s="8">
        <f t="shared" si="19"/>
        <v>1</v>
      </c>
      <c r="D120" s="20" t="s">
        <v>267</v>
      </c>
      <c r="E120" s="20" t="s">
        <v>267</v>
      </c>
      <c r="F120" s="20" t="s">
        <v>267</v>
      </c>
      <c r="G120" s="20" t="s">
        <v>267</v>
      </c>
      <c r="H120" s="20" t="s">
        <v>267</v>
      </c>
      <c r="I120" s="20" t="s">
        <v>267</v>
      </c>
      <c r="J120" s="20" t="s">
        <v>267</v>
      </c>
      <c r="K120" s="20">
        <v>1</v>
      </c>
      <c r="L120" s="20" t="s">
        <v>267</v>
      </c>
      <c r="M120" s="20" t="s">
        <v>267</v>
      </c>
      <c r="N120" s="20" t="s">
        <v>267</v>
      </c>
      <c r="O120" s="20" t="s">
        <v>267</v>
      </c>
    </row>
    <row r="121" spans="1:15" s="2" customFormat="1" ht="16.5" customHeight="1" x14ac:dyDescent="0.35">
      <c r="B121" s="7" t="s">
        <v>104</v>
      </c>
      <c r="C121" s="8">
        <f t="shared" si="19"/>
        <v>2</v>
      </c>
      <c r="D121" s="20" t="s">
        <v>267</v>
      </c>
      <c r="E121" s="20">
        <v>1</v>
      </c>
      <c r="F121" s="20" t="s">
        <v>267</v>
      </c>
      <c r="G121" s="20" t="s">
        <v>267</v>
      </c>
      <c r="H121" s="20" t="s">
        <v>267</v>
      </c>
      <c r="I121" s="20" t="s">
        <v>267</v>
      </c>
      <c r="J121" s="20">
        <v>1</v>
      </c>
      <c r="K121" s="20" t="s">
        <v>267</v>
      </c>
      <c r="L121" s="20" t="s">
        <v>267</v>
      </c>
      <c r="M121" s="20" t="s">
        <v>267</v>
      </c>
      <c r="N121" s="20" t="s">
        <v>267</v>
      </c>
      <c r="O121" s="20" t="s">
        <v>267</v>
      </c>
    </row>
    <row r="122" spans="1:15" s="2" customFormat="1" ht="16.5" customHeight="1" x14ac:dyDescent="0.35">
      <c r="B122" s="7" t="s">
        <v>49</v>
      </c>
      <c r="C122" s="8">
        <f t="shared" si="19"/>
        <v>2</v>
      </c>
      <c r="D122" s="20" t="s">
        <v>267</v>
      </c>
      <c r="E122" s="20" t="s">
        <v>267</v>
      </c>
      <c r="F122" s="20" t="s">
        <v>267</v>
      </c>
      <c r="G122" s="20" t="s">
        <v>267</v>
      </c>
      <c r="H122" s="20">
        <v>1</v>
      </c>
      <c r="I122" s="20">
        <v>1</v>
      </c>
      <c r="J122" s="20" t="s">
        <v>267</v>
      </c>
      <c r="K122" s="20" t="s">
        <v>267</v>
      </c>
      <c r="L122" s="20" t="s">
        <v>267</v>
      </c>
      <c r="M122" s="20" t="s">
        <v>267</v>
      </c>
      <c r="N122" s="20" t="s">
        <v>267</v>
      </c>
      <c r="O122" s="20" t="s">
        <v>267</v>
      </c>
    </row>
    <row r="123" spans="1:15" s="2" customFormat="1" ht="16.5" customHeight="1" x14ac:dyDescent="0.35">
      <c r="B123" s="7" t="s">
        <v>50</v>
      </c>
      <c r="C123" s="8">
        <f t="shared" si="19"/>
        <v>1</v>
      </c>
      <c r="D123" s="20" t="s">
        <v>267</v>
      </c>
      <c r="E123" s="20" t="s">
        <v>267</v>
      </c>
      <c r="F123" s="20" t="s">
        <v>267</v>
      </c>
      <c r="G123" s="20" t="s">
        <v>267</v>
      </c>
      <c r="H123" s="20" t="s">
        <v>267</v>
      </c>
      <c r="I123" s="20" t="s">
        <v>267</v>
      </c>
      <c r="J123" s="20" t="s">
        <v>267</v>
      </c>
      <c r="K123" s="20" t="s">
        <v>267</v>
      </c>
      <c r="L123" s="20" t="s">
        <v>267</v>
      </c>
      <c r="M123" s="20" t="s">
        <v>267</v>
      </c>
      <c r="N123" s="20" t="s">
        <v>267</v>
      </c>
      <c r="O123" s="20">
        <v>1</v>
      </c>
    </row>
    <row r="124" spans="1:15" s="2" customFormat="1" ht="16.5" customHeight="1" x14ac:dyDescent="0.35">
      <c r="B124" s="7" t="s">
        <v>341</v>
      </c>
      <c r="C124" s="8">
        <f t="shared" si="19"/>
        <v>2</v>
      </c>
      <c r="D124" s="20" t="s">
        <v>267</v>
      </c>
      <c r="E124" s="20" t="s">
        <v>267</v>
      </c>
      <c r="F124" s="20" t="s">
        <v>267</v>
      </c>
      <c r="G124" s="20">
        <v>2</v>
      </c>
      <c r="H124" s="20" t="s">
        <v>267</v>
      </c>
      <c r="I124" s="20" t="s">
        <v>267</v>
      </c>
      <c r="J124" s="20" t="s">
        <v>267</v>
      </c>
      <c r="K124" s="20" t="s">
        <v>267</v>
      </c>
      <c r="L124" s="20" t="s">
        <v>267</v>
      </c>
      <c r="M124" s="20" t="s">
        <v>267</v>
      </c>
      <c r="N124" s="20" t="s">
        <v>267</v>
      </c>
      <c r="O124" s="20" t="s">
        <v>267</v>
      </c>
    </row>
    <row r="125" spans="1:15" s="2" customFormat="1" ht="16.5" customHeight="1" x14ac:dyDescent="0.35">
      <c r="A125" s="2" t="s">
        <v>39</v>
      </c>
      <c r="B125" s="7"/>
      <c r="C125" s="187">
        <f>SUM(C126)</f>
        <v>2</v>
      </c>
      <c r="D125" s="27">
        <f t="shared" ref="D125:O125" si="28">SUM(D126)</f>
        <v>0</v>
      </c>
      <c r="E125" s="27">
        <f t="shared" si="28"/>
        <v>0</v>
      </c>
      <c r="F125" s="27">
        <f t="shared" si="28"/>
        <v>0</v>
      </c>
      <c r="G125" s="27">
        <f t="shared" si="28"/>
        <v>2</v>
      </c>
      <c r="H125" s="27">
        <f t="shared" si="28"/>
        <v>0</v>
      </c>
      <c r="I125" s="27">
        <f t="shared" si="28"/>
        <v>0</v>
      </c>
      <c r="J125" s="27">
        <f t="shared" si="28"/>
        <v>0</v>
      </c>
      <c r="K125" s="27">
        <f t="shared" si="28"/>
        <v>0</v>
      </c>
      <c r="L125" s="27">
        <f t="shared" si="28"/>
        <v>0</v>
      </c>
      <c r="M125" s="27">
        <f t="shared" si="28"/>
        <v>0</v>
      </c>
      <c r="N125" s="27">
        <f t="shared" si="28"/>
        <v>0</v>
      </c>
      <c r="O125" s="27">
        <f t="shared" si="28"/>
        <v>0</v>
      </c>
    </row>
    <row r="126" spans="1:15" s="2" customFormat="1" ht="16.5" customHeight="1" x14ac:dyDescent="0.35">
      <c r="B126" s="7" t="s">
        <v>553</v>
      </c>
      <c r="C126" s="8">
        <f t="shared" si="19"/>
        <v>2</v>
      </c>
      <c r="D126" s="20" t="s">
        <v>267</v>
      </c>
      <c r="E126" s="20" t="s">
        <v>267</v>
      </c>
      <c r="F126" s="20" t="s">
        <v>267</v>
      </c>
      <c r="G126" s="20">
        <v>2</v>
      </c>
      <c r="H126" s="20" t="s">
        <v>267</v>
      </c>
      <c r="I126" s="20" t="s">
        <v>267</v>
      </c>
      <c r="J126" s="20" t="s">
        <v>267</v>
      </c>
      <c r="K126" s="20" t="s">
        <v>267</v>
      </c>
      <c r="L126" s="20" t="s">
        <v>267</v>
      </c>
      <c r="M126" s="20" t="s">
        <v>267</v>
      </c>
      <c r="N126" s="20" t="s">
        <v>267</v>
      </c>
      <c r="O126" s="20" t="s">
        <v>267</v>
      </c>
    </row>
    <row r="127" spans="1:15" s="2" customFormat="1" ht="16.5" customHeight="1" x14ac:dyDescent="0.35">
      <c r="A127" s="2" t="s">
        <v>554</v>
      </c>
      <c r="B127" s="7"/>
      <c r="C127" s="187">
        <f>SUM(C128:C129)</f>
        <v>3</v>
      </c>
      <c r="D127" s="27">
        <f t="shared" ref="D127" si="29">SUM(D128:D129)</f>
        <v>0</v>
      </c>
      <c r="E127" s="27">
        <f>SUM(E128:E129)</f>
        <v>0</v>
      </c>
      <c r="F127" s="27">
        <f>SUM(F128:F129)</f>
        <v>0</v>
      </c>
      <c r="G127" s="27">
        <f t="shared" ref="G127:O127" si="30">SUM(G128:G129)</f>
        <v>0</v>
      </c>
      <c r="H127" s="27">
        <f t="shared" si="30"/>
        <v>1</v>
      </c>
      <c r="I127" s="27">
        <f t="shared" si="30"/>
        <v>1</v>
      </c>
      <c r="J127" s="27">
        <f t="shared" si="30"/>
        <v>0</v>
      </c>
      <c r="K127" s="27">
        <f t="shared" si="30"/>
        <v>1</v>
      </c>
      <c r="L127" s="27">
        <f t="shared" si="30"/>
        <v>0</v>
      </c>
      <c r="M127" s="27">
        <f t="shared" si="30"/>
        <v>0</v>
      </c>
      <c r="N127" s="27">
        <f t="shared" si="30"/>
        <v>0</v>
      </c>
      <c r="O127" s="27">
        <f t="shared" si="30"/>
        <v>0</v>
      </c>
    </row>
    <row r="128" spans="1:15" s="2" customFormat="1" ht="16.5" customHeight="1" x14ac:dyDescent="0.35">
      <c r="B128" s="7" t="s">
        <v>554</v>
      </c>
      <c r="C128" s="8">
        <f t="shared" si="19"/>
        <v>1</v>
      </c>
      <c r="D128" s="20" t="s">
        <v>267</v>
      </c>
      <c r="E128" s="20" t="s">
        <v>267</v>
      </c>
      <c r="F128" s="20" t="s">
        <v>267</v>
      </c>
      <c r="G128" s="20" t="s">
        <v>267</v>
      </c>
      <c r="H128" s="20">
        <v>1</v>
      </c>
      <c r="I128" s="20" t="s">
        <v>267</v>
      </c>
      <c r="J128" s="20" t="s">
        <v>267</v>
      </c>
      <c r="K128" s="20" t="s">
        <v>267</v>
      </c>
      <c r="L128" s="20" t="s">
        <v>267</v>
      </c>
      <c r="M128" s="20" t="s">
        <v>267</v>
      </c>
      <c r="N128" s="20" t="s">
        <v>267</v>
      </c>
      <c r="O128" s="20" t="s">
        <v>267</v>
      </c>
    </row>
    <row r="129" spans="1:15" s="2" customFormat="1" ht="16.5" customHeight="1" x14ac:dyDescent="0.35">
      <c r="B129" s="7" t="s">
        <v>555</v>
      </c>
      <c r="C129" s="8">
        <f t="shared" si="19"/>
        <v>2</v>
      </c>
      <c r="D129" s="20" t="s">
        <v>267</v>
      </c>
      <c r="E129" s="20" t="s">
        <v>267</v>
      </c>
      <c r="F129" s="20" t="s">
        <v>267</v>
      </c>
      <c r="G129" s="20" t="s">
        <v>267</v>
      </c>
      <c r="H129" s="20" t="s">
        <v>267</v>
      </c>
      <c r="I129" s="20">
        <v>1</v>
      </c>
      <c r="J129" s="20" t="s">
        <v>267</v>
      </c>
      <c r="K129" s="20">
        <v>1</v>
      </c>
      <c r="L129" s="20" t="s">
        <v>267</v>
      </c>
      <c r="M129" s="20" t="s">
        <v>267</v>
      </c>
      <c r="N129" s="20" t="s">
        <v>267</v>
      </c>
      <c r="O129" s="20" t="s">
        <v>267</v>
      </c>
    </row>
    <row r="130" spans="1:15" s="2" customFormat="1" ht="16.5" customHeight="1" x14ac:dyDescent="0.35">
      <c r="A130" s="2" t="s">
        <v>327</v>
      </c>
      <c r="B130" s="7"/>
      <c r="C130" s="187">
        <f>SUM(C131:C132)</f>
        <v>2</v>
      </c>
      <c r="D130" s="27">
        <f t="shared" ref="D130" si="31">SUM(D131:D132)</f>
        <v>1</v>
      </c>
      <c r="E130" s="27">
        <f>SUM(E131:E132)</f>
        <v>1</v>
      </c>
      <c r="F130" s="27">
        <f>SUM(F131:F132)</f>
        <v>0</v>
      </c>
      <c r="G130" s="27">
        <f t="shared" ref="G130:O130" si="32">SUM(G131:G132)</f>
        <v>0</v>
      </c>
      <c r="H130" s="27">
        <f t="shared" si="32"/>
        <v>0</v>
      </c>
      <c r="I130" s="27">
        <f t="shared" si="32"/>
        <v>0</v>
      </c>
      <c r="J130" s="27">
        <f t="shared" si="32"/>
        <v>0</v>
      </c>
      <c r="K130" s="27">
        <f t="shared" si="32"/>
        <v>0</v>
      </c>
      <c r="L130" s="27">
        <f t="shared" si="32"/>
        <v>0</v>
      </c>
      <c r="M130" s="27">
        <f t="shared" si="32"/>
        <v>0</v>
      </c>
      <c r="N130" s="27">
        <f t="shared" si="32"/>
        <v>0</v>
      </c>
      <c r="O130" s="27">
        <f t="shared" si="32"/>
        <v>0</v>
      </c>
    </row>
    <row r="131" spans="1:15" s="2" customFormat="1" ht="16.5" customHeight="1" x14ac:dyDescent="0.35">
      <c r="B131" s="7" t="s">
        <v>556</v>
      </c>
      <c r="C131" s="8">
        <f t="shared" si="19"/>
        <v>1</v>
      </c>
      <c r="D131" s="20" t="s">
        <v>267</v>
      </c>
      <c r="E131" s="20">
        <v>1</v>
      </c>
      <c r="F131" s="20" t="s">
        <v>267</v>
      </c>
      <c r="G131" s="20" t="s">
        <v>267</v>
      </c>
      <c r="H131" s="20" t="s">
        <v>267</v>
      </c>
      <c r="I131" s="20" t="s">
        <v>267</v>
      </c>
      <c r="J131" s="20" t="s">
        <v>267</v>
      </c>
      <c r="K131" s="20" t="s">
        <v>267</v>
      </c>
      <c r="L131" s="20" t="s">
        <v>267</v>
      </c>
      <c r="M131" s="20" t="s">
        <v>267</v>
      </c>
      <c r="N131" s="20" t="s">
        <v>267</v>
      </c>
      <c r="O131" s="20" t="s">
        <v>267</v>
      </c>
    </row>
    <row r="132" spans="1:15" s="2" customFormat="1" ht="16.5" customHeight="1" x14ac:dyDescent="0.35">
      <c r="B132" s="7" t="s">
        <v>557</v>
      </c>
      <c r="C132" s="8">
        <f t="shared" si="19"/>
        <v>1</v>
      </c>
      <c r="D132" s="20">
        <v>1</v>
      </c>
      <c r="E132" s="20" t="s">
        <v>267</v>
      </c>
      <c r="F132" s="20" t="s">
        <v>267</v>
      </c>
      <c r="G132" s="20" t="s">
        <v>267</v>
      </c>
      <c r="H132" s="20" t="s">
        <v>267</v>
      </c>
      <c r="I132" s="20" t="s">
        <v>267</v>
      </c>
      <c r="J132" s="20" t="s">
        <v>267</v>
      </c>
      <c r="K132" s="20" t="s">
        <v>267</v>
      </c>
      <c r="L132" s="20" t="s">
        <v>267</v>
      </c>
      <c r="M132" s="20" t="s">
        <v>267</v>
      </c>
      <c r="N132" s="20" t="s">
        <v>267</v>
      </c>
      <c r="O132" s="20" t="s">
        <v>267</v>
      </c>
    </row>
    <row r="133" spans="1:15" s="2" customFormat="1" ht="16.5" customHeight="1" x14ac:dyDescent="0.35">
      <c r="A133" s="2" t="s">
        <v>59</v>
      </c>
      <c r="B133" s="7"/>
      <c r="C133" s="187">
        <f>SUM(C134:C135)</f>
        <v>2</v>
      </c>
      <c r="D133" s="27">
        <f t="shared" ref="D133" si="33">SUM(D134:D135)</f>
        <v>0</v>
      </c>
      <c r="E133" s="27">
        <f>SUM(E134:E135)</f>
        <v>0</v>
      </c>
      <c r="F133" s="27">
        <f>SUM(F134:F135)</f>
        <v>0</v>
      </c>
      <c r="G133" s="27">
        <f t="shared" ref="G133:O133" si="34">SUM(G134:G135)</f>
        <v>1</v>
      </c>
      <c r="H133" s="27">
        <f t="shared" si="34"/>
        <v>0</v>
      </c>
      <c r="I133" s="27">
        <f t="shared" si="34"/>
        <v>0</v>
      </c>
      <c r="J133" s="27">
        <f t="shared" si="34"/>
        <v>0</v>
      </c>
      <c r="K133" s="27">
        <f t="shared" si="34"/>
        <v>0</v>
      </c>
      <c r="L133" s="27">
        <f t="shared" si="34"/>
        <v>1</v>
      </c>
      <c r="M133" s="27">
        <f t="shared" si="34"/>
        <v>0</v>
      </c>
      <c r="N133" s="27">
        <f t="shared" si="34"/>
        <v>0</v>
      </c>
      <c r="O133" s="27">
        <f t="shared" si="34"/>
        <v>0</v>
      </c>
    </row>
    <row r="134" spans="1:15" s="2" customFormat="1" ht="16.5" customHeight="1" x14ac:dyDescent="0.35">
      <c r="B134" s="7" t="s">
        <v>454</v>
      </c>
      <c r="C134" s="8">
        <f t="shared" si="19"/>
        <v>1</v>
      </c>
      <c r="D134" s="20" t="s">
        <v>267</v>
      </c>
      <c r="E134" s="20" t="s">
        <v>267</v>
      </c>
      <c r="F134" s="20" t="s">
        <v>267</v>
      </c>
      <c r="G134" s="20" t="s">
        <v>267</v>
      </c>
      <c r="H134" s="20" t="s">
        <v>267</v>
      </c>
      <c r="I134" s="20" t="s">
        <v>267</v>
      </c>
      <c r="J134" s="20" t="s">
        <v>267</v>
      </c>
      <c r="K134" s="20" t="s">
        <v>267</v>
      </c>
      <c r="L134" s="20">
        <v>1</v>
      </c>
      <c r="M134" s="20" t="s">
        <v>267</v>
      </c>
      <c r="N134" s="20" t="s">
        <v>267</v>
      </c>
      <c r="O134" s="20" t="s">
        <v>267</v>
      </c>
    </row>
    <row r="135" spans="1:15" s="2" customFormat="1" ht="16.5" customHeight="1" x14ac:dyDescent="0.35">
      <c r="B135" s="7" t="s">
        <v>59</v>
      </c>
      <c r="C135" s="8">
        <f t="shared" si="19"/>
        <v>1</v>
      </c>
      <c r="D135" s="20" t="s">
        <v>267</v>
      </c>
      <c r="E135" s="20" t="s">
        <v>267</v>
      </c>
      <c r="F135" s="20" t="s">
        <v>267</v>
      </c>
      <c r="G135" s="20">
        <v>1</v>
      </c>
      <c r="H135" s="20" t="s">
        <v>267</v>
      </c>
      <c r="I135" s="20" t="s">
        <v>267</v>
      </c>
      <c r="J135" s="20" t="s">
        <v>267</v>
      </c>
      <c r="K135" s="20" t="s">
        <v>267</v>
      </c>
      <c r="L135" s="20" t="s">
        <v>267</v>
      </c>
      <c r="M135" s="20" t="s">
        <v>267</v>
      </c>
      <c r="N135" s="20" t="s">
        <v>267</v>
      </c>
      <c r="O135" s="20" t="s">
        <v>267</v>
      </c>
    </row>
    <row r="136" spans="1:15" s="2" customFormat="1" ht="16.5" customHeight="1" x14ac:dyDescent="0.35">
      <c r="A136" s="2" t="s">
        <v>558</v>
      </c>
      <c r="B136" s="7"/>
      <c r="C136" s="187">
        <f>SUM(C137)</f>
        <v>1</v>
      </c>
      <c r="D136" s="27">
        <f t="shared" ref="D136:O136" si="35">SUM(D137)</f>
        <v>0</v>
      </c>
      <c r="E136" s="27">
        <f t="shared" si="35"/>
        <v>0</v>
      </c>
      <c r="F136" s="27">
        <f t="shared" si="35"/>
        <v>1</v>
      </c>
      <c r="G136" s="27">
        <f t="shared" si="35"/>
        <v>0</v>
      </c>
      <c r="H136" s="27">
        <f t="shared" si="35"/>
        <v>0</v>
      </c>
      <c r="I136" s="27">
        <f t="shared" si="35"/>
        <v>0</v>
      </c>
      <c r="J136" s="27">
        <f t="shared" si="35"/>
        <v>0</v>
      </c>
      <c r="K136" s="27">
        <f t="shared" si="35"/>
        <v>0</v>
      </c>
      <c r="L136" s="27">
        <f t="shared" si="35"/>
        <v>0</v>
      </c>
      <c r="M136" s="27">
        <f t="shared" si="35"/>
        <v>0</v>
      </c>
      <c r="N136" s="27">
        <f t="shared" si="35"/>
        <v>0</v>
      </c>
      <c r="O136" s="27">
        <f t="shared" si="35"/>
        <v>0</v>
      </c>
    </row>
    <row r="137" spans="1:15" s="2" customFormat="1" ht="16.5" customHeight="1" x14ac:dyDescent="0.35">
      <c r="B137" s="7" t="s">
        <v>559</v>
      </c>
      <c r="C137" s="8">
        <f t="shared" si="19"/>
        <v>1</v>
      </c>
      <c r="D137" s="20" t="s">
        <v>267</v>
      </c>
      <c r="E137" s="20" t="s">
        <v>267</v>
      </c>
      <c r="F137" s="20">
        <v>1</v>
      </c>
      <c r="G137" s="20" t="s">
        <v>267</v>
      </c>
      <c r="H137" s="20" t="s">
        <v>267</v>
      </c>
      <c r="I137" s="20" t="s">
        <v>267</v>
      </c>
      <c r="J137" s="20" t="s">
        <v>267</v>
      </c>
      <c r="K137" s="20" t="s">
        <v>267</v>
      </c>
      <c r="L137" s="20" t="s">
        <v>267</v>
      </c>
      <c r="M137" s="20" t="s">
        <v>267</v>
      </c>
      <c r="N137" s="20" t="s">
        <v>267</v>
      </c>
      <c r="O137" s="20" t="s">
        <v>267</v>
      </c>
    </row>
    <row r="138" spans="1:15" s="2" customFormat="1" ht="16.5" customHeight="1" x14ac:dyDescent="0.35">
      <c r="B138" s="7"/>
      <c r="C138" s="8"/>
      <c r="D138" s="20"/>
      <c r="E138" s="20"/>
      <c r="F138" s="20"/>
      <c r="G138" s="20"/>
      <c r="H138" s="20"/>
      <c r="I138" s="20"/>
      <c r="J138" s="20"/>
      <c r="K138" s="20"/>
      <c r="L138" s="20"/>
      <c r="M138" s="20"/>
      <c r="N138" s="20"/>
      <c r="O138" s="20"/>
    </row>
    <row r="139" spans="1:15" s="2" customFormat="1" ht="16.5" customHeight="1" x14ac:dyDescent="0.35">
      <c r="A139" s="80" t="s">
        <v>113</v>
      </c>
      <c r="B139" s="81"/>
      <c r="C139" s="82">
        <f>(C141+C150+C152+C155+C161+C164+C167)</f>
        <v>41</v>
      </c>
      <c r="D139" s="84">
        <f>(D141+D150+D152+D155+D161+D164+D167)</f>
        <v>3</v>
      </c>
      <c r="E139" s="84">
        <f>(E141+E150+E152+E155+E161+E164+E167)</f>
        <v>1</v>
      </c>
      <c r="F139" s="84">
        <f>(F141+F150+F152+F155+F161+F164+F167)</f>
        <v>7</v>
      </c>
      <c r="G139" s="84">
        <f t="shared" ref="G139:O139" si="36">(G141+G150+G152+G155+G161+G164+G167)</f>
        <v>3</v>
      </c>
      <c r="H139" s="84">
        <f t="shared" si="36"/>
        <v>2</v>
      </c>
      <c r="I139" s="84">
        <f t="shared" si="36"/>
        <v>2</v>
      </c>
      <c r="J139" s="84">
        <f t="shared" si="36"/>
        <v>3</v>
      </c>
      <c r="K139" s="84">
        <f t="shared" si="36"/>
        <v>3</v>
      </c>
      <c r="L139" s="84">
        <f t="shared" si="36"/>
        <v>5</v>
      </c>
      <c r="M139" s="84">
        <f t="shared" si="36"/>
        <v>4</v>
      </c>
      <c r="N139" s="84">
        <f t="shared" si="36"/>
        <v>4</v>
      </c>
      <c r="O139" s="84">
        <f t="shared" si="36"/>
        <v>4</v>
      </c>
    </row>
    <row r="140" spans="1:15" s="2" customFormat="1" ht="16.5" customHeight="1" x14ac:dyDescent="0.35">
      <c r="A140" s="107"/>
      <c r="B140" s="7"/>
      <c r="C140" s="11"/>
      <c r="D140" s="27"/>
      <c r="E140" s="27"/>
      <c r="F140" s="27"/>
      <c r="G140" s="27"/>
      <c r="H140" s="27"/>
      <c r="I140" s="27"/>
      <c r="J140" s="27"/>
      <c r="K140" s="27"/>
      <c r="L140" s="27"/>
      <c r="M140" s="27"/>
      <c r="N140" s="27"/>
      <c r="O140" s="27"/>
    </row>
    <row r="141" spans="1:15" s="2" customFormat="1" ht="16.5" customHeight="1" x14ac:dyDescent="0.35">
      <c r="A141" s="2" t="s">
        <v>8</v>
      </c>
      <c r="B141" s="7"/>
      <c r="C141" s="11">
        <f>SUM(C142:C149)</f>
        <v>15</v>
      </c>
      <c r="D141" s="27">
        <f>SUM(D142:D149)</f>
        <v>0</v>
      </c>
      <c r="E141" s="27">
        <f>SUM(E142:E149)</f>
        <v>1</v>
      </c>
      <c r="F141" s="27">
        <f>SUM(F142:F149)</f>
        <v>1</v>
      </c>
      <c r="G141" s="27">
        <f t="shared" ref="G141:O141" si="37">SUM(G142:G149)</f>
        <v>1</v>
      </c>
      <c r="H141" s="27">
        <f t="shared" si="37"/>
        <v>1</v>
      </c>
      <c r="I141" s="27">
        <f t="shared" si="37"/>
        <v>0</v>
      </c>
      <c r="J141" s="27">
        <f t="shared" si="37"/>
        <v>1</v>
      </c>
      <c r="K141" s="27">
        <f t="shared" si="37"/>
        <v>2</v>
      </c>
      <c r="L141" s="27">
        <f t="shared" si="37"/>
        <v>3</v>
      </c>
      <c r="M141" s="27">
        <f t="shared" si="37"/>
        <v>2</v>
      </c>
      <c r="N141" s="27">
        <f t="shared" si="37"/>
        <v>1</v>
      </c>
      <c r="O141" s="27">
        <f t="shared" si="37"/>
        <v>2</v>
      </c>
    </row>
    <row r="142" spans="1:15" s="2" customFormat="1" ht="16.5" customHeight="1" x14ac:dyDescent="0.35">
      <c r="B142" s="7" t="s">
        <v>77</v>
      </c>
      <c r="C142" s="8">
        <f t="shared" ref="C142:C171" si="38">SUM(D142:O142)</f>
        <v>1</v>
      </c>
      <c r="D142" s="20" t="s">
        <v>267</v>
      </c>
      <c r="E142" s="20" t="s">
        <v>267</v>
      </c>
      <c r="F142" s="20" t="s">
        <v>267</v>
      </c>
      <c r="G142" s="20">
        <v>1</v>
      </c>
      <c r="H142" s="20" t="s">
        <v>267</v>
      </c>
      <c r="I142" s="20" t="s">
        <v>267</v>
      </c>
      <c r="J142" s="20" t="s">
        <v>267</v>
      </c>
      <c r="K142" s="20" t="s">
        <v>267</v>
      </c>
      <c r="L142" s="20" t="s">
        <v>267</v>
      </c>
      <c r="M142" s="20" t="s">
        <v>267</v>
      </c>
      <c r="N142" s="20" t="s">
        <v>267</v>
      </c>
      <c r="O142" s="20" t="s">
        <v>267</v>
      </c>
    </row>
    <row r="143" spans="1:15" s="2" customFormat="1" ht="16.5" customHeight="1" x14ac:dyDescent="0.35">
      <c r="B143" s="7" t="s">
        <v>455</v>
      </c>
      <c r="C143" s="8">
        <f t="shared" si="38"/>
        <v>1</v>
      </c>
      <c r="D143" s="20" t="s">
        <v>267</v>
      </c>
      <c r="E143" s="20" t="s">
        <v>267</v>
      </c>
      <c r="F143" s="20">
        <v>1</v>
      </c>
      <c r="G143" s="20" t="s">
        <v>267</v>
      </c>
      <c r="H143" s="20" t="s">
        <v>267</v>
      </c>
      <c r="I143" s="20" t="s">
        <v>267</v>
      </c>
      <c r="J143" s="20" t="s">
        <v>267</v>
      </c>
      <c r="K143" s="20" t="s">
        <v>267</v>
      </c>
      <c r="L143" s="20" t="s">
        <v>267</v>
      </c>
      <c r="M143" s="20" t="s">
        <v>267</v>
      </c>
      <c r="N143" s="20" t="s">
        <v>267</v>
      </c>
      <c r="O143" s="20" t="s">
        <v>267</v>
      </c>
    </row>
    <row r="144" spans="1:15" s="2" customFormat="1" ht="16.5" customHeight="1" x14ac:dyDescent="0.35">
      <c r="B144" s="7" t="s">
        <v>446</v>
      </c>
      <c r="C144" s="8">
        <f t="shared" si="38"/>
        <v>2</v>
      </c>
      <c r="D144" s="20" t="s">
        <v>267</v>
      </c>
      <c r="E144" s="20" t="s">
        <v>267</v>
      </c>
      <c r="F144" s="20" t="s">
        <v>267</v>
      </c>
      <c r="G144" s="20" t="s">
        <v>267</v>
      </c>
      <c r="H144" s="20" t="s">
        <v>267</v>
      </c>
      <c r="I144" s="20" t="s">
        <v>267</v>
      </c>
      <c r="J144" s="20" t="s">
        <v>267</v>
      </c>
      <c r="K144" s="20">
        <v>1</v>
      </c>
      <c r="L144" s="20">
        <v>1</v>
      </c>
      <c r="M144" s="20" t="s">
        <v>267</v>
      </c>
      <c r="N144" s="20" t="s">
        <v>267</v>
      </c>
      <c r="O144" s="20" t="s">
        <v>267</v>
      </c>
    </row>
    <row r="145" spans="1:15" s="2" customFormat="1" ht="16.5" customHeight="1" x14ac:dyDescent="0.35">
      <c r="B145" s="7" t="s">
        <v>456</v>
      </c>
      <c r="C145" s="8">
        <f t="shared" si="38"/>
        <v>1</v>
      </c>
      <c r="D145" s="20" t="s">
        <v>267</v>
      </c>
      <c r="E145" s="20" t="s">
        <v>267</v>
      </c>
      <c r="F145" s="20" t="s">
        <v>267</v>
      </c>
      <c r="G145" s="20" t="s">
        <v>267</v>
      </c>
      <c r="H145" s="20">
        <v>1</v>
      </c>
      <c r="I145" s="20" t="s">
        <v>267</v>
      </c>
      <c r="J145" s="20" t="s">
        <v>267</v>
      </c>
      <c r="K145" s="20" t="s">
        <v>267</v>
      </c>
      <c r="L145" s="20" t="s">
        <v>267</v>
      </c>
      <c r="M145" s="20" t="s">
        <v>267</v>
      </c>
      <c r="N145" s="20" t="s">
        <v>267</v>
      </c>
      <c r="O145" s="20" t="s">
        <v>267</v>
      </c>
    </row>
    <row r="146" spans="1:15" s="2" customFormat="1" ht="16.5" customHeight="1" x14ac:dyDescent="0.35">
      <c r="B146" s="7" t="s">
        <v>65</v>
      </c>
      <c r="C146" s="8">
        <f t="shared" si="38"/>
        <v>2</v>
      </c>
      <c r="D146" s="20" t="s">
        <v>267</v>
      </c>
      <c r="E146" s="20" t="s">
        <v>267</v>
      </c>
      <c r="F146" s="20" t="s">
        <v>267</v>
      </c>
      <c r="G146" s="20" t="s">
        <v>267</v>
      </c>
      <c r="H146" s="20" t="s">
        <v>267</v>
      </c>
      <c r="I146" s="20" t="s">
        <v>267</v>
      </c>
      <c r="J146" s="20" t="s">
        <v>267</v>
      </c>
      <c r="K146" s="20" t="s">
        <v>267</v>
      </c>
      <c r="L146" s="20" t="s">
        <v>267</v>
      </c>
      <c r="M146" s="20" t="s">
        <v>267</v>
      </c>
      <c r="N146" s="20">
        <v>1</v>
      </c>
      <c r="O146" s="20">
        <v>1</v>
      </c>
    </row>
    <row r="147" spans="1:15" s="2" customFormat="1" ht="16.5" customHeight="1" x14ac:dyDescent="0.35">
      <c r="B147" s="7" t="s">
        <v>457</v>
      </c>
      <c r="C147" s="8">
        <f t="shared" si="38"/>
        <v>2</v>
      </c>
      <c r="D147" s="20" t="s">
        <v>267</v>
      </c>
      <c r="E147" s="20">
        <v>1</v>
      </c>
      <c r="F147" s="20" t="s">
        <v>267</v>
      </c>
      <c r="G147" s="20" t="s">
        <v>267</v>
      </c>
      <c r="H147" s="20" t="s">
        <v>267</v>
      </c>
      <c r="I147" s="20" t="s">
        <v>267</v>
      </c>
      <c r="J147" s="20" t="s">
        <v>267</v>
      </c>
      <c r="K147" s="20" t="s">
        <v>267</v>
      </c>
      <c r="L147" s="20">
        <v>1</v>
      </c>
      <c r="M147" s="20" t="s">
        <v>267</v>
      </c>
      <c r="N147" s="20" t="s">
        <v>267</v>
      </c>
      <c r="O147" s="20" t="s">
        <v>267</v>
      </c>
    </row>
    <row r="148" spans="1:15" s="2" customFormat="1" ht="16.5" customHeight="1" x14ac:dyDescent="0.35">
      <c r="B148" s="7" t="s">
        <v>70</v>
      </c>
      <c r="C148" s="8">
        <f t="shared" si="38"/>
        <v>3</v>
      </c>
      <c r="D148" s="20" t="s">
        <v>267</v>
      </c>
      <c r="E148" s="20" t="s">
        <v>267</v>
      </c>
      <c r="F148" s="20" t="s">
        <v>267</v>
      </c>
      <c r="G148" s="20" t="s">
        <v>267</v>
      </c>
      <c r="H148" s="20" t="s">
        <v>267</v>
      </c>
      <c r="I148" s="20" t="s">
        <v>267</v>
      </c>
      <c r="J148" s="20" t="s">
        <v>267</v>
      </c>
      <c r="K148" s="20" t="s">
        <v>267</v>
      </c>
      <c r="L148" s="20">
        <v>1</v>
      </c>
      <c r="M148" s="20">
        <v>2</v>
      </c>
      <c r="N148" s="20" t="s">
        <v>267</v>
      </c>
      <c r="O148" s="20" t="s">
        <v>267</v>
      </c>
    </row>
    <row r="149" spans="1:15" s="2" customFormat="1" ht="16.5" customHeight="1" x14ac:dyDescent="0.35">
      <c r="B149" s="7" t="s">
        <v>423</v>
      </c>
      <c r="C149" s="8">
        <f t="shared" si="38"/>
        <v>3</v>
      </c>
      <c r="D149" s="20" t="s">
        <v>267</v>
      </c>
      <c r="E149" s="20" t="s">
        <v>267</v>
      </c>
      <c r="F149" s="20" t="s">
        <v>267</v>
      </c>
      <c r="G149" s="20" t="s">
        <v>267</v>
      </c>
      <c r="H149" s="20" t="s">
        <v>267</v>
      </c>
      <c r="I149" s="20" t="s">
        <v>267</v>
      </c>
      <c r="J149" s="20">
        <v>1</v>
      </c>
      <c r="K149" s="20">
        <v>1</v>
      </c>
      <c r="L149" s="20" t="s">
        <v>267</v>
      </c>
      <c r="M149" s="20" t="s">
        <v>267</v>
      </c>
      <c r="N149" s="20" t="s">
        <v>267</v>
      </c>
      <c r="O149" s="20">
        <v>1</v>
      </c>
    </row>
    <row r="150" spans="1:15" s="2" customFormat="1" ht="16.5" customHeight="1" x14ac:dyDescent="0.35">
      <c r="A150" s="2" t="s">
        <v>98</v>
      </c>
      <c r="B150" s="7"/>
      <c r="C150" s="11">
        <f>SUM(C151:C151)</f>
        <v>1</v>
      </c>
      <c r="D150" s="27">
        <f>SUM(D151:D151)</f>
        <v>0</v>
      </c>
      <c r="E150" s="27">
        <f>SUM(E151:E151)</f>
        <v>0</v>
      </c>
      <c r="F150" s="27">
        <f>SUM(F151:F151)</f>
        <v>0</v>
      </c>
      <c r="G150" s="27">
        <f t="shared" ref="G150:O150" si="39">SUM(G151:G151)</f>
        <v>0</v>
      </c>
      <c r="H150" s="27">
        <f t="shared" si="39"/>
        <v>0</v>
      </c>
      <c r="I150" s="27">
        <f t="shared" si="39"/>
        <v>1</v>
      </c>
      <c r="J150" s="27">
        <f t="shared" si="39"/>
        <v>0</v>
      </c>
      <c r="K150" s="27">
        <f t="shared" si="39"/>
        <v>0</v>
      </c>
      <c r="L150" s="27">
        <f t="shared" si="39"/>
        <v>0</v>
      </c>
      <c r="M150" s="27">
        <f t="shared" si="39"/>
        <v>0</v>
      </c>
      <c r="N150" s="27">
        <f t="shared" si="39"/>
        <v>0</v>
      </c>
      <c r="O150" s="27">
        <f t="shared" si="39"/>
        <v>0</v>
      </c>
    </row>
    <row r="151" spans="1:15" s="2" customFormat="1" ht="16.5" customHeight="1" x14ac:dyDescent="0.35">
      <c r="B151" s="7" t="s">
        <v>544</v>
      </c>
      <c r="C151" s="8">
        <f t="shared" si="38"/>
        <v>1</v>
      </c>
      <c r="D151" s="20" t="s">
        <v>267</v>
      </c>
      <c r="E151" s="20" t="s">
        <v>267</v>
      </c>
      <c r="F151" s="20" t="s">
        <v>267</v>
      </c>
      <c r="G151" s="20" t="s">
        <v>267</v>
      </c>
      <c r="H151" s="20" t="s">
        <v>267</v>
      </c>
      <c r="I151" s="20">
        <v>1</v>
      </c>
      <c r="J151" s="20" t="s">
        <v>267</v>
      </c>
      <c r="K151" s="20" t="s">
        <v>267</v>
      </c>
      <c r="L151" s="20" t="s">
        <v>267</v>
      </c>
      <c r="M151" s="20" t="s">
        <v>267</v>
      </c>
      <c r="N151" s="20" t="s">
        <v>267</v>
      </c>
      <c r="O151" s="20" t="s">
        <v>267</v>
      </c>
    </row>
    <row r="152" spans="1:15" s="2" customFormat="1" ht="16.5" customHeight="1" x14ac:dyDescent="0.35">
      <c r="A152" s="2" t="s">
        <v>17</v>
      </c>
      <c r="B152" s="7"/>
      <c r="C152" s="11">
        <f>SUM(C153:C154)</f>
        <v>3</v>
      </c>
      <c r="D152" s="27">
        <f t="shared" ref="D152:O152" si="40">SUM(D153:D154)</f>
        <v>1</v>
      </c>
      <c r="E152" s="27">
        <f t="shared" si="40"/>
        <v>0</v>
      </c>
      <c r="F152" s="27">
        <f t="shared" si="40"/>
        <v>1</v>
      </c>
      <c r="G152" s="27">
        <f t="shared" si="40"/>
        <v>0</v>
      </c>
      <c r="H152" s="27">
        <f t="shared" si="40"/>
        <v>0</v>
      </c>
      <c r="I152" s="27">
        <f t="shared" si="40"/>
        <v>0</v>
      </c>
      <c r="J152" s="27">
        <f t="shared" si="40"/>
        <v>0</v>
      </c>
      <c r="K152" s="27">
        <f t="shared" si="40"/>
        <v>0</v>
      </c>
      <c r="L152" s="27">
        <f t="shared" si="40"/>
        <v>0</v>
      </c>
      <c r="M152" s="27">
        <f t="shared" si="40"/>
        <v>0</v>
      </c>
      <c r="N152" s="27">
        <f t="shared" si="40"/>
        <v>0</v>
      </c>
      <c r="O152" s="27">
        <f t="shared" si="40"/>
        <v>1</v>
      </c>
    </row>
    <row r="153" spans="1:15" s="2" customFormat="1" ht="16.5" customHeight="1" x14ac:dyDescent="0.35">
      <c r="B153" s="7" t="s">
        <v>424</v>
      </c>
      <c r="C153" s="8">
        <f t="shared" si="38"/>
        <v>2</v>
      </c>
      <c r="D153" s="20">
        <v>1</v>
      </c>
      <c r="E153" s="20" t="s">
        <v>267</v>
      </c>
      <c r="F153" s="20">
        <v>1</v>
      </c>
      <c r="G153" s="20" t="s">
        <v>267</v>
      </c>
      <c r="H153" s="20" t="s">
        <v>267</v>
      </c>
      <c r="I153" s="20" t="s">
        <v>267</v>
      </c>
      <c r="J153" s="20" t="s">
        <v>267</v>
      </c>
      <c r="K153" s="20" t="s">
        <v>267</v>
      </c>
      <c r="L153" s="20" t="s">
        <v>267</v>
      </c>
      <c r="M153" s="20" t="s">
        <v>267</v>
      </c>
      <c r="N153" s="20" t="s">
        <v>267</v>
      </c>
      <c r="O153" s="20" t="s">
        <v>267</v>
      </c>
    </row>
    <row r="154" spans="1:15" s="2" customFormat="1" ht="16.5" customHeight="1" x14ac:dyDescent="0.35">
      <c r="B154" s="7" t="s">
        <v>560</v>
      </c>
      <c r="C154" s="8">
        <f t="shared" si="38"/>
        <v>1</v>
      </c>
      <c r="D154" s="20" t="s">
        <v>267</v>
      </c>
      <c r="E154" s="20" t="s">
        <v>267</v>
      </c>
      <c r="F154" s="20" t="s">
        <v>267</v>
      </c>
      <c r="G154" s="20" t="s">
        <v>267</v>
      </c>
      <c r="H154" s="20" t="s">
        <v>267</v>
      </c>
      <c r="I154" s="20" t="s">
        <v>267</v>
      </c>
      <c r="J154" s="20" t="s">
        <v>267</v>
      </c>
      <c r="K154" s="20" t="s">
        <v>267</v>
      </c>
      <c r="L154" s="20" t="s">
        <v>267</v>
      </c>
      <c r="M154" s="20" t="s">
        <v>267</v>
      </c>
      <c r="N154" s="20" t="s">
        <v>267</v>
      </c>
      <c r="O154" s="20">
        <v>1</v>
      </c>
    </row>
    <row r="155" spans="1:15" s="2" customFormat="1" ht="16.5" customHeight="1" x14ac:dyDescent="0.35">
      <c r="A155" s="2" t="s">
        <v>28</v>
      </c>
      <c r="B155" s="7"/>
      <c r="C155" s="11">
        <f>SUM(C156:C160)</f>
        <v>12</v>
      </c>
      <c r="D155" s="27">
        <f>SUM(D156:D160)</f>
        <v>1</v>
      </c>
      <c r="E155" s="27">
        <f>SUM(E156:E160)</f>
        <v>0</v>
      </c>
      <c r="F155" s="27">
        <f>SUM(F156:F160)</f>
        <v>3</v>
      </c>
      <c r="G155" s="27">
        <f t="shared" ref="G155:O155" si="41">SUM(G156:G160)</f>
        <v>1</v>
      </c>
      <c r="H155" s="27">
        <f t="shared" si="41"/>
        <v>0</v>
      </c>
      <c r="I155" s="27">
        <f t="shared" si="41"/>
        <v>1</v>
      </c>
      <c r="J155" s="27">
        <f t="shared" si="41"/>
        <v>2</v>
      </c>
      <c r="K155" s="27">
        <f t="shared" si="41"/>
        <v>0</v>
      </c>
      <c r="L155" s="27">
        <f t="shared" si="41"/>
        <v>1</v>
      </c>
      <c r="M155" s="27">
        <f t="shared" si="41"/>
        <v>1</v>
      </c>
      <c r="N155" s="27">
        <f t="shared" si="41"/>
        <v>1</v>
      </c>
      <c r="O155" s="27">
        <f t="shared" si="41"/>
        <v>1</v>
      </c>
    </row>
    <row r="156" spans="1:15" s="2" customFormat="1" ht="16.5" customHeight="1" x14ac:dyDescent="0.35">
      <c r="B156" s="7" t="s">
        <v>62</v>
      </c>
      <c r="C156" s="8">
        <f t="shared" si="38"/>
        <v>1</v>
      </c>
      <c r="D156" s="20" t="s">
        <v>267</v>
      </c>
      <c r="E156" s="20" t="s">
        <v>267</v>
      </c>
      <c r="F156" s="20">
        <v>1</v>
      </c>
      <c r="G156" s="20" t="s">
        <v>267</v>
      </c>
      <c r="H156" s="20" t="s">
        <v>267</v>
      </c>
      <c r="I156" s="20" t="s">
        <v>267</v>
      </c>
      <c r="J156" s="20" t="s">
        <v>267</v>
      </c>
      <c r="K156" s="20" t="s">
        <v>267</v>
      </c>
      <c r="L156" s="20" t="s">
        <v>267</v>
      </c>
      <c r="M156" s="20" t="s">
        <v>267</v>
      </c>
      <c r="N156" s="20" t="s">
        <v>267</v>
      </c>
      <c r="O156" s="20" t="s">
        <v>267</v>
      </c>
    </row>
    <row r="157" spans="1:15" s="2" customFormat="1" ht="16.5" customHeight="1" x14ac:dyDescent="0.35">
      <c r="B157" s="7" t="s">
        <v>269</v>
      </c>
      <c r="C157" s="8">
        <f t="shared" si="38"/>
        <v>2</v>
      </c>
      <c r="D157" s="20" t="s">
        <v>267</v>
      </c>
      <c r="E157" s="20" t="s">
        <v>267</v>
      </c>
      <c r="F157" s="20" t="s">
        <v>267</v>
      </c>
      <c r="G157" s="20" t="s">
        <v>267</v>
      </c>
      <c r="H157" s="20" t="s">
        <v>267</v>
      </c>
      <c r="I157" s="20" t="s">
        <v>267</v>
      </c>
      <c r="J157" s="20">
        <v>1</v>
      </c>
      <c r="K157" s="20" t="s">
        <v>267</v>
      </c>
      <c r="L157" s="20" t="s">
        <v>267</v>
      </c>
      <c r="M157" s="20">
        <v>1</v>
      </c>
      <c r="N157" s="20" t="s">
        <v>267</v>
      </c>
      <c r="O157" s="20" t="s">
        <v>267</v>
      </c>
    </row>
    <row r="158" spans="1:15" s="2" customFormat="1" ht="16.5" customHeight="1" x14ac:dyDescent="0.35">
      <c r="B158" s="7" t="s">
        <v>91</v>
      </c>
      <c r="C158" s="8">
        <f t="shared" si="38"/>
        <v>5</v>
      </c>
      <c r="D158" s="20">
        <v>1</v>
      </c>
      <c r="E158" s="20" t="s">
        <v>267</v>
      </c>
      <c r="F158" s="20" t="s">
        <v>267</v>
      </c>
      <c r="G158" s="20">
        <v>1</v>
      </c>
      <c r="H158" s="20" t="s">
        <v>267</v>
      </c>
      <c r="I158" s="20">
        <v>1</v>
      </c>
      <c r="J158" s="20">
        <v>1</v>
      </c>
      <c r="K158" s="20" t="s">
        <v>267</v>
      </c>
      <c r="L158" s="20" t="s">
        <v>267</v>
      </c>
      <c r="M158" s="20" t="s">
        <v>267</v>
      </c>
      <c r="N158" s="20" t="s">
        <v>267</v>
      </c>
      <c r="O158" s="20">
        <v>1</v>
      </c>
    </row>
    <row r="159" spans="1:15" s="2" customFormat="1" ht="16.5" customHeight="1" x14ac:dyDescent="0.35">
      <c r="B159" s="7" t="s">
        <v>561</v>
      </c>
      <c r="C159" s="8">
        <f t="shared" si="38"/>
        <v>3</v>
      </c>
      <c r="D159" s="20" t="s">
        <v>267</v>
      </c>
      <c r="E159" s="20" t="s">
        <v>267</v>
      </c>
      <c r="F159" s="20">
        <v>1</v>
      </c>
      <c r="G159" s="20" t="s">
        <v>267</v>
      </c>
      <c r="H159" s="20" t="s">
        <v>267</v>
      </c>
      <c r="I159" s="20" t="s">
        <v>267</v>
      </c>
      <c r="J159" s="20" t="s">
        <v>267</v>
      </c>
      <c r="K159" s="20" t="s">
        <v>267</v>
      </c>
      <c r="L159" s="20">
        <v>1</v>
      </c>
      <c r="M159" s="20" t="s">
        <v>267</v>
      </c>
      <c r="N159" s="20">
        <v>1</v>
      </c>
      <c r="O159" s="20" t="s">
        <v>267</v>
      </c>
    </row>
    <row r="160" spans="1:15" s="2" customFormat="1" ht="16.5" customHeight="1" x14ac:dyDescent="0.35">
      <c r="B160" s="7" t="s">
        <v>50</v>
      </c>
      <c r="C160" s="8">
        <f t="shared" si="38"/>
        <v>1</v>
      </c>
      <c r="D160" s="20" t="s">
        <v>267</v>
      </c>
      <c r="E160" s="20" t="s">
        <v>267</v>
      </c>
      <c r="F160" s="20">
        <v>1</v>
      </c>
      <c r="G160" s="20" t="s">
        <v>267</v>
      </c>
      <c r="H160" s="20" t="s">
        <v>267</v>
      </c>
      <c r="I160" s="20" t="s">
        <v>267</v>
      </c>
      <c r="J160" s="20" t="s">
        <v>267</v>
      </c>
      <c r="K160" s="20" t="s">
        <v>267</v>
      </c>
      <c r="L160" s="20" t="s">
        <v>267</v>
      </c>
      <c r="M160" s="20" t="s">
        <v>267</v>
      </c>
      <c r="N160" s="20" t="s">
        <v>267</v>
      </c>
      <c r="O160" s="20" t="s">
        <v>267</v>
      </c>
    </row>
    <row r="161" spans="1:15" s="2" customFormat="1" ht="16.5" customHeight="1" x14ac:dyDescent="0.35">
      <c r="A161" s="2" t="s">
        <v>38</v>
      </c>
      <c r="B161" s="7"/>
      <c r="C161" s="11">
        <f>SUM(C162:C163)</f>
        <v>3</v>
      </c>
      <c r="D161" s="27">
        <f t="shared" ref="D161:O161" si="42">SUM(D162:D163)</f>
        <v>0</v>
      </c>
      <c r="E161" s="27">
        <f t="shared" si="42"/>
        <v>0</v>
      </c>
      <c r="F161" s="27">
        <f t="shared" si="42"/>
        <v>1</v>
      </c>
      <c r="G161" s="27">
        <f t="shared" si="42"/>
        <v>1</v>
      </c>
      <c r="H161" s="27">
        <f t="shared" si="42"/>
        <v>0</v>
      </c>
      <c r="I161" s="27">
        <f t="shared" si="42"/>
        <v>0</v>
      </c>
      <c r="J161" s="27">
        <f t="shared" si="42"/>
        <v>0</v>
      </c>
      <c r="K161" s="27">
        <f t="shared" si="42"/>
        <v>0</v>
      </c>
      <c r="L161" s="27">
        <f t="shared" si="42"/>
        <v>0</v>
      </c>
      <c r="M161" s="27">
        <f t="shared" si="42"/>
        <v>0</v>
      </c>
      <c r="N161" s="27">
        <f t="shared" si="42"/>
        <v>1</v>
      </c>
      <c r="O161" s="27">
        <f t="shared" si="42"/>
        <v>0</v>
      </c>
    </row>
    <row r="162" spans="1:15" s="2" customFormat="1" ht="16.5" customHeight="1" x14ac:dyDescent="0.35">
      <c r="B162" s="7" t="s">
        <v>562</v>
      </c>
      <c r="C162" s="8">
        <f t="shared" si="38"/>
        <v>1</v>
      </c>
      <c r="D162" s="20" t="s">
        <v>267</v>
      </c>
      <c r="E162" s="20" t="s">
        <v>267</v>
      </c>
      <c r="F162" s="20">
        <v>1</v>
      </c>
      <c r="G162" s="20" t="s">
        <v>267</v>
      </c>
      <c r="H162" s="20" t="s">
        <v>267</v>
      </c>
      <c r="I162" s="20" t="s">
        <v>267</v>
      </c>
      <c r="J162" s="20" t="s">
        <v>267</v>
      </c>
      <c r="K162" s="20" t="s">
        <v>267</v>
      </c>
      <c r="L162" s="20" t="s">
        <v>267</v>
      </c>
      <c r="M162" s="20" t="s">
        <v>267</v>
      </c>
      <c r="N162" s="20" t="s">
        <v>267</v>
      </c>
      <c r="O162" s="20" t="s">
        <v>267</v>
      </c>
    </row>
    <row r="163" spans="1:15" s="2" customFormat="1" ht="16.5" customHeight="1" x14ac:dyDescent="0.35">
      <c r="B163" s="7" t="s">
        <v>49</v>
      </c>
      <c r="C163" s="8">
        <f t="shared" si="38"/>
        <v>2</v>
      </c>
      <c r="D163" s="20" t="s">
        <v>267</v>
      </c>
      <c r="E163" s="20" t="s">
        <v>267</v>
      </c>
      <c r="F163" s="20" t="s">
        <v>267</v>
      </c>
      <c r="G163" s="20">
        <v>1</v>
      </c>
      <c r="H163" s="20" t="s">
        <v>267</v>
      </c>
      <c r="I163" s="20" t="s">
        <v>267</v>
      </c>
      <c r="J163" s="20" t="s">
        <v>267</v>
      </c>
      <c r="K163" s="20" t="s">
        <v>267</v>
      </c>
      <c r="L163" s="20" t="s">
        <v>267</v>
      </c>
      <c r="M163" s="20" t="s">
        <v>267</v>
      </c>
      <c r="N163" s="20">
        <v>1</v>
      </c>
      <c r="O163" s="20" t="s">
        <v>267</v>
      </c>
    </row>
    <row r="164" spans="1:15" s="2" customFormat="1" ht="16.5" customHeight="1" x14ac:dyDescent="0.35">
      <c r="A164" s="2" t="s">
        <v>42</v>
      </c>
      <c r="B164" s="7"/>
      <c r="C164" s="11">
        <f>SUM(C165:C166)</f>
        <v>3</v>
      </c>
      <c r="D164" s="27">
        <f>SUM(D165:D166)</f>
        <v>0</v>
      </c>
      <c r="E164" s="27">
        <f>SUM(E165:E166)</f>
        <v>0</v>
      </c>
      <c r="F164" s="27">
        <f>SUM(F165:F166)</f>
        <v>1</v>
      </c>
      <c r="G164" s="27">
        <f t="shared" ref="G164:O164" si="43">SUM(G165:G166)</f>
        <v>0</v>
      </c>
      <c r="H164" s="27">
        <f t="shared" si="43"/>
        <v>1</v>
      </c>
      <c r="I164" s="27">
        <f t="shared" si="43"/>
        <v>0</v>
      </c>
      <c r="J164" s="27">
        <f t="shared" si="43"/>
        <v>0</v>
      </c>
      <c r="K164" s="27">
        <f t="shared" si="43"/>
        <v>0</v>
      </c>
      <c r="L164" s="27">
        <f t="shared" si="43"/>
        <v>0</v>
      </c>
      <c r="M164" s="27">
        <f t="shared" si="43"/>
        <v>0</v>
      </c>
      <c r="N164" s="27">
        <f t="shared" si="43"/>
        <v>1</v>
      </c>
      <c r="O164" s="27">
        <f t="shared" si="43"/>
        <v>0</v>
      </c>
    </row>
    <row r="165" spans="1:15" s="2" customFormat="1" ht="16.5" customHeight="1" x14ac:dyDescent="0.35">
      <c r="B165" s="7" t="s">
        <v>425</v>
      </c>
      <c r="C165" s="8">
        <f t="shared" si="38"/>
        <v>2</v>
      </c>
      <c r="D165" s="20" t="s">
        <v>267</v>
      </c>
      <c r="E165" s="20" t="s">
        <v>267</v>
      </c>
      <c r="F165" s="20">
        <v>1</v>
      </c>
      <c r="G165" s="20" t="s">
        <v>267</v>
      </c>
      <c r="H165" s="20" t="s">
        <v>267</v>
      </c>
      <c r="I165" s="20" t="s">
        <v>267</v>
      </c>
      <c r="J165" s="20" t="s">
        <v>267</v>
      </c>
      <c r="K165" s="20" t="s">
        <v>267</v>
      </c>
      <c r="L165" s="20" t="s">
        <v>267</v>
      </c>
      <c r="M165" s="20" t="s">
        <v>267</v>
      </c>
      <c r="N165" s="20">
        <v>1</v>
      </c>
      <c r="O165" s="20" t="s">
        <v>267</v>
      </c>
    </row>
    <row r="166" spans="1:15" s="2" customFormat="1" ht="16.5" customHeight="1" x14ac:dyDescent="0.35">
      <c r="B166" s="7" t="s">
        <v>341</v>
      </c>
      <c r="C166" s="8">
        <f t="shared" si="38"/>
        <v>1</v>
      </c>
      <c r="D166" s="20" t="s">
        <v>267</v>
      </c>
      <c r="E166" s="20" t="s">
        <v>267</v>
      </c>
      <c r="F166" s="20" t="s">
        <v>267</v>
      </c>
      <c r="G166" s="20" t="s">
        <v>267</v>
      </c>
      <c r="H166" s="20">
        <v>1</v>
      </c>
      <c r="I166" s="20" t="s">
        <v>267</v>
      </c>
      <c r="J166" s="20" t="s">
        <v>267</v>
      </c>
      <c r="K166" s="20" t="s">
        <v>267</v>
      </c>
      <c r="L166" s="20" t="s">
        <v>267</v>
      </c>
      <c r="M166" s="20" t="s">
        <v>267</v>
      </c>
      <c r="N166" s="20" t="s">
        <v>267</v>
      </c>
      <c r="O166" s="20" t="s">
        <v>267</v>
      </c>
    </row>
    <row r="167" spans="1:15" s="2" customFormat="1" ht="16.5" customHeight="1" x14ac:dyDescent="0.35">
      <c r="A167" s="2" t="s">
        <v>244</v>
      </c>
      <c r="B167" s="7"/>
      <c r="C167" s="11">
        <f>SUM(C168:C171)</f>
        <v>4</v>
      </c>
      <c r="D167" s="27">
        <f>SUM(D168:D171)</f>
        <v>1</v>
      </c>
      <c r="E167" s="27">
        <f>SUM(E168:E171)</f>
        <v>0</v>
      </c>
      <c r="F167" s="27">
        <f>SUM(F168:F171)</f>
        <v>0</v>
      </c>
      <c r="G167" s="27">
        <f t="shared" ref="G167:O167" si="44">SUM(G168:G171)</f>
        <v>0</v>
      </c>
      <c r="H167" s="27">
        <f t="shared" si="44"/>
        <v>0</v>
      </c>
      <c r="I167" s="27">
        <f t="shared" si="44"/>
        <v>0</v>
      </c>
      <c r="J167" s="27">
        <f t="shared" si="44"/>
        <v>0</v>
      </c>
      <c r="K167" s="27">
        <f t="shared" si="44"/>
        <v>1</v>
      </c>
      <c r="L167" s="27">
        <f t="shared" si="44"/>
        <v>1</v>
      </c>
      <c r="M167" s="27">
        <f t="shared" si="44"/>
        <v>1</v>
      </c>
      <c r="N167" s="27">
        <f t="shared" si="44"/>
        <v>0</v>
      </c>
      <c r="O167" s="27">
        <f t="shared" si="44"/>
        <v>0</v>
      </c>
    </row>
    <row r="168" spans="1:15" s="2" customFormat="1" ht="16.5" customHeight="1" x14ac:dyDescent="0.35">
      <c r="B168" s="7" t="s">
        <v>458</v>
      </c>
      <c r="C168" s="8">
        <f t="shared" si="38"/>
        <v>1</v>
      </c>
      <c r="D168" s="20" t="s">
        <v>267</v>
      </c>
      <c r="E168" s="20" t="s">
        <v>267</v>
      </c>
      <c r="F168" s="20" t="s">
        <v>267</v>
      </c>
      <c r="G168" s="20" t="s">
        <v>267</v>
      </c>
      <c r="H168" s="20" t="s">
        <v>267</v>
      </c>
      <c r="I168" s="20" t="s">
        <v>267</v>
      </c>
      <c r="J168" s="20" t="s">
        <v>267</v>
      </c>
      <c r="K168" s="20" t="s">
        <v>267</v>
      </c>
      <c r="L168" s="20" t="s">
        <v>267</v>
      </c>
      <c r="M168" s="20">
        <v>1</v>
      </c>
      <c r="N168" s="20" t="s">
        <v>267</v>
      </c>
      <c r="O168" s="20" t="s">
        <v>267</v>
      </c>
    </row>
    <row r="169" spans="1:15" s="2" customFormat="1" ht="16.5" customHeight="1" x14ac:dyDescent="0.35">
      <c r="B169" s="7" t="s">
        <v>563</v>
      </c>
      <c r="C169" s="8">
        <f t="shared" si="38"/>
        <v>1</v>
      </c>
      <c r="D169" s="20" t="s">
        <v>267</v>
      </c>
      <c r="E169" s="20" t="s">
        <v>267</v>
      </c>
      <c r="F169" s="20" t="s">
        <v>267</v>
      </c>
      <c r="G169" s="20" t="s">
        <v>267</v>
      </c>
      <c r="H169" s="20" t="s">
        <v>267</v>
      </c>
      <c r="I169" s="20" t="s">
        <v>267</v>
      </c>
      <c r="J169" s="20" t="s">
        <v>267</v>
      </c>
      <c r="K169" s="20">
        <v>1</v>
      </c>
      <c r="L169" s="20" t="s">
        <v>267</v>
      </c>
      <c r="M169" s="20" t="s">
        <v>267</v>
      </c>
      <c r="N169" s="20" t="s">
        <v>267</v>
      </c>
      <c r="O169" s="20" t="s">
        <v>267</v>
      </c>
    </row>
    <row r="170" spans="1:15" s="2" customFormat="1" ht="16.5" customHeight="1" x14ac:dyDescent="0.35">
      <c r="B170" s="7" t="s">
        <v>244</v>
      </c>
      <c r="C170" s="8">
        <f t="shared" si="38"/>
        <v>1</v>
      </c>
      <c r="D170" s="20">
        <v>1</v>
      </c>
      <c r="E170" s="20" t="s">
        <v>267</v>
      </c>
      <c r="F170" s="20" t="s">
        <v>267</v>
      </c>
      <c r="G170" s="20" t="s">
        <v>267</v>
      </c>
      <c r="H170" s="20" t="s">
        <v>267</v>
      </c>
      <c r="I170" s="20" t="s">
        <v>267</v>
      </c>
      <c r="J170" s="20" t="s">
        <v>267</v>
      </c>
      <c r="K170" s="20" t="s">
        <v>267</v>
      </c>
      <c r="L170" s="20" t="s">
        <v>267</v>
      </c>
      <c r="M170" s="20" t="s">
        <v>267</v>
      </c>
      <c r="N170" s="20" t="s">
        <v>267</v>
      </c>
      <c r="O170" s="20" t="s">
        <v>267</v>
      </c>
    </row>
    <row r="171" spans="1:15" s="2" customFormat="1" ht="16.5" customHeight="1" x14ac:dyDescent="0.35">
      <c r="B171" s="7" t="s">
        <v>339</v>
      </c>
      <c r="C171" s="8">
        <f t="shared" si="38"/>
        <v>1</v>
      </c>
      <c r="D171" s="20" t="s">
        <v>267</v>
      </c>
      <c r="E171" s="20" t="s">
        <v>267</v>
      </c>
      <c r="F171" s="20" t="s">
        <v>267</v>
      </c>
      <c r="G171" s="20" t="s">
        <v>267</v>
      </c>
      <c r="H171" s="20" t="s">
        <v>267</v>
      </c>
      <c r="I171" s="20" t="s">
        <v>267</v>
      </c>
      <c r="J171" s="20" t="s">
        <v>267</v>
      </c>
      <c r="K171" s="20" t="s">
        <v>267</v>
      </c>
      <c r="L171" s="20">
        <v>1</v>
      </c>
      <c r="M171" s="20" t="s">
        <v>267</v>
      </c>
      <c r="N171" s="20" t="s">
        <v>267</v>
      </c>
      <c r="O171" s="20" t="s">
        <v>267</v>
      </c>
    </row>
    <row r="172" spans="1:15" s="2" customFormat="1" ht="16.5" customHeight="1" x14ac:dyDescent="0.35">
      <c r="B172" s="7"/>
      <c r="C172" s="8"/>
      <c r="D172" s="20"/>
      <c r="E172" s="20"/>
      <c r="F172" s="20"/>
      <c r="G172" s="20"/>
      <c r="H172" s="20"/>
      <c r="I172" s="20"/>
      <c r="J172" s="20"/>
      <c r="K172" s="20"/>
      <c r="L172" s="20"/>
      <c r="M172" s="20"/>
      <c r="N172" s="20"/>
      <c r="O172" s="20"/>
    </row>
    <row r="173" spans="1:15" s="2" customFormat="1" ht="16.5" customHeight="1" x14ac:dyDescent="0.35">
      <c r="A173" s="80" t="s">
        <v>112</v>
      </c>
      <c r="B173" s="81"/>
      <c r="C173" s="82">
        <f>(C175+C178+C182+C184+C186+C190+C192+C198)</f>
        <v>44</v>
      </c>
      <c r="D173" s="84">
        <f>(D175+D178+D182+D184+D186+D190+D192+D198)</f>
        <v>5</v>
      </c>
      <c r="E173" s="84">
        <f>(E175+E178+E182+E184+E186+E190+E192+E198)</f>
        <v>3</v>
      </c>
      <c r="F173" s="84">
        <f>(F175+F178+F182+F184+F186+F190+F192+F198)</f>
        <v>4</v>
      </c>
      <c r="G173" s="84">
        <f t="shared" ref="G173:O173" si="45">(G175+G178+G182+G184+G186+G190+G192+G198)</f>
        <v>4</v>
      </c>
      <c r="H173" s="84">
        <f t="shared" si="45"/>
        <v>5</v>
      </c>
      <c r="I173" s="84">
        <f t="shared" si="45"/>
        <v>2</v>
      </c>
      <c r="J173" s="84">
        <f t="shared" si="45"/>
        <v>2</v>
      </c>
      <c r="K173" s="84">
        <f t="shared" si="45"/>
        <v>2</v>
      </c>
      <c r="L173" s="84">
        <f t="shared" si="45"/>
        <v>3</v>
      </c>
      <c r="M173" s="84">
        <f t="shared" si="45"/>
        <v>6</v>
      </c>
      <c r="N173" s="84">
        <f t="shared" si="45"/>
        <v>6</v>
      </c>
      <c r="O173" s="84">
        <f t="shared" si="45"/>
        <v>2</v>
      </c>
    </row>
    <row r="174" spans="1:15" s="2" customFormat="1" ht="16.5" customHeight="1" x14ac:dyDescent="0.35">
      <c r="A174" s="107"/>
      <c r="B174" s="7"/>
      <c r="C174" s="11"/>
      <c r="D174" s="27"/>
      <c r="E174" s="27"/>
      <c r="F174" s="27"/>
      <c r="G174" s="27"/>
      <c r="H174" s="27"/>
      <c r="I174" s="27"/>
      <c r="J174" s="27"/>
      <c r="K174" s="27"/>
      <c r="L174" s="27"/>
      <c r="M174" s="27"/>
      <c r="N174" s="27"/>
      <c r="O174" s="27"/>
    </row>
    <row r="175" spans="1:15" s="2" customFormat="1" ht="16.5" customHeight="1" x14ac:dyDescent="0.35">
      <c r="A175" s="2" t="s">
        <v>10</v>
      </c>
      <c r="B175" s="7"/>
      <c r="C175" s="11">
        <f>SUM(C176:C177)</f>
        <v>12</v>
      </c>
      <c r="D175" s="27">
        <f>SUM(D176:D177)</f>
        <v>1</v>
      </c>
      <c r="E175" s="27">
        <f>SUM(E176:E177)</f>
        <v>1</v>
      </c>
      <c r="F175" s="27">
        <f>SUM(F176:F177)</f>
        <v>2</v>
      </c>
      <c r="G175" s="27">
        <f t="shared" ref="G175:O175" si="46">SUM(G176:G177)</f>
        <v>2</v>
      </c>
      <c r="H175" s="27">
        <f t="shared" si="46"/>
        <v>1</v>
      </c>
      <c r="I175" s="27">
        <f t="shared" si="46"/>
        <v>1</v>
      </c>
      <c r="J175" s="27">
        <f t="shared" si="46"/>
        <v>1</v>
      </c>
      <c r="K175" s="27">
        <f t="shared" si="46"/>
        <v>0</v>
      </c>
      <c r="L175" s="27">
        <f t="shared" si="46"/>
        <v>0</v>
      </c>
      <c r="M175" s="27">
        <f t="shared" si="46"/>
        <v>0</v>
      </c>
      <c r="N175" s="27">
        <f t="shared" si="46"/>
        <v>2</v>
      </c>
      <c r="O175" s="27">
        <f t="shared" si="46"/>
        <v>1</v>
      </c>
    </row>
    <row r="176" spans="1:15" s="2" customFormat="1" ht="16.5" customHeight="1" x14ac:dyDescent="0.35">
      <c r="B176" s="7" t="s">
        <v>69</v>
      </c>
      <c r="C176" s="8">
        <f t="shared" ref="C176:C201" si="47">SUM(D176:O176)</f>
        <v>1</v>
      </c>
      <c r="D176" s="20" t="s">
        <v>267</v>
      </c>
      <c r="E176" s="20" t="s">
        <v>267</v>
      </c>
      <c r="F176" s="20" t="s">
        <v>267</v>
      </c>
      <c r="G176" s="20" t="s">
        <v>267</v>
      </c>
      <c r="H176" s="20" t="s">
        <v>267</v>
      </c>
      <c r="I176" s="20" t="s">
        <v>267</v>
      </c>
      <c r="J176" s="20">
        <v>1</v>
      </c>
      <c r="K176" s="20" t="s">
        <v>267</v>
      </c>
      <c r="L176" s="20" t="s">
        <v>267</v>
      </c>
      <c r="M176" s="20" t="s">
        <v>267</v>
      </c>
      <c r="N176" s="20" t="s">
        <v>267</v>
      </c>
      <c r="O176" s="20" t="s">
        <v>267</v>
      </c>
    </row>
    <row r="177" spans="1:15" s="2" customFormat="1" ht="16.5" customHeight="1" x14ac:dyDescent="0.35">
      <c r="B177" s="7" t="s">
        <v>70</v>
      </c>
      <c r="C177" s="8">
        <f t="shared" si="47"/>
        <v>11</v>
      </c>
      <c r="D177" s="20">
        <v>1</v>
      </c>
      <c r="E177" s="20">
        <v>1</v>
      </c>
      <c r="F177" s="20">
        <v>2</v>
      </c>
      <c r="G177" s="20">
        <v>2</v>
      </c>
      <c r="H177" s="20">
        <v>1</v>
      </c>
      <c r="I177" s="20">
        <v>1</v>
      </c>
      <c r="J177" s="20" t="s">
        <v>267</v>
      </c>
      <c r="K177" s="20" t="s">
        <v>267</v>
      </c>
      <c r="L177" s="20" t="s">
        <v>267</v>
      </c>
      <c r="M177" s="20" t="s">
        <v>267</v>
      </c>
      <c r="N177" s="20">
        <v>2</v>
      </c>
      <c r="O177" s="20">
        <v>1</v>
      </c>
    </row>
    <row r="178" spans="1:15" s="2" customFormat="1" ht="16.5" customHeight="1" x14ac:dyDescent="0.35">
      <c r="A178" s="2" t="s">
        <v>5</v>
      </c>
      <c r="B178" s="7"/>
      <c r="C178" s="11">
        <f>SUM(C179:C181)</f>
        <v>4</v>
      </c>
      <c r="D178" s="27">
        <f t="shared" ref="D178:O178" si="48">SUM(D179:D181)</f>
        <v>1</v>
      </c>
      <c r="E178" s="27">
        <f t="shared" si="48"/>
        <v>0</v>
      </c>
      <c r="F178" s="27">
        <f t="shared" si="48"/>
        <v>0</v>
      </c>
      <c r="G178" s="27">
        <f t="shared" si="48"/>
        <v>0</v>
      </c>
      <c r="H178" s="27">
        <f t="shared" si="48"/>
        <v>0</v>
      </c>
      <c r="I178" s="27">
        <f t="shared" si="48"/>
        <v>0</v>
      </c>
      <c r="J178" s="27">
        <f t="shared" si="48"/>
        <v>1</v>
      </c>
      <c r="K178" s="27">
        <f t="shared" si="48"/>
        <v>1</v>
      </c>
      <c r="L178" s="27">
        <f t="shared" si="48"/>
        <v>0</v>
      </c>
      <c r="M178" s="27">
        <f t="shared" si="48"/>
        <v>0</v>
      </c>
      <c r="N178" s="27">
        <f t="shared" si="48"/>
        <v>1</v>
      </c>
      <c r="O178" s="27">
        <f t="shared" si="48"/>
        <v>0</v>
      </c>
    </row>
    <row r="179" spans="1:15" s="2" customFormat="1" ht="16.5" customHeight="1" x14ac:dyDescent="0.35">
      <c r="B179" s="7" t="s">
        <v>5</v>
      </c>
      <c r="C179" s="8">
        <f t="shared" si="47"/>
        <v>1</v>
      </c>
      <c r="D179" s="20">
        <v>1</v>
      </c>
      <c r="E179" s="20" t="s">
        <v>267</v>
      </c>
      <c r="F179" s="20" t="s">
        <v>267</v>
      </c>
      <c r="G179" s="20" t="s">
        <v>267</v>
      </c>
      <c r="H179" s="20" t="s">
        <v>267</v>
      </c>
      <c r="I179" s="20" t="s">
        <v>267</v>
      </c>
      <c r="J179" s="20" t="s">
        <v>267</v>
      </c>
      <c r="K179" s="20" t="s">
        <v>267</v>
      </c>
      <c r="L179" s="20" t="s">
        <v>267</v>
      </c>
      <c r="M179" s="20" t="s">
        <v>267</v>
      </c>
      <c r="N179" s="20" t="s">
        <v>267</v>
      </c>
      <c r="O179" s="20" t="s">
        <v>267</v>
      </c>
    </row>
    <row r="180" spans="1:15" s="2" customFormat="1" ht="16.5" customHeight="1" x14ac:dyDescent="0.35">
      <c r="B180" s="7" t="s">
        <v>48</v>
      </c>
      <c r="C180" s="8">
        <f t="shared" si="47"/>
        <v>1</v>
      </c>
      <c r="D180" s="20" t="s">
        <v>267</v>
      </c>
      <c r="E180" s="20" t="s">
        <v>267</v>
      </c>
      <c r="F180" s="20" t="s">
        <v>267</v>
      </c>
      <c r="G180" s="20" t="s">
        <v>267</v>
      </c>
      <c r="H180" s="20" t="s">
        <v>267</v>
      </c>
      <c r="I180" s="20" t="s">
        <v>267</v>
      </c>
      <c r="J180" s="20" t="s">
        <v>267</v>
      </c>
      <c r="K180" s="20" t="s">
        <v>267</v>
      </c>
      <c r="L180" s="20" t="s">
        <v>267</v>
      </c>
      <c r="M180" s="20" t="s">
        <v>267</v>
      </c>
      <c r="N180" s="20">
        <v>1</v>
      </c>
      <c r="O180" s="20" t="s">
        <v>267</v>
      </c>
    </row>
    <row r="181" spans="1:15" s="2" customFormat="1" ht="16.5" customHeight="1" x14ac:dyDescent="0.35">
      <c r="B181" s="7" t="s">
        <v>450</v>
      </c>
      <c r="C181" s="8">
        <f t="shared" si="47"/>
        <v>2</v>
      </c>
      <c r="D181" s="20" t="s">
        <v>267</v>
      </c>
      <c r="E181" s="20" t="s">
        <v>267</v>
      </c>
      <c r="F181" s="20" t="s">
        <v>267</v>
      </c>
      <c r="G181" s="20" t="s">
        <v>267</v>
      </c>
      <c r="H181" s="20" t="s">
        <v>267</v>
      </c>
      <c r="I181" s="20" t="s">
        <v>267</v>
      </c>
      <c r="J181" s="20">
        <v>1</v>
      </c>
      <c r="K181" s="20">
        <v>1</v>
      </c>
      <c r="L181" s="20" t="s">
        <v>267</v>
      </c>
      <c r="M181" s="20" t="s">
        <v>267</v>
      </c>
      <c r="N181" s="20" t="s">
        <v>267</v>
      </c>
      <c r="O181" s="20" t="s">
        <v>267</v>
      </c>
    </row>
    <row r="182" spans="1:15" s="2" customFormat="1" ht="16.5" customHeight="1" x14ac:dyDescent="0.35">
      <c r="A182" s="2" t="s">
        <v>20</v>
      </c>
      <c r="B182" s="7"/>
      <c r="C182" s="11">
        <f>SUM(C183:C183)</f>
        <v>1</v>
      </c>
      <c r="D182" s="27">
        <f>SUM(D183:D183)</f>
        <v>0</v>
      </c>
      <c r="E182" s="27">
        <f>SUM(E183:E183)</f>
        <v>0</v>
      </c>
      <c r="F182" s="27">
        <f>SUM(F183:F183)</f>
        <v>0</v>
      </c>
      <c r="G182" s="27">
        <f t="shared" ref="G182:O182" si="49">SUM(G183:G183)</f>
        <v>0</v>
      </c>
      <c r="H182" s="27">
        <f t="shared" si="49"/>
        <v>0</v>
      </c>
      <c r="I182" s="27">
        <f t="shared" si="49"/>
        <v>0</v>
      </c>
      <c r="J182" s="27">
        <f t="shared" si="49"/>
        <v>0</v>
      </c>
      <c r="K182" s="27">
        <f t="shared" si="49"/>
        <v>0</v>
      </c>
      <c r="L182" s="27">
        <f t="shared" si="49"/>
        <v>1</v>
      </c>
      <c r="M182" s="27">
        <f t="shared" si="49"/>
        <v>0</v>
      </c>
      <c r="N182" s="27">
        <f t="shared" si="49"/>
        <v>0</v>
      </c>
      <c r="O182" s="27">
        <f t="shared" si="49"/>
        <v>0</v>
      </c>
    </row>
    <row r="183" spans="1:15" s="2" customFormat="1" ht="16.5" customHeight="1" x14ac:dyDescent="0.35">
      <c r="B183" s="7" t="s">
        <v>564</v>
      </c>
      <c r="C183" s="8">
        <f t="shared" si="47"/>
        <v>1</v>
      </c>
      <c r="D183" s="20" t="s">
        <v>267</v>
      </c>
      <c r="E183" s="20" t="s">
        <v>267</v>
      </c>
      <c r="F183" s="20" t="s">
        <v>267</v>
      </c>
      <c r="G183" s="20" t="s">
        <v>267</v>
      </c>
      <c r="H183" s="20" t="s">
        <v>267</v>
      </c>
      <c r="I183" s="20" t="s">
        <v>267</v>
      </c>
      <c r="J183" s="20" t="s">
        <v>267</v>
      </c>
      <c r="K183" s="20" t="s">
        <v>267</v>
      </c>
      <c r="L183" s="20">
        <v>1</v>
      </c>
      <c r="M183" s="20" t="s">
        <v>267</v>
      </c>
      <c r="N183" s="20" t="s">
        <v>267</v>
      </c>
      <c r="O183" s="20" t="s">
        <v>267</v>
      </c>
    </row>
    <row r="184" spans="1:15" s="2" customFormat="1" ht="16.5" customHeight="1" x14ac:dyDescent="0.35">
      <c r="A184" s="2" t="s">
        <v>47</v>
      </c>
      <c r="B184" s="7"/>
      <c r="C184" s="11">
        <f>SUM(C185)</f>
        <v>1</v>
      </c>
      <c r="D184" s="27">
        <f t="shared" ref="D184:O184" si="50">SUM(D185)</f>
        <v>1</v>
      </c>
      <c r="E184" s="27">
        <f t="shared" si="50"/>
        <v>0</v>
      </c>
      <c r="F184" s="27">
        <f t="shared" si="50"/>
        <v>0</v>
      </c>
      <c r="G184" s="27">
        <f t="shared" si="50"/>
        <v>0</v>
      </c>
      <c r="H184" s="27">
        <f t="shared" si="50"/>
        <v>0</v>
      </c>
      <c r="I184" s="27">
        <f t="shared" si="50"/>
        <v>0</v>
      </c>
      <c r="J184" s="27">
        <f t="shared" si="50"/>
        <v>0</v>
      </c>
      <c r="K184" s="27">
        <f t="shared" si="50"/>
        <v>0</v>
      </c>
      <c r="L184" s="27">
        <f t="shared" si="50"/>
        <v>0</v>
      </c>
      <c r="M184" s="27">
        <f t="shared" si="50"/>
        <v>0</v>
      </c>
      <c r="N184" s="27">
        <f t="shared" si="50"/>
        <v>0</v>
      </c>
      <c r="O184" s="27">
        <f t="shared" si="50"/>
        <v>0</v>
      </c>
    </row>
    <row r="185" spans="1:15" s="2" customFormat="1" ht="16.5" customHeight="1" x14ac:dyDescent="0.35">
      <c r="B185" s="7" t="s">
        <v>47</v>
      </c>
      <c r="C185" s="8">
        <f t="shared" si="47"/>
        <v>1</v>
      </c>
      <c r="D185" s="20">
        <v>1</v>
      </c>
      <c r="E185" s="20" t="s">
        <v>267</v>
      </c>
      <c r="F185" s="20" t="s">
        <v>267</v>
      </c>
      <c r="G185" s="20" t="s">
        <v>267</v>
      </c>
      <c r="H185" s="20" t="s">
        <v>267</v>
      </c>
      <c r="I185" s="20" t="s">
        <v>267</v>
      </c>
      <c r="J185" s="20" t="s">
        <v>267</v>
      </c>
      <c r="K185" s="20" t="s">
        <v>267</v>
      </c>
      <c r="L185" s="20" t="s">
        <v>267</v>
      </c>
      <c r="M185" s="20" t="s">
        <v>267</v>
      </c>
      <c r="N185" s="20" t="s">
        <v>267</v>
      </c>
      <c r="O185" s="20" t="s">
        <v>267</v>
      </c>
    </row>
    <row r="186" spans="1:15" s="2" customFormat="1" ht="16.5" customHeight="1" x14ac:dyDescent="0.35">
      <c r="A186" s="2" t="s">
        <v>49</v>
      </c>
      <c r="B186" s="7"/>
      <c r="C186" s="11">
        <f>SUM(C187:C189)</f>
        <v>4</v>
      </c>
      <c r="D186" s="27">
        <f>SUM(D187:D189)</f>
        <v>1</v>
      </c>
      <c r="E186" s="27">
        <f>SUM(E187:E189)</f>
        <v>0</v>
      </c>
      <c r="F186" s="27">
        <f>SUM(F187:F189)</f>
        <v>0</v>
      </c>
      <c r="G186" s="27">
        <f t="shared" ref="G186:O186" si="51">SUM(G187:G189)</f>
        <v>1</v>
      </c>
      <c r="H186" s="27">
        <f t="shared" si="51"/>
        <v>1</v>
      </c>
      <c r="I186" s="27">
        <f t="shared" si="51"/>
        <v>0</v>
      </c>
      <c r="J186" s="27">
        <f t="shared" si="51"/>
        <v>0</v>
      </c>
      <c r="K186" s="27">
        <f t="shared" si="51"/>
        <v>0</v>
      </c>
      <c r="L186" s="27">
        <f t="shared" si="51"/>
        <v>0</v>
      </c>
      <c r="M186" s="27">
        <f t="shared" si="51"/>
        <v>1</v>
      </c>
      <c r="N186" s="27">
        <f t="shared" si="51"/>
        <v>0</v>
      </c>
      <c r="O186" s="27">
        <f t="shared" si="51"/>
        <v>0</v>
      </c>
    </row>
    <row r="187" spans="1:15" s="2" customFormat="1" ht="16.5" customHeight="1" x14ac:dyDescent="0.35">
      <c r="B187" s="7" t="s">
        <v>387</v>
      </c>
      <c r="C187" s="8">
        <f t="shared" si="47"/>
        <v>2</v>
      </c>
      <c r="D187" s="20" t="s">
        <v>267</v>
      </c>
      <c r="E187" s="20" t="s">
        <v>267</v>
      </c>
      <c r="F187" s="20" t="s">
        <v>267</v>
      </c>
      <c r="G187" s="20" t="s">
        <v>267</v>
      </c>
      <c r="H187" s="20">
        <v>1</v>
      </c>
      <c r="I187" s="20" t="s">
        <v>267</v>
      </c>
      <c r="J187" s="20" t="s">
        <v>267</v>
      </c>
      <c r="K187" s="20" t="s">
        <v>267</v>
      </c>
      <c r="L187" s="20" t="s">
        <v>267</v>
      </c>
      <c r="M187" s="20">
        <v>1</v>
      </c>
      <c r="N187" s="20" t="s">
        <v>267</v>
      </c>
      <c r="O187" s="20" t="s">
        <v>267</v>
      </c>
    </row>
    <row r="188" spans="1:15" s="2" customFormat="1" ht="16.5" customHeight="1" x14ac:dyDescent="0.35">
      <c r="B188" s="7" t="s">
        <v>49</v>
      </c>
      <c r="C188" s="8">
        <f t="shared" si="47"/>
        <v>1</v>
      </c>
      <c r="D188" s="20" t="s">
        <v>267</v>
      </c>
      <c r="E188" s="20" t="s">
        <v>267</v>
      </c>
      <c r="F188" s="20" t="s">
        <v>267</v>
      </c>
      <c r="G188" s="20">
        <v>1</v>
      </c>
      <c r="H188" s="20" t="s">
        <v>267</v>
      </c>
      <c r="I188" s="20" t="s">
        <v>267</v>
      </c>
      <c r="J188" s="20" t="s">
        <v>267</v>
      </c>
      <c r="K188" s="20" t="s">
        <v>267</v>
      </c>
      <c r="L188" s="20" t="s">
        <v>267</v>
      </c>
      <c r="M188" s="20" t="s">
        <v>267</v>
      </c>
      <c r="N188" s="20" t="s">
        <v>267</v>
      </c>
      <c r="O188" s="20" t="s">
        <v>267</v>
      </c>
    </row>
    <row r="189" spans="1:15" s="2" customFormat="1" ht="16.5" customHeight="1" x14ac:dyDescent="0.35">
      <c r="B189" s="7" t="s">
        <v>341</v>
      </c>
      <c r="C189" s="8">
        <f t="shared" si="47"/>
        <v>1</v>
      </c>
      <c r="D189" s="20">
        <v>1</v>
      </c>
      <c r="E189" s="20" t="s">
        <v>267</v>
      </c>
      <c r="F189" s="20" t="s">
        <v>267</v>
      </c>
      <c r="G189" s="20" t="s">
        <v>267</v>
      </c>
      <c r="H189" s="20" t="s">
        <v>267</v>
      </c>
      <c r="I189" s="20" t="s">
        <v>267</v>
      </c>
      <c r="J189" s="20" t="s">
        <v>267</v>
      </c>
      <c r="K189" s="20" t="s">
        <v>267</v>
      </c>
      <c r="L189" s="20" t="s">
        <v>267</v>
      </c>
      <c r="M189" s="20" t="s">
        <v>267</v>
      </c>
      <c r="N189" s="20" t="s">
        <v>267</v>
      </c>
      <c r="O189" s="20" t="s">
        <v>267</v>
      </c>
    </row>
    <row r="190" spans="1:15" s="2" customFormat="1" ht="16.5" customHeight="1" x14ac:dyDescent="0.35">
      <c r="A190" s="2" t="s">
        <v>52</v>
      </c>
      <c r="B190" s="7"/>
      <c r="C190" s="11">
        <f>SUM(C191:C191)</f>
        <v>1</v>
      </c>
      <c r="D190" s="27">
        <f>SUM(D191:D191)</f>
        <v>0</v>
      </c>
      <c r="E190" s="27">
        <f>SUM(E191:E191)</f>
        <v>0</v>
      </c>
      <c r="F190" s="27">
        <f>SUM(F191:F191)</f>
        <v>0</v>
      </c>
      <c r="G190" s="27">
        <f t="shared" ref="G190:O190" si="52">SUM(G191:G191)</f>
        <v>0</v>
      </c>
      <c r="H190" s="27">
        <f t="shared" si="52"/>
        <v>0</v>
      </c>
      <c r="I190" s="27">
        <f t="shared" si="52"/>
        <v>0</v>
      </c>
      <c r="J190" s="27">
        <f t="shared" si="52"/>
        <v>0</v>
      </c>
      <c r="K190" s="27">
        <f t="shared" si="52"/>
        <v>0</v>
      </c>
      <c r="L190" s="27">
        <f t="shared" si="52"/>
        <v>0</v>
      </c>
      <c r="M190" s="27">
        <f t="shared" si="52"/>
        <v>0</v>
      </c>
      <c r="N190" s="27">
        <f t="shared" si="52"/>
        <v>1</v>
      </c>
      <c r="O190" s="27">
        <f t="shared" si="52"/>
        <v>0</v>
      </c>
    </row>
    <row r="191" spans="1:15" s="2" customFormat="1" ht="16.5" customHeight="1" x14ac:dyDescent="0.35">
      <c r="B191" s="7" t="s">
        <v>52</v>
      </c>
      <c r="C191" s="8">
        <f t="shared" si="47"/>
        <v>1</v>
      </c>
      <c r="D191" s="20" t="s">
        <v>267</v>
      </c>
      <c r="E191" s="20" t="s">
        <v>267</v>
      </c>
      <c r="F191" s="20" t="s">
        <v>267</v>
      </c>
      <c r="G191" s="20" t="s">
        <v>267</v>
      </c>
      <c r="H191" s="20" t="s">
        <v>267</v>
      </c>
      <c r="I191" s="20" t="s">
        <v>267</v>
      </c>
      <c r="J191" s="20" t="s">
        <v>267</v>
      </c>
      <c r="K191" s="20" t="s">
        <v>267</v>
      </c>
      <c r="L191" s="20" t="s">
        <v>267</v>
      </c>
      <c r="M191" s="20" t="s">
        <v>267</v>
      </c>
      <c r="N191" s="20">
        <v>1</v>
      </c>
      <c r="O191" s="20" t="s">
        <v>267</v>
      </c>
    </row>
    <row r="192" spans="1:15" s="2" customFormat="1" ht="16.5" customHeight="1" x14ac:dyDescent="0.35">
      <c r="A192" s="2" t="s">
        <v>54</v>
      </c>
      <c r="B192" s="7"/>
      <c r="C192" s="11">
        <f>SUM(C193:C197)</f>
        <v>7</v>
      </c>
      <c r="D192" s="27">
        <f t="shared" ref="D192:O192" si="53">SUM(D193:D197)</f>
        <v>0</v>
      </c>
      <c r="E192" s="27">
        <f t="shared" si="53"/>
        <v>1</v>
      </c>
      <c r="F192" s="27">
        <f t="shared" si="53"/>
        <v>2</v>
      </c>
      <c r="G192" s="27">
        <f t="shared" si="53"/>
        <v>0</v>
      </c>
      <c r="H192" s="27">
        <f t="shared" si="53"/>
        <v>1</v>
      </c>
      <c r="I192" s="27">
        <f t="shared" si="53"/>
        <v>0</v>
      </c>
      <c r="J192" s="27">
        <f t="shared" si="53"/>
        <v>0</v>
      </c>
      <c r="K192" s="27">
        <f t="shared" si="53"/>
        <v>0</v>
      </c>
      <c r="L192" s="27">
        <f t="shared" si="53"/>
        <v>0</v>
      </c>
      <c r="M192" s="27">
        <f t="shared" si="53"/>
        <v>2</v>
      </c>
      <c r="N192" s="27">
        <f t="shared" si="53"/>
        <v>1</v>
      </c>
      <c r="O192" s="27">
        <f t="shared" si="53"/>
        <v>0</v>
      </c>
    </row>
    <row r="193" spans="1:15" s="2" customFormat="1" ht="16.5" customHeight="1" x14ac:dyDescent="0.35">
      <c r="B193" s="7" t="s">
        <v>576</v>
      </c>
      <c r="C193" s="8">
        <f t="shared" si="47"/>
        <v>1</v>
      </c>
      <c r="D193" s="20" t="s">
        <v>267</v>
      </c>
      <c r="E193" s="20" t="s">
        <v>267</v>
      </c>
      <c r="F193" s="20">
        <v>1</v>
      </c>
      <c r="G193" s="20" t="s">
        <v>267</v>
      </c>
      <c r="H193" s="20" t="s">
        <v>267</v>
      </c>
      <c r="I193" s="20" t="s">
        <v>267</v>
      </c>
      <c r="J193" s="20" t="s">
        <v>267</v>
      </c>
      <c r="K193" s="20" t="s">
        <v>267</v>
      </c>
      <c r="L193" s="20" t="s">
        <v>267</v>
      </c>
      <c r="M193" s="20" t="s">
        <v>267</v>
      </c>
      <c r="N193" s="20" t="s">
        <v>267</v>
      </c>
      <c r="O193" s="20" t="s">
        <v>267</v>
      </c>
    </row>
    <row r="194" spans="1:15" s="2" customFormat="1" ht="16.5" customHeight="1" x14ac:dyDescent="0.35">
      <c r="B194" s="7" t="s">
        <v>86</v>
      </c>
      <c r="C194" s="8">
        <f t="shared" si="47"/>
        <v>2</v>
      </c>
      <c r="D194" s="20" t="s">
        <v>267</v>
      </c>
      <c r="E194" s="20" t="s">
        <v>267</v>
      </c>
      <c r="F194" s="20">
        <v>1</v>
      </c>
      <c r="G194" s="20" t="s">
        <v>267</v>
      </c>
      <c r="H194" s="20" t="s">
        <v>267</v>
      </c>
      <c r="I194" s="20" t="s">
        <v>267</v>
      </c>
      <c r="J194" s="20" t="s">
        <v>267</v>
      </c>
      <c r="K194" s="20" t="s">
        <v>267</v>
      </c>
      <c r="L194" s="20" t="s">
        <v>267</v>
      </c>
      <c r="M194" s="20">
        <v>1</v>
      </c>
      <c r="N194" s="20" t="s">
        <v>267</v>
      </c>
      <c r="O194" s="20" t="s">
        <v>267</v>
      </c>
    </row>
    <row r="195" spans="1:15" s="2" customFormat="1" ht="16.5" customHeight="1" x14ac:dyDescent="0.35">
      <c r="B195" s="7" t="s">
        <v>459</v>
      </c>
      <c r="C195" s="8">
        <f t="shared" si="47"/>
        <v>1</v>
      </c>
      <c r="D195" s="20" t="s">
        <v>267</v>
      </c>
      <c r="E195" s="20" t="s">
        <v>267</v>
      </c>
      <c r="F195" s="20" t="s">
        <v>267</v>
      </c>
      <c r="G195" s="20" t="s">
        <v>267</v>
      </c>
      <c r="H195" s="20" t="s">
        <v>267</v>
      </c>
      <c r="I195" s="20" t="s">
        <v>267</v>
      </c>
      <c r="J195" s="20" t="s">
        <v>267</v>
      </c>
      <c r="K195" s="20" t="s">
        <v>267</v>
      </c>
      <c r="L195" s="20" t="s">
        <v>267</v>
      </c>
      <c r="M195" s="20" t="s">
        <v>267</v>
      </c>
      <c r="N195" s="20">
        <v>1</v>
      </c>
      <c r="O195" s="20" t="s">
        <v>267</v>
      </c>
    </row>
    <row r="196" spans="1:15" s="2" customFormat="1" ht="16.5" customHeight="1" x14ac:dyDescent="0.35">
      <c r="B196" s="7" t="s">
        <v>54</v>
      </c>
      <c r="C196" s="8">
        <f t="shared" si="47"/>
        <v>1</v>
      </c>
      <c r="D196" s="20" t="s">
        <v>267</v>
      </c>
      <c r="E196" s="20" t="s">
        <v>267</v>
      </c>
      <c r="F196" s="20" t="s">
        <v>267</v>
      </c>
      <c r="G196" s="20" t="s">
        <v>267</v>
      </c>
      <c r="H196" s="20" t="s">
        <v>267</v>
      </c>
      <c r="I196" s="20" t="s">
        <v>267</v>
      </c>
      <c r="J196" s="20" t="s">
        <v>267</v>
      </c>
      <c r="K196" s="20" t="s">
        <v>267</v>
      </c>
      <c r="L196" s="20" t="s">
        <v>267</v>
      </c>
      <c r="M196" s="20">
        <v>1</v>
      </c>
      <c r="N196" s="20" t="s">
        <v>267</v>
      </c>
      <c r="O196" s="20" t="s">
        <v>267</v>
      </c>
    </row>
    <row r="197" spans="1:15" s="2" customFormat="1" ht="16.5" customHeight="1" x14ac:dyDescent="0.35">
      <c r="B197" s="7" t="s">
        <v>460</v>
      </c>
      <c r="C197" s="8">
        <f t="shared" si="47"/>
        <v>2</v>
      </c>
      <c r="D197" s="20" t="s">
        <v>267</v>
      </c>
      <c r="E197" s="20">
        <v>1</v>
      </c>
      <c r="F197" s="20" t="s">
        <v>267</v>
      </c>
      <c r="G197" s="20" t="s">
        <v>267</v>
      </c>
      <c r="H197" s="20">
        <v>1</v>
      </c>
      <c r="I197" s="20" t="s">
        <v>267</v>
      </c>
      <c r="J197" s="20" t="s">
        <v>267</v>
      </c>
      <c r="K197" s="20" t="s">
        <v>267</v>
      </c>
      <c r="L197" s="20" t="s">
        <v>267</v>
      </c>
      <c r="M197" s="20" t="s">
        <v>267</v>
      </c>
      <c r="N197" s="20" t="s">
        <v>267</v>
      </c>
      <c r="O197" s="20" t="s">
        <v>267</v>
      </c>
    </row>
    <row r="198" spans="1:15" s="2" customFormat="1" ht="16.5" customHeight="1" x14ac:dyDescent="0.35">
      <c r="A198" s="2" t="s">
        <v>55</v>
      </c>
      <c r="B198" s="7"/>
      <c r="C198" s="11">
        <f>SUM(C199:C201)</f>
        <v>14</v>
      </c>
      <c r="D198" s="27">
        <f>SUM(D199:D201)</f>
        <v>1</v>
      </c>
      <c r="E198" s="27">
        <f>SUM(E199:E201)</f>
        <v>1</v>
      </c>
      <c r="F198" s="27">
        <f>SUM(F199:F201)</f>
        <v>0</v>
      </c>
      <c r="G198" s="27">
        <f t="shared" ref="G198:O198" si="54">SUM(G199:G201)</f>
        <v>1</v>
      </c>
      <c r="H198" s="27">
        <f t="shared" si="54"/>
        <v>2</v>
      </c>
      <c r="I198" s="27">
        <f t="shared" si="54"/>
        <v>1</v>
      </c>
      <c r="J198" s="27">
        <f t="shared" si="54"/>
        <v>0</v>
      </c>
      <c r="K198" s="27">
        <f t="shared" si="54"/>
        <v>1</v>
      </c>
      <c r="L198" s="27">
        <f t="shared" si="54"/>
        <v>2</v>
      </c>
      <c r="M198" s="27">
        <f t="shared" si="54"/>
        <v>3</v>
      </c>
      <c r="N198" s="27">
        <f t="shared" si="54"/>
        <v>1</v>
      </c>
      <c r="O198" s="27">
        <f t="shared" si="54"/>
        <v>1</v>
      </c>
    </row>
    <row r="199" spans="1:15" s="2" customFormat="1" ht="16.5" customHeight="1" x14ac:dyDescent="0.35">
      <c r="B199" s="7" t="s">
        <v>101</v>
      </c>
      <c r="C199" s="8">
        <f t="shared" si="47"/>
        <v>2</v>
      </c>
      <c r="D199" s="20" t="s">
        <v>267</v>
      </c>
      <c r="E199" s="20" t="s">
        <v>267</v>
      </c>
      <c r="F199" s="20" t="s">
        <v>267</v>
      </c>
      <c r="G199" s="20" t="s">
        <v>267</v>
      </c>
      <c r="H199" s="20">
        <v>1</v>
      </c>
      <c r="I199" s="20" t="s">
        <v>267</v>
      </c>
      <c r="J199" s="20" t="s">
        <v>267</v>
      </c>
      <c r="K199" s="20" t="s">
        <v>267</v>
      </c>
      <c r="L199" s="20" t="s">
        <v>267</v>
      </c>
      <c r="M199" s="20">
        <v>1</v>
      </c>
      <c r="N199" s="20" t="s">
        <v>267</v>
      </c>
      <c r="O199" s="20" t="s">
        <v>267</v>
      </c>
    </row>
    <row r="200" spans="1:15" s="2" customFormat="1" ht="16.5" customHeight="1" x14ac:dyDescent="0.35">
      <c r="B200" s="7" t="s">
        <v>565</v>
      </c>
      <c r="C200" s="8">
        <f t="shared" si="47"/>
        <v>1</v>
      </c>
      <c r="D200" s="20" t="s">
        <v>267</v>
      </c>
      <c r="E200" s="20" t="s">
        <v>267</v>
      </c>
      <c r="F200" s="20" t="s">
        <v>267</v>
      </c>
      <c r="G200" s="20" t="s">
        <v>267</v>
      </c>
      <c r="H200" s="20" t="s">
        <v>267</v>
      </c>
      <c r="I200" s="20" t="s">
        <v>267</v>
      </c>
      <c r="J200" s="20" t="s">
        <v>267</v>
      </c>
      <c r="K200" s="20" t="s">
        <v>267</v>
      </c>
      <c r="L200" s="20" t="s">
        <v>267</v>
      </c>
      <c r="M200" s="20">
        <v>1</v>
      </c>
      <c r="N200" s="20" t="s">
        <v>267</v>
      </c>
      <c r="O200" s="20" t="s">
        <v>267</v>
      </c>
    </row>
    <row r="201" spans="1:15" s="2" customFormat="1" ht="16.5" customHeight="1" x14ac:dyDescent="0.35">
      <c r="B201" s="7" t="s">
        <v>102</v>
      </c>
      <c r="C201" s="8">
        <f t="shared" si="47"/>
        <v>11</v>
      </c>
      <c r="D201" s="20">
        <v>1</v>
      </c>
      <c r="E201" s="20">
        <v>1</v>
      </c>
      <c r="F201" s="20" t="s">
        <v>267</v>
      </c>
      <c r="G201" s="20">
        <v>1</v>
      </c>
      <c r="H201" s="20">
        <v>1</v>
      </c>
      <c r="I201" s="20">
        <v>1</v>
      </c>
      <c r="J201" s="20" t="s">
        <v>267</v>
      </c>
      <c r="K201" s="20">
        <v>1</v>
      </c>
      <c r="L201" s="20">
        <v>2</v>
      </c>
      <c r="M201" s="20">
        <v>1</v>
      </c>
      <c r="N201" s="20">
        <v>1</v>
      </c>
      <c r="O201" s="20">
        <v>1</v>
      </c>
    </row>
    <row r="202" spans="1:15" s="2" customFormat="1" ht="16.5" customHeight="1" x14ac:dyDescent="0.35">
      <c r="B202" s="7"/>
      <c r="C202" s="8"/>
      <c r="D202" s="20"/>
      <c r="E202" s="20"/>
      <c r="F202" s="20"/>
      <c r="G202" s="20"/>
      <c r="H202" s="20"/>
      <c r="I202" s="20"/>
      <c r="J202" s="20"/>
      <c r="K202" s="20"/>
      <c r="L202" s="20"/>
      <c r="M202" s="20"/>
      <c r="N202" s="20"/>
      <c r="O202" s="20"/>
    </row>
    <row r="203" spans="1:15" s="2" customFormat="1" ht="16.5" customHeight="1" x14ac:dyDescent="0.35">
      <c r="A203" s="80" t="s">
        <v>111</v>
      </c>
      <c r="B203" s="81"/>
      <c r="C203" s="82">
        <f>(C205+C208+C211+C215+C217+C219+C224+C229)</f>
        <v>52</v>
      </c>
      <c r="D203" s="84">
        <f>(D205+D208+D211+D215+D217+D219+D224+D229)</f>
        <v>5</v>
      </c>
      <c r="E203" s="84">
        <f>(E205+E208+E211+E215+E217+E219+E224+E229)</f>
        <v>1</v>
      </c>
      <c r="F203" s="84">
        <f>(F205+F208+F211+F215+F217+F219+F224+F229)</f>
        <v>3</v>
      </c>
      <c r="G203" s="84">
        <f t="shared" ref="G203:O203" si="55">(G205+G208+G211+G215+G217+G219+G224+G229)</f>
        <v>3</v>
      </c>
      <c r="H203" s="84">
        <f t="shared" si="55"/>
        <v>5</v>
      </c>
      <c r="I203" s="84">
        <f t="shared" si="55"/>
        <v>6</v>
      </c>
      <c r="J203" s="84">
        <f t="shared" si="55"/>
        <v>4</v>
      </c>
      <c r="K203" s="84">
        <f t="shared" si="55"/>
        <v>7</v>
      </c>
      <c r="L203" s="84">
        <f t="shared" si="55"/>
        <v>1</v>
      </c>
      <c r="M203" s="84">
        <f t="shared" si="55"/>
        <v>4</v>
      </c>
      <c r="N203" s="84">
        <f t="shared" si="55"/>
        <v>7</v>
      </c>
      <c r="O203" s="84">
        <f t="shared" si="55"/>
        <v>6</v>
      </c>
    </row>
    <row r="204" spans="1:15" s="2" customFormat="1" ht="16.5" customHeight="1" x14ac:dyDescent="0.35">
      <c r="A204" s="107"/>
      <c r="B204" s="7"/>
      <c r="C204" s="11"/>
      <c r="D204" s="27"/>
      <c r="E204" s="27"/>
      <c r="F204" s="27"/>
      <c r="G204" s="27"/>
      <c r="H204" s="27"/>
      <c r="I204" s="27"/>
      <c r="J204" s="27"/>
      <c r="K204" s="27"/>
      <c r="L204" s="27"/>
      <c r="M204" s="27"/>
      <c r="N204" s="27"/>
      <c r="O204" s="27"/>
    </row>
    <row r="205" spans="1:15" s="2" customFormat="1" ht="16.5" customHeight="1" x14ac:dyDescent="0.35">
      <c r="A205" s="2" t="s">
        <v>4</v>
      </c>
      <c r="B205" s="7"/>
      <c r="C205" s="11">
        <f>SUM(C206:C207)</f>
        <v>5</v>
      </c>
      <c r="D205" s="27">
        <f>SUM(D206:D207)</f>
        <v>0</v>
      </c>
      <c r="E205" s="27">
        <f>SUM(E206:E207)</f>
        <v>0</v>
      </c>
      <c r="F205" s="27">
        <f>SUM(F206:F207)</f>
        <v>0</v>
      </c>
      <c r="G205" s="27">
        <f t="shared" ref="G205:O205" si="56">SUM(G206:G207)</f>
        <v>0</v>
      </c>
      <c r="H205" s="27">
        <f t="shared" si="56"/>
        <v>0</v>
      </c>
      <c r="I205" s="27">
        <f t="shared" si="56"/>
        <v>2</v>
      </c>
      <c r="J205" s="27">
        <f t="shared" si="56"/>
        <v>0</v>
      </c>
      <c r="K205" s="27">
        <f t="shared" si="56"/>
        <v>2</v>
      </c>
      <c r="L205" s="27">
        <f t="shared" si="56"/>
        <v>0</v>
      </c>
      <c r="M205" s="27">
        <f t="shared" si="56"/>
        <v>0</v>
      </c>
      <c r="N205" s="27">
        <f t="shared" si="56"/>
        <v>1</v>
      </c>
      <c r="O205" s="27">
        <f t="shared" si="56"/>
        <v>0</v>
      </c>
    </row>
    <row r="206" spans="1:15" s="2" customFormat="1" ht="16.5" customHeight="1" x14ac:dyDescent="0.35">
      <c r="B206" s="7" t="s">
        <v>4</v>
      </c>
      <c r="C206" s="8">
        <f t="shared" ref="C206:C231" si="57">SUM(D206:O206)</f>
        <v>3</v>
      </c>
      <c r="D206" s="20" t="s">
        <v>267</v>
      </c>
      <c r="E206" s="20" t="s">
        <v>267</v>
      </c>
      <c r="F206" s="20" t="s">
        <v>267</v>
      </c>
      <c r="G206" s="20" t="s">
        <v>267</v>
      </c>
      <c r="H206" s="20" t="s">
        <v>267</v>
      </c>
      <c r="I206" s="20">
        <v>1</v>
      </c>
      <c r="J206" s="20" t="s">
        <v>267</v>
      </c>
      <c r="K206" s="20">
        <v>2</v>
      </c>
      <c r="L206" s="20" t="s">
        <v>267</v>
      </c>
      <c r="M206" s="20" t="s">
        <v>267</v>
      </c>
      <c r="N206" s="20" t="s">
        <v>267</v>
      </c>
      <c r="O206" s="20" t="s">
        <v>267</v>
      </c>
    </row>
    <row r="207" spans="1:15" s="2" customFormat="1" ht="16.5" customHeight="1" x14ac:dyDescent="0.35">
      <c r="B207" s="7" t="s">
        <v>566</v>
      </c>
      <c r="C207" s="8">
        <f t="shared" si="57"/>
        <v>2</v>
      </c>
      <c r="D207" s="20" t="s">
        <v>267</v>
      </c>
      <c r="E207" s="20" t="s">
        <v>267</v>
      </c>
      <c r="F207" s="20" t="s">
        <v>267</v>
      </c>
      <c r="G207" s="20" t="s">
        <v>267</v>
      </c>
      <c r="H207" s="20" t="s">
        <v>267</v>
      </c>
      <c r="I207" s="20">
        <v>1</v>
      </c>
      <c r="J207" s="20" t="s">
        <v>267</v>
      </c>
      <c r="K207" s="20" t="s">
        <v>267</v>
      </c>
      <c r="L207" s="20" t="s">
        <v>267</v>
      </c>
      <c r="M207" s="20" t="s">
        <v>267</v>
      </c>
      <c r="N207" s="20">
        <v>1</v>
      </c>
      <c r="O207" s="20" t="s">
        <v>267</v>
      </c>
    </row>
    <row r="208" spans="1:15" s="2" customFormat="1" ht="16.5" customHeight="1" x14ac:dyDescent="0.35">
      <c r="A208" s="2" t="s">
        <v>6</v>
      </c>
      <c r="B208" s="7"/>
      <c r="C208" s="11">
        <f>SUM(C209:C210)</f>
        <v>5</v>
      </c>
      <c r="D208" s="27">
        <f t="shared" ref="D208:O208" si="58">SUM(D209:D210)</f>
        <v>0</v>
      </c>
      <c r="E208" s="27">
        <f t="shared" si="58"/>
        <v>0</v>
      </c>
      <c r="F208" s="27">
        <f t="shared" si="58"/>
        <v>0</v>
      </c>
      <c r="G208" s="27">
        <f t="shared" si="58"/>
        <v>0</v>
      </c>
      <c r="H208" s="27">
        <f t="shared" si="58"/>
        <v>0</v>
      </c>
      <c r="I208" s="27">
        <f t="shared" si="58"/>
        <v>0</v>
      </c>
      <c r="J208" s="27">
        <f t="shared" si="58"/>
        <v>1</v>
      </c>
      <c r="K208" s="27">
        <f t="shared" si="58"/>
        <v>1</v>
      </c>
      <c r="L208" s="27">
        <f t="shared" si="58"/>
        <v>0</v>
      </c>
      <c r="M208" s="27">
        <f t="shared" si="58"/>
        <v>0</v>
      </c>
      <c r="N208" s="27">
        <f t="shared" si="58"/>
        <v>1</v>
      </c>
      <c r="O208" s="27">
        <f t="shared" si="58"/>
        <v>2</v>
      </c>
    </row>
    <row r="209" spans="1:15" s="2" customFormat="1" ht="16.5" customHeight="1" x14ac:dyDescent="0.35">
      <c r="B209" s="7" t="s">
        <v>6</v>
      </c>
      <c r="C209" s="8">
        <f t="shared" si="57"/>
        <v>4</v>
      </c>
      <c r="D209" s="20" t="s">
        <v>267</v>
      </c>
      <c r="E209" s="20" t="s">
        <v>267</v>
      </c>
      <c r="F209" s="20" t="s">
        <v>267</v>
      </c>
      <c r="G209" s="20" t="s">
        <v>267</v>
      </c>
      <c r="H209" s="20" t="s">
        <v>267</v>
      </c>
      <c r="I209" s="20" t="s">
        <v>267</v>
      </c>
      <c r="J209" s="20">
        <v>1</v>
      </c>
      <c r="K209" s="20">
        <v>1</v>
      </c>
      <c r="L209" s="20" t="s">
        <v>267</v>
      </c>
      <c r="M209" s="20" t="s">
        <v>267</v>
      </c>
      <c r="N209" s="20" t="s">
        <v>267</v>
      </c>
      <c r="O209" s="20">
        <v>2</v>
      </c>
    </row>
    <row r="210" spans="1:15" s="2" customFormat="1" ht="16.5" customHeight="1" x14ac:dyDescent="0.35">
      <c r="B210" s="7" t="s">
        <v>86</v>
      </c>
      <c r="C210" s="8">
        <f t="shared" si="57"/>
        <v>1</v>
      </c>
      <c r="D210" s="20" t="s">
        <v>267</v>
      </c>
      <c r="E210" s="20" t="s">
        <v>267</v>
      </c>
      <c r="F210" s="20" t="s">
        <v>267</v>
      </c>
      <c r="G210" s="20" t="s">
        <v>267</v>
      </c>
      <c r="H210" s="20" t="s">
        <v>267</v>
      </c>
      <c r="I210" s="20" t="s">
        <v>267</v>
      </c>
      <c r="J210" s="20" t="s">
        <v>267</v>
      </c>
      <c r="K210" s="20" t="s">
        <v>267</v>
      </c>
      <c r="L210" s="20" t="s">
        <v>267</v>
      </c>
      <c r="M210" s="20" t="s">
        <v>267</v>
      </c>
      <c r="N210" s="20">
        <v>1</v>
      </c>
      <c r="O210" s="20" t="s">
        <v>267</v>
      </c>
    </row>
    <row r="211" spans="1:15" s="2" customFormat="1" ht="16.5" customHeight="1" x14ac:dyDescent="0.35">
      <c r="A211" s="2" t="s">
        <v>7</v>
      </c>
      <c r="B211" s="7"/>
      <c r="C211" s="11">
        <f>SUM(C212:C214)</f>
        <v>6</v>
      </c>
      <c r="D211" s="27">
        <f>SUM(D212:D214)</f>
        <v>1</v>
      </c>
      <c r="E211" s="27">
        <f>SUM(E212:E214)</f>
        <v>0</v>
      </c>
      <c r="F211" s="27">
        <f>SUM(F212:F214)</f>
        <v>0</v>
      </c>
      <c r="G211" s="27">
        <f t="shared" ref="G211:O211" si="59">SUM(G212:G214)</f>
        <v>1</v>
      </c>
      <c r="H211" s="27">
        <f t="shared" si="59"/>
        <v>1</v>
      </c>
      <c r="I211" s="27">
        <f t="shared" si="59"/>
        <v>0</v>
      </c>
      <c r="J211" s="27">
        <f t="shared" si="59"/>
        <v>0</v>
      </c>
      <c r="K211" s="27">
        <f t="shared" si="59"/>
        <v>1</v>
      </c>
      <c r="L211" s="27">
        <f t="shared" si="59"/>
        <v>0</v>
      </c>
      <c r="M211" s="27">
        <f t="shared" si="59"/>
        <v>0</v>
      </c>
      <c r="N211" s="27">
        <f t="shared" si="59"/>
        <v>1</v>
      </c>
      <c r="O211" s="27">
        <f t="shared" si="59"/>
        <v>1</v>
      </c>
    </row>
    <row r="212" spans="1:15" s="2" customFormat="1" ht="16.5" customHeight="1" x14ac:dyDescent="0.35">
      <c r="B212" s="7" t="s">
        <v>426</v>
      </c>
      <c r="C212" s="8">
        <f t="shared" si="57"/>
        <v>2</v>
      </c>
      <c r="D212" s="20" t="s">
        <v>267</v>
      </c>
      <c r="E212" s="20" t="s">
        <v>267</v>
      </c>
      <c r="F212" s="20" t="s">
        <v>267</v>
      </c>
      <c r="G212" s="20" t="s">
        <v>267</v>
      </c>
      <c r="H212" s="20" t="s">
        <v>267</v>
      </c>
      <c r="I212" s="20" t="s">
        <v>267</v>
      </c>
      <c r="J212" s="20" t="s">
        <v>267</v>
      </c>
      <c r="K212" s="20" t="s">
        <v>267</v>
      </c>
      <c r="L212" s="20" t="s">
        <v>267</v>
      </c>
      <c r="M212" s="20" t="s">
        <v>267</v>
      </c>
      <c r="N212" s="20">
        <v>1</v>
      </c>
      <c r="O212" s="20">
        <v>1</v>
      </c>
    </row>
    <row r="213" spans="1:15" s="2" customFormat="1" ht="16.5" customHeight="1" x14ac:dyDescent="0.35">
      <c r="B213" s="7" t="s">
        <v>567</v>
      </c>
      <c r="C213" s="8">
        <f t="shared" si="57"/>
        <v>1</v>
      </c>
      <c r="D213" s="20">
        <v>1</v>
      </c>
      <c r="E213" s="20" t="s">
        <v>267</v>
      </c>
      <c r="F213" s="20" t="s">
        <v>267</v>
      </c>
      <c r="G213" s="20" t="s">
        <v>267</v>
      </c>
      <c r="H213" s="20" t="s">
        <v>267</v>
      </c>
      <c r="I213" s="20" t="s">
        <v>267</v>
      </c>
      <c r="J213" s="20" t="s">
        <v>267</v>
      </c>
      <c r="K213" s="20" t="s">
        <v>267</v>
      </c>
      <c r="L213" s="20" t="s">
        <v>267</v>
      </c>
      <c r="M213" s="20" t="s">
        <v>267</v>
      </c>
      <c r="N213" s="20" t="s">
        <v>267</v>
      </c>
      <c r="O213" s="20" t="s">
        <v>267</v>
      </c>
    </row>
    <row r="214" spans="1:15" s="2" customFormat="1" ht="16.5" customHeight="1" x14ac:dyDescent="0.35">
      <c r="B214" s="7" t="s">
        <v>404</v>
      </c>
      <c r="C214" s="8">
        <f t="shared" si="57"/>
        <v>3</v>
      </c>
      <c r="D214" s="20" t="s">
        <v>267</v>
      </c>
      <c r="E214" s="20" t="s">
        <v>267</v>
      </c>
      <c r="F214" s="20" t="s">
        <v>267</v>
      </c>
      <c r="G214" s="20">
        <v>1</v>
      </c>
      <c r="H214" s="20">
        <v>1</v>
      </c>
      <c r="I214" s="20" t="s">
        <v>267</v>
      </c>
      <c r="J214" s="20" t="s">
        <v>267</v>
      </c>
      <c r="K214" s="20">
        <v>1</v>
      </c>
      <c r="L214" s="20" t="s">
        <v>267</v>
      </c>
      <c r="M214" s="20" t="s">
        <v>267</v>
      </c>
      <c r="N214" s="20" t="s">
        <v>267</v>
      </c>
      <c r="O214" s="20" t="s">
        <v>267</v>
      </c>
    </row>
    <row r="215" spans="1:15" s="2" customFormat="1" ht="16.5" customHeight="1" x14ac:dyDescent="0.35">
      <c r="A215" s="2" t="s">
        <v>27</v>
      </c>
      <c r="B215" s="7"/>
      <c r="C215" s="11">
        <f>SUM(C216:C216)</f>
        <v>6</v>
      </c>
      <c r="D215" s="27">
        <f>SUM(D216:D216)</f>
        <v>2</v>
      </c>
      <c r="E215" s="27">
        <f>SUM(E216:E216)</f>
        <v>0</v>
      </c>
      <c r="F215" s="27">
        <f>SUM(F216:F216)</f>
        <v>1</v>
      </c>
      <c r="G215" s="27">
        <f t="shared" ref="G215:O215" si="60">SUM(G216:G216)</f>
        <v>0</v>
      </c>
      <c r="H215" s="27">
        <f t="shared" si="60"/>
        <v>1</v>
      </c>
      <c r="I215" s="27">
        <f t="shared" si="60"/>
        <v>0</v>
      </c>
      <c r="J215" s="27">
        <f t="shared" si="60"/>
        <v>0</v>
      </c>
      <c r="K215" s="27">
        <f t="shared" si="60"/>
        <v>1</v>
      </c>
      <c r="L215" s="27">
        <f t="shared" si="60"/>
        <v>0</v>
      </c>
      <c r="M215" s="27">
        <f t="shared" si="60"/>
        <v>1</v>
      </c>
      <c r="N215" s="27">
        <f t="shared" si="60"/>
        <v>0</v>
      </c>
      <c r="O215" s="27">
        <f t="shared" si="60"/>
        <v>0</v>
      </c>
    </row>
    <row r="216" spans="1:15" s="2" customFormat="1" ht="16.5" customHeight="1" x14ac:dyDescent="0.35">
      <c r="B216" s="7" t="s">
        <v>27</v>
      </c>
      <c r="C216" s="8">
        <f t="shared" si="57"/>
        <v>6</v>
      </c>
      <c r="D216" s="20">
        <v>2</v>
      </c>
      <c r="E216" s="20" t="s">
        <v>267</v>
      </c>
      <c r="F216" s="20">
        <v>1</v>
      </c>
      <c r="G216" s="20" t="s">
        <v>267</v>
      </c>
      <c r="H216" s="20">
        <v>1</v>
      </c>
      <c r="I216" s="20" t="s">
        <v>267</v>
      </c>
      <c r="J216" s="20" t="s">
        <v>267</v>
      </c>
      <c r="K216" s="20">
        <v>1</v>
      </c>
      <c r="L216" s="20" t="s">
        <v>267</v>
      </c>
      <c r="M216" s="20">
        <v>1</v>
      </c>
      <c r="N216" s="20" t="s">
        <v>267</v>
      </c>
      <c r="O216" s="20" t="s">
        <v>267</v>
      </c>
    </row>
    <row r="217" spans="1:15" s="2" customFormat="1" ht="16.5" customHeight="1" x14ac:dyDescent="0.35">
      <c r="A217" s="2" t="s">
        <v>29</v>
      </c>
      <c r="B217" s="7"/>
      <c r="C217" s="11">
        <f>SUM(C218:C218)</f>
        <v>9</v>
      </c>
      <c r="D217" s="27">
        <f>SUM(D218:D218)</f>
        <v>2</v>
      </c>
      <c r="E217" s="27">
        <f>SUM(E218:E218)</f>
        <v>0</v>
      </c>
      <c r="F217" s="27">
        <f>SUM(F218:F218)</f>
        <v>0</v>
      </c>
      <c r="G217" s="27">
        <f t="shared" ref="G217:O217" si="61">SUM(G218:G218)</f>
        <v>0</v>
      </c>
      <c r="H217" s="27">
        <f t="shared" si="61"/>
        <v>2</v>
      </c>
      <c r="I217" s="27">
        <f t="shared" si="61"/>
        <v>1</v>
      </c>
      <c r="J217" s="27">
        <f t="shared" si="61"/>
        <v>1</v>
      </c>
      <c r="K217" s="27">
        <f t="shared" si="61"/>
        <v>1</v>
      </c>
      <c r="L217" s="27">
        <f t="shared" si="61"/>
        <v>0</v>
      </c>
      <c r="M217" s="27">
        <f t="shared" si="61"/>
        <v>1</v>
      </c>
      <c r="N217" s="27">
        <f t="shared" si="61"/>
        <v>1</v>
      </c>
      <c r="O217" s="27">
        <f t="shared" si="61"/>
        <v>0</v>
      </c>
    </row>
    <row r="218" spans="1:15" s="2" customFormat="1" ht="16.5" customHeight="1" x14ac:dyDescent="0.35">
      <c r="B218" s="7" t="s">
        <v>29</v>
      </c>
      <c r="C218" s="8">
        <f t="shared" si="57"/>
        <v>9</v>
      </c>
      <c r="D218" s="20">
        <v>2</v>
      </c>
      <c r="E218" s="20" t="s">
        <v>267</v>
      </c>
      <c r="F218" s="20" t="s">
        <v>267</v>
      </c>
      <c r="G218" s="20" t="s">
        <v>267</v>
      </c>
      <c r="H218" s="20">
        <v>2</v>
      </c>
      <c r="I218" s="20">
        <v>1</v>
      </c>
      <c r="J218" s="20">
        <v>1</v>
      </c>
      <c r="K218" s="20">
        <v>1</v>
      </c>
      <c r="L218" s="20" t="s">
        <v>267</v>
      </c>
      <c r="M218" s="20">
        <v>1</v>
      </c>
      <c r="N218" s="20">
        <v>1</v>
      </c>
      <c r="O218" s="20" t="s">
        <v>267</v>
      </c>
    </row>
    <row r="219" spans="1:15" s="2" customFormat="1" ht="16.5" customHeight="1" x14ac:dyDescent="0.35">
      <c r="A219" s="2" t="s">
        <v>37</v>
      </c>
      <c r="B219" s="7"/>
      <c r="C219" s="11">
        <f>SUM(C220:C223)</f>
        <v>8</v>
      </c>
      <c r="D219" s="27">
        <f t="shared" ref="D219:O219" si="62">SUM(D220:D223)</f>
        <v>0</v>
      </c>
      <c r="E219" s="27">
        <f t="shared" si="62"/>
        <v>0</v>
      </c>
      <c r="F219" s="27">
        <f t="shared" si="62"/>
        <v>0</v>
      </c>
      <c r="G219" s="27">
        <f t="shared" si="62"/>
        <v>0</v>
      </c>
      <c r="H219" s="27">
        <f t="shared" si="62"/>
        <v>1</v>
      </c>
      <c r="I219" s="27">
        <f t="shared" si="62"/>
        <v>1</v>
      </c>
      <c r="J219" s="27">
        <f t="shared" si="62"/>
        <v>1</v>
      </c>
      <c r="K219" s="27">
        <f t="shared" si="62"/>
        <v>0</v>
      </c>
      <c r="L219" s="27">
        <f t="shared" si="62"/>
        <v>1</v>
      </c>
      <c r="M219" s="27">
        <f t="shared" si="62"/>
        <v>1</v>
      </c>
      <c r="N219" s="27">
        <f t="shared" si="62"/>
        <v>1</v>
      </c>
      <c r="O219" s="27">
        <f t="shared" si="62"/>
        <v>2</v>
      </c>
    </row>
    <row r="220" spans="1:15" s="2" customFormat="1" ht="16.5" customHeight="1" x14ac:dyDescent="0.35">
      <c r="B220" s="7" t="s">
        <v>568</v>
      </c>
      <c r="C220" s="8">
        <f t="shared" si="57"/>
        <v>1</v>
      </c>
      <c r="D220" s="20" t="s">
        <v>267</v>
      </c>
      <c r="E220" s="20" t="s">
        <v>267</v>
      </c>
      <c r="F220" s="20" t="s">
        <v>267</v>
      </c>
      <c r="G220" s="20" t="s">
        <v>267</v>
      </c>
      <c r="H220" s="20" t="s">
        <v>267</v>
      </c>
      <c r="I220" s="20" t="s">
        <v>267</v>
      </c>
      <c r="J220" s="20" t="s">
        <v>267</v>
      </c>
      <c r="K220" s="20" t="s">
        <v>267</v>
      </c>
      <c r="L220" s="20" t="s">
        <v>267</v>
      </c>
      <c r="M220" s="20" t="s">
        <v>267</v>
      </c>
      <c r="N220" s="20" t="s">
        <v>267</v>
      </c>
      <c r="O220" s="20">
        <v>1</v>
      </c>
    </row>
    <row r="221" spans="1:15" s="2" customFormat="1" ht="16.5" customHeight="1" x14ac:dyDescent="0.35">
      <c r="B221" s="7" t="s">
        <v>37</v>
      </c>
      <c r="C221" s="8">
        <f t="shared" si="57"/>
        <v>3</v>
      </c>
      <c r="D221" s="20" t="s">
        <v>267</v>
      </c>
      <c r="E221" s="20" t="s">
        <v>267</v>
      </c>
      <c r="F221" s="20" t="s">
        <v>267</v>
      </c>
      <c r="G221" s="20" t="s">
        <v>267</v>
      </c>
      <c r="H221" s="20" t="s">
        <v>267</v>
      </c>
      <c r="I221" s="20">
        <v>1</v>
      </c>
      <c r="J221" s="20" t="s">
        <v>267</v>
      </c>
      <c r="K221" s="20" t="s">
        <v>267</v>
      </c>
      <c r="L221" s="20" t="s">
        <v>267</v>
      </c>
      <c r="M221" s="20">
        <v>1</v>
      </c>
      <c r="N221" s="20">
        <v>1</v>
      </c>
      <c r="O221" s="20" t="s">
        <v>267</v>
      </c>
    </row>
    <row r="222" spans="1:15" s="2" customFormat="1" ht="16.5" customHeight="1" x14ac:dyDescent="0.35">
      <c r="B222" s="7" t="s">
        <v>569</v>
      </c>
      <c r="C222" s="8">
        <f t="shared" si="57"/>
        <v>3</v>
      </c>
      <c r="D222" s="20" t="s">
        <v>267</v>
      </c>
      <c r="E222" s="20" t="s">
        <v>267</v>
      </c>
      <c r="F222" s="20" t="s">
        <v>267</v>
      </c>
      <c r="G222" s="20" t="s">
        <v>267</v>
      </c>
      <c r="H222" s="20" t="s">
        <v>267</v>
      </c>
      <c r="I222" s="20" t="s">
        <v>267</v>
      </c>
      <c r="J222" s="20">
        <v>1</v>
      </c>
      <c r="K222" s="20" t="s">
        <v>267</v>
      </c>
      <c r="L222" s="20">
        <v>1</v>
      </c>
      <c r="M222" s="20" t="s">
        <v>267</v>
      </c>
      <c r="N222" s="20" t="s">
        <v>267</v>
      </c>
      <c r="O222" s="20">
        <v>1</v>
      </c>
    </row>
    <row r="223" spans="1:15" s="2" customFormat="1" ht="16.5" customHeight="1" x14ac:dyDescent="0.35">
      <c r="B223" s="7" t="s">
        <v>63</v>
      </c>
      <c r="C223" s="8">
        <f t="shared" si="57"/>
        <v>1</v>
      </c>
      <c r="D223" s="20" t="s">
        <v>267</v>
      </c>
      <c r="E223" s="20" t="s">
        <v>267</v>
      </c>
      <c r="F223" s="20" t="s">
        <v>267</v>
      </c>
      <c r="G223" s="20" t="s">
        <v>267</v>
      </c>
      <c r="H223" s="20">
        <v>1</v>
      </c>
      <c r="I223" s="20" t="s">
        <v>267</v>
      </c>
      <c r="J223" s="20" t="s">
        <v>267</v>
      </c>
      <c r="K223" s="20" t="s">
        <v>267</v>
      </c>
      <c r="L223" s="20" t="s">
        <v>267</v>
      </c>
      <c r="M223" s="20" t="s">
        <v>267</v>
      </c>
      <c r="N223" s="20" t="s">
        <v>267</v>
      </c>
      <c r="O223" s="20" t="s">
        <v>267</v>
      </c>
    </row>
    <row r="224" spans="1:15" s="2" customFormat="1" ht="16.5" customHeight="1" x14ac:dyDescent="0.35">
      <c r="A224" s="2" t="s">
        <v>53</v>
      </c>
      <c r="B224" s="7"/>
      <c r="C224" s="11">
        <f>SUM(C225:C228)</f>
        <v>10</v>
      </c>
      <c r="D224" s="27">
        <f t="shared" ref="D224:O224" si="63">SUM(D225:D228)</f>
        <v>0</v>
      </c>
      <c r="E224" s="27">
        <f t="shared" si="63"/>
        <v>1</v>
      </c>
      <c r="F224" s="27">
        <f t="shared" si="63"/>
        <v>2</v>
      </c>
      <c r="G224" s="27">
        <f t="shared" si="63"/>
        <v>2</v>
      </c>
      <c r="H224" s="27">
        <f t="shared" si="63"/>
        <v>0</v>
      </c>
      <c r="I224" s="27">
        <f t="shared" si="63"/>
        <v>1</v>
      </c>
      <c r="J224" s="27">
        <f t="shared" si="63"/>
        <v>1</v>
      </c>
      <c r="K224" s="27">
        <f t="shared" si="63"/>
        <v>0</v>
      </c>
      <c r="L224" s="27">
        <f t="shared" si="63"/>
        <v>0</v>
      </c>
      <c r="M224" s="27">
        <f t="shared" si="63"/>
        <v>1</v>
      </c>
      <c r="N224" s="27">
        <f t="shared" si="63"/>
        <v>1</v>
      </c>
      <c r="O224" s="27">
        <f t="shared" si="63"/>
        <v>1</v>
      </c>
    </row>
    <row r="225" spans="1:15" s="2" customFormat="1" ht="16.5" customHeight="1" x14ac:dyDescent="0.35">
      <c r="B225" s="7" t="s">
        <v>570</v>
      </c>
      <c r="C225" s="8">
        <f t="shared" si="57"/>
        <v>2</v>
      </c>
      <c r="D225" s="20" t="s">
        <v>267</v>
      </c>
      <c r="E225" s="20" t="s">
        <v>267</v>
      </c>
      <c r="F225" s="20">
        <v>1</v>
      </c>
      <c r="G225" s="20" t="s">
        <v>267</v>
      </c>
      <c r="H225" s="20" t="s">
        <v>267</v>
      </c>
      <c r="I225" s="20">
        <v>1</v>
      </c>
      <c r="J225" s="20" t="s">
        <v>267</v>
      </c>
      <c r="K225" s="20" t="s">
        <v>267</v>
      </c>
      <c r="L225" s="20" t="s">
        <v>267</v>
      </c>
      <c r="M225" s="20" t="s">
        <v>267</v>
      </c>
      <c r="N225" s="20" t="s">
        <v>267</v>
      </c>
      <c r="O225" s="20" t="s">
        <v>267</v>
      </c>
    </row>
    <row r="226" spans="1:15" s="2" customFormat="1" ht="16.5" customHeight="1" x14ac:dyDescent="0.35">
      <c r="B226" s="7" t="s">
        <v>53</v>
      </c>
      <c r="C226" s="8">
        <f t="shared" si="57"/>
        <v>1</v>
      </c>
      <c r="D226" s="20" t="s">
        <v>267</v>
      </c>
      <c r="E226" s="20" t="s">
        <v>267</v>
      </c>
      <c r="F226" s="20" t="s">
        <v>267</v>
      </c>
      <c r="G226" s="20" t="s">
        <v>267</v>
      </c>
      <c r="H226" s="20" t="s">
        <v>267</v>
      </c>
      <c r="I226" s="20" t="s">
        <v>267</v>
      </c>
      <c r="J226" s="20" t="s">
        <v>267</v>
      </c>
      <c r="K226" s="20" t="s">
        <v>267</v>
      </c>
      <c r="L226" s="20" t="s">
        <v>267</v>
      </c>
      <c r="M226" s="20" t="s">
        <v>267</v>
      </c>
      <c r="N226" s="20">
        <v>1</v>
      </c>
      <c r="O226" s="20" t="s">
        <v>267</v>
      </c>
    </row>
    <row r="227" spans="1:15" s="2" customFormat="1" ht="16.5" customHeight="1" x14ac:dyDescent="0.35">
      <c r="B227" s="7" t="s">
        <v>403</v>
      </c>
      <c r="C227" s="8">
        <f t="shared" si="57"/>
        <v>5</v>
      </c>
      <c r="D227" s="20" t="s">
        <v>267</v>
      </c>
      <c r="E227" s="20" t="s">
        <v>267</v>
      </c>
      <c r="F227" s="20">
        <v>1</v>
      </c>
      <c r="G227" s="20">
        <v>2</v>
      </c>
      <c r="H227" s="20" t="s">
        <v>267</v>
      </c>
      <c r="I227" s="20" t="s">
        <v>267</v>
      </c>
      <c r="J227" s="20" t="s">
        <v>267</v>
      </c>
      <c r="K227" s="20" t="s">
        <v>267</v>
      </c>
      <c r="L227" s="20" t="s">
        <v>267</v>
      </c>
      <c r="M227" s="20">
        <v>1</v>
      </c>
      <c r="N227" s="20" t="s">
        <v>267</v>
      </c>
      <c r="O227" s="20">
        <v>1</v>
      </c>
    </row>
    <row r="228" spans="1:15" s="2" customFormat="1" ht="16.5" customHeight="1" x14ac:dyDescent="0.35">
      <c r="B228" s="7" t="s">
        <v>461</v>
      </c>
      <c r="C228" s="8">
        <f t="shared" si="57"/>
        <v>2</v>
      </c>
      <c r="D228" s="20" t="s">
        <v>267</v>
      </c>
      <c r="E228" s="20">
        <v>1</v>
      </c>
      <c r="F228" s="20" t="s">
        <v>267</v>
      </c>
      <c r="G228" s="20" t="s">
        <v>267</v>
      </c>
      <c r="H228" s="20" t="s">
        <v>267</v>
      </c>
      <c r="I228" s="20" t="s">
        <v>267</v>
      </c>
      <c r="J228" s="20">
        <v>1</v>
      </c>
      <c r="K228" s="20" t="s">
        <v>267</v>
      </c>
      <c r="L228" s="20" t="s">
        <v>267</v>
      </c>
      <c r="M228" s="20" t="s">
        <v>267</v>
      </c>
      <c r="N228" s="20" t="s">
        <v>267</v>
      </c>
      <c r="O228" s="20" t="s">
        <v>267</v>
      </c>
    </row>
    <row r="229" spans="1:15" s="2" customFormat="1" ht="16.5" customHeight="1" x14ac:dyDescent="0.35">
      <c r="A229" s="2" t="s">
        <v>329</v>
      </c>
      <c r="B229" s="7"/>
      <c r="C229" s="11">
        <f>SUM(C230:C231)</f>
        <v>3</v>
      </c>
      <c r="D229" s="27">
        <f t="shared" ref="D229:O229" si="64">SUM(D230:D231)</f>
        <v>0</v>
      </c>
      <c r="E229" s="27">
        <f t="shared" si="64"/>
        <v>0</v>
      </c>
      <c r="F229" s="27">
        <f t="shared" si="64"/>
        <v>0</v>
      </c>
      <c r="G229" s="27">
        <f t="shared" si="64"/>
        <v>0</v>
      </c>
      <c r="H229" s="27">
        <f t="shared" si="64"/>
        <v>0</v>
      </c>
      <c r="I229" s="27">
        <f t="shared" si="64"/>
        <v>1</v>
      </c>
      <c r="J229" s="27">
        <f t="shared" si="64"/>
        <v>0</v>
      </c>
      <c r="K229" s="27">
        <f t="shared" si="64"/>
        <v>1</v>
      </c>
      <c r="L229" s="27">
        <f t="shared" si="64"/>
        <v>0</v>
      </c>
      <c r="M229" s="27">
        <f t="shared" si="64"/>
        <v>0</v>
      </c>
      <c r="N229" s="27">
        <f t="shared" si="64"/>
        <v>1</v>
      </c>
      <c r="O229" s="27">
        <f t="shared" si="64"/>
        <v>0</v>
      </c>
    </row>
    <row r="230" spans="1:15" s="2" customFormat="1" ht="16.5" customHeight="1" x14ac:dyDescent="0.35">
      <c r="B230" s="7" t="s">
        <v>459</v>
      </c>
      <c r="C230" s="8">
        <f t="shared" si="57"/>
        <v>1</v>
      </c>
      <c r="D230" s="20" t="s">
        <v>267</v>
      </c>
      <c r="E230" s="20" t="s">
        <v>267</v>
      </c>
      <c r="F230" s="27" t="s">
        <v>267</v>
      </c>
      <c r="G230" s="27" t="s">
        <v>267</v>
      </c>
      <c r="H230" s="27" t="s">
        <v>267</v>
      </c>
      <c r="I230" s="27" t="s">
        <v>267</v>
      </c>
      <c r="J230" s="27" t="s">
        <v>267</v>
      </c>
      <c r="K230" s="27" t="s">
        <v>267</v>
      </c>
      <c r="L230" s="27" t="s">
        <v>267</v>
      </c>
      <c r="M230" s="27" t="s">
        <v>267</v>
      </c>
      <c r="N230" s="27">
        <v>1</v>
      </c>
      <c r="O230" s="27" t="s">
        <v>267</v>
      </c>
    </row>
    <row r="231" spans="1:15" s="2" customFormat="1" ht="16.5" customHeight="1" x14ac:dyDescent="0.35">
      <c r="B231" s="7" t="s">
        <v>329</v>
      </c>
      <c r="C231" s="8">
        <f t="shared" si="57"/>
        <v>2</v>
      </c>
      <c r="D231" s="20" t="s">
        <v>267</v>
      </c>
      <c r="E231" s="20" t="s">
        <v>267</v>
      </c>
      <c r="F231" s="20" t="s">
        <v>267</v>
      </c>
      <c r="G231" s="20" t="s">
        <v>267</v>
      </c>
      <c r="H231" s="20" t="s">
        <v>267</v>
      </c>
      <c r="I231" s="20">
        <v>1</v>
      </c>
      <c r="J231" s="20" t="s">
        <v>267</v>
      </c>
      <c r="K231" s="20">
        <v>1</v>
      </c>
      <c r="L231" s="20" t="s">
        <v>267</v>
      </c>
      <c r="M231" s="20" t="s">
        <v>267</v>
      </c>
      <c r="N231" s="20" t="s">
        <v>267</v>
      </c>
      <c r="O231" s="20" t="s">
        <v>267</v>
      </c>
    </row>
    <row r="232" spans="1:15" s="2" customFormat="1" ht="16.5" customHeight="1" x14ac:dyDescent="0.35">
      <c r="B232" s="7"/>
      <c r="C232" s="8"/>
      <c r="D232" s="20"/>
      <c r="E232" s="20"/>
      <c r="F232" s="20"/>
      <c r="G232" s="20"/>
      <c r="H232" s="20"/>
      <c r="I232" s="20"/>
      <c r="J232" s="20"/>
      <c r="K232" s="20"/>
      <c r="L232" s="20"/>
      <c r="M232" s="20"/>
      <c r="N232" s="20"/>
      <c r="O232" s="20"/>
    </row>
    <row r="233" spans="1:15" s="2" customFormat="1" ht="16.5" customHeight="1" x14ac:dyDescent="0.35">
      <c r="A233" s="80" t="s">
        <v>110</v>
      </c>
      <c r="B233" s="81"/>
      <c r="C233" s="82">
        <f>(C235+C241+C244+C249+C252+C255+C259+C262+C264+C267+C269)</f>
        <v>109</v>
      </c>
      <c r="D233" s="84">
        <f t="shared" ref="D233:O233" si="65">(D235+D241+D244+D249+D252+D255+D259+D262+D264+D267+D269)</f>
        <v>8</v>
      </c>
      <c r="E233" s="84">
        <f t="shared" si="65"/>
        <v>7</v>
      </c>
      <c r="F233" s="84">
        <f t="shared" si="65"/>
        <v>6</v>
      </c>
      <c r="G233" s="84">
        <f t="shared" si="65"/>
        <v>6</v>
      </c>
      <c r="H233" s="84">
        <f t="shared" si="65"/>
        <v>10</v>
      </c>
      <c r="I233" s="84">
        <f t="shared" si="65"/>
        <v>5</v>
      </c>
      <c r="J233" s="84">
        <f t="shared" si="65"/>
        <v>13</v>
      </c>
      <c r="K233" s="84">
        <f t="shared" si="65"/>
        <v>11</v>
      </c>
      <c r="L233" s="84">
        <f t="shared" si="65"/>
        <v>10</v>
      </c>
      <c r="M233" s="84">
        <f t="shared" si="65"/>
        <v>10</v>
      </c>
      <c r="N233" s="84">
        <f t="shared" si="65"/>
        <v>8</v>
      </c>
      <c r="O233" s="84">
        <f t="shared" si="65"/>
        <v>15</v>
      </c>
    </row>
    <row r="234" spans="1:15" s="2" customFormat="1" ht="16.5" customHeight="1" x14ac:dyDescent="0.35">
      <c r="A234" s="107"/>
      <c r="B234" s="7"/>
      <c r="C234" s="11"/>
      <c r="D234" s="27"/>
      <c r="E234" s="27"/>
      <c r="F234" s="27"/>
      <c r="G234" s="27"/>
      <c r="H234" s="27"/>
      <c r="I234" s="27"/>
      <c r="J234" s="27"/>
      <c r="K234" s="27"/>
      <c r="L234" s="27"/>
      <c r="M234" s="27"/>
      <c r="N234" s="27"/>
      <c r="O234" s="27"/>
    </row>
    <row r="235" spans="1:15" s="2" customFormat="1" ht="16.5" customHeight="1" x14ac:dyDescent="0.35">
      <c r="A235" s="2" t="s">
        <v>12</v>
      </c>
      <c r="B235" s="7"/>
      <c r="C235" s="11">
        <f>SUM(C236:C240)</f>
        <v>43</v>
      </c>
      <c r="D235" s="27">
        <f>SUM(D236:D240)</f>
        <v>4</v>
      </c>
      <c r="E235" s="27">
        <f>SUM(E236:E240)</f>
        <v>0</v>
      </c>
      <c r="F235" s="27">
        <f>SUM(F236:F240)</f>
        <v>1</v>
      </c>
      <c r="G235" s="27">
        <f t="shared" ref="G235:O235" si="66">SUM(G236:G240)</f>
        <v>2</v>
      </c>
      <c r="H235" s="27">
        <f t="shared" si="66"/>
        <v>2</v>
      </c>
      <c r="I235" s="27">
        <f t="shared" si="66"/>
        <v>2</v>
      </c>
      <c r="J235" s="27">
        <f t="shared" si="66"/>
        <v>4</v>
      </c>
      <c r="K235" s="27">
        <f t="shared" si="66"/>
        <v>5</v>
      </c>
      <c r="L235" s="27">
        <f t="shared" si="66"/>
        <v>4</v>
      </c>
      <c r="M235" s="27">
        <f t="shared" si="66"/>
        <v>8</v>
      </c>
      <c r="N235" s="27">
        <f t="shared" si="66"/>
        <v>4</v>
      </c>
      <c r="O235" s="27">
        <f t="shared" si="66"/>
        <v>7</v>
      </c>
    </row>
    <row r="236" spans="1:15" s="2" customFormat="1" ht="16.5" customHeight="1" x14ac:dyDescent="0.35">
      <c r="B236" s="7" t="s">
        <v>75</v>
      </c>
      <c r="C236" s="8">
        <f t="shared" ref="C236:C271" si="67">SUM(D236:O236)</f>
        <v>10</v>
      </c>
      <c r="D236" s="20" t="s">
        <v>267</v>
      </c>
      <c r="E236" s="20" t="s">
        <v>267</v>
      </c>
      <c r="F236" s="20" t="s">
        <v>267</v>
      </c>
      <c r="G236" s="20">
        <v>1</v>
      </c>
      <c r="H236" s="20">
        <v>1</v>
      </c>
      <c r="I236" s="20">
        <v>1</v>
      </c>
      <c r="J236" s="20">
        <v>2</v>
      </c>
      <c r="K236" s="20">
        <v>1</v>
      </c>
      <c r="L236" s="20">
        <v>1</v>
      </c>
      <c r="M236" s="20">
        <v>1</v>
      </c>
      <c r="N236" s="20">
        <v>1</v>
      </c>
      <c r="O236" s="20">
        <v>1</v>
      </c>
    </row>
    <row r="237" spans="1:15" s="2" customFormat="1" ht="16.5" customHeight="1" x14ac:dyDescent="0.35">
      <c r="B237" s="7" t="s">
        <v>76</v>
      </c>
      <c r="C237" s="8">
        <f t="shared" si="67"/>
        <v>22</v>
      </c>
      <c r="D237" s="20">
        <v>3</v>
      </c>
      <c r="E237" s="20" t="s">
        <v>267</v>
      </c>
      <c r="F237" s="20" t="s">
        <v>267</v>
      </c>
      <c r="G237" s="20" t="s">
        <v>267</v>
      </c>
      <c r="H237" s="20" t="s">
        <v>267</v>
      </c>
      <c r="I237" s="20">
        <v>1</v>
      </c>
      <c r="J237" s="20" t="s">
        <v>267</v>
      </c>
      <c r="K237" s="20">
        <v>3</v>
      </c>
      <c r="L237" s="20">
        <v>3</v>
      </c>
      <c r="M237" s="20">
        <v>5</v>
      </c>
      <c r="N237" s="20">
        <v>2</v>
      </c>
      <c r="O237" s="20">
        <v>5</v>
      </c>
    </row>
    <row r="238" spans="1:15" s="2" customFormat="1" ht="16.5" customHeight="1" x14ac:dyDescent="0.35">
      <c r="B238" s="7" t="s">
        <v>342</v>
      </c>
      <c r="C238" s="8">
        <f t="shared" si="67"/>
        <v>3</v>
      </c>
      <c r="D238" s="20" t="s">
        <v>267</v>
      </c>
      <c r="E238" s="20" t="s">
        <v>267</v>
      </c>
      <c r="F238" s="20" t="s">
        <v>267</v>
      </c>
      <c r="G238" s="20" t="s">
        <v>267</v>
      </c>
      <c r="H238" s="20" t="s">
        <v>267</v>
      </c>
      <c r="I238" s="20" t="s">
        <v>267</v>
      </c>
      <c r="J238" s="20" t="s">
        <v>267</v>
      </c>
      <c r="K238" s="20">
        <v>1</v>
      </c>
      <c r="L238" s="20" t="s">
        <v>267</v>
      </c>
      <c r="M238" s="20">
        <v>2</v>
      </c>
      <c r="N238" s="20" t="s">
        <v>267</v>
      </c>
      <c r="O238" s="20" t="s">
        <v>267</v>
      </c>
    </row>
    <row r="239" spans="1:15" s="2" customFormat="1" ht="16.5" customHeight="1" x14ac:dyDescent="0.35">
      <c r="B239" s="7" t="s">
        <v>462</v>
      </c>
      <c r="C239" s="8">
        <f t="shared" si="67"/>
        <v>6</v>
      </c>
      <c r="D239" s="20">
        <v>1</v>
      </c>
      <c r="E239" s="20" t="s">
        <v>267</v>
      </c>
      <c r="F239" s="20">
        <v>1</v>
      </c>
      <c r="G239" s="20">
        <v>1</v>
      </c>
      <c r="H239" s="20" t="s">
        <v>267</v>
      </c>
      <c r="I239" s="20" t="s">
        <v>267</v>
      </c>
      <c r="J239" s="20">
        <v>1</v>
      </c>
      <c r="K239" s="20" t="s">
        <v>267</v>
      </c>
      <c r="L239" s="20" t="s">
        <v>267</v>
      </c>
      <c r="M239" s="20" t="s">
        <v>267</v>
      </c>
      <c r="N239" s="20">
        <v>1</v>
      </c>
      <c r="O239" s="20">
        <v>1</v>
      </c>
    </row>
    <row r="240" spans="1:15" s="2" customFormat="1" ht="16.5" customHeight="1" x14ac:dyDescent="0.35">
      <c r="B240" s="7" t="s">
        <v>209</v>
      </c>
      <c r="C240" s="8">
        <f t="shared" si="67"/>
        <v>2</v>
      </c>
      <c r="D240" s="20" t="s">
        <v>267</v>
      </c>
      <c r="E240" s="20" t="s">
        <v>267</v>
      </c>
      <c r="F240" s="20" t="s">
        <v>267</v>
      </c>
      <c r="G240" s="20" t="s">
        <v>267</v>
      </c>
      <c r="H240" s="20">
        <v>1</v>
      </c>
      <c r="I240" s="20" t="s">
        <v>267</v>
      </c>
      <c r="J240" s="20">
        <v>1</v>
      </c>
      <c r="K240" s="20" t="s">
        <v>267</v>
      </c>
      <c r="L240" s="20" t="s">
        <v>267</v>
      </c>
      <c r="M240" s="20" t="s">
        <v>267</v>
      </c>
      <c r="N240" s="20" t="s">
        <v>267</v>
      </c>
      <c r="O240" s="20" t="s">
        <v>267</v>
      </c>
    </row>
    <row r="241" spans="1:15" s="2" customFormat="1" ht="16.5" customHeight="1" x14ac:dyDescent="0.35">
      <c r="A241" s="2" t="s">
        <v>94</v>
      </c>
      <c r="B241" s="7"/>
      <c r="C241" s="11">
        <f>SUM(C242:C243)</f>
        <v>7</v>
      </c>
      <c r="D241" s="27">
        <f>SUM(D242:D243)</f>
        <v>1</v>
      </c>
      <c r="E241" s="27">
        <f>SUM(E242:E243)</f>
        <v>2</v>
      </c>
      <c r="F241" s="27">
        <f>SUM(F242:F243)</f>
        <v>0</v>
      </c>
      <c r="G241" s="27">
        <f t="shared" ref="G241:O241" si="68">SUM(G242:G243)</f>
        <v>0</v>
      </c>
      <c r="H241" s="27">
        <f t="shared" si="68"/>
        <v>0</v>
      </c>
      <c r="I241" s="27">
        <f t="shared" si="68"/>
        <v>0</v>
      </c>
      <c r="J241" s="27">
        <f t="shared" si="68"/>
        <v>2</v>
      </c>
      <c r="K241" s="27">
        <f t="shared" si="68"/>
        <v>0</v>
      </c>
      <c r="L241" s="27">
        <f t="shared" si="68"/>
        <v>1</v>
      </c>
      <c r="M241" s="27">
        <f t="shared" si="68"/>
        <v>0</v>
      </c>
      <c r="N241" s="27">
        <f t="shared" si="68"/>
        <v>0</v>
      </c>
      <c r="O241" s="27">
        <f t="shared" si="68"/>
        <v>1</v>
      </c>
    </row>
    <row r="242" spans="1:15" s="2" customFormat="1" ht="16.5" customHeight="1" x14ac:dyDescent="0.35">
      <c r="B242" s="7" t="s">
        <v>94</v>
      </c>
      <c r="C242" s="8">
        <f t="shared" si="67"/>
        <v>3</v>
      </c>
      <c r="D242" s="20" t="s">
        <v>267</v>
      </c>
      <c r="E242" s="20">
        <v>1</v>
      </c>
      <c r="F242" s="27" t="s">
        <v>267</v>
      </c>
      <c r="G242" s="27" t="s">
        <v>267</v>
      </c>
      <c r="H242" s="27" t="s">
        <v>267</v>
      </c>
      <c r="I242" s="27" t="s">
        <v>267</v>
      </c>
      <c r="J242" s="27" t="s">
        <v>267</v>
      </c>
      <c r="K242" s="27" t="s">
        <v>267</v>
      </c>
      <c r="L242" s="27">
        <v>1</v>
      </c>
      <c r="M242" s="27" t="s">
        <v>267</v>
      </c>
      <c r="N242" s="27" t="s">
        <v>267</v>
      </c>
      <c r="O242" s="27">
        <v>1</v>
      </c>
    </row>
    <row r="243" spans="1:15" s="2" customFormat="1" ht="16.5" customHeight="1" x14ac:dyDescent="0.35">
      <c r="B243" s="7" t="s">
        <v>427</v>
      </c>
      <c r="C243" s="8">
        <f t="shared" si="67"/>
        <v>4</v>
      </c>
      <c r="D243" s="20">
        <v>1</v>
      </c>
      <c r="E243" s="20">
        <v>1</v>
      </c>
      <c r="F243" s="20" t="s">
        <v>267</v>
      </c>
      <c r="G243" s="20" t="s">
        <v>267</v>
      </c>
      <c r="H243" s="20" t="s">
        <v>267</v>
      </c>
      <c r="I243" s="20" t="s">
        <v>267</v>
      </c>
      <c r="J243" s="20">
        <v>2</v>
      </c>
      <c r="K243" s="20" t="s">
        <v>267</v>
      </c>
      <c r="L243" s="20" t="s">
        <v>267</v>
      </c>
      <c r="M243" s="20" t="s">
        <v>267</v>
      </c>
      <c r="N243" s="20" t="s">
        <v>267</v>
      </c>
      <c r="O243" s="20" t="s">
        <v>267</v>
      </c>
    </row>
    <row r="244" spans="1:15" s="2" customFormat="1" ht="16.5" customHeight="1" x14ac:dyDescent="0.35">
      <c r="A244" s="2" t="s">
        <v>14</v>
      </c>
      <c r="B244" s="7"/>
      <c r="C244" s="11">
        <f>SUM(C245:C248)</f>
        <v>14</v>
      </c>
      <c r="D244" s="27">
        <f>SUM(D245:D248)</f>
        <v>0</v>
      </c>
      <c r="E244" s="27">
        <f>SUM(E245:E248)</f>
        <v>3</v>
      </c>
      <c r="F244" s="27">
        <f>SUM(F245:F248)</f>
        <v>1</v>
      </c>
      <c r="G244" s="27">
        <f t="shared" ref="G244:O244" si="69">SUM(G245:G248)</f>
        <v>1</v>
      </c>
      <c r="H244" s="27">
        <f t="shared" si="69"/>
        <v>3</v>
      </c>
      <c r="I244" s="27">
        <f t="shared" si="69"/>
        <v>1</v>
      </c>
      <c r="J244" s="27">
        <f t="shared" si="69"/>
        <v>1</v>
      </c>
      <c r="K244" s="27">
        <f t="shared" si="69"/>
        <v>1</v>
      </c>
      <c r="L244" s="27">
        <f t="shared" si="69"/>
        <v>2</v>
      </c>
      <c r="M244" s="27">
        <f t="shared" si="69"/>
        <v>0</v>
      </c>
      <c r="N244" s="27">
        <f t="shared" si="69"/>
        <v>1</v>
      </c>
      <c r="O244" s="27">
        <f t="shared" si="69"/>
        <v>0</v>
      </c>
    </row>
    <row r="245" spans="1:15" s="2" customFormat="1" ht="16.5" customHeight="1" x14ac:dyDescent="0.35">
      <c r="B245" s="7" t="s">
        <v>85</v>
      </c>
      <c r="C245" s="8">
        <f t="shared" si="67"/>
        <v>7</v>
      </c>
      <c r="D245" s="20" t="s">
        <v>267</v>
      </c>
      <c r="E245" s="20">
        <v>2</v>
      </c>
      <c r="F245" s="20" t="s">
        <v>267</v>
      </c>
      <c r="G245" s="20">
        <v>1</v>
      </c>
      <c r="H245" s="20">
        <v>3</v>
      </c>
      <c r="I245" s="20" t="s">
        <v>267</v>
      </c>
      <c r="J245" s="20" t="s">
        <v>267</v>
      </c>
      <c r="K245" s="20" t="s">
        <v>267</v>
      </c>
      <c r="L245" s="20">
        <v>1</v>
      </c>
      <c r="M245" s="20" t="s">
        <v>267</v>
      </c>
      <c r="N245" s="20" t="s">
        <v>267</v>
      </c>
      <c r="O245" s="20" t="s">
        <v>267</v>
      </c>
    </row>
    <row r="246" spans="1:15" s="2" customFormat="1" ht="16.5" customHeight="1" x14ac:dyDescent="0.35">
      <c r="B246" s="7" t="s">
        <v>405</v>
      </c>
      <c r="C246" s="8">
        <f t="shared" si="67"/>
        <v>3</v>
      </c>
      <c r="D246" s="20" t="s">
        <v>267</v>
      </c>
      <c r="E246" s="20" t="s">
        <v>267</v>
      </c>
      <c r="F246" s="20">
        <v>1</v>
      </c>
      <c r="G246" s="20" t="s">
        <v>267</v>
      </c>
      <c r="H246" s="20" t="s">
        <v>267</v>
      </c>
      <c r="I246" s="20">
        <v>1</v>
      </c>
      <c r="J246" s="20" t="s">
        <v>267</v>
      </c>
      <c r="K246" s="20">
        <v>1</v>
      </c>
      <c r="L246" s="20" t="s">
        <v>267</v>
      </c>
      <c r="M246" s="20" t="s">
        <v>267</v>
      </c>
      <c r="N246" s="20" t="s">
        <v>267</v>
      </c>
      <c r="O246" s="20" t="s">
        <v>267</v>
      </c>
    </row>
    <row r="247" spans="1:15" s="2" customFormat="1" ht="16.5" customHeight="1" x14ac:dyDescent="0.35">
      <c r="B247" s="7" t="s">
        <v>388</v>
      </c>
      <c r="C247" s="8">
        <f t="shared" si="67"/>
        <v>3</v>
      </c>
      <c r="D247" s="20" t="s">
        <v>267</v>
      </c>
      <c r="E247" s="20">
        <v>1</v>
      </c>
      <c r="F247" s="20" t="s">
        <v>267</v>
      </c>
      <c r="G247" s="20" t="s">
        <v>267</v>
      </c>
      <c r="H247" s="20" t="s">
        <v>267</v>
      </c>
      <c r="I247" s="20" t="s">
        <v>267</v>
      </c>
      <c r="J247" s="20">
        <v>1</v>
      </c>
      <c r="K247" s="20" t="s">
        <v>267</v>
      </c>
      <c r="L247" s="20" t="s">
        <v>267</v>
      </c>
      <c r="M247" s="20" t="s">
        <v>267</v>
      </c>
      <c r="N247" s="20">
        <v>1</v>
      </c>
      <c r="O247" s="20" t="s">
        <v>267</v>
      </c>
    </row>
    <row r="248" spans="1:15" s="2" customFormat="1" ht="16.5" customHeight="1" x14ac:dyDescent="0.35">
      <c r="B248" s="7" t="s">
        <v>571</v>
      </c>
      <c r="C248" s="8">
        <f t="shared" si="67"/>
        <v>1</v>
      </c>
      <c r="D248" s="20" t="s">
        <v>267</v>
      </c>
      <c r="E248" s="20" t="s">
        <v>267</v>
      </c>
      <c r="F248" s="20" t="s">
        <v>267</v>
      </c>
      <c r="G248" s="20" t="s">
        <v>267</v>
      </c>
      <c r="H248" s="20" t="s">
        <v>267</v>
      </c>
      <c r="I248" s="20" t="s">
        <v>267</v>
      </c>
      <c r="J248" s="20" t="s">
        <v>267</v>
      </c>
      <c r="K248" s="20" t="s">
        <v>267</v>
      </c>
      <c r="L248" s="20">
        <v>1</v>
      </c>
      <c r="M248" s="20" t="s">
        <v>267</v>
      </c>
      <c r="N248" s="20" t="s">
        <v>267</v>
      </c>
      <c r="O248" s="20" t="s">
        <v>267</v>
      </c>
    </row>
    <row r="249" spans="1:15" s="2" customFormat="1" ht="16.5" customHeight="1" x14ac:dyDescent="0.35">
      <c r="A249" s="2" t="s">
        <v>19</v>
      </c>
      <c r="B249" s="7"/>
      <c r="C249" s="11">
        <f>SUM(C250:C251)</f>
        <v>6</v>
      </c>
      <c r="D249" s="27">
        <f>SUM(D250:D251)</f>
        <v>1</v>
      </c>
      <c r="E249" s="27">
        <f>SUM(E250:E251)</f>
        <v>0</v>
      </c>
      <c r="F249" s="27">
        <f>SUM(F250:F251)</f>
        <v>1</v>
      </c>
      <c r="G249" s="27">
        <f t="shared" ref="G249:O249" si="70">SUM(G250:G251)</f>
        <v>1</v>
      </c>
      <c r="H249" s="27">
        <f t="shared" si="70"/>
        <v>1</v>
      </c>
      <c r="I249" s="27">
        <f t="shared" si="70"/>
        <v>1</v>
      </c>
      <c r="J249" s="27">
        <f t="shared" si="70"/>
        <v>0</v>
      </c>
      <c r="K249" s="27">
        <f t="shared" si="70"/>
        <v>0</v>
      </c>
      <c r="L249" s="27">
        <f t="shared" si="70"/>
        <v>0</v>
      </c>
      <c r="M249" s="27">
        <f t="shared" si="70"/>
        <v>0</v>
      </c>
      <c r="N249" s="27">
        <f t="shared" si="70"/>
        <v>0</v>
      </c>
      <c r="O249" s="27">
        <f t="shared" si="70"/>
        <v>1</v>
      </c>
    </row>
    <row r="250" spans="1:15" s="2" customFormat="1" ht="16.5" customHeight="1" x14ac:dyDescent="0.35">
      <c r="B250" s="7" t="s">
        <v>463</v>
      </c>
      <c r="C250" s="8">
        <f t="shared" si="67"/>
        <v>3</v>
      </c>
      <c r="D250" s="20">
        <v>1</v>
      </c>
      <c r="E250" s="20" t="s">
        <v>267</v>
      </c>
      <c r="F250" s="20" t="s">
        <v>267</v>
      </c>
      <c r="G250" s="20" t="s">
        <v>267</v>
      </c>
      <c r="H250" s="20">
        <v>1</v>
      </c>
      <c r="I250" s="20">
        <v>1</v>
      </c>
      <c r="J250" s="20" t="s">
        <v>267</v>
      </c>
      <c r="K250" s="20" t="s">
        <v>267</v>
      </c>
      <c r="L250" s="20" t="s">
        <v>267</v>
      </c>
      <c r="M250" s="20" t="s">
        <v>267</v>
      </c>
      <c r="N250" s="20" t="s">
        <v>267</v>
      </c>
      <c r="O250" s="20" t="s">
        <v>267</v>
      </c>
    </row>
    <row r="251" spans="1:15" s="2" customFormat="1" ht="16.5" customHeight="1" x14ac:dyDescent="0.35">
      <c r="B251" s="7" t="s">
        <v>464</v>
      </c>
      <c r="C251" s="8">
        <f t="shared" si="67"/>
        <v>3</v>
      </c>
      <c r="D251" s="20" t="s">
        <v>267</v>
      </c>
      <c r="E251" s="20" t="s">
        <v>267</v>
      </c>
      <c r="F251" s="20">
        <v>1</v>
      </c>
      <c r="G251" s="20">
        <v>1</v>
      </c>
      <c r="H251" s="20" t="s">
        <v>267</v>
      </c>
      <c r="I251" s="20" t="s">
        <v>267</v>
      </c>
      <c r="J251" s="20" t="s">
        <v>267</v>
      </c>
      <c r="K251" s="20" t="s">
        <v>267</v>
      </c>
      <c r="L251" s="20" t="s">
        <v>267</v>
      </c>
      <c r="M251" s="20" t="s">
        <v>267</v>
      </c>
      <c r="N251" s="20" t="s">
        <v>267</v>
      </c>
      <c r="O251" s="20">
        <v>1</v>
      </c>
    </row>
    <row r="252" spans="1:15" s="2" customFormat="1" ht="16.5" customHeight="1" x14ac:dyDescent="0.35">
      <c r="A252" s="2" t="s">
        <v>21</v>
      </c>
      <c r="B252" s="7"/>
      <c r="C252" s="11">
        <f>SUM(C253:C254)</f>
        <v>11</v>
      </c>
      <c r="D252" s="27">
        <f t="shared" ref="D252:O252" si="71">SUM(D253:D254)</f>
        <v>1</v>
      </c>
      <c r="E252" s="27">
        <f t="shared" si="71"/>
        <v>0</v>
      </c>
      <c r="F252" s="27">
        <f t="shared" si="71"/>
        <v>2</v>
      </c>
      <c r="G252" s="27">
        <f t="shared" si="71"/>
        <v>1</v>
      </c>
      <c r="H252" s="27">
        <f t="shared" si="71"/>
        <v>1</v>
      </c>
      <c r="I252" s="27">
        <f t="shared" si="71"/>
        <v>1</v>
      </c>
      <c r="J252" s="27">
        <f t="shared" si="71"/>
        <v>1</v>
      </c>
      <c r="K252" s="27">
        <f t="shared" si="71"/>
        <v>2</v>
      </c>
      <c r="L252" s="27">
        <f t="shared" si="71"/>
        <v>0</v>
      </c>
      <c r="M252" s="27">
        <f t="shared" si="71"/>
        <v>0</v>
      </c>
      <c r="N252" s="27">
        <f t="shared" si="71"/>
        <v>0</v>
      </c>
      <c r="O252" s="27">
        <f t="shared" si="71"/>
        <v>2</v>
      </c>
    </row>
    <row r="253" spans="1:15" s="2" customFormat="1" ht="16.5" customHeight="1" x14ac:dyDescent="0.35">
      <c r="B253" s="7" t="s">
        <v>87</v>
      </c>
      <c r="C253" s="8">
        <f t="shared" si="67"/>
        <v>9</v>
      </c>
      <c r="D253" s="20">
        <v>1</v>
      </c>
      <c r="E253" s="20" t="s">
        <v>267</v>
      </c>
      <c r="F253" s="20">
        <v>1</v>
      </c>
      <c r="G253" s="20">
        <v>1</v>
      </c>
      <c r="H253" s="20">
        <v>1</v>
      </c>
      <c r="I253" s="20">
        <v>1</v>
      </c>
      <c r="J253" s="20" t="s">
        <v>267</v>
      </c>
      <c r="K253" s="20">
        <v>2</v>
      </c>
      <c r="L253" s="20" t="s">
        <v>267</v>
      </c>
      <c r="M253" s="20" t="s">
        <v>267</v>
      </c>
      <c r="N253" s="20" t="s">
        <v>267</v>
      </c>
      <c r="O253" s="20">
        <v>2</v>
      </c>
    </row>
    <row r="254" spans="1:15" s="2" customFormat="1" ht="16.5" customHeight="1" x14ac:dyDescent="0.35">
      <c r="B254" s="7" t="s">
        <v>465</v>
      </c>
      <c r="C254" s="8">
        <f t="shared" si="67"/>
        <v>2</v>
      </c>
      <c r="D254" s="20" t="s">
        <v>267</v>
      </c>
      <c r="E254" s="20" t="s">
        <v>267</v>
      </c>
      <c r="F254" s="20">
        <v>1</v>
      </c>
      <c r="G254" s="20" t="s">
        <v>267</v>
      </c>
      <c r="H254" s="20" t="s">
        <v>267</v>
      </c>
      <c r="I254" s="20" t="s">
        <v>267</v>
      </c>
      <c r="J254" s="20">
        <v>1</v>
      </c>
      <c r="K254" s="20" t="s">
        <v>267</v>
      </c>
      <c r="L254" s="20" t="s">
        <v>267</v>
      </c>
      <c r="M254" s="20" t="s">
        <v>267</v>
      </c>
      <c r="N254" s="20" t="s">
        <v>267</v>
      </c>
      <c r="O254" s="20" t="s">
        <v>267</v>
      </c>
    </row>
    <row r="255" spans="1:15" s="2" customFormat="1" ht="16.5" customHeight="1" x14ac:dyDescent="0.35">
      <c r="A255" s="2" t="s">
        <v>23</v>
      </c>
      <c r="B255" s="7"/>
      <c r="C255" s="11">
        <f>SUM(C256:C258)</f>
        <v>5</v>
      </c>
      <c r="D255" s="27">
        <f>SUM(D256:D258)</f>
        <v>0</v>
      </c>
      <c r="E255" s="27">
        <f>SUM(E256:E258)</f>
        <v>0</v>
      </c>
      <c r="F255" s="27">
        <f>SUM(F256:F258)</f>
        <v>0</v>
      </c>
      <c r="G255" s="27">
        <f t="shared" ref="G255:O255" si="72">SUM(G256:G258)</f>
        <v>0</v>
      </c>
      <c r="H255" s="27">
        <f t="shared" si="72"/>
        <v>1</v>
      </c>
      <c r="I255" s="27">
        <f t="shared" si="72"/>
        <v>0</v>
      </c>
      <c r="J255" s="27">
        <f t="shared" si="72"/>
        <v>1</v>
      </c>
      <c r="K255" s="27">
        <f t="shared" si="72"/>
        <v>1</v>
      </c>
      <c r="L255" s="27">
        <f t="shared" si="72"/>
        <v>2</v>
      </c>
      <c r="M255" s="27">
        <f t="shared" si="72"/>
        <v>0</v>
      </c>
      <c r="N255" s="27">
        <f t="shared" si="72"/>
        <v>0</v>
      </c>
      <c r="O255" s="27">
        <f t="shared" si="72"/>
        <v>0</v>
      </c>
    </row>
    <row r="256" spans="1:15" s="2" customFormat="1" ht="16.5" customHeight="1" x14ac:dyDescent="0.35">
      <c r="B256" s="7" t="s">
        <v>23</v>
      </c>
      <c r="C256" s="8">
        <f t="shared" si="67"/>
        <v>1</v>
      </c>
      <c r="D256" s="20" t="s">
        <v>267</v>
      </c>
      <c r="E256" s="20" t="s">
        <v>267</v>
      </c>
      <c r="F256" s="20" t="s">
        <v>267</v>
      </c>
      <c r="G256" s="20" t="s">
        <v>267</v>
      </c>
      <c r="H256" s="20" t="s">
        <v>267</v>
      </c>
      <c r="I256" s="20" t="s">
        <v>267</v>
      </c>
      <c r="J256" s="20" t="s">
        <v>267</v>
      </c>
      <c r="K256" s="20" t="s">
        <v>267</v>
      </c>
      <c r="L256" s="20">
        <v>1</v>
      </c>
      <c r="M256" s="20" t="s">
        <v>267</v>
      </c>
      <c r="N256" s="20" t="s">
        <v>267</v>
      </c>
      <c r="O256" s="20" t="s">
        <v>267</v>
      </c>
    </row>
    <row r="257" spans="1:15" s="2" customFormat="1" ht="16.5" customHeight="1" x14ac:dyDescent="0.35">
      <c r="B257" s="7" t="s">
        <v>466</v>
      </c>
      <c r="C257" s="8">
        <f t="shared" si="67"/>
        <v>1</v>
      </c>
      <c r="D257" s="20" t="s">
        <v>267</v>
      </c>
      <c r="E257" s="20" t="s">
        <v>267</v>
      </c>
      <c r="F257" s="20" t="s">
        <v>267</v>
      </c>
      <c r="G257" s="20" t="s">
        <v>267</v>
      </c>
      <c r="H257" s="20" t="s">
        <v>267</v>
      </c>
      <c r="I257" s="20" t="s">
        <v>267</v>
      </c>
      <c r="J257" s="20" t="s">
        <v>267</v>
      </c>
      <c r="K257" s="20" t="s">
        <v>267</v>
      </c>
      <c r="L257" s="20">
        <v>1</v>
      </c>
      <c r="M257" s="20" t="s">
        <v>267</v>
      </c>
      <c r="N257" s="20" t="s">
        <v>267</v>
      </c>
      <c r="O257" s="20" t="s">
        <v>267</v>
      </c>
    </row>
    <row r="258" spans="1:15" s="2" customFormat="1" ht="16.5" customHeight="1" x14ac:dyDescent="0.35">
      <c r="B258" s="7" t="s">
        <v>98</v>
      </c>
      <c r="C258" s="8">
        <f t="shared" si="67"/>
        <v>3</v>
      </c>
      <c r="D258" s="20" t="s">
        <v>267</v>
      </c>
      <c r="E258" s="20" t="s">
        <v>267</v>
      </c>
      <c r="F258" s="20" t="s">
        <v>267</v>
      </c>
      <c r="G258" s="20" t="s">
        <v>267</v>
      </c>
      <c r="H258" s="20">
        <v>1</v>
      </c>
      <c r="I258" s="20" t="s">
        <v>267</v>
      </c>
      <c r="J258" s="20">
        <v>1</v>
      </c>
      <c r="K258" s="20">
        <v>1</v>
      </c>
      <c r="L258" s="20" t="s">
        <v>267</v>
      </c>
      <c r="M258" s="20" t="s">
        <v>267</v>
      </c>
      <c r="N258" s="20" t="s">
        <v>267</v>
      </c>
      <c r="O258" s="20" t="s">
        <v>267</v>
      </c>
    </row>
    <row r="259" spans="1:15" s="2" customFormat="1" ht="16.5" customHeight="1" x14ac:dyDescent="0.35">
      <c r="A259" s="2" t="s">
        <v>33</v>
      </c>
      <c r="B259" s="7"/>
      <c r="C259" s="11">
        <f>SUM(C260:C261)</f>
        <v>4</v>
      </c>
      <c r="D259" s="27">
        <f t="shared" ref="D259:O259" si="73">SUM(D260:D261)</f>
        <v>0</v>
      </c>
      <c r="E259" s="27">
        <f t="shared" si="73"/>
        <v>1</v>
      </c>
      <c r="F259" s="27">
        <f t="shared" si="73"/>
        <v>0</v>
      </c>
      <c r="G259" s="27">
        <f t="shared" si="73"/>
        <v>0</v>
      </c>
      <c r="H259" s="27">
        <f t="shared" si="73"/>
        <v>1</v>
      </c>
      <c r="I259" s="27">
        <f t="shared" si="73"/>
        <v>0</v>
      </c>
      <c r="J259" s="27">
        <f t="shared" si="73"/>
        <v>0</v>
      </c>
      <c r="K259" s="27">
        <f t="shared" si="73"/>
        <v>1</v>
      </c>
      <c r="L259" s="27">
        <f t="shared" si="73"/>
        <v>0</v>
      </c>
      <c r="M259" s="27">
        <f t="shared" si="73"/>
        <v>0</v>
      </c>
      <c r="N259" s="27">
        <f t="shared" si="73"/>
        <v>1</v>
      </c>
      <c r="O259" s="27">
        <f t="shared" si="73"/>
        <v>0</v>
      </c>
    </row>
    <row r="260" spans="1:15" s="2" customFormat="1" ht="16.5" customHeight="1" x14ac:dyDescent="0.35">
      <c r="B260" s="7" t="s">
        <v>428</v>
      </c>
      <c r="C260" s="8">
        <f t="shared" si="67"/>
        <v>1</v>
      </c>
      <c r="D260" s="20" t="s">
        <v>267</v>
      </c>
      <c r="E260" s="20" t="s">
        <v>267</v>
      </c>
      <c r="F260" s="20" t="s">
        <v>267</v>
      </c>
      <c r="G260" s="20" t="s">
        <v>267</v>
      </c>
      <c r="H260" s="20" t="s">
        <v>267</v>
      </c>
      <c r="I260" s="20" t="s">
        <v>267</v>
      </c>
      <c r="J260" s="20" t="s">
        <v>267</v>
      </c>
      <c r="K260" s="20" t="s">
        <v>267</v>
      </c>
      <c r="L260" s="20" t="s">
        <v>267</v>
      </c>
      <c r="M260" s="20" t="s">
        <v>267</v>
      </c>
      <c r="N260" s="20">
        <v>1</v>
      </c>
      <c r="O260" s="20" t="s">
        <v>267</v>
      </c>
    </row>
    <row r="261" spans="1:15" s="2" customFormat="1" ht="16.5" customHeight="1" x14ac:dyDescent="0.35">
      <c r="B261" s="7" t="s">
        <v>47</v>
      </c>
      <c r="C261" s="8">
        <f t="shared" si="67"/>
        <v>3</v>
      </c>
      <c r="D261" s="20" t="s">
        <v>267</v>
      </c>
      <c r="E261" s="20">
        <v>1</v>
      </c>
      <c r="F261" s="20" t="s">
        <v>267</v>
      </c>
      <c r="G261" s="20" t="s">
        <v>267</v>
      </c>
      <c r="H261" s="20">
        <v>1</v>
      </c>
      <c r="I261" s="20" t="s">
        <v>267</v>
      </c>
      <c r="J261" s="20" t="s">
        <v>267</v>
      </c>
      <c r="K261" s="20">
        <v>1</v>
      </c>
      <c r="L261" s="20" t="s">
        <v>267</v>
      </c>
      <c r="M261" s="20" t="s">
        <v>267</v>
      </c>
      <c r="N261" s="20" t="s">
        <v>267</v>
      </c>
      <c r="O261" s="20" t="s">
        <v>267</v>
      </c>
    </row>
    <row r="262" spans="1:15" s="2" customFormat="1" ht="16.5" customHeight="1" x14ac:dyDescent="0.35">
      <c r="A262" s="2" t="s">
        <v>333</v>
      </c>
      <c r="B262" s="7"/>
      <c r="C262" s="11">
        <f>SUM(C263)</f>
        <v>5</v>
      </c>
      <c r="D262" s="27">
        <f>SUM(D263)</f>
        <v>0</v>
      </c>
      <c r="E262" s="27">
        <f>SUM(E263)</f>
        <v>0</v>
      </c>
      <c r="F262" s="27">
        <f>SUM(F263)</f>
        <v>0</v>
      </c>
      <c r="G262" s="27">
        <f t="shared" ref="G262:O262" si="74">SUM(G263)</f>
        <v>0</v>
      </c>
      <c r="H262" s="27">
        <f t="shared" si="74"/>
        <v>0</v>
      </c>
      <c r="I262" s="27">
        <f t="shared" si="74"/>
        <v>0</v>
      </c>
      <c r="J262" s="27">
        <f t="shared" si="74"/>
        <v>2</v>
      </c>
      <c r="K262" s="27">
        <f t="shared" si="74"/>
        <v>0</v>
      </c>
      <c r="L262" s="27">
        <f t="shared" si="74"/>
        <v>1</v>
      </c>
      <c r="M262" s="27">
        <f t="shared" si="74"/>
        <v>0</v>
      </c>
      <c r="N262" s="27">
        <f t="shared" si="74"/>
        <v>0</v>
      </c>
      <c r="O262" s="27">
        <f t="shared" si="74"/>
        <v>2</v>
      </c>
    </row>
    <row r="263" spans="1:15" s="2" customFormat="1" ht="16.5" customHeight="1" x14ac:dyDescent="0.35">
      <c r="B263" s="7" t="s">
        <v>333</v>
      </c>
      <c r="C263" s="8">
        <f t="shared" si="67"/>
        <v>5</v>
      </c>
      <c r="D263" s="20" t="s">
        <v>267</v>
      </c>
      <c r="E263" s="20" t="s">
        <v>267</v>
      </c>
      <c r="F263" s="20" t="s">
        <v>267</v>
      </c>
      <c r="G263" s="20" t="s">
        <v>267</v>
      </c>
      <c r="H263" s="20" t="s">
        <v>267</v>
      </c>
      <c r="I263" s="20" t="s">
        <v>267</v>
      </c>
      <c r="J263" s="20">
        <v>2</v>
      </c>
      <c r="K263" s="20" t="s">
        <v>267</v>
      </c>
      <c r="L263" s="20">
        <v>1</v>
      </c>
      <c r="M263" s="20" t="s">
        <v>267</v>
      </c>
      <c r="N263" s="20" t="s">
        <v>267</v>
      </c>
      <c r="O263" s="20">
        <v>2</v>
      </c>
    </row>
    <row r="264" spans="1:15" s="2" customFormat="1" ht="16.5" customHeight="1" x14ac:dyDescent="0.35">
      <c r="A264" s="2" t="s">
        <v>45</v>
      </c>
      <c r="B264" s="7"/>
      <c r="C264" s="11">
        <f>SUM(C265:C266)</f>
        <v>5</v>
      </c>
      <c r="D264" s="27">
        <f t="shared" ref="D264:O264" si="75">SUM(D265:D266)</f>
        <v>0</v>
      </c>
      <c r="E264" s="27">
        <f t="shared" si="75"/>
        <v>0</v>
      </c>
      <c r="F264" s="27">
        <f t="shared" si="75"/>
        <v>0</v>
      </c>
      <c r="G264" s="27">
        <f t="shared" si="75"/>
        <v>0</v>
      </c>
      <c r="H264" s="27">
        <f t="shared" si="75"/>
        <v>1</v>
      </c>
      <c r="I264" s="27">
        <f t="shared" si="75"/>
        <v>0</v>
      </c>
      <c r="J264" s="27">
        <f t="shared" si="75"/>
        <v>1</v>
      </c>
      <c r="K264" s="27">
        <f t="shared" si="75"/>
        <v>0</v>
      </c>
      <c r="L264" s="27">
        <f t="shared" si="75"/>
        <v>0</v>
      </c>
      <c r="M264" s="27">
        <f t="shared" si="75"/>
        <v>1</v>
      </c>
      <c r="N264" s="27">
        <f t="shared" si="75"/>
        <v>1</v>
      </c>
      <c r="O264" s="27">
        <f t="shared" si="75"/>
        <v>1</v>
      </c>
    </row>
    <row r="265" spans="1:15" s="2" customFormat="1" ht="16.5" customHeight="1" x14ac:dyDescent="0.35">
      <c r="B265" s="7" t="s">
        <v>45</v>
      </c>
      <c r="C265" s="8">
        <f t="shared" si="67"/>
        <v>2</v>
      </c>
      <c r="D265" s="20" t="s">
        <v>267</v>
      </c>
      <c r="E265" s="20" t="s">
        <v>267</v>
      </c>
      <c r="F265" s="20" t="s">
        <v>267</v>
      </c>
      <c r="G265" s="20" t="s">
        <v>267</v>
      </c>
      <c r="H265" s="20" t="s">
        <v>267</v>
      </c>
      <c r="I265" s="20" t="s">
        <v>267</v>
      </c>
      <c r="J265" s="20">
        <v>1</v>
      </c>
      <c r="K265" s="20" t="s">
        <v>267</v>
      </c>
      <c r="L265" s="20" t="s">
        <v>267</v>
      </c>
      <c r="M265" s="20" t="s">
        <v>267</v>
      </c>
      <c r="N265" s="20">
        <v>1</v>
      </c>
      <c r="O265" s="20" t="s">
        <v>267</v>
      </c>
    </row>
    <row r="266" spans="1:15" s="2" customFormat="1" ht="16.5" customHeight="1" x14ac:dyDescent="0.35">
      <c r="B266" s="7" t="s">
        <v>467</v>
      </c>
      <c r="C266" s="8">
        <f t="shared" si="67"/>
        <v>3</v>
      </c>
      <c r="D266" s="20" t="s">
        <v>267</v>
      </c>
      <c r="E266" s="20" t="s">
        <v>267</v>
      </c>
      <c r="F266" s="20" t="s">
        <v>267</v>
      </c>
      <c r="G266" s="20" t="s">
        <v>267</v>
      </c>
      <c r="H266" s="20">
        <v>1</v>
      </c>
      <c r="I266" s="20" t="s">
        <v>267</v>
      </c>
      <c r="J266" s="20" t="s">
        <v>267</v>
      </c>
      <c r="K266" s="20" t="s">
        <v>267</v>
      </c>
      <c r="L266" s="20" t="s">
        <v>267</v>
      </c>
      <c r="M266" s="20">
        <v>1</v>
      </c>
      <c r="N266" s="20" t="s">
        <v>267</v>
      </c>
      <c r="O266" s="20">
        <v>1</v>
      </c>
    </row>
    <row r="267" spans="1:15" s="2" customFormat="1" ht="16.5" customHeight="1" x14ac:dyDescent="0.35">
      <c r="A267" s="2" t="s">
        <v>332</v>
      </c>
      <c r="B267" s="7"/>
      <c r="C267" s="11">
        <f>SUM(C268)</f>
        <v>4</v>
      </c>
      <c r="D267" s="27">
        <f t="shared" ref="D267:O267" si="76">SUM(D268)</f>
        <v>0</v>
      </c>
      <c r="E267" s="27">
        <f>SUM(E268)</f>
        <v>0</v>
      </c>
      <c r="F267" s="27">
        <f t="shared" si="76"/>
        <v>1</v>
      </c>
      <c r="G267" s="27">
        <f t="shared" si="76"/>
        <v>0</v>
      </c>
      <c r="H267" s="27">
        <f t="shared" si="76"/>
        <v>0</v>
      </c>
      <c r="I267" s="27">
        <f t="shared" si="76"/>
        <v>0</v>
      </c>
      <c r="J267" s="27">
        <f t="shared" si="76"/>
        <v>0</v>
      </c>
      <c r="K267" s="27">
        <f t="shared" si="76"/>
        <v>1</v>
      </c>
      <c r="L267" s="27">
        <f t="shared" si="76"/>
        <v>0</v>
      </c>
      <c r="M267" s="27">
        <f t="shared" si="76"/>
        <v>0</v>
      </c>
      <c r="N267" s="27">
        <f t="shared" si="76"/>
        <v>1</v>
      </c>
      <c r="O267" s="27">
        <f t="shared" si="76"/>
        <v>1</v>
      </c>
    </row>
    <row r="268" spans="1:15" s="2" customFormat="1" ht="16.5" customHeight="1" x14ac:dyDescent="0.35">
      <c r="B268" s="7" t="s">
        <v>572</v>
      </c>
      <c r="C268" s="8">
        <f t="shared" si="67"/>
        <v>4</v>
      </c>
      <c r="D268" s="20" t="s">
        <v>267</v>
      </c>
      <c r="E268" s="20" t="s">
        <v>267</v>
      </c>
      <c r="F268" s="20">
        <v>1</v>
      </c>
      <c r="G268" s="20" t="s">
        <v>267</v>
      </c>
      <c r="H268" s="20" t="s">
        <v>267</v>
      </c>
      <c r="I268" s="20" t="s">
        <v>267</v>
      </c>
      <c r="J268" s="20" t="s">
        <v>267</v>
      </c>
      <c r="K268" s="20">
        <v>1</v>
      </c>
      <c r="L268" s="20" t="s">
        <v>267</v>
      </c>
      <c r="M268" s="20" t="s">
        <v>267</v>
      </c>
      <c r="N268" s="20">
        <v>1</v>
      </c>
      <c r="O268" s="20">
        <v>1</v>
      </c>
    </row>
    <row r="269" spans="1:15" s="2" customFormat="1" ht="16.5" customHeight="1" x14ac:dyDescent="0.35">
      <c r="A269" s="2" t="s">
        <v>40</v>
      </c>
      <c r="B269" s="7"/>
      <c r="C269" s="11">
        <f>SUM(C270:C271)</f>
        <v>5</v>
      </c>
      <c r="D269" s="27">
        <f t="shared" ref="D269:O269" si="77">SUM(D270:D271)</f>
        <v>1</v>
      </c>
      <c r="E269" s="27">
        <f t="shared" si="77"/>
        <v>1</v>
      </c>
      <c r="F269" s="27">
        <f t="shared" si="77"/>
        <v>0</v>
      </c>
      <c r="G269" s="27">
        <f t="shared" si="77"/>
        <v>1</v>
      </c>
      <c r="H269" s="27">
        <f t="shared" si="77"/>
        <v>0</v>
      </c>
      <c r="I269" s="27">
        <f t="shared" si="77"/>
        <v>0</v>
      </c>
      <c r="J269" s="27">
        <f t="shared" si="77"/>
        <v>1</v>
      </c>
      <c r="K269" s="27">
        <f t="shared" si="77"/>
        <v>0</v>
      </c>
      <c r="L269" s="27">
        <f t="shared" si="77"/>
        <v>0</v>
      </c>
      <c r="M269" s="27">
        <f t="shared" si="77"/>
        <v>1</v>
      </c>
      <c r="N269" s="27">
        <f t="shared" si="77"/>
        <v>0</v>
      </c>
      <c r="O269" s="27">
        <f t="shared" si="77"/>
        <v>0</v>
      </c>
    </row>
    <row r="270" spans="1:15" s="2" customFormat="1" ht="16.5" customHeight="1" x14ac:dyDescent="0.35">
      <c r="B270" s="7" t="s">
        <v>573</v>
      </c>
      <c r="C270" s="8">
        <f t="shared" si="67"/>
        <v>4</v>
      </c>
      <c r="D270" s="20">
        <v>1</v>
      </c>
      <c r="E270" s="20" t="s">
        <v>267</v>
      </c>
      <c r="F270" s="20" t="s">
        <v>267</v>
      </c>
      <c r="G270" s="20">
        <v>1</v>
      </c>
      <c r="H270" s="20" t="s">
        <v>267</v>
      </c>
      <c r="I270" s="20" t="s">
        <v>267</v>
      </c>
      <c r="J270" s="20">
        <v>1</v>
      </c>
      <c r="K270" s="20" t="s">
        <v>267</v>
      </c>
      <c r="L270" s="20" t="s">
        <v>267</v>
      </c>
      <c r="M270" s="20">
        <v>1</v>
      </c>
      <c r="N270" s="20" t="s">
        <v>267</v>
      </c>
      <c r="O270" s="20" t="s">
        <v>267</v>
      </c>
    </row>
    <row r="271" spans="1:15" s="2" customFormat="1" ht="16.5" customHeight="1" x14ac:dyDescent="0.35">
      <c r="B271" s="7" t="s">
        <v>574</v>
      </c>
      <c r="C271" s="8">
        <f t="shared" si="67"/>
        <v>1</v>
      </c>
      <c r="D271" s="20" t="s">
        <v>267</v>
      </c>
      <c r="E271" s="20">
        <v>1</v>
      </c>
      <c r="F271" s="20" t="s">
        <v>267</v>
      </c>
      <c r="G271" s="20" t="s">
        <v>267</v>
      </c>
      <c r="H271" s="20" t="s">
        <v>267</v>
      </c>
      <c r="I271" s="20" t="s">
        <v>267</v>
      </c>
      <c r="J271" s="20" t="s">
        <v>267</v>
      </c>
      <c r="K271" s="20" t="s">
        <v>267</v>
      </c>
      <c r="L271" s="20" t="s">
        <v>267</v>
      </c>
      <c r="M271" s="20" t="s">
        <v>267</v>
      </c>
      <c r="N271" s="20" t="s">
        <v>267</v>
      </c>
      <c r="O271" s="20" t="s">
        <v>267</v>
      </c>
    </row>
    <row r="272" spans="1:15" s="2" customFormat="1" ht="16.5" customHeight="1" x14ac:dyDescent="0.35">
      <c r="B272" s="7"/>
      <c r="C272" s="8"/>
      <c r="D272" s="20"/>
      <c r="E272" s="20"/>
      <c r="F272" s="20"/>
      <c r="G272" s="20"/>
      <c r="H272" s="20"/>
      <c r="I272" s="20"/>
      <c r="J272" s="20"/>
      <c r="K272" s="20"/>
      <c r="L272" s="20"/>
      <c r="M272" s="20"/>
      <c r="N272" s="20"/>
      <c r="O272" s="20"/>
    </row>
    <row r="273" spans="1:15" s="2" customFormat="1" ht="16.5" customHeight="1" x14ac:dyDescent="0.35">
      <c r="A273" s="80" t="s">
        <v>109</v>
      </c>
      <c r="B273" s="81"/>
      <c r="C273" s="82">
        <f>(C275+C280+C285+C289+C295+C300)</f>
        <v>143</v>
      </c>
      <c r="D273" s="84">
        <f>(D275+D280+D285+D289+D295+D300)</f>
        <v>9</v>
      </c>
      <c r="E273" s="84">
        <f>(E275+E280+E285+E289+E295+E300)</f>
        <v>15</v>
      </c>
      <c r="F273" s="84">
        <f>(F275+F280+F285+F289+F295+F300)</f>
        <v>3</v>
      </c>
      <c r="G273" s="84">
        <f t="shared" ref="G273:O273" si="78">(G275+G280+G285+G289+G295+G300)</f>
        <v>10</v>
      </c>
      <c r="H273" s="84">
        <f t="shared" si="78"/>
        <v>11</v>
      </c>
      <c r="I273" s="84">
        <f t="shared" si="78"/>
        <v>13</v>
      </c>
      <c r="J273" s="84">
        <f t="shared" si="78"/>
        <v>10</v>
      </c>
      <c r="K273" s="84">
        <f t="shared" si="78"/>
        <v>15</v>
      </c>
      <c r="L273" s="84">
        <f t="shared" si="78"/>
        <v>8</v>
      </c>
      <c r="M273" s="84">
        <f t="shared" si="78"/>
        <v>15</v>
      </c>
      <c r="N273" s="84">
        <f t="shared" si="78"/>
        <v>14</v>
      </c>
      <c r="O273" s="84">
        <f t="shared" si="78"/>
        <v>20</v>
      </c>
    </row>
    <row r="274" spans="1:15" s="2" customFormat="1" ht="16.5" customHeight="1" x14ac:dyDescent="0.35">
      <c r="A274" s="107"/>
      <c r="B274" s="7"/>
      <c r="C274" s="11"/>
      <c r="D274" s="27"/>
      <c r="E274" s="27"/>
      <c r="F274" s="27"/>
      <c r="G274" s="27"/>
      <c r="H274" s="27"/>
      <c r="I274" s="27"/>
      <c r="J274" s="27"/>
      <c r="K274" s="27"/>
      <c r="L274" s="27"/>
      <c r="M274" s="27"/>
      <c r="N274" s="27"/>
      <c r="O274" s="27"/>
    </row>
    <row r="275" spans="1:15" s="2" customFormat="1" ht="16.5" customHeight="1" x14ac:dyDescent="0.35">
      <c r="A275" s="2" t="s">
        <v>11</v>
      </c>
      <c r="B275" s="7"/>
      <c r="C275" s="11">
        <f>SUM(C276:C279)</f>
        <v>46</v>
      </c>
      <c r="D275" s="27">
        <f t="shared" ref="D275:O275" si="79">SUM(D276:D279)</f>
        <v>1</v>
      </c>
      <c r="E275" s="27">
        <f t="shared" si="79"/>
        <v>6</v>
      </c>
      <c r="F275" s="27">
        <f t="shared" si="79"/>
        <v>2</v>
      </c>
      <c r="G275" s="27">
        <f t="shared" si="79"/>
        <v>3</v>
      </c>
      <c r="H275" s="27">
        <f t="shared" si="79"/>
        <v>4</v>
      </c>
      <c r="I275" s="27">
        <f t="shared" si="79"/>
        <v>5</v>
      </c>
      <c r="J275" s="27">
        <f t="shared" si="79"/>
        <v>6</v>
      </c>
      <c r="K275" s="27">
        <f t="shared" si="79"/>
        <v>7</v>
      </c>
      <c r="L275" s="27">
        <f t="shared" si="79"/>
        <v>2</v>
      </c>
      <c r="M275" s="27">
        <f t="shared" si="79"/>
        <v>5</v>
      </c>
      <c r="N275" s="27">
        <f t="shared" si="79"/>
        <v>2</v>
      </c>
      <c r="O275" s="27">
        <f t="shared" si="79"/>
        <v>3</v>
      </c>
    </row>
    <row r="276" spans="1:15" s="2" customFormat="1" ht="16.5" customHeight="1" x14ac:dyDescent="0.35">
      <c r="B276" s="7" t="s">
        <v>71</v>
      </c>
      <c r="C276" s="8">
        <f t="shared" ref="C276:C304" si="80">SUM(D276:O276)</f>
        <v>40</v>
      </c>
      <c r="D276" s="20">
        <v>1</v>
      </c>
      <c r="E276" s="20">
        <v>4</v>
      </c>
      <c r="F276" s="20">
        <v>2</v>
      </c>
      <c r="G276" s="20">
        <v>3</v>
      </c>
      <c r="H276" s="20">
        <v>3</v>
      </c>
      <c r="I276" s="20">
        <v>4</v>
      </c>
      <c r="J276" s="20">
        <v>5</v>
      </c>
      <c r="K276" s="20">
        <v>6</v>
      </c>
      <c r="L276" s="20">
        <v>2</v>
      </c>
      <c r="M276" s="20">
        <v>5</v>
      </c>
      <c r="N276" s="20">
        <v>2</v>
      </c>
      <c r="O276" s="20">
        <v>3</v>
      </c>
    </row>
    <row r="277" spans="1:15" s="2" customFormat="1" ht="16.5" customHeight="1" x14ac:dyDescent="0.35">
      <c r="B277" s="7" t="s">
        <v>72</v>
      </c>
      <c r="C277" s="8">
        <f t="shared" si="80"/>
        <v>3</v>
      </c>
      <c r="D277" s="20" t="s">
        <v>267</v>
      </c>
      <c r="E277" s="20">
        <v>1</v>
      </c>
      <c r="F277" s="20" t="s">
        <v>267</v>
      </c>
      <c r="G277" s="20" t="s">
        <v>267</v>
      </c>
      <c r="H277" s="20">
        <v>1</v>
      </c>
      <c r="I277" s="20" t="s">
        <v>267</v>
      </c>
      <c r="J277" s="20">
        <v>1</v>
      </c>
      <c r="K277" s="20" t="s">
        <v>267</v>
      </c>
      <c r="L277" s="20" t="s">
        <v>267</v>
      </c>
      <c r="M277" s="20" t="s">
        <v>267</v>
      </c>
      <c r="N277" s="20" t="s">
        <v>267</v>
      </c>
      <c r="O277" s="20" t="s">
        <v>267</v>
      </c>
    </row>
    <row r="278" spans="1:15" s="2" customFormat="1" ht="16.5" customHeight="1" x14ac:dyDescent="0.35">
      <c r="B278" s="7" t="s">
        <v>73</v>
      </c>
      <c r="C278" s="8">
        <f t="shared" si="80"/>
        <v>1</v>
      </c>
      <c r="D278" s="20" t="s">
        <v>267</v>
      </c>
      <c r="E278" s="20" t="s">
        <v>267</v>
      </c>
      <c r="F278" s="20" t="s">
        <v>267</v>
      </c>
      <c r="G278" s="20" t="s">
        <v>267</v>
      </c>
      <c r="H278" s="20" t="s">
        <v>267</v>
      </c>
      <c r="I278" s="20">
        <v>1</v>
      </c>
      <c r="J278" s="20" t="s">
        <v>267</v>
      </c>
      <c r="K278" s="20" t="s">
        <v>267</v>
      </c>
      <c r="L278" s="20" t="s">
        <v>267</v>
      </c>
      <c r="M278" s="20" t="s">
        <v>267</v>
      </c>
      <c r="N278" s="20" t="s">
        <v>267</v>
      </c>
      <c r="O278" s="20" t="s">
        <v>267</v>
      </c>
    </row>
    <row r="279" spans="1:15" s="2" customFormat="1" x14ac:dyDescent="0.35">
      <c r="B279" s="7" t="s">
        <v>74</v>
      </c>
      <c r="C279" s="8">
        <f t="shared" si="80"/>
        <v>2</v>
      </c>
      <c r="D279" s="20" t="s">
        <v>267</v>
      </c>
      <c r="E279" s="20">
        <v>1</v>
      </c>
      <c r="F279" s="20" t="s">
        <v>267</v>
      </c>
      <c r="G279" s="20" t="s">
        <v>267</v>
      </c>
      <c r="H279" s="20" t="s">
        <v>267</v>
      </c>
      <c r="I279" s="20" t="s">
        <v>267</v>
      </c>
      <c r="J279" s="20" t="s">
        <v>267</v>
      </c>
      <c r="K279" s="20">
        <v>1</v>
      </c>
      <c r="L279" s="20" t="s">
        <v>267</v>
      </c>
      <c r="M279" s="20" t="s">
        <v>267</v>
      </c>
      <c r="N279" s="20" t="s">
        <v>267</v>
      </c>
      <c r="O279" s="20" t="s">
        <v>267</v>
      </c>
    </row>
    <row r="280" spans="1:15" s="2" customFormat="1" x14ac:dyDescent="0.35">
      <c r="A280" s="2" t="s">
        <v>25</v>
      </c>
      <c r="B280" s="7"/>
      <c r="C280" s="11">
        <f>SUM(C281:C284)</f>
        <v>17</v>
      </c>
      <c r="D280" s="27">
        <f>SUM(D281:D284)</f>
        <v>2</v>
      </c>
      <c r="E280" s="27">
        <f>SUM(E281:E284)</f>
        <v>0</v>
      </c>
      <c r="F280" s="27">
        <f>SUM(F281:F284)</f>
        <v>0</v>
      </c>
      <c r="G280" s="27">
        <f t="shared" ref="G280:O280" si="81">SUM(G281:G284)</f>
        <v>2</v>
      </c>
      <c r="H280" s="27">
        <f t="shared" si="81"/>
        <v>3</v>
      </c>
      <c r="I280" s="27">
        <f t="shared" si="81"/>
        <v>2</v>
      </c>
      <c r="J280" s="27">
        <f t="shared" si="81"/>
        <v>0</v>
      </c>
      <c r="K280" s="27">
        <f t="shared" si="81"/>
        <v>1</v>
      </c>
      <c r="L280" s="27">
        <f t="shared" si="81"/>
        <v>0</v>
      </c>
      <c r="M280" s="27">
        <f t="shared" si="81"/>
        <v>2</v>
      </c>
      <c r="N280" s="27">
        <f t="shared" si="81"/>
        <v>2</v>
      </c>
      <c r="O280" s="27">
        <f t="shared" si="81"/>
        <v>3</v>
      </c>
    </row>
    <row r="281" spans="1:15" s="2" customFormat="1" x14ac:dyDescent="0.35">
      <c r="B281" s="7" t="s">
        <v>407</v>
      </c>
      <c r="C281" s="8">
        <f t="shared" si="80"/>
        <v>2</v>
      </c>
      <c r="D281" s="20">
        <v>1</v>
      </c>
      <c r="E281" s="20" t="s">
        <v>267</v>
      </c>
      <c r="F281" s="20" t="s">
        <v>267</v>
      </c>
      <c r="G281" s="20" t="s">
        <v>267</v>
      </c>
      <c r="H281" s="20" t="s">
        <v>267</v>
      </c>
      <c r="I281" s="20" t="s">
        <v>267</v>
      </c>
      <c r="J281" s="20" t="s">
        <v>267</v>
      </c>
      <c r="K281" s="20" t="s">
        <v>267</v>
      </c>
      <c r="L281" s="20" t="s">
        <v>267</v>
      </c>
      <c r="M281" s="20" t="s">
        <v>267</v>
      </c>
      <c r="N281" s="20" t="s">
        <v>267</v>
      </c>
      <c r="O281" s="20">
        <v>1</v>
      </c>
    </row>
    <row r="282" spans="1:15" s="2" customFormat="1" x14ac:dyDescent="0.35">
      <c r="B282" s="7" t="s">
        <v>25</v>
      </c>
      <c r="C282" s="8">
        <f t="shared" si="80"/>
        <v>6</v>
      </c>
      <c r="D282" s="20" t="s">
        <v>267</v>
      </c>
      <c r="E282" s="20" t="s">
        <v>267</v>
      </c>
      <c r="F282" s="20" t="s">
        <v>267</v>
      </c>
      <c r="G282" s="20" t="s">
        <v>267</v>
      </c>
      <c r="H282" s="20">
        <v>1</v>
      </c>
      <c r="I282" s="20">
        <v>1</v>
      </c>
      <c r="J282" s="20" t="s">
        <v>267</v>
      </c>
      <c r="K282" s="20">
        <v>1</v>
      </c>
      <c r="L282" s="20" t="s">
        <v>267</v>
      </c>
      <c r="M282" s="20">
        <v>1</v>
      </c>
      <c r="N282" s="20">
        <v>1</v>
      </c>
      <c r="O282" s="20">
        <v>1</v>
      </c>
    </row>
    <row r="283" spans="1:15" s="2" customFormat="1" x14ac:dyDescent="0.35">
      <c r="B283" s="7" t="s">
        <v>389</v>
      </c>
      <c r="C283" s="8">
        <f t="shared" si="80"/>
        <v>3</v>
      </c>
      <c r="D283" s="20" t="s">
        <v>267</v>
      </c>
      <c r="E283" s="20" t="s">
        <v>267</v>
      </c>
      <c r="F283" s="20" t="s">
        <v>267</v>
      </c>
      <c r="G283" s="20">
        <v>1</v>
      </c>
      <c r="H283" s="20" t="s">
        <v>267</v>
      </c>
      <c r="I283" s="20">
        <v>1</v>
      </c>
      <c r="J283" s="20" t="s">
        <v>267</v>
      </c>
      <c r="K283" s="20" t="s">
        <v>267</v>
      </c>
      <c r="L283" s="20" t="s">
        <v>267</v>
      </c>
      <c r="M283" s="20" t="s">
        <v>267</v>
      </c>
      <c r="N283" s="20" t="s">
        <v>267</v>
      </c>
      <c r="O283" s="20">
        <v>1</v>
      </c>
    </row>
    <row r="284" spans="1:15" x14ac:dyDescent="0.35">
      <c r="A284" s="2"/>
      <c r="B284" s="7" t="s">
        <v>90</v>
      </c>
      <c r="C284" s="8">
        <f t="shared" si="80"/>
        <v>6</v>
      </c>
      <c r="D284" s="20">
        <v>1</v>
      </c>
      <c r="E284" s="20" t="s">
        <v>267</v>
      </c>
      <c r="F284" s="20" t="s">
        <v>267</v>
      </c>
      <c r="G284" s="20">
        <v>1</v>
      </c>
      <c r="H284" s="20">
        <v>2</v>
      </c>
      <c r="I284" s="20" t="s">
        <v>267</v>
      </c>
      <c r="J284" s="20" t="s">
        <v>267</v>
      </c>
      <c r="K284" s="20" t="s">
        <v>267</v>
      </c>
      <c r="L284" s="20" t="s">
        <v>267</v>
      </c>
      <c r="M284" s="20">
        <v>1</v>
      </c>
      <c r="N284" s="20">
        <v>1</v>
      </c>
      <c r="O284" s="20" t="s">
        <v>267</v>
      </c>
    </row>
    <row r="285" spans="1:15" x14ac:dyDescent="0.35">
      <c r="A285" s="2" t="s">
        <v>31</v>
      </c>
      <c r="B285" s="7"/>
      <c r="C285" s="11">
        <f>SUM(C286:C288)</f>
        <v>25</v>
      </c>
      <c r="D285" s="27">
        <f>SUM(D286:D288)</f>
        <v>1</v>
      </c>
      <c r="E285" s="27">
        <f>SUM(E286:E288)</f>
        <v>5</v>
      </c>
      <c r="F285" s="27">
        <f>SUM(F286:F288)</f>
        <v>1</v>
      </c>
      <c r="G285" s="27">
        <f t="shared" ref="G285:O285" si="82">SUM(G286:G288)</f>
        <v>2</v>
      </c>
      <c r="H285" s="27">
        <f t="shared" si="82"/>
        <v>0</v>
      </c>
      <c r="I285" s="27">
        <f t="shared" si="82"/>
        <v>1</v>
      </c>
      <c r="J285" s="27">
        <f t="shared" si="82"/>
        <v>1</v>
      </c>
      <c r="K285" s="27">
        <f t="shared" si="82"/>
        <v>3</v>
      </c>
      <c r="L285" s="27">
        <f t="shared" si="82"/>
        <v>1</v>
      </c>
      <c r="M285" s="27">
        <f t="shared" si="82"/>
        <v>3</v>
      </c>
      <c r="N285" s="27">
        <f t="shared" si="82"/>
        <v>4</v>
      </c>
      <c r="O285" s="27">
        <f t="shared" si="82"/>
        <v>3</v>
      </c>
    </row>
    <row r="286" spans="1:15" x14ac:dyDescent="0.35">
      <c r="A286" s="2"/>
      <c r="B286" s="7" t="s">
        <v>92</v>
      </c>
      <c r="C286" s="8">
        <f t="shared" si="80"/>
        <v>13</v>
      </c>
      <c r="D286" s="20">
        <v>1</v>
      </c>
      <c r="E286" s="20">
        <v>4</v>
      </c>
      <c r="F286" s="20">
        <v>1</v>
      </c>
      <c r="G286" s="20">
        <v>2</v>
      </c>
      <c r="H286" s="20" t="s">
        <v>267</v>
      </c>
      <c r="I286" s="20">
        <v>1</v>
      </c>
      <c r="J286" s="20">
        <v>1</v>
      </c>
      <c r="K286" s="20">
        <v>1</v>
      </c>
      <c r="L286" s="20" t="s">
        <v>267</v>
      </c>
      <c r="M286" s="20">
        <v>1</v>
      </c>
      <c r="N286" s="20">
        <v>1</v>
      </c>
      <c r="O286" s="20" t="s">
        <v>267</v>
      </c>
    </row>
    <row r="287" spans="1:15" x14ac:dyDescent="0.35">
      <c r="A287" s="2"/>
      <c r="B287" s="7" t="s">
        <v>93</v>
      </c>
      <c r="C287" s="8">
        <f t="shared" si="80"/>
        <v>6</v>
      </c>
      <c r="D287" s="20" t="s">
        <v>267</v>
      </c>
      <c r="E287" s="20">
        <v>1</v>
      </c>
      <c r="F287" s="20" t="s">
        <v>267</v>
      </c>
      <c r="G287" s="20" t="s">
        <v>267</v>
      </c>
      <c r="H287" s="20" t="s">
        <v>267</v>
      </c>
      <c r="I287" s="20" t="s">
        <v>267</v>
      </c>
      <c r="J287" s="20" t="s">
        <v>267</v>
      </c>
      <c r="K287" s="20" t="s">
        <v>267</v>
      </c>
      <c r="L287" s="20" t="s">
        <v>267</v>
      </c>
      <c r="M287" s="20">
        <v>1</v>
      </c>
      <c r="N287" s="20">
        <v>2</v>
      </c>
      <c r="O287" s="20">
        <v>2</v>
      </c>
    </row>
    <row r="288" spans="1:15" x14ac:dyDescent="0.35">
      <c r="A288" s="2"/>
      <c r="B288" s="7" t="s">
        <v>31</v>
      </c>
      <c r="C288" s="8">
        <f t="shared" si="80"/>
        <v>6</v>
      </c>
      <c r="D288" s="20" t="s">
        <v>267</v>
      </c>
      <c r="E288" s="20" t="s">
        <v>267</v>
      </c>
      <c r="F288" s="20" t="s">
        <v>267</v>
      </c>
      <c r="G288" s="20" t="s">
        <v>267</v>
      </c>
      <c r="H288" s="20" t="s">
        <v>267</v>
      </c>
      <c r="I288" s="20" t="s">
        <v>267</v>
      </c>
      <c r="J288" s="20" t="s">
        <v>267</v>
      </c>
      <c r="K288" s="20">
        <v>2</v>
      </c>
      <c r="L288" s="20">
        <v>1</v>
      </c>
      <c r="M288" s="20">
        <v>1</v>
      </c>
      <c r="N288" s="20">
        <v>1</v>
      </c>
      <c r="O288" s="20">
        <v>1</v>
      </c>
    </row>
    <row r="289" spans="1:15" x14ac:dyDescent="0.35">
      <c r="A289" s="2" t="s">
        <v>44</v>
      </c>
      <c r="B289" s="7"/>
      <c r="C289" s="11">
        <f>SUM(C290:C294)</f>
        <v>38</v>
      </c>
      <c r="D289" s="27">
        <f>SUM(D290:D294)</f>
        <v>4</v>
      </c>
      <c r="E289" s="27">
        <f>SUM(E290:E294)</f>
        <v>4</v>
      </c>
      <c r="F289" s="27">
        <f>SUM(F290:F294)</f>
        <v>0</v>
      </c>
      <c r="G289" s="27">
        <f t="shared" ref="G289:O289" si="83">SUM(G290:G294)</f>
        <v>3</v>
      </c>
      <c r="H289" s="27">
        <f t="shared" si="83"/>
        <v>2</v>
      </c>
      <c r="I289" s="27">
        <f t="shared" si="83"/>
        <v>3</v>
      </c>
      <c r="J289" s="27">
        <f t="shared" si="83"/>
        <v>2</v>
      </c>
      <c r="K289" s="27">
        <f t="shared" si="83"/>
        <v>2</v>
      </c>
      <c r="L289" s="27">
        <f t="shared" si="83"/>
        <v>2</v>
      </c>
      <c r="M289" s="27">
        <f t="shared" si="83"/>
        <v>2</v>
      </c>
      <c r="N289" s="27">
        <f t="shared" si="83"/>
        <v>4</v>
      </c>
      <c r="O289" s="27">
        <f t="shared" si="83"/>
        <v>10</v>
      </c>
    </row>
    <row r="290" spans="1:15" x14ac:dyDescent="0.35">
      <c r="A290" s="2"/>
      <c r="B290" s="7" t="s">
        <v>96</v>
      </c>
      <c r="C290" s="8">
        <f t="shared" si="80"/>
        <v>7</v>
      </c>
      <c r="D290" s="20">
        <v>3</v>
      </c>
      <c r="E290" s="20" t="s">
        <v>267</v>
      </c>
      <c r="F290" s="20" t="s">
        <v>267</v>
      </c>
      <c r="G290" s="20" t="s">
        <v>267</v>
      </c>
      <c r="H290" s="20" t="s">
        <v>267</v>
      </c>
      <c r="I290" s="20" t="s">
        <v>267</v>
      </c>
      <c r="J290" s="20">
        <v>2</v>
      </c>
      <c r="K290" s="20" t="s">
        <v>267</v>
      </c>
      <c r="L290" s="20" t="s">
        <v>267</v>
      </c>
      <c r="M290" s="20" t="s">
        <v>267</v>
      </c>
      <c r="N290" s="20">
        <v>2</v>
      </c>
      <c r="O290" s="20" t="s">
        <v>267</v>
      </c>
    </row>
    <row r="291" spans="1:15" x14ac:dyDescent="0.35">
      <c r="A291" s="2"/>
      <c r="B291" s="7" t="s">
        <v>97</v>
      </c>
      <c r="C291" s="8">
        <f t="shared" si="80"/>
        <v>8</v>
      </c>
      <c r="D291" s="20">
        <v>1</v>
      </c>
      <c r="E291" s="20" t="s">
        <v>267</v>
      </c>
      <c r="F291" s="20" t="s">
        <v>267</v>
      </c>
      <c r="G291" s="20">
        <v>2</v>
      </c>
      <c r="H291" s="20" t="s">
        <v>267</v>
      </c>
      <c r="I291" s="20">
        <v>2</v>
      </c>
      <c r="J291" s="20" t="s">
        <v>267</v>
      </c>
      <c r="K291" s="20" t="s">
        <v>267</v>
      </c>
      <c r="L291" s="20" t="s">
        <v>267</v>
      </c>
      <c r="M291" s="20" t="s">
        <v>267</v>
      </c>
      <c r="N291" s="20">
        <v>1</v>
      </c>
      <c r="O291" s="20">
        <v>2</v>
      </c>
    </row>
    <row r="292" spans="1:15" x14ac:dyDescent="0.35">
      <c r="A292" s="2"/>
      <c r="B292" s="7" t="s">
        <v>98</v>
      </c>
      <c r="C292" s="8">
        <f t="shared" si="80"/>
        <v>9</v>
      </c>
      <c r="D292" s="20" t="s">
        <v>267</v>
      </c>
      <c r="E292" s="20">
        <v>2</v>
      </c>
      <c r="F292" s="20" t="s">
        <v>267</v>
      </c>
      <c r="G292" s="20">
        <v>1</v>
      </c>
      <c r="H292" s="20">
        <v>1</v>
      </c>
      <c r="I292" s="20">
        <v>1</v>
      </c>
      <c r="J292" s="20" t="s">
        <v>267</v>
      </c>
      <c r="K292" s="20">
        <v>2</v>
      </c>
      <c r="L292" s="20" t="s">
        <v>267</v>
      </c>
      <c r="M292" s="20" t="s">
        <v>267</v>
      </c>
      <c r="N292" s="20" t="s">
        <v>267</v>
      </c>
      <c r="O292" s="20">
        <v>2</v>
      </c>
    </row>
    <row r="293" spans="1:15" x14ac:dyDescent="0.35">
      <c r="A293" s="2"/>
      <c r="B293" s="7" t="s">
        <v>429</v>
      </c>
      <c r="C293" s="8">
        <f t="shared" si="80"/>
        <v>11</v>
      </c>
      <c r="D293" s="20" t="s">
        <v>267</v>
      </c>
      <c r="E293" s="20">
        <v>1</v>
      </c>
      <c r="F293" s="20" t="s">
        <v>267</v>
      </c>
      <c r="G293" s="20" t="s">
        <v>267</v>
      </c>
      <c r="H293" s="20">
        <v>1</v>
      </c>
      <c r="I293" s="20" t="s">
        <v>267</v>
      </c>
      <c r="J293" s="20" t="s">
        <v>267</v>
      </c>
      <c r="K293" s="20" t="s">
        <v>267</v>
      </c>
      <c r="L293" s="20">
        <v>2</v>
      </c>
      <c r="M293" s="20">
        <v>2</v>
      </c>
      <c r="N293" s="20" t="s">
        <v>267</v>
      </c>
      <c r="O293" s="20">
        <v>5</v>
      </c>
    </row>
    <row r="294" spans="1:15" x14ac:dyDescent="0.35">
      <c r="A294" s="2"/>
      <c r="B294" s="7" t="s">
        <v>99</v>
      </c>
      <c r="C294" s="8">
        <f t="shared" si="80"/>
        <v>3</v>
      </c>
      <c r="D294" s="20" t="s">
        <v>267</v>
      </c>
      <c r="E294" s="20">
        <v>1</v>
      </c>
      <c r="F294" s="20" t="s">
        <v>267</v>
      </c>
      <c r="G294" s="20" t="s">
        <v>267</v>
      </c>
      <c r="H294" s="20" t="s">
        <v>267</v>
      </c>
      <c r="I294" s="20" t="s">
        <v>267</v>
      </c>
      <c r="J294" s="20" t="s">
        <v>267</v>
      </c>
      <c r="K294" s="20" t="s">
        <v>267</v>
      </c>
      <c r="L294" s="20" t="s">
        <v>267</v>
      </c>
      <c r="M294" s="20" t="s">
        <v>267</v>
      </c>
      <c r="N294" s="20">
        <v>1</v>
      </c>
      <c r="O294" s="20">
        <v>1</v>
      </c>
    </row>
    <row r="295" spans="1:15" x14ac:dyDescent="0.35">
      <c r="A295" s="2" t="s">
        <v>56</v>
      </c>
      <c r="B295" s="7"/>
      <c r="C295" s="11">
        <f>SUM(C296:C299)</f>
        <v>9</v>
      </c>
      <c r="D295" s="27">
        <f>SUM(D296:D299)</f>
        <v>0</v>
      </c>
      <c r="E295" s="27">
        <f>SUM(E296:E299)</f>
        <v>0</v>
      </c>
      <c r="F295" s="27">
        <f>SUM(F296:F299)</f>
        <v>0</v>
      </c>
      <c r="G295" s="27">
        <f t="shared" ref="G295:O295" si="84">SUM(G296:G299)</f>
        <v>0</v>
      </c>
      <c r="H295" s="27">
        <f t="shared" si="84"/>
        <v>1</v>
      </c>
      <c r="I295" s="27">
        <f t="shared" si="84"/>
        <v>1</v>
      </c>
      <c r="J295" s="27">
        <f t="shared" si="84"/>
        <v>1</v>
      </c>
      <c r="K295" s="27">
        <f t="shared" si="84"/>
        <v>2</v>
      </c>
      <c r="L295" s="27">
        <f t="shared" si="84"/>
        <v>0</v>
      </c>
      <c r="M295" s="27">
        <f t="shared" si="84"/>
        <v>3</v>
      </c>
      <c r="N295" s="27">
        <f t="shared" si="84"/>
        <v>1</v>
      </c>
      <c r="O295" s="27">
        <f t="shared" si="84"/>
        <v>0</v>
      </c>
    </row>
    <row r="296" spans="1:15" x14ac:dyDescent="0.35">
      <c r="A296" s="2"/>
      <c r="B296" s="7" t="s">
        <v>468</v>
      </c>
      <c r="C296" s="8">
        <f t="shared" si="80"/>
        <v>2</v>
      </c>
      <c r="D296" s="20" t="s">
        <v>267</v>
      </c>
      <c r="E296" s="20" t="s">
        <v>267</v>
      </c>
      <c r="F296" s="20" t="s">
        <v>267</v>
      </c>
      <c r="G296" s="20" t="s">
        <v>267</v>
      </c>
      <c r="H296" s="20" t="s">
        <v>267</v>
      </c>
      <c r="I296" s="20" t="s">
        <v>267</v>
      </c>
      <c r="J296" s="20" t="s">
        <v>267</v>
      </c>
      <c r="K296" s="20" t="s">
        <v>267</v>
      </c>
      <c r="L296" s="20" t="s">
        <v>267</v>
      </c>
      <c r="M296" s="20">
        <v>1</v>
      </c>
      <c r="N296" s="20">
        <v>1</v>
      </c>
      <c r="O296" s="20" t="s">
        <v>267</v>
      </c>
    </row>
    <row r="297" spans="1:15" x14ac:dyDescent="0.35">
      <c r="A297" s="2"/>
      <c r="B297" s="7" t="s">
        <v>430</v>
      </c>
      <c r="C297" s="8">
        <f t="shared" si="80"/>
        <v>1</v>
      </c>
      <c r="D297" s="20" t="s">
        <v>267</v>
      </c>
      <c r="E297" s="20" t="s">
        <v>267</v>
      </c>
      <c r="F297" s="20" t="s">
        <v>267</v>
      </c>
      <c r="G297" s="20" t="s">
        <v>267</v>
      </c>
      <c r="H297" s="20" t="s">
        <v>267</v>
      </c>
      <c r="I297" s="20" t="s">
        <v>267</v>
      </c>
      <c r="J297" s="20" t="s">
        <v>267</v>
      </c>
      <c r="K297" s="20" t="s">
        <v>267</v>
      </c>
      <c r="L297" s="20" t="s">
        <v>267</v>
      </c>
      <c r="M297" s="20">
        <v>1</v>
      </c>
      <c r="N297" s="20" t="s">
        <v>267</v>
      </c>
      <c r="O297" s="20" t="s">
        <v>267</v>
      </c>
    </row>
    <row r="298" spans="1:15" x14ac:dyDescent="0.35">
      <c r="A298" s="2"/>
      <c r="B298" s="7" t="s">
        <v>343</v>
      </c>
      <c r="C298" s="8">
        <f t="shared" si="80"/>
        <v>2</v>
      </c>
      <c r="D298" s="20" t="s">
        <v>267</v>
      </c>
      <c r="E298" s="20" t="s">
        <v>267</v>
      </c>
      <c r="F298" s="20" t="s">
        <v>267</v>
      </c>
      <c r="G298" s="20" t="s">
        <v>267</v>
      </c>
      <c r="H298" s="20" t="s">
        <v>267</v>
      </c>
      <c r="I298" s="20" t="s">
        <v>267</v>
      </c>
      <c r="J298" s="20">
        <v>1</v>
      </c>
      <c r="K298" s="20">
        <v>1</v>
      </c>
      <c r="L298" s="20" t="s">
        <v>267</v>
      </c>
      <c r="M298" s="20" t="s">
        <v>267</v>
      </c>
      <c r="N298" s="20" t="s">
        <v>267</v>
      </c>
      <c r="O298" s="20" t="s">
        <v>267</v>
      </c>
    </row>
    <row r="299" spans="1:15" x14ac:dyDescent="0.35">
      <c r="A299" s="2"/>
      <c r="B299" s="7" t="s">
        <v>56</v>
      </c>
      <c r="C299" s="8">
        <f t="shared" si="80"/>
        <v>4</v>
      </c>
      <c r="D299" s="20" t="s">
        <v>267</v>
      </c>
      <c r="E299" s="20" t="s">
        <v>267</v>
      </c>
      <c r="F299" s="20" t="s">
        <v>267</v>
      </c>
      <c r="G299" s="20" t="s">
        <v>267</v>
      </c>
      <c r="H299" s="20">
        <v>1</v>
      </c>
      <c r="I299" s="20">
        <v>1</v>
      </c>
      <c r="J299" s="20" t="s">
        <v>267</v>
      </c>
      <c r="K299" s="20">
        <v>1</v>
      </c>
      <c r="L299" s="20" t="s">
        <v>267</v>
      </c>
      <c r="M299" s="20">
        <v>1</v>
      </c>
      <c r="N299" s="20" t="s">
        <v>267</v>
      </c>
      <c r="O299" s="20" t="s">
        <v>267</v>
      </c>
    </row>
    <row r="300" spans="1:15" x14ac:dyDescent="0.35">
      <c r="A300" s="2" t="s">
        <v>57</v>
      </c>
      <c r="B300" s="7"/>
      <c r="C300" s="11">
        <f>SUM(C301:C304)</f>
        <v>8</v>
      </c>
      <c r="D300" s="27">
        <f>SUM(D301:D304)</f>
        <v>1</v>
      </c>
      <c r="E300" s="27">
        <f>SUM(E301:E304)</f>
        <v>0</v>
      </c>
      <c r="F300" s="27">
        <f>SUM(F301:F304)</f>
        <v>0</v>
      </c>
      <c r="G300" s="27">
        <f t="shared" ref="G300:O300" si="85">SUM(G301:G304)</f>
        <v>0</v>
      </c>
      <c r="H300" s="27">
        <f t="shared" si="85"/>
        <v>1</v>
      </c>
      <c r="I300" s="27">
        <f t="shared" si="85"/>
        <v>1</v>
      </c>
      <c r="J300" s="27">
        <f t="shared" si="85"/>
        <v>0</v>
      </c>
      <c r="K300" s="27">
        <f t="shared" si="85"/>
        <v>0</v>
      </c>
      <c r="L300" s="27">
        <f t="shared" si="85"/>
        <v>3</v>
      </c>
      <c r="M300" s="27">
        <f t="shared" si="85"/>
        <v>0</v>
      </c>
      <c r="N300" s="27">
        <f t="shared" si="85"/>
        <v>1</v>
      </c>
      <c r="O300" s="27">
        <f t="shared" si="85"/>
        <v>1</v>
      </c>
    </row>
    <row r="301" spans="1:15" x14ac:dyDescent="0.35">
      <c r="A301" s="2"/>
      <c r="B301" s="7" t="s">
        <v>344</v>
      </c>
      <c r="C301" s="8">
        <f t="shared" si="80"/>
        <v>1</v>
      </c>
      <c r="D301" s="20" t="s">
        <v>267</v>
      </c>
      <c r="E301" s="20" t="s">
        <v>267</v>
      </c>
      <c r="F301" s="20" t="s">
        <v>267</v>
      </c>
      <c r="G301" s="20" t="s">
        <v>267</v>
      </c>
      <c r="H301" s="20" t="s">
        <v>267</v>
      </c>
      <c r="I301" s="20" t="s">
        <v>267</v>
      </c>
      <c r="J301" s="20" t="s">
        <v>267</v>
      </c>
      <c r="K301" s="20" t="s">
        <v>267</v>
      </c>
      <c r="L301" s="20" t="s">
        <v>267</v>
      </c>
      <c r="M301" s="20" t="s">
        <v>267</v>
      </c>
      <c r="N301" s="20" t="s">
        <v>267</v>
      </c>
      <c r="O301" s="20">
        <v>1</v>
      </c>
    </row>
    <row r="302" spans="1:15" x14ac:dyDescent="0.35">
      <c r="A302" s="2"/>
      <c r="B302" s="7" t="s">
        <v>103</v>
      </c>
      <c r="C302" s="8">
        <f t="shared" si="80"/>
        <v>5</v>
      </c>
      <c r="D302" s="20">
        <v>1</v>
      </c>
      <c r="E302" s="20" t="s">
        <v>267</v>
      </c>
      <c r="F302" s="20" t="s">
        <v>267</v>
      </c>
      <c r="G302" s="20" t="s">
        <v>267</v>
      </c>
      <c r="H302" s="20">
        <v>1</v>
      </c>
      <c r="I302" s="20">
        <v>1</v>
      </c>
      <c r="J302" s="20" t="s">
        <v>267</v>
      </c>
      <c r="K302" s="20" t="s">
        <v>267</v>
      </c>
      <c r="L302" s="20">
        <v>2</v>
      </c>
      <c r="M302" s="20" t="s">
        <v>267</v>
      </c>
      <c r="N302" s="20" t="s">
        <v>267</v>
      </c>
      <c r="O302" s="20" t="s">
        <v>267</v>
      </c>
    </row>
    <row r="303" spans="1:15" x14ac:dyDescent="0.35">
      <c r="A303" s="2"/>
      <c r="B303" s="7" t="s">
        <v>575</v>
      </c>
      <c r="C303" s="8">
        <f t="shared" si="80"/>
        <v>1</v>
      </c>
      <c r="D303" s="20" t="s">
        <v>267</v>
      </c>
      <c r="E303" s="20" t="s">
        <v>267</v>
      </c>
      <c r="F303" s="20" t="s">
        <v>267</v>
      </c>
      <c r="G303" s="20" t="s">
        <v>267</v>
      </c>
      <c r="H303" s="20" t="s">
        <v>267</v>
      </c>
      <c r="I303" s="20" t="s">
        <v>267</v>
      </c>
      <c r="J303" s="20" t="s">
        <v>267</v>
      </c>
      <c r="K303" s="20" t="s">
        <v>267</v>
      </c>
      <c r="L303" s="20">
        <v>1</v>
      </c>
      <c r="M303" s="20" t="s">
        <v>267</v>
      </c>
      <c r="N303" s="20" t="s">
        <v>267</v>
      </c>
      <c r="O303" s="20" t="s">
        <v>267</v>
      </c>
    </row>
    <row r="304" spans="1:15" x14ac:dyDescent="0.35">
      <c r="A304" s="2"/>
      <c r="B304" s="7" t="s">
        <v>406</v>
      </c>
      <c r="C304" s="8">
        <f t="shared" si="80"/>
        <v>1</v>
      </c>
      <c r="D304" s="20" t="s">
        <v>267</v>
      </c>
      <c r="E304" s="20" t="s">
        <v>267</v>
      </c>
      <c r="F304" s="20" t="s">
        <v>267</v>
      </c>
      <c r="G304" s="20" t="s">
        <v>267</v>
      </c>
      <c r="H304" s="20" t="s">
        <v>267</v>
      </c>
      <c r="I304" s="20" t="s">
        <v>267</v>
      </c>
      <c r="J304" s="20" t="s">
        <v>267</v>
      </c>
      <c r="K304" s="20" t="s">
        <v>267</v>
      </c>
      <c r="L304" s="20" t="s">
        <v>267</v>
      </c>
      <c r="M304" s="20" t="s">
        <v>267</v>
      </c>
      <c r="N304" s="20">
        <v>1</v>
      </c>
      <c r="O304" s="20" t="s">
        <v>267</v>
      </c>
    </row>
    <row r="305" spans="1:15" ht="16" thickBot="1" x14ac:dyDescent="0.4">
      <c r="A305" s="13"/>
      <c r="B305" s="14"/>
      <c r="C305" s="15"/>
      <c r="D305" s="25"/>
      <c r="E305" s="25"/>
      <c r="F305" s="25"/>
      <c r="G305" s="25"/>
      <c r="H305" s="25"/>
      <c r="I305" s="25"/>
      <c r="J305" s="25"/>
      <c r="K305" s="25"/>
      <c r="L305" s="25"/>
      <c r="M305" s="25"/>
      <c r="N305" s="25"/>
      <c r="O305" s="25"/>
    </row>
    <row r="306" spans="1:15" x14ac:dyDescent="0.35">
      <c r="A306" s="78" t="s">
        <v>619</v>
      </c>
      <c r="B306" s="2"/>
      <c r="C306" s="2"/>
      <c r="D306" s="20"/>
      <c r="E306" s="20"/>
      <c r="F306" s="20"/>
      <c r="G306" s="20"/>
      <c r="H306" s="20"/>
      <c r="I306" s="20"/>
      <c r="J306" s="20"/>
      <c r="K306" s="20"/>
      <c r="L306" s="20"/>
      <c r="M306" s="20"/>
      <c r="N306" s="20"/>
      <c r="O306" s="20"/>
    </row>
    <row r="307" spans="1:15" x14ac:dyDescent="0.35">
      <c r="A307" s="78" t="s">
        <v>292</v>
      </c>
      <c r="B307" s="2"/>
      <c r="C307" s="2"/>
      <c r="D307" s="20"/>
      <c r="E307" s="20"/>
      <c r="F307"/>
      <c r="G307"/>
      <c r="H307"/>
      <c r="I307"/>
      <c r="J307"/>
      <c r="K307"/>
      <c r="L307"/>
      <c r="M307"/>
      <c r="N307"/>
      <c r="O307"/>
    </row>
  </sheetData>
  <mergeCells count="6">
    <mergeCell ref="A3:O3"/>
    <mergeCell ref="A4:O4"/>
    <mergeCell ref="A6:A8"/>
    <mergeCell ref="B6:B8"/>
    <mergeCell ref="C6:C8"/>
    <mergeCell ref="D6:O7"/>
  </mergeCells>
  <phoneticPr fontId="3" type="noConversion"/>
  <printOptions horizontalCentered="1" verticalCentered="1"/>
  <pageMargins left="0.28000000000000003" right="0.23" top="0.28999999999999998" bottom="0.28999999999999998" header="0" footer="0"/>
  <pageSetup scale="7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24"/>
  <sheetViews>
    <sheetView zoomScale="80" zoomScaleNormal="80" workbookViewId="0">
      <selection activeCell="H14" sqref="H14"/>
    </sheetView>
  </sheetViews>
  <sheetFormatPr baseColWidth="10" defaultColWidth="0" defaultRowHeight="18" customHeight="1" zeroHeight="1" x14ac:dyDescent="0.35"/>
  <cols>
    <col min="1" max="1" width="18.36328125" style="2" customWidth="1"/>
    <col min="2" max="9" width="11.6328125" style="2" customWidth="1"/>
    <col min="10" max="16384" width="11.453125" style="2" hidden="1"/>
  </cols>
  <sheetData>
    <row r="1" spans="1:9" ht="18" customHeight="1" x14ac:dyDescent="0.35">
      <c r="A1" s="1" t="s">
        <v>223</v>
      </c>
    </row>
    <row r="2" spans="1:9" ht="18" customHeight="1" x14ac:dyDescent="0.35"/>
    <row r="3" spans="1:9" ht="18" customHeight="1" x14ac:dyDescent="0.35">
      <c r="A3" s="211" t="s">
        <v>310</v>
      </c>
      <c r="B3" s="211"/>
      <c r="C3" s="211"/>
      <c r="D3" s="211"/>
      <c r="E3" s="211"/>
      <c r="F3" s="211"/>
      <c r="G3" s="211"/>
      <c r="H3" s="211"/>
      <c r="I3" s="211"/>
    </row>
    <row r="4" spans="1:9" ht="18" customHeight="1" x14ac:dyDescent="0.35">
      <c r="A4" s="211" t="s">
        <v>516</v>
      </c>
      <c r="B4" s="211"/>
      <c r="C4" s="211"/>
      <c r="D4" s="211"/>
      <c r="E4" s="211"/>
      <c r="F4" s="211"/>
      <c r="G4" s="211"/>
      <c r="H4" s="211"/>
      <c r="I4" s="211"/>
    </row>
    <row r="5" spans="1:9" ht="18" customHeight="1" thickBot="1" x14ac:dyDescent="0.4">
      <c r="A5" s="13"/>
      <c r="B5" s="13"/>
      <c r="C5" s="13"/>
      <c r="D5" s="13"/>
      <c r="E5" s="13"/>
      <c r="F5" s="13"/>
      <c r="G5" s="13"/>
      <c r="H5" s="13"/>
      <c r="I5" s="13"/>
    </row>
    <row r="6" spans="1:9" ht="18" customHeight="1" thickBot="1" x14ac:dyDescent="0.4">
      <c r="A6" s="254" t="s">
        <v>206</v>
      </c>
      <c r="B6" s="251" t="s">
        <v>107</v>
      </c>
      <c r="C6" s="276" t="s">
        <v>204</v>
      </c>
      <c r="D6" s="276"/>
      <c r="E6" s="276"/>
      <c r="F6" s="276"/>
      <c r="G6" s="276"/>
      <c r="H6" s="276"/>
      <c r="I6" s="276"/>
    </row>
    <row r="7" spans="1:9" ht="18" customHeight="1" thickBot="1" x14ac:dyDescent="0.4">
      <c r="A7" s="256"/>
      <c r="B7" s="253"/>
      <c r="C7" s="83" t="s">
        <v>197</v>
      </c>
      <c r="D7" s="83" t="s">
        <v>198</v>
      </c>
      <c r="E7" s="83" t="s">
        <v>199</v>
      </c>
      <c r="F7" s="83" t="s">
        <v>200</v>
      </c>
      <c r="G7" s="83" t="s">
        <v>201</v>
      </c>
      <c r="H7" s="83" t="s">
        <v>202</v>
      </c>
      <c r="I7" s="83" t="s">
        <v>196</v>
      </c>
    </row>
    <row r="8" spans="1:9" ht="18" customHeight="1" x14ac:dyDescent="0.35">
      <c r="B8" s="32"/>
    </row>
    <row r="9" spans="1:9" ht="18" customHeight="1" x14ac:dyDescent="0.35">
      <c r="A9" s="80" t="s">
        <v>107</v>
      </c>
      <c r="B9" s="87">
        <f t="shared" ref="B9:I9" si="0">SUM(B11:B22)</f>
        <v>602</v>
      </c>
      <c r="C9" s="80">
        <f t="shared" si="0"/>
        <v>81</v>
      </c>
      <c r="D9" s="80">
        <f t="shared" si="0"/>
        <v>75</v>
      </c>
      <c r="E9" s="80">
        <f t="shared" si="0"/>
        <v>76</v>
      </c>
      <c r="F9" s="80">
        <f t="shared" si="0"/>
        <v>79</v>
      </c>
      <c r="G9" s="80">
        <f t="shared" si="0"/>
        <v>74</v>
      </c>
      <c r="H9" s="80">
        <f t="shared" si="0"/>
        <v>105</v>
      </c>
      <c r="I9" s="80">
        <f t="shared" si="0"/>
        <v>112</v>
      </c>
    </row>
    <row r="10" spans="1:9" ht="18" customHeight="1" x14ac:dyDescent="0.35">
      <c r="B10" s="32"/>
    </row>
    <row r="11" spans="1:9" ht="18" customHeight="1" x14ac:dyDescent="0.35">
      <c r="A11" s="9" t="s">
        <v>116</v>
      </c>
      <c r="B11" s="33">
        <f t="shared" ref="B11:B22" si="1">SUM(C11:I11)</f>
        <v>54</v>
      </c>
      <c r="C11" s="9">
        <v>6</v>
      </c>
      <c r="D11" s="9">
        <v>7</v>
      </c>
      <c r="E11" s="9">
        <v>8</v>
      </c>
      <c r="F11" s="9">
        <v>7</v>
      </c>
      <c r="G11" s="9">
        <v>7</v>
      </c>
      <c r="H11" s="9">
        <v>9</v>
      </c>
      <c r="I11" s="9">
        <v>10</v>
      </c>
    </row>
    <row r="12" spans="1:9" ht="18" customHeight="1" x14ac:dyDescent="0.35">
      <c r="A12" s="9" t="s">
        <v>117</v>
      </c>
      <c r="B12" s="33">
        <f t="shared" si="1"/>
        <v>47</v>
      </c>
      <c r="C12" s="9">
        <v>7</v>
      </c>
      <c r="D12" s="9">
        <v>2</v>
      </c>
      <c r="E12" s="9">
        <v>4</v>
      </c>
      <c r="F12" s="9">
        <v>8</v>
      </c>
      <c r="G12" s="9">
        <v>6</v>
      </c>
      <c r="H12" s="9">
        <v>8</v>
      </c>
      <c r="I12" s="9">
        <v>12</v>
      </c>
    </row>
    <row r="13" spans="1:9" ht="18" customHeight="1" x14ac:dyDescent="0.35">
      <c r="A13" s="9" t="s">
        <v>118</v>
      </c>
      <c r="B13" s="33">
        <f t="shared" si="1"/>
        <v>36</v>
      </c>
      <c r="C13" s="9">
        <v>2</v>
      </c>
      <c r="D13" s="9">
        <v>5</v>
      </c>
      <c r="E13" s="9">
        <v>5</v>
      </c>
      <c r="F13" s="9">
        <v>5</v>
      </c>
      <c r="G13" s="9">
        <v>5</v>
      </c>
      <c r="H13" s="9">
        <v>4</v>
      </c>
      <c r="I13" s="9">
        <v>10</v>
      </c>
    </row>
    <row r="14" spans="1:9" ht="18" customHeight="1" x14ac:dyDescent="0.35">
      <c r="A14" s="9" t="s">
        <v>119</v>
      </c>
      <c r="B14" s="33">
        <f t="shared" si="1"/>
        <v>48</v>
      </c>
      <c r="C14" s="9">
        <v>5</v>
      </c>
      <c r="D14" s="9">
        <v>4</v>
      </c>
      <c r="E14" s="9">
        <v>10</v>
      </c>
      <c r="F14" s="9">
        <v>5</v>
      </c>
      <c r="G14" s="9">
        <v>6</v>
      </c>
      <c r="H14" s="9">
        <v>13</v>
      </c>
      <c r="I14" s="9">
        <v>5</v>
      </c>
    </row>
    <row r="15" spans="1:9" ht="18" customHeight="1" x14ac:dyDescent="0.35">
      <c r="A15" s="9" t="s">
        <v>120</v>
      </c>
      <c r="B15" s="33">
        <f t="shared" si="1"/>
        <v>49</v>
      </c>
      <c r="C15" s="9">
        <v>8</v>
      </c>
      <c r="D15" s="9">
        <v>12</v>
      </c>
      <c r="E15" s="9">
        <v>3</v>
      </c>
      <c r="F15" s="9">
        <v>3</v>
      </c>
      <c r="G15" s="9">
        <v>7</v>
      </c>
      <c r="H15" s="9">
        <v>7</v>
      </c>
      <c r="I15" s="9">
        <v>9</v>
      </c>
    </row>
    <row r="16" spans="1:9" ht="18" customHeight="1" x14ac:dyDescent="0.35">
      <c r="A16" s="9" t="s">
        <v>121</v>
      </c>
      <c r="B16" s="33">
        <f t="shared" si="1"/>
        <v>47</v>
      </c>
      <c r="C16" s="9">
        <v>7</v>
      </c>
      <c r="D16" s="9">
        <v>4</v>
      </c>
      <c r="E16" s="9">
        <v>9</v>
      </c>
      <c r="F16" s="9">
        <v>4</v>
      </c>
      <c r="G16" s="9">
        <v>4</v>
      </c>
      <c r="H16" s="9">
        <v>9</v>
      </c>
      <c r="I16" s="9">
        <v>10</v>
      </c>
    </row>
    <row r="17" spans="1:9" ht="18" customHeight="1" x14ac:dyDescent="0.35">
      <c r="A17" s="9" t="s">
        <v>122</v>
      </c>
      <c r="B17" s="33">
        <f t="shared" si="1"/>
        <v>46</v>
      </c>
      <c r="C17" s="9">
        <v>5</v>
      </c>
      <c r="D17" s="9">
        <v>6</v>
      </c>
      <c r="E17" s="9">
        <v>4</v>
      </c>
      <c r="F17" s="9">
        <v>5</v>
      </c>
      <c r="G17" s="9">
        <v>7</v>
      </c>
      <c r="H17" s="9">
        <v>9</v>
      </c>
      <c r="I17" s="9">
        <v>10</v>
      </c>
    </row>
    <row r="18" spans="1:9" ht="18" customHeight="1" x14ac:dyDescent="0.35">
      <c r="A18" s="9" t="s">
        <v>123</v>
      </c>
      <c r="B18" s="33">
        <f t="shared" si="1"/>
        <v>51</v>
      </c>
      <c r="C18" s="9">
        <v>8</v>
      </c>
      <c r="D18" s="9">
        <v>10</v>
      </c>
      <c r="E18" s="9">
        <v>9</v>
      </c>
      <c r="F18" s="9">
        <v>4</v>
      </c>
      <c r="G18" s="9">
        <v>7</v>
      </c>
      <c r="H18" s="9">
        <v>6</v>
      </c>
      <c r="I18" s="9">
        <v>7</v>
      </c>
    </row>
    <row r="19" spans="1:9" ht="18" customHeight="1" x14ac:dyDescent="0.35">
      <c r="A19" s="9" t="s">
        <v>127</v>
      </c>
      <c r="B19" s="33">
        <f t="shared" si="1"/>
        <v>44</v>
      </c>
      <c r="C19" s="9">
        <v>9</v>
      </c>
      <c r="D19" s="9">
        <v>4</v>
      </c>
      <c r="E19" s="9">
        <v>8</v>
      </c>
      <c r="F19" s="9">
        <v>9</v>
      </c>
      <c r="G19" s="9">
        <v>6</v>
      </c>
      <c r="H19" s="9">
        <v>4</v>
      </c>
      <c r="I19" s="9">
        <v>4</v>
      </c>
    </row>
    <row r="20" spans="1:9" ht="18" customHeight="1" x14ac:dyDescent="0.35">
      <c r="A20" s="9" t="s">
        <v>124</v>
      </c>
      <c r="B20" s="33">
        <f t="shared" si="1"/>
        <v>64</v>
      </c>
      <c r="C20" s="9">
        <v>8</v>
      </c>
      <c r="D20" s="9">
        <v>4</v>
      </c>
      <c r="E20" s="9">
        <v>7</v>
      </c>
      <c r="F20" s="9">
        <v>8</v>
      </c>
      <c r="G20" s="9">
        <v>7</v>
      </c>
      <c r="H20" s="9">
        <v>15</v>
      </c>
      <c r="I20" s="9">
        <v>15</v>
      </c>
    </row>
    <row r="21" spans="1:9" ht="18" customHeight="1" x14ac:dyDescent="0.35">
      <c r="A21" s="9" t="s">
        <v>125</v>
      </c>
      <c r="B21" s="33">
        <f t="shared" si="1"/>
        <v>55</v>
      </c>
      <c r="C21" s="9">
        <v>7</v>
      </c>
      <c r="D21" s="9">
        <v>8</v>
      </c>
      <c r="E21" s="9">
        <v>3</v>
      </c>
      <c r="F21" s="9">
        <v>9</v>
      </c>
      <c r="G21" s="9">
        <v>3</v>
      </c>
      <c r="H21" s="9">
        <v>11</v>
      </c>
      <c r="I21" s="9">
        <v>14</v>
      </c>
    </row>
    <row r="22" spans="1:9" ht="18" customHeight="1" x14ac:dyDescent="0.35">
      <c r="A22" s="9" t="s">
        <v>126</v>
      </c>
      <c r="B22" s="33">
        <f t="shared" si="1"/>
        <v>61</v>
      </c>
      <c r="C22" s="9">
        <v>9</v>
      </c>
      <c r="D22" s="9">
        <v>9</v>
      </c>
      <c r="E22" s="9">
        <v>6</v>
      </c>
      <c r="F22" s="9">
        <v>12</v>
      </c>
      <c r="G22" s="9">
        <v>9</v>
      </c>
      <c r="H22" s="9">
        <v>10</v>
      </c>
      <c r="I22" s="9">
        <v>6</v>
      </c>
    </row>
    <row r="23" spans="1:9" ht="18" customHeight="1" thickBot="1" x14ac:dyDescent="0.4">
      <c r="A23" s="13"/>
      <c r="B23" s="34"/>
      <c r="C23" s="13"/>
      <c r="D23" s="13"/>
      <c r="E23" s="13"/>
      <c r="F23" s="13"/>
      <c r="G23" s="13"/>
      <c r="H23" s="13"/>
      <c r="I23" s="13"/>
    </row>
    <row r="24" spans="1:9" ht="18" customHeight="1" x14ac:dyDescent="0.35">
      <c r="A24" s="16" t="s">
        <v>292</v>
      </c>
    </row>
  </sheetData>
  <mergeCells count="5">
    <mergeCell ref="A3:I3"/>
    <mergeCell ref="A4:I4"/>
    <mergeCell ref="C6:I6"/>
    <mergeCell ref="A6:A7"/>
    <mergeCell ref="B6:B7"/>
  </mergeCells>
  <phoneticPr fontId="3" type="noConversion"/>
  <printOptions horizontalCentered="1" verticalCentered="1"/>
  <pageMargins left="0.74803149606299213" right="0.51181102362204722" top="0.98425196850393704" bottom="0.98425196850393704" header="0" footer="0"/>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R20"/>
  <sheetViews>
    <sheetView zoomScale="80" zoomScaleNormal="80" workbookViewId="0">
      <selection activeCell="D12" sqref="D12"/>
    </sheetView>
  </sheetViews>
  <sheetFormatPr baseColWidth="10" defaultColWidth="0" defaultRowHeight="15.5" zeroHeight="1" x14ac:dyDescent="0.35"/>
  <cols>
    <col min="1" max="1" width="33.36328125" style="2" customWidth="1"/>
    <col min="2" max="5" width="13.36328125" style="2" customWidth="1"/>
    <col min="6" max="10" width="0" style="70" hidden="1" customWidth="1"/>
    <col min="11" max="18" width="0" style="2" hidden="1" customWidth="1"/>
    <col min="19" max="16384" width="11.453125" style="2" hidden="1"/>
  </cols>
  <sheetData>
    <row r="1" spans="1:5" x14ac:dyDescent="0.35">
      <c r="A1" s="1" t="s">
        <v>224</v>
      </c>
    </row>
    <row r="2" spans="1:5" x14ac:dyDescent="0.35">
      <c r="A2" s="1"/>
    </row>
    <row r="3" spans="1:5" x14ac:dyDescent="0.35">
      <c r="A3" s="211" t="s">
        <v>311</v>
      </c>
      <c r="B3" s="211"/>
      <c r="C3" s="211"/>
      <c r="D3" s="211"/>
      <c r="E3" s="211"/>
    </row>
    <row r="4" spans="1:5" x14ac:dyDescent="0.35">
      <c r="A4" s="211" t="s">
        <v>531</v>
      </c>
      <c r="B4" s="211"/>
      <c r="C4" s="211"/>
      <c r="D4" s="211"/>
      <c r="E4" s="211"/>
    </row>
    <row r="5" spans="1:5" ht="16" thickBot="1" x14ac:dyDescent="0.4">
      <c r="A5" s="13"/>
      <c r="B5" s="13"/>
      <c r="C5" s="13"/>
      <c r="D5" s="13"/>
      <c r="E5" s="13"/>
    </row>
    <row r="6" spans="1:5" ht="15.75" customHeight="1" thickBot="1" x14ac:dyDescent="0.4">
      <c r="A6" s="254" t="s">
        <v>215</v>
      </c>
      <c r="B6" s="252" t="s">
        <v>107</v>
      </c>
      <c r="C6" s="226" t="s">
        <v>247</v>
      </c>
      <c r="D6" s="214"/>
      <c r="E6" s="214"/>
    </row>
    <row r="7" spans="1:5" ht="18.75" customHeight="1" x14ac:dyDescent="0.35">
      <c r="A7" s="255"/>
      <c r="B7" s="252"/>
      <c r="C7" s="227" t="s">
        <v>189</v>
      </c>
      <c r="D7" s="227" t="s">
        <v>190</v>
      </c>
      <c r="E7" s="227" t="s">
        <v>345</v>
      </c>
    </row>
    <row r="8" spans="1:5" ht="18.75" customHeight="1" thickBot="1" x14ac:dyDescent="0.4">
      <c r="A8" s="256"/>
      <c r="B8" s="253"/>
      <c r="C8" s="228"/>
      <c r="D8" s="228"/>
      <c r="E8" s="228"/>
    </row>
    <row r="9" spans="1:5" x14ac:dyDescent="0.35">
      <c r="B9" s="38"/>
    </row>
    <row r="10" spans="1:5" x14ac:dyDescent="0.35">
      <c r="A10" s="80" t="s">
        <v>107</v>
      </c>
      <c r="B10" s="87">
        <f>SUM(C10:E10)</f>
        <v>602</v>
      </c>
      <c r="C10" s="80">
        <f>SUM(C12:C18)</f>
        <v>105</v>
      </c>
      <c r="D10" s="80">
        <f>SUM(D12:D18)</f>
        <v>422</v>
      </c>
      <c r="E10" s="80">
        <f>SUM(E12:E18)</f>
        <v>75</v>
      </c>
    </row>
    <row r="11" spans="1:5" x14ac:dyDescent="0.35">
      <c r="B11" s="33"/>
    </row>
    <row r="12" spans="1:5" x14ac:dyDescent="0.35">
      <c r="A12" s="2" t="s">
        <v>396</v>
      </c>
      <c r="B12" s="33">
        <f t="shared" ref="B12:B18" si="0">SUM(C12:E12)</f>
        <v>359</v>
      </c>
      <c r="C12" s="9">
        <v>19</v>
      </c>
      <c r="D12" s="9">
        <v>316</v>
      </c>
      <c r="E12" s="9">
        <v>24</v>
      </c>
    </row>
    <row r="13" spans="1:5" x14ac:dyDescent="0.35">
      <c r="A13" s="2" t="s">
        <v>286</v>
      </c>
      <c r="B13" s="33">
        <f t="shared" si="0"/>
        <v>111</v>
      </c>
      <c r="C13" s="9">
        <v>52</v>
      </c>
      <c r="D13" s="9">
        <v>36</v>
      </c>
      <c r="E13" s="9">
        <v>23</v>
      </c>
    </row>
    <row r="14" spans="1:5" x14ac:dyDescent="0.35">
      <c r="A14" s="2" t="s">
        <v>287</v>
      </c>
      <c r="B14" s="33">
        <f t="shared" si="0"/>
        <v>55</v>
      </c>
      <c r="C14" s="9">
        <v>12</v>
      </c>
      <c r="D14" s="9">
        <v>25</v>
      </c>
      <c r="E14" s="9">
        <v>18</v>
      </c>
    </row>
    <row r="15" spans="1:5" x14ac:dyDescent="0.35">
      <c r="A15" s="2" t="s">
        <v>288</v>
      </c>
      <c r="B15" s="33">
        <f t="shared" si="0"/>
        <v>6</v>
      </c>
      <c r="C15" s="9">
        <v>1</v>
      </c>
      <c r="D15" s="9">
        <v>5</v>
      </c>
      <c r="E15" s="9"/>
    </row>
    <row r="16" spans="1:5" x14ac:dyDescent="0.35">
      <c r="A16" s="2" t="s">
        <v>289</v>
      </c>
      <c r="B16" s="33">
        <f t="shared" si="0"/>
        <v>17</v>
      </c>
      <c r="C16" s="9">
        <v>2</v>
      </c>
      <c r="D16" s="9">
        <v>13</v>
      </c>
      <c r="E16" s="9">
        <v>2</v>
      </c>
    </row>
    <row r="17" spans="1:5" x14ac:dyDescent="0.35">
      <c r="A17" s="2" t="s">
        <v>235</v>
      </c>
      <c r="B17" s="33">
        <f t="shared" si="0"/>
        <v>22</v>
      </c>
      <c r="C17" s="9">
        <v>12</v>
      </c>
      <c r="D17" s="9">
        <v>4</v>
      </c>
      <c r="E17" s="9">
        <v>6</v>
      </c>
    </row>
    <row r="18" spans="1:5" x14ac:dyDescent="0.35">
      <c r="A18" s="2" t="s">
        <v>159</v>
      </c>
      <c r="B18" s="33">
        <f t="shared" si="0"/>
        <v>32</v>
      </c>
      <c r="C18" s="9">
        <v>7</v>
      </c>
      <c r="D18" s="9">
        <v>23</v>
      </c>
      <c r="E18" s="9">
        <v>2</v>
      </c>
    </row>
    <row r="19" spans="1:5" ht="16" thickBot="1" x14ac:dyDescent="0.4">
      <c r="A19" s="13"/>
      <c r="B19" s="34"/>
      <c r="C19" s="13"/>
      <c r="D19" s="13"/>
      <c r="E19" s="13"/>
    </row>
    <row r="20" spans="1:5" x14ac:dyDescent="0.35">
      <c r="A20" s="16" t="s">
        <v>292</v>
      </c>
    </row>
  </sheetData>
  <mergeCells count="8">
    <mergeCell ref="A3:E3"/>
    <mergeCell ref="A4:E4"/>
    <mergeCell ref="B6:B8"/>
    <mergeCell ref="C6:E6"/>
    <mergeCell ref="C7:C8"/>
    <mergeCell ref="D7:D8"/>
    <mergeCell ref="E7:E8"/>
    <mergeCell ref="A6:A8"/>
  </mergeCells>
  <phoneticPr fontId="3" type="noConversion"/>
  <printOptions horizontalCentered="1" verticalCentered="1"/>
  <pageMargins left="0.31496062992125984" right="0.39" top="0.48" bottom="0.56999999999999995" header="0" footer="0"/>
  <pageSetup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62"/>
  <sheetViews>
    <sheetView zoomScale="80" zoomScaleNormal="80" workbookViewId="0">
      <pane ySplit="10" topLeftCell="A11" activePane="bottomLeft" state="frozen"/>
      <selection activeCell="N26" sqref="N26"/>
      <selection pane="bottomLeft" activeCell="B15" sqref="B15"/>
    </sheetView>
  </sheetViews>
  <sheetFormatPr baseColWidth="10" defaultColWidth="0" defaultRowHeight="15.5" zeroHeight="1" x14ac:dyDescent="0.25"/>
  <cols>
    <col min="1" max="1" width="67.6328125" style="68" bestFit="1" customWidth="1"/>
    <col min="2" max="2" width="11.36328125" style="20" customWidth="1"/>
    <col min="3" max="14" width="11.6328125" style="20" customWidth="1"/>
    <col min="15" max="16384" width="11.6328125" style="68" hidden="1"/>
  </cols>
  <sheetData>
    <row r="1" spans="1:14" x14ac:dyDescent="0.25">
      <c r="A1" s="106" t="s">
        <v>225</v>
      </c>
    </row>
    <row r="2" spans="1:14" x14ac:dyDescent="0.25"/>
    <row r="3" spans="1:14" x14ac:dyDescent="0.25">
      <c r="A3" s="229" t="s">
        <v>312</v>
      </c>
      <c r="B3" s="229"/>
      <c r="C3" s="229"/>
      <c r="D3" s="229"/>
      <c r="E3" s="229"/>
      <c r="F3" s="229"/>
      <c r="G3" s="229"/>
      <c r="H3" s="229"/>
      <c r="I3" s="229"/>
      <c r="J3" s="229"/>
      <c r="K3" s="229"/>
      <c r="L3" s="229"/>
      <c r="M3" s="229"/>
      <c r="N3" s="229"/>
    </row>
    <row r="4" spans="1:14" x14ac:dyDescent="0.25">
      <c r="A4" s="229" t="s">
        <v>532</v>
      </c>
      <c r="B4" s="229"/>
      <c r="C4" s="229"/>
      <c r="D4" s="229"/>
      <c r="E4" s="229"/>
      <c r="F4" s="229"/>
      <c r="G4" s="229"/>
      <c r="H4" s="229"/>
      <c r="I4" s="229"/>
      <c r="J4" s="229"/>
      <c r="K4" s="229"/>
      <c r="L4" s="229"/>
      <c r="M4" s="229"/>
      <c r="N4" s="229"/>
    </row>
    <row r="5" spans="1:14" ht="16" thickBot="1" x14ac:dyDescent="0.3"/>
    <row r="6" spans="1:14" x14ac:dyDescent="0.25">
      <c r="A6" s="212" t="s">
        <v>231</v>
      </c>
      <c r="B6" s="251" t="s">
        <v>107</v>
      </c>
      <c r="C6" s="212" t="s">
        <v>206</v>
      </c>
      <c r="D6" s="212"/>
      <c r="E6" s="212"/>
      <c r="F6" s="212"/>
      <c r="G6" s="212"/>
      <c r="H6" s="212"/>
      <c r="I6" s="212"/>
      <c r="J6" s="212"/>
      <c r="K6" s="212"/>
      <c r="L6" s="212"/>
      <c r="M6" s="212"/>
      <c r="N6" s="212"/>
    </row>
    <row r="7" spans="1:14" ht="16" thickBot="1" x14ac:dyDescent="0.3">
      <c r="A7" s="213"/>
      <c r="B7" s="252"/>
      <c r="C7" s="214"/>
      <c r="D7" s="214"/>
      <c r="E7" s="214"/>
      <c r="F7" s="214"/>
      <c r="G7" s="214"/>
      <c r="H7" s="214"/>
      <c r="I7" s="214"/>
      <c r="J7" s="214"/>
      <c r="K7" s="214"/>
      <c r="L7" s="214"/>
      <c r="M7" s="214"/>
      <c r="N7" s="214"/>
    </row>
    <row r="8" spans="1:14" ht="16" thickBot="1" x14ac:dyDescent="0.3">
      <c r="A8" s="214"/>
      <c r="B8" s="253"/>
      <c r="C8" s="105" t="s">
        <v>116</v>
      </c>
      <c r="D8" s="105" t="s">
        <v>117</v>
      </c>
      <c r="E8" s="105" t="s">
        <v>118</v>
      </c>
      <c r="F8" s="105" t="s">
        <v>119</v>
      </c>
      <c r="G8" s="105" t="s">
        <v>120</v>
      </c>
      <c r="H8" s="105" t="s">
        <v>121</v>
      </c>
      <c r="I8" s="105" t="s">
        <v>122</v>
      </c>
      <c r="J8" s="105" t="s">
        <v>123</v>
      </c>
      <c r="K8" s="105" t="s">
        <v>127</v>
      </c>
      <c r="L8" s="105" t="s">
        <v>124</v>
      </c>
      <c r="M8" s="105" t="s">
        <v>125</v>
      </c>
      <c r="N8" s="105" t="s">
        <v>126</v>
      </c>
    </row>
    <row r="9" spans="1:14" x14ac:dyDescent="0.25">
      <c r="B9" s="71"/>
    </row>
    <row r="10" spans="1:14" x14ac:dyDescent="0.25">
      <c r="A10" s="84" t="s">
        <v>107</v>
      </c>
      <c r="B10" s="85">
        <f t="shared" ref="B10:N10" si="0">SUM(B12,B19,B33,B45,B55)</f>
        <v>602</v>
      </c>
      <c r="C10" s="85">
        <f t="shared" si="0"/>
        <v>54</v>
      </c>
      <c r="D10" s="84">
        <f t="shared" si="0"/>
        <v>47</v>
      </c>
      <c r="E10" s="84">
        <f t="shared" si="0"/>
        <v>36</v>
      </c>
      <c r="F10" s="84">
        <f t="shared" si="0"/>
        <v>48</v>
      </c>
      <c r="G10" s="84">
        <f t="shared" si="0"/>
        <v>49</v>
      </c>
      <c r="H10" s="84">
        <f t="shared" si="0"/>
        <v>47</v>
      </c>
      <c r="I10" s="84">
        <f t="shared" si="0"/>
        <v>46</v>
      </c>
      <c r="J10" s="84">
        <f t="shared" si="0"/>
        <v>51</v>
      </c>
      <c r="K10" s="84">
        <f t="shared" si="0"/>
        <v>44</v>
      </c>
      <c r="L10" s="84">
        <f t="shared" si="0"/>
        <v>64</v>
      </c>
      <c r="M10" s="84">
        <f t="shared" si="0"/>
        <v>55</v>
      </c>
      <c r="N10" s="84">
        <f t="shared" si="0"/>
        <v>61</v>
      </c>
    </row>
    <row r="11" spans="1:14" x14ac:dyDescent="0.25">
      <c r="B11" s="24"/>
      <c r="C11" s="24"/>
    </row>
    <row r="12" spans="1:14" x14ac:dyDescent="0.25">
      <c r="A12" s="27" t="s">
        <v>232</v>
      </c>
      <c r="B12" s="28">
        <f t="shared" ref="B12:N12" si="1">SUM(B14:B17)</f>
        <v>102</v>
      </c>
      <c r="C12" s="28">
        <f t="shared" si="1"/>
        <v>14</v>
      </c>
      <c r="D12" s="27">
        <f t="shared" si="1"/>
        <v>12</v>
      </c>
      <c r="E12" s="27">
        <f t="shared" si="1"/>
        <v>8</v>
      </c>
      <c r="F12" s="27">
        <f t="shared" si="1"/>
        <v>8</v>
      </c>
      <c r="G12" s="27">
        <f t="shared" si="1"/>
        <v>4</v>
      </c>
      <c r="H12" s="27">
        <f t="shared" si="1"/>
        <v>9</v>
      </c>
      <c r="I12" s="27">
        <f t="shared" si="1"/>
        <v>6</v>
      </c>
      <c r="J12" s="27">
        <f t="shared" si="1"/>
        <v>2</v>
      </c>
      <c r="K12" s="27">
        <f t="shared" si="1"/>
        <v>9</v>
      </c>
      <c r="L12" s="27">
        <f t="shared" si="1"/>
        <v>16</v>
      </c>
      <c r="M12" s="27">
        <f t="shared" si="1"/>
        <v>6</v>
      </c>
      <c r="N12" s="27">
        <f t="shared" si="1"/>
        <v>8</v>
      </c>
    </row>
    <row r="13" spans="1:14" x14ac:dyDescent="0.25">
      <c r="A13" s="27"/>
      <c r="B13" s="28"/>
      <c r="C13" s="28"/>
      <c r="D13" s="27"/>
      <c r="E13" s="27"/>
      <c r="F13" s="27"/>
      <c r="G13" s="27"/>
      <c r="H13" s="27"/>
      <c r="I13" s="27"/>
      <c r="J13" s="27"/>
      <c r="K13" s="27"/>
      <c r="L13" s="27"/>
      <c r="M13" s="27"/>
      <c r="N13" s="27"/>
    </row>
    <row r="14" spans="1:14" x14ac:dyDescent="0.25">
      <c r="A14" s="72" t="s">
        <v>617</v>
      </c>
      <c r="B14" s="24">
        <f>SUM(C14:N14)</f>
        <v>1</v>
      </c>
      <c r="C14" s="24" t="s">
        <v>267</v>
      </c>
      <c r="D14" s="20" t="s">
        <v>267</v>
      </c>
      <c r="E14" s="20" t="s">
        <v>267</v>
      </c>
      <c r="F14" s="20" t="s">
        <v>267</v>
      </c>
      <c r="G14" s="20" t="s">
        <v>267</v>
      </c>
      <c r="H14" s="20">
        <v>1</v>
      </c>
      <c r="I14" s="20" t="s">
        <v>267</v>
      </c>
      <c r="J14" s="20" t="s">
        <v>267</v>
      </c>
      <c r="K14" s="20" t="s">
        <v>267</v>
      </c>
      <c r="L14" s="20" t="s">
        <v>267</v>
      </c>
      <c r="M14" s="20" t="s">
        <v>267</v>
      </c>
      <c r="N14" s="20" t="s">
        <v>267</v>
      </c>
    </row>
    <row r="15" spans="1:14" x14ac:dyDescent="0.25">
      <c r="A15" s="72" t="s">
        <v>397</v>
      </c>
      <c r="B15" s="24">
        <f t="shared" ref="B15:B17" si="2">SUM(C15:N15)</f>
        <v>98</v>
      </c>
      <c r="C15" s="24">
        <v>14</v>
      </c>
      <c r="D15" s="20">
        <v>12</v>
      </c>
      <c r="E15" s="20">
        <v>7</v>
      </c>
      <c r="F15" s="20">
        <v>8</v>
      </c>
      <c r="G15" s="20">
        <v>4</v>
      </c>
      <c r="H15" s="20">
        <v>8</v>
      </c>
      <c r="I15" s="20">
        <v>5</v>
      </c>
      <c r="J15" s="20">
        <v>2</v>
      </c>
      <c r="K15" s="20">
        <v>9</v>
      </c>
      <c r="L15" s="20">
        <v>15</v>
      </c>
      <c r="M15" s="20">
        <v>6</v>
      </c>
      <c r="N15" s="20">
        <v>8</v>
      </c>
    </row>
    <row r="16" spans="1:14" x14ac:dyDescent="0.25">
      <c r="A16" s="72" t="s">
        <v>398</v>
      </c>
      <c r="B16" s="24">
        <f t="shared" si="2"/>
        <v>1</v>
      </c>
      <c r="C16" s="24" t="s">
        <v>267</v>
      </c>
      <c r="D16" s="20" t="s">
        <v>267</v>
      </c>
      <c r="E16" s="20">
        <v>1</v>
      </c>
      <c r="F16" s="20" t="s">
        <v>267</v>
      </c>
      <c r="G16" s="20" t="s">
        <v>267</v>
      </c>
      <c r="H16" s="20" t="s">
        <v>267</v>
      </c>
      <c r="I16" s="20" t="s">
        <v>267</v>
      </c>
      <c r="J16" s="20" t="s">
        <v>267</v>
      </c>
      <c r="K16" s="20" t="s">
        <v>267</v>
      </c>
      <c r="L16" s="20" t="s">
        <v>267</v>
      </c>
      <c r="M16" s="20" t="s">
        <v>267</v>
      </c>
      <c r="N16" s="20" t="s">
        <v>267</v>
      </c>
    </row>
    <row r="17" spans="1:14" x14ac:dyDescent="0.25">
      <c r="A17" s="72" t="s">
        <v>228</v>
      </c>
      <c r="B17" s="24">
        <f t="shared" si="2"/>
        <v>2</v>
      </c>
      <c r="C17" s="24" t="s">
        <v>267</v>
      </c>
      <c r="D17" s="20" t="s">
        <v>267</v>
      </c>
      <c r="E17" s="20" t="s">
        <v>267</v>
      </c>
      <c r="F17" s="20" t="s">
        <v>267</v>
      </c>
      <c r="G17" s="20" t="s">
        <v>267</v>
      </c>
      <c r="H17" s="20" t="s">
        <v>267</v>
      </c>
      <c r="I17" s="20">
        <v>1</v>
      </c>
      <c r="J17" s="20" t="s">
        <v>267</v>
      </c>
      <c r="K17" s="20" t="s">
        <v>267</v>
      </c>
      <c r="L17" s="20">
        <v>1</v>
      </c>
      <c r="M17" s="20" t="s">
        <v>267</v>
      </c>
      <c r="N17" s="20" t="s">
        <v>267</v>
      </c>
    </row>
    <row r="18" spans="1:14" x14ac:dyDescent="0.25">
      <c r="A18" s="23"/>
      <c r="B18" s="24"/>
      <c r="C18" s="24"/>
    </row>
    <row r="19" spans="1:14" x14ac:dyDescent="0.25">
      <c r="A19" s="27" t="s">
        <v>313</v>
      </c>
      <c r="B19" s="28">
        <f t="shared" ref="B19:N19" si="3">SUM(B21:B31)</f>
        <v>333</v>
      </c>
      <c r="C19" s="28">
        <f t="shared" si="3"/>
        <v>27</v>
      </c>
      <c r="D19" s="27">
        <f t="shared" si="3"/>
        <v>23</v>
      </c>
      <c r="E19" s="27">
        <f t="shared" si="3"/>
        <v>20</v>
      </c>
      <c r="F19" s="27">
        <f t="shared" si="3"/>
        <v>26</v>
      </c>
      <c r="G19" s="27">
        <f t="shared" si="3"/>
        <v>34</v>
      </c>
      <c r="H19" s="27">
        <f t="shared" si="3"/>
        <v>27</v>
      </c>
      <c r="I19" s="27">
        <f t="shared" si="3"/>
        <v>26</v>
      </c>
      <c r="J19" s="27">
        <f t="shared" si="3"/>
        <v>35</v>
      </c>
      <c r="K19" s="27">
        <f t="shared" si="3"/>
        <v>19</v>
      </c>
      <c r="L19" s="27">
        <f t="shared" si="3"/>
        <v>29</v>
      </c>
      <c r="M19" s="27">
        <f t="shared" si="3"/>
        <v>33</v>
      </c>
      <c r="N19" s="27">
        <f t="shared" si="3"/>
        <v>34</v>
      </c>
    </row>
    <row r="20" spans="1:14" x14ac:dyDescent="0.25">
      <c r="A20" s="27"/>
      <c r="B20" s="28"/>
      <c r="C20" s="28"/>
      <c r="D20" s="27"/>
      <c r="E20" s="27"/>
      <c r="F20" s="27"/>
      <c r="G20" s="27"/>
      <c r="H20" s="27"/>
      <c r="I20" s="27"/>
      <c r="J20" s="27"/>
      <c r="K20" s="27"/>
      <c r="L20" s="27"/>
      <c r="M20" s="27"/>
      <c r="N20" s="27"/>
    </row>
    <row r="21" spans="1:14" x14ac:dyDescent="0.25">
      <c r="A21" s="23" t="s">
        <v>357</v>
      </c>
      <c r="B21" s="24">
        <f t="shared" ref="B21:B31" si="4">SUM(C21:N21)</f>
        <v>47</v>
      </c>
      <c r="C21" s="24">
        <v>7</v>
      </c>
      <c r="D21" s="20">
        <v>3</v>
      </c>
      <c r="E21" s="20">
        <v>2</v>
      </c>
      <c r="F21" s="20">
        <v>4</v>
      </c>
      <c r="G21" s="20">
        <v>3</v>
      </c>
      <c r="H21" s="20">
        <v>6</v>
      </c>
      <c r="I21" s="20">
        <v>6</v>
      </c>
      <c r="J21" s="20">
        <v>6</v>
      </c>
      <c r="K21" s="20">
        <v>3</v>
      </c>
      <c r="L21" s="20">
        <v>1</v>
      </c>
      <c r="M21" s="20">
        <v>3</v>
      </c>
      <c r="N21" s="20">
        <v>3</v>
      </c>
    </row>
    <row r="22" spans="1:14" x14ac:dyDescent="0.25">
      <c r="A22" s="23" t="s">
        <v>358</v>
      </c>
      <c r="B22" s="24">
        <f t="shared" si="4"/>
        <v>24</v>
      </c>
      <c r="C22" s="24">
        <v>1</v>
      </c>
      <c r="D22" s="20">
        <v>1</v>
      </c>
      <c r="E22" s="20">
        <v>4</v>
      </c>
      <c r="F22" s="20">
        <v>2</v>
      </c>
      <c r="G22" s="20">
        <v>2</v>
      </c>
      <c r="H22" s="20" t="s">
        <v>267</v>
      </c>
      <c r="I22" s="20">
        <v>1</v>
      </c>
      <c r="J22" s="20">
        <v>2</v>
      </c>
      <c r="K22" s="20">
        <v>3</v>
      </c>
      <c r="L22" s="20">
        <v>2</v>
      </c>
      <c r="M22" s="20">
        <v>3</v>
      </c>
      <c r="N22" s="20">
        <v>3</v>
      </c>
    </row>
    <row r="23" spans="1:14" x14ac:dyDescent="0.25">
      <c r="A23" s="23" t="s">
        <v>359</v>
      </c>
      <c r="B23" s="24">
        <f t="shared" si="4"/>
        <v>22</v>
      </c>
      <c r="C23" s="24" t="s">
        <v>267</v>
      </c>
      <c r="D23" s="20">
        <v>3</v>
      </c>
      <c r="E23" s="20">
        <v>2</v>
      </c>
      <c r="F23" s="20">
        <v>1</v>
      </c>
      <c r="G23" s="20">
        <v>4</v>
      </c>
      <c r="H23" s="20">
        <v>1</v>
      </c>
      <c r="I23" s="20">
        <v>1</v>
      </c>
      <c r="J23" s="20">
        <v>3</v>
      </c>
      <c r="K23" s="20">
        <v>4</v>
      </c>
      <c r="L23" s="20" t="s">
        <v>267</v>
      </c>
      <c r="M23" s="20">
        <v>2</v>
      </c>
      <c r="N23" s="20">
        <v>1</v>
      </c>
    </row>
    <row r="24" spans="1:14" x14ac:dyDescent="0.25">
      <c r="A24" s="23" t="s">
        <v>360</v>
      </c>
      <c r="B24" s="24">
        <f t="shared" si="4"/>
        <v>31</v>
      </c>
      <c r="C24" s="24">
        <v>4</v>
      </c>
      <c r="D24" s="20">
        <v>2</v>
      </c>
      <c r="E24" s="20">
        <v>4</v>
      </c>
      <c r="F24" s="20">
        <v>3</v>
      </c>
      <c r="G24" s="20">
        <v>3</v>
      </c>
      <c r="H24" s="20">
        <v>1</v>
      </c>
      <c r="I24" s="20">
        <v>2</v>
      </c>
      <c r="J24" s="20">
        <v>1</v>
      </c>
      <c r="K24" s="20">
        <v>1</v>
      </c>
      <c r="L24" s="20">
        <v>4</v>
      </c>
      <c r="M24" s="20">
        <v>5</v>
      </c>
      <c r="N24" s="20">
        <v>1</v>
      </c>
    </row>
    <row r="25" spans="1:14" x14ac:dyDescent="0.25">
      <c r="A25" s="23" t="s">
        <v>361</v>
      </c>
      <c r="B25" s="24">
        <f t="shared" si="4"/>
        <v>20</v>
      </c>
      <c r="C25" s="24">
        <v>3</v>
      </c>
      <c r="D25" s="20" t="s">
        <v>267</v>
      </c>
      <c r="E25" s="20">
        <v>1</v>
      </c>
      <c r="F25" s="20">
        <v>1</v>
      </c>
      <c r="G25" s="20">
        <v>3</v>
      </c>
      <c r="H25" s="20">
        <v>3</v>
      </c>
      <c r="I25" s="20">
        <v>1</v>
      </c>
      <c r="J25" s="20">
        <v>4</v>
      </c>
      <c r="K25" s="20" t="s">
        <v>267</v>
      </c>
      <c r="L25" s="20">
        <v>2</v>
      </c>
      <c r="M25" s="20">
        <v>2</v>
      </c>
      <c r="N25" s="20" t="s">
        <v>267</v>
      </c>
    </row>
    <row r="26" spans="1:14" x14ac:dyDescent="0.25">
      <c r="A26" s="23" t="s">
        <v>362</v>
      </c>
      <c r="B26" s="24">
        <f t="shared" si="4"/>
        <v>50</v>
      </c>
      <c r="C26" s="24">
        <v>1</v>
      </c>
      <c r="D26" s="20">
        <v>7</v>
      </c>
      <c r="E26" s="20">
        <v>2</v>
      </c>
      <c r="F26" s="20">
        <v>3</v>
      </c>
      <c r="G26" s="20">
        <v>4</v>
      </c>
      <c r="H26" s="20">
        <v>5</v>
      </c>
      <c r="I26" s="20">
        <v>7</v>
      </c>
      <c r="J26" s="20">
        <v>7</v>
      </c>
      <c r="K26" s="20">
        <v>2</v>
      </c>
      <c r="L26" s="20">
        <v>6</v>
      </c>
      <c r="M26" s="20">
        <v>2</v>
      </c>
      <c r="N26" s="20">
        <v>4</v>
      </c>
    </row>
    <row r="27" spans="1:14" x14ac:dyDescent="0.25">
      <c r="A27" s="23" t="s">
        <v>363</v>
      </c>
      <c r="B27" s="24">
        <f t="shared" si="4"/>
        <v>5</v>
      </c>
      <c r="C27" s="24" t="s">
        <v>267</v>
      </c>
      <c r="D27" s="20" t="s">
        <v>267</v>
      </c>
      <c r="E27" s="20" t="s">
        <v>267</v>
      </c>
      <c r="F27" s="20">
        <v>1</v>
      </c>
      <c r="G27" s="20">
        <v>1</v>
      </c>
      <c r="H27" s="20" t="s">
        <v>267</v>
      </c>
      <c r="I27" s="20" t="s">
        <v>267</v>
      </c>
      <c r="J27" s="20" t="s">
        <v>267</v>
      </c>
      <c r="K27" s="20" t="s">
        <v>267</v>
      </c>
      <c r="L27" s="20" t="s">
        <v>267</v>
      </c>
      <c r="M27" s="20">
        <v>3</v>
      </c>
      <c r="N27" s="20" t="s">
        <v>267</v>
      </c>
    </row>
    <row r="28" spans="1:14" x14ac:dyDescent="0.25">
      <c r="A28" s="23" t="s">
        <v>364</v>
      </c>
      <c r="B28" s="24">
        <f t="shared" si="4"/>
        <v>54</v>
      </c>
      <c r="C28" s="24">
        <v>6</v>
      </c>
      <c r="D28" s="20">
        <v>4</v>
      </c>
      <c r="E28" s="20" t="s">
        <v>267</v>
      </c>
      <c r="F28" s="20">
        <v>5</v>
      </c>
      <c r="G28" s="20">
        <v>5</v>
      </c>
      <c r="H28" s="20">
        <v>5</v>
      </c>
      <c r="I28" s="20">
        <v>2</v>
      </c>
      <c r="J28" s="20">
        <v>3</v>
      </c>
      <c r="K28" s="20">
        <v>2</v>
      </c>
      <c r="L28" s="20">
        <v>4</v>
      </c>
      <c r="M28" s="20">
        <v>6</v>
      </c>
      <c r="N28" s="20">
        <v>12</v>
      </c>
    </row>
    <row r="29" spans="1:14" x14ac:dyDescent="0.25">
      <c r="A29" s="23" t="s">
        <v>365</v>
      </c>
      <c r="B29" s="24">
        <f t="shared" si="4"/>
        <v>52</v>
      </c>
      <c r="C29" s="24">
        <v>5</v>
      </c>
      <c r="D29" s="20">
        <v>1</v>
      </c>
      <c r="E29" s="20">
        <v>2</v>
      </c>
      <c r="F29" s="20">
        <v>4</v>
      </c>
      <c r="G29" s="20">
        <v>4</v>
      </c>
      <c r="H29" s="20">
        <v>3</v>
      </c>
      <c r="I29" s="20">
        <v>4</v>
      </c>
      <c r="J29" s="20">
        <v>6</v>
      </c>
      <c r="K29" s="20">
        <v>4</v>
      </c>
      <c r="L29" s="20">
        <v>6</v>
      </c>
      <c r="M29" s="20">
        <v>5</v>
      </c>
      <c r="N29" s="20">
        <v>8</v>
      </c>
    </row>
    <row r="30" spans="1:14" x14ac:dyDescent="0.25">
      <c r="A30" s="23" t="s">
        <v>366</v>
      </c>
      <c r="B30" s="24">
        <f t="shared" si="4"/>
        <v>13</v>
      </c>
      <c r="C30" s="24" t="s">
        <v>267</v>
      </c>
      <c r="D30" s="20">
        <v>1</v>
      </c>
      <c r="E30" s="20" t="s">
        <v>267</v>
      </c>
      <c r="F30" s="20" t="s">
        <v>267</v>
      </c>
      <c r="G30" s="20">
        <v>3</v>
      </c>
      <c r="H30" s="20">
        <v>1</v>
      </c>
      <c r="I30" s="20">
        <v>1</v>
      </c>
      <c r="J30" s="20">
        <v>1</v>
      </c>
      <c r="K30" s="20" t="s">
        <v>267</v>
      </c>
      <c r="L30" s="20">
        <v>3</v>
      </c>
      <c r="M30" s="20">
        <v>2</v>
      </c>
      <c r="N30" s="20">
        <v>1</v>
      </c>
    </row>
    <row r="31" spans="1:14" x14ac:dyDescent="0.25">
      <c r="A31" s="23" t="s">
        <v>367</v>
      </c>
      <c r="B31" s="24">
        <f t="shared" si="4"/>
        <v>15</v>
      </c>
      <c r="C31" s="24" t="s">
        <v>267</v>
      </c>
      <c r="D31" s="20">
        <v>1</v>
      </c>
      <c r="E31" s="20">
        <v>3</v>
      </c>
      <c r="F31" s="20">
        <v>2</v>
      </c>
      <c r="G31" s="20">
        <v>2</v>
      </c>
      <c r="H31" s="20">
        <v>2</v>
      </c>
      <c r="I31" s="20">
        <v>1</v>
      </c>
      <c r="J31" s="20">
        <v>2</v>
      </c>
      <c r="K31" s="20" t="s">
        <v>267</v>
      </c>
      <c r="L31" s="20">
        <v>1</v>
      </c>
      <c r="M31" s="20" t="s">
        <v>267</v>
      </c>
      <c r="N31" s="20">
        <v>1</v>
      </c>
    </row>
    <row r="32" spans="1:14" x14ac:dyDescent="0.25">
      <c r="A32" s="23"/>
      <c r="B32" s="24"/>
      <c r="C32" s="24"/>
    </row>
    <row r="33" spans="1:14" x14ac:dyDescent="0.25">
      <c r="A33" s="27" t="s">
        <v>314</v>
      </c>
      <c r="B33" s="28">
        <f t="shared" ref="B33:N33" si="5">SUM(B35:B43)</f>
        <v>93</v>
      </c>
      <c r="C33" s="28">
        <f t="shared" si="5"/>
        <v>6</v>
      </c>
      <c r="D33" s="27">
        <f t="shared" si="5"/>
        <v>2</v>
      </c>
      <c r="E33" s="27">
        <f t="shared" si="5"/>
        <v>7</v>
      </c>
      <c r="F33" s="27">
        <f t="shared" si="5"/>
        <v>5</v>
      </c>
      <c r="G33" s="27">
        <f t="shared" si="5"/>
        <v>7</v>
      </c>
      <c r="H33" s="27">
        <f t="shared" si="5"/>
        <v>8</v>
      </c>
      <c r="I33" s="27">
        <f t="shared" si="5"/>
        <v>10</v>
      </c>
      <c r="J33" s="27">
        <f t="shared" si="5"/>
        <v>9</v>
      </c>
      <c r="K33" s="27">
        <f t="shared" si="5"/>
        <v>6</v>
      </c>
      <c r="L33" s="27">
        <f t="shared" si="5"/>
        <v>10</v>
      </c>
      <c r="M33" s="27">
        <f t="shared" si="5"/>
        <v>9</v>
      </c>
      <c r="N33" s="27">
        <f t="shared" si="5"/>
        <v>14</v>
      </c>
    </row>
    <row r="34" spans="1:14" x14ac:dyDescent="0.25">
      <c r="A34" s="27"/>
      <c r="B34" s="28"/>
      <c r="C34" s="28"/>
      <c r="D34" s="27"/>
      <c r="E34" s="27"/>
      <c r="F34" s="27"/>
      <c r="G34" s="27"/>
      <c r="H34" s="27"/>
      <c r="I34" s="27"/>
      <c r="J34" s="27"/>
      <c r="K34" s="27"/>
      <c r="L34" s="27"/>
      <c r="M34" s="27"/>
      <c r="N34" s="27"/>
    </row>
    <row r="35" spans="1:14" x14ac:dyDescent="0.25">
      <c r="A35" s="23" t="s">
        <v>368</v>
      </c>
      <c r="B35" s="24">
        <f t="shared" ref="B35:B43" si="6">SUM(C35:N35)</f>
        <v>8</v>
      </c>
      <c r="C35" s="24" t="s">
        <v>267</v>
      </c>
      <c r="D35" s="20" t="s">
        <v>267</v>
      </c>
      <c r="E35" s="20" t="s">
        <v>267</v>
      </c>
      <c r="F35" s="20" t="s">
        <v>267</v>
      </c>
      <c r="G35" s="20" t="s">
        <v>267</v>
      </c>
      <c r="H35" s="20">
        <v>1</v>
      </c>
      <c r="I35" s="20">
        <v>1</v>
      </c>
      <c r="J35" s="20">
        <v>2</v>
      </c>
      <c r="K35" s="20" t="s">
        <v>267</v>
      </c>
      <c r="L35" s="20" t="s">
        <v>267</v>
      </c>
      <c r="M35" s="20">
        <v>2</v>
      </c>
      <c r="N35" s="20">
        <v>2</v>
      </c>
    </row>
    <row r="36" spans="1:14" x14ac:dyDescent="0.25">
      <c r="A36" s="23" t="s">
        <v>369</v>
      </c>
      <c r="B36" s="24">
        <f t="shared" si="6"/>
        <v>11</v>
      </c>
      <c r="C36" s="24">
        <v>1</v>
      </c>
      <c r="D36" s="20" t="s">
        <v>267</v>
      </c>
      <c r="E36" s="20">
        <v>2</v>
      </c>
      <c r="F36" s="20">
        <v>1</v>
      </c>
      <c r="G36" s="20">
        <v>1</v>
      </c>
      <c r="H36" s="20">
        <v>1</v>
      </c>
      <c r="I36" s="20">
        <v>1</v>
      </c>
      <c r="J36" s="20">
        <v>2</v>
      </c>
      <c r="K36" s="20" t="s">
        <v>267</v>
      </c>
      <c r="L36" s="20" t="s">
        <v>267</v>
      </c>
      <c r="M36" s="20" t="s">
        <v>267</v>
      </c>
      <c r="N36" s="20">
        <v>2</v>
      </c>
    </row>
    <row r="37" spans="1:14" x14ac:dyDescent="0.25">
      <c r="A37" s="23" t="s">
        <v>399</v>
      </c>
      <c r="B37" s="24">
        <f t="shared" si="6"/>
        <v>12</v>
      </c>
      <c r="C37" s="24">
        <v>1</v>
      </c>
      <c r="D37" s="20" t="s">
        <v>267</v>
      </c>
      <c r="E37" s="20">
        <v>3</v>
      </c>
      <c r="F37" s="20">
        <v>1</v>
      </c>
      <c r="G37" s="20" t="s">
        <v>267</v>
      </c>
      <c r="H37" s="20">
        <v>1</v>
      </c>
      <c r="I37" s="20">
        <v>2</v>
      </c>
      <c r="J37" s="20" t="s">
        <v>267</v>
      </c>
      <c r="K37" s="20">
        <v>1</v>
      </c>
      <c r="L37" s="20">
        <v>1</v>
      </c>
      <c r="M37" s="20">
        <v>1</v>
      </c>
      <c r="N37" s="20">
        <v>1</v>
      </c>
    </row>
    <row r="38" spans="1:14" x14ac:dyDescent="0.25">
      <c r="A38" s="23" t="s">
        <v>370</v>
      </c>
      <c r="B38" s="24">
        <f t="shared" si="6"/>
        <v>10</v>
      </c>
      <c r="C38" s="24" t="s">
        <v>267</v>
      </c>
      <c r="D38" s="20" t="s">
        <v>267</v>
      </c>
      <c r="E38" s="20">
        <v>1</v>
      </c>
      <c r="F38" s="20" t="s">
        <v>267</v>
      </c>
      <c r="G38" s="20">
        <v>1</v>
      </c>
      <c r="H38" s="20">
        <v>1</v>
      </c>
      <c r="I38" s="20">
        <v>1</v>
      </c>
      <c r="J38" s="20" t="s">
        <v>267</v>
      </c>
      <c r="K38" s="20">
        <v>1</v>
      </c>
      <c r="L38" s="20">
        <v>1</v>
      </c>
      <c r="M38" s="20">
        <v>1</v>
      </c>
      <c r="N38" s="20">
        <v>3</v>
      </c>
    </row>
    <row r="39" spans="1:14" x14ac:dyDescent="0.25">
      <c r="A39" s="23" t="s">
        <v>400</v>
      </c>
      <c r="B39" s="24">
        <f t="shared" si="6"/>
        <v>10</v>
      </c>
      <c r="C39" s="24" t="s">
        <v>267</v>
      </c>
      <c r="D39" s="20" t="s">
        <v>267</v>
      </c>
      <c r="E39" s="20" t="s">
        <v>267</v>
      </c>
      <c r="F39" s="20" t="s">
        <v>267</v>
      </c>
      <c r="G39" s="20">
        <v>1</v>
      </c>
      <c r="H39" s="20" t="s">
        <v>267</v>
      </c>
      <c r="I39" s="20">
        <v>3</v>
      </c>
      <c r="J39" s="20" t="s">
        <v>267</v>
      </c>
      <c r="K39" s="20">
        <v>1</v>
      </c>
      <c r="L39" s="20">
        <v>1</v>
      </c>
      <c r="M39" s="20">
        <v>1</v>
      </c>
      <c r="N39" s="20">
        <v>3</v>
      </c>
    </row>
    <row r="40" spans="1:14" x14ac:dyDescent="0.25">
      <c r="A40" s="23" t="s">
        <v>371</v>
      </c>
      <c r="B40" s="24">
        <f t="shared" si="6"/>
        <v>14</v>
      </c>
      <c r="C40" s="24">
        <v>2</v>
      </c>
      <c r="D40" s="20">
        <v>1</v>
      </c>
      <c r="E40" s="20">
        <v>1</v>
      </c>
      <c r="F40" s="20">
        <v>2</v>
      </c>
      <c r="G40" s="20">
        <v>1</v>
      </c>
      <c r="H40" s="20">
        <v>1</v>
      </c>
      <c r="I40" s="20">
        <v>1</v>
      </c>
      <c r="J40" s="20">
        <v>1</v>
      </c>
      <c r="K40" s="20" t="s">
        <v>267</v>
      </c>
      <c r="L40" s="20">
        <v>1</v>
      </c>
      <c r="M40" s="20">
        <v>2</v>
      </c>
      <c r="N40" s="20">
        <v>1</v>
      </c>
    </row>
    <row r="41" spans="1:14" x14ac:dyDescent="0.25">
      <c r="A41" s="23" t="s">
        <v>372</v>
      </c>
      <c r="B41" s="24">
        <f t="shared" si="6"/>
        <v>14</v>
      </c>
      <c r="C41" s="24">
        <v>1</v>
      </c>
      <c r="D41" s="20">
        <v>1</v>
      </c>
      <c r="E41" s="20" t="s">
        <v>267</v>
      </c>
      <c r="F41" s="20">
        <v>1</v>
      </c>
      <c r="G41" s="20">
        <v>2</v>
      </c>
      <c r="H41" s="20">
        <v>1</v>
      </c>
      <c r="I41" s="20" t="s">
        <v>267</v>
      </c>
      <c r="J41" s="20">
        <v>1</v>
      </c>
      <c r="K41" s="20">
        <v>2</v>
      </c>
      <c r="L41" s="20">
        <v>3</v>
      </c>
      <c r="M41" s="20">
        <v>1</v>
      </c>
      <c r="N41" s="20">
        <v>1</v>
      </c>
    </row>
    <row r="42" spans="1:14" x14ac:dyDescent="0.25">
      <c r="A42" s="23" t="s">
        <v>373</v>
      </c>
      <c r="B42" s="24">
        <f t="shared" si="6"/>
        <v>9</v>
      </c>
      <c r="C42" s="24" t="s">
        <v>267</v>
      </c>
      <c r="D42" s="20" t="s">
        <v>267</v>
      </c>
      <c r="E42" s="20" t="s">
        <v>267</v>
      </c>
      <c r="F42" s="20" t="s">
        <v>267</v>
      </c>
      <c r="G42" s="20">
        <v>1</v>
      </c>
      <c r="H42" s="20">
        <v>1</v>
      </c>
      <c r="I42" s="20">
        <v>1</v>
      </c>
      <c r="J42" s="20">
        <v>2</v>
      </c>
      <c r="K42" s="20" t="s">
        <v>267</v>
      </c>
      <c r="L42" s="20">
        <v>2</v>
      </c>
      <c r="M42" s="20">
        <v>1</v>
      </c>
      <c r="N42" s="20">
        <v>1</v>
      </c>
    </row>
    <row r="43" spans="1:14" x14ac:dyDescent="0.25">
      <c r="A43" s="23" t="s">
        <v>374</v>
      </c>
      <c r="B43" s="24">
        <f t="shared" si="6"/>
        <v>5</v>
      </c>
      <c r="C43" s="24">
        <v>1</v>
      </c>
      <c r="D43" s="20" t="s">
        <v>267</v>
      </c>
      <c r="E43" s="20" t="s">
        <v>267</v>
      </c>
      <c r="F43" s="20" t="s">
        <v>267</v>
      </c>
      <c r="G43" s="20" t="s">
        <v>267</v>
      </c>
      <c r="H43" s="20">
        <v>1</v>
      </c>
      <c r="I43" s="20" t="s">
        <v>267</v>
      </c>
      <c r="J43" s="20">
        <v>1</v>
      </c>
      <c r="K43" s="20">
        <v>1</v>
      </c>
      <c r="L43" s="20">
        <v>1</v>
      </c>
      <c r="M43" s="20" t="s">
        <v>267</v>
      </c>
      <c r="N43" s="20" t="s">
        <v>267</v>
      </c>
    </row>
    <row r="44" spans="1:14" x14ac:dyDescent="0.25">
      <c r="A44" s="23"/>
      <c r="B44" s="24"/>
      <c r="C44" s="24"/>
    </row>
    <row r="45" spans="1:14" x14ac:dyDescent="0.25">
      <c r="A45" s="27" t="s">
        <v>233</v>
      </c>
      <c r="B45" s="28">
        <f t="shared" ref="B45:N45" si="7">SUM(B47:B53)</f>
        <v>52</v>
      </c>
      <c r="C45" s="28">
        <f t="shared" si="7"/>
        <v>5</v>
      </c>
      <c r="D45" s="27">
        <f t="shared" si="7"/>
        <v>6</v>
      </c>
      <c r="E45" s="27">
        <f t="shared" si="7"/>
        <v>1</v>
      </c>
      <c r="F45" s="27">
        <f t="shared" si="7"/>
        <v>5</v>
      </c>
      <c r="G45" s="27">
        <f t="shared" si="7"/>
        <v>4</v>
      </c>
      <c r="H45" s="27">
        <f t="shared" si="7"/>
        <v>2</v>
      </c>
      <c r="I45" s="27">
        <f t="shared" si="7"/>
        <v>2</v>
      </c>
      <c r="J45" s="27">
        <f t="shared" si="7"/>
        <v>4</v>
      </c>
      <c r="K45" s="27">
        <f t="shared" si="7"/>
        <v>7</v>
      </c>
      <c r="L45" s="27">
        <f t="shared" si="7"/>
        <v>8</v>
      </c>
      <c r="M45" s="27">
        <f t="shared" si="7"/>
        <v>5</v>
      </c>
      <c r="N45" s="27">
        <f t="shared" si="7"/>
        <v>3</v>
      </c>
    </row>
    <row r="46" spans="1:14" x14ac:dyDescent="0.25">
      <c r="A46" s="27"/>
      <c r="B46" s="28"/>
      <c r="C46" s="28"/>
      <c r="D46" s="27"/>
      <c r="E46" s="27"/>
      <c r="F46" s="27"/>
      <c r="G46" s="27"/>
      <c r="H46" s="27"/>
      <c r="I46" s="27"/>
      <c r="J46" s="27"/>
      <c r="K46" s="27"/>
      <c r="L46" s="27"/>
      <c r="M46" s="27"/>
      <c r="N46" s="27"/>
    </row>
    <row r="47" spans="1:14" x14ac:dyDescent="0.25">
      <c r="A47" s="23" t="s">
        <v>375</v>
      </c>
      <c r="B47" s="24">
        <f t="shared" ref="B47:B53" si="8">SUM(C47:N47)</f>
        <v>22</v>
      </c>
      <c r="C47" s="24">
        <v>1</v>
      </c>
      <c r="D47" s="20">
        <v>4</v>
      </c>
      <c r="E47" s="20">
        <v>1</v>
      </c>
      <c r="F47" s="20">
        <v>2</v>
      </c>
      <c r="G47" s="20" t="s">
        <v>267</v>
      </c>
      <c r="H47" s="20">
        <v>1</v>
      </c>
      <c r="I47" s="20" t="s">
        <v>267</v>
      </c>
      <c r="J47" s="20">
        <v>3</v>
      </c>
      <c r="K47" s="20">
        <v>1</v>
      </c>
      <c r="L47" s="20">
        <v>3</v>
      </c>
      <c r="M47" s="20">
        <v>4</v>
      </c>
      <c r="N47" s="20">
        <v>2</v>
      </c>
    </row>
    <row r="48" spans="1:14" x14ac:dyDescent="0.25">
      <c r="A48" s="23" t="s">
        <v>248</v>
      </c>
      <c r="B48" s="24">
        <f t="shared" si="8"/>
        <v>8</v>
      </c>
      <c r="C48" s="24">
        <v>1</v>
      </c>
      <c r="D48" s="20" t="s">
        <v>267</v>
      </c>
      <c r="E48" s="20" t="s">
        <v>267</v>
      </c>
      <c r="F48" s="20" t="s">
        <v>267</v>
      </c>
      <c r="G48" s="20">
        <v>1</v>
      </c>
      <c r="H48" s="20">
        <v>1</v>
      </c>
      <c r="I48" s="20" t="s">
        <v>267</v>
      </c>
      <c r="J48" s="20" t="s">
        <v>267</v>
      </c>
      <c r="K48" s="20">
        <v>3</v>
      </c>
      <c r="L48" s="20" t="s">
        <v>267</v>
      </c>
      <c r="M48" s="20">
        <v>1</v>
      </c>
      <c r="N48" s="20">
        <v>1</v>
      </c>
    </row>
    <row r="49" spans="1:14" x14ac:dyDescent="0.25">
      <c r="A49" s="23" t="s">
        <v>490</v>
      </c>
      <c r="B49" s="24">
        <f t="shared" si="8"/>
        <v>2</v>
      </c>
      <c r="C49" s="24" t="s">
        <v>267</v>
      </c>
      <c r="D49" s="20" t="s">
        <v>267</v>
      </c>
      <c r="E49" s="20" t="s">
        <v>267</v>
      </c>
      <c r="F49" s="20" t="s">
        <v>267</v>
      </c>
      <c r="G49" s="20" t="s">
        <v>267</v>
      </c>
      <c r="H49" s="20" t="s">
        <v>267</v>
      </c>
      <c r="I49" s="20" t="s">
        <v>267</v>
      </c>
      <c r="J49" s="20" t="s">
        <v>267</v>
      </c>
      <c r="K49" s="20" t="s">
        <v>267</v>
      </c>
      <c r="L49" s="20">
        <v>2</v>
      </c>
      <c r="M49" s="20" t="s">
        <v>267</v>
      </c>
      <c r="N49" s="20" t="s">
        <v>267</v>
      </c>
    </row>
    <row r="50" spans="1:14" x14ac:dyDescent="0.25">
      <c r="A50" s="23" t="s">
        <v>227</v>
      </c>
      <c r="B50" s="24">
        <f t="shared" si="8"/>
        <v>6</v>
      </c>
      <c r="C50" s="24">
        <v>1</v>
      </c>
      <c r="D50" s="20">
        <v>1</v>
      </c>
      <c r="E50" s="20" t="s">
        <v>267</v>
      </c>
      <c r="F50" s="20" t="s">
        <v>267</v>
      </c>
      <c r="G50" s="20">
        <v>1</v>
      </c>
      <c r="H50" s="20" t="s">
        <v>267</v>
      </c>
      <c r="I50" s="20" t="s">
        <v>267</v>
      </c>
      <c r="J50" s="20">
        <v>1</v>
      </c>
      <c r="K50" s="20">
        <v>1</v>
      </c>
      <c r="L50" s="20">
        <v>1</v>
      </c>
      <c r="M50" s="20" t="s">
        <v>267</v>
      </c>
      <c r="N50" s="20" t="s">
        <v>267</v>
      </c>
    </row>
    <row r="51" spans="1:14" x14ac:dyDescent="0.25">
      <c r="A51" s="23" t="s">
        <v>491</v>
      </c>
      <c r="B51" s="24">
        <f t="shared" si="8"/>
        <v>6</v>
      </c>
      <c r="C51" s="24" t="s">
        <v>267</v>
      </c>
      <c r="D51" s="20" t="s">
        <v>267</v>
      </c>
      <c r="E51" s="20" t="s">
        <v>267</v>
      </c>
      <c r="F51" s="20">
        <v>2</v>
      </c>
      <c r="G51" s="20">
        <v>1</v>
      </c>
      <c r="H51" s="20" t="s">
        <v>267</v>
      </c>
      <c r="I51" s="20" t="s">
        <v>267</v>
      </c>
      <c r="J51" s="20" t="s">
        <v>267</v>
      </c>
      <c r="K51" s="20">
        <v>2</v>
      </c>
      <c r="L51" s="20">
        <v>1</v>
      </c>
      <c r="M51" s="20" t="s">
        <v>267</v>
      </c>
      <c r="N51" s="20" t="s">
        <v>267</v>
      </c>
    </row>
    <row r="52" spans="1:14" x14ac:dyDescent="0.25">
      <c r="A52" s="23" t="s">
        <v>618</v>
      </c>
      <c r="B52" s="24">
        <f t="shared" si="8"/>
        <v>6</v>
      </c>
      <c r="C52" s="24">
        <v>1</v>
      </c>
      <c r="D52" s="20">
        <v>1</v>
      </c>
      <c r="E52" s="20" t="s">
        <v>267</v>
      </c>
      <c r="F52" s="20">
        <v>1</v>
      </c>
      <c r="G52" s="20" t="s">
        <v>267</v>
      </c>
      <c r="H52" s="20" t="s">
        <v>267</v>
      </c>
      <c r="I52" s="20">
        <v>2</v>
      </c>
      <c r="J52" s="20" t="s">
        <v>267</v>
      </c>
      <c r="K52" s="20" t="s">
        <v>267</v>
      </c>
      <c r="L52" s="20">
        <v>1</v>
      </c>
      <c r="M52" s="20" t="s">
        <v>267</v>
      </c>
      <c r="N52" s="20" t="s">
        <v>267</v>
      </c>
    </row>
    <row r="53" spans="1:14" x14ac:dyDescent="0.25">
      <c r="A53" s="23" t="s">
        <v>492</v>
      </c>
      <c r="B53" s="24">
        <f t="shared" si="8"/>
        <v>2</v>
      </c>
      <c r="C53" s="24">
        <v>1</v>
      </c>
      <c r="D53" s="20" t="s">
        <v>267</v>
      </c>
      <c r="E53" s="20" t="s">
        <v>267</v>
      </c>
      <c r="F53" s="20" t="s">
        <v>267</v>
      </c>
      <c r="G53" s="20">
        <v>1</v>
      </c>
      <c r="H53" s="20" t="s">
        <v>267</v>
      </c>
      <c r="I53" s="20" t="s">
        <v>267</v>
      </c>
      <c r="J53" s="20" t="s">
        <v>267</v>
      </c>
      <c r="K53" s="20" t="s">
        <v>267</v>
      </c>
      <c r="L53" s="20" t="s">
        <v>267</v>
      </c>
      <c r="M53" s="20" t="s">
        <v>267</v>
      </c>
      <c r="N53" s="20" t="s">
        <v>267</v>
      </c>
    </row>
    <row r="54" spans="1:14" x14ac:dyDescent="0.25">
      <c r="A54" s="23"/>
      <c r="B54" s="24"/>
      <c r="C54" s="24"/>
    </row>
    <row r="55" spans="1:14" x14ac:dyDescent="0.25">
      <c r="A55" s="27" t="s">
        <v>234</v>
      </c>
      <c r="B55" s="28">
        <f t="shared" ref="B55:N55" si="9">SUM(B57:B60)</f>
        <v>22</v>
      </c>
      <c r="C55" s="28">
        <f t="shared" si="9"/>
        <v>2</v>
      </c>
      <c r="D55" s="27">
        <f t="shared" si="9"/>
        <v>4</v>
      </c>
      <c r="E55" s="27">
        <f t="shared" si="9"/>
        <v>0</v>
      </c>
      <c r="F55" s="27">
        <f t="shared" si="9"/>
        <v>4</v>
      </c>
      <c r="G55" s="27">
        <f t="shared" si="9"/>
        <v>0</v>
      </c>
      <c r="H55" s="27">
        <f t="shared" si="9"/>
        <v>1</v>
      </c>
      <c r="I55" s="27">
        <f t="shared" si="9"/>
        <v>2</v>
      </c>
      <c r="J55" s="27">
        <f t="shared" si="9"/>
        <v>1</v>
      </c>
      <c r="K55" s="27">
        <f t="shared" si="9"/>
        <v>3</v>
      </c>
      <c r="L55" s="27">
        <f t="shared" si="9"/>
        <v>1</v>
      </c>
      <c r="M55" s="27">
        <f t="shared" si="9"/>
        <v>2</v>
      </c>
      <c r="N55" s="27">
        <f t="shared" si="9"/>
        <v>2</v>
      </c>
    </row>
    <row r="56" spans="1:14" x14ac:dyDescent="0.25">
      <c r="B56" s="24"/>
      <c r="C56" s="24"/>
    </row>
    <row r="57" spans="1:14" x14ac:dyDescent="0.25">
      <c r="A57" s="23" t="s">
        <v>445</v>
      </c>
      <c r="B57" s="24">
        <f t="shared" ref="B57:B60" si="10">SUM(C57:N57)</f>
        <v>4</v>
      </c>
      <c r="C57" s="24" t="s">
        <v>267</v>
      </c>
      <c r="D57" s="20">
        <v>2</v>
      </c>
      <c r="E57" s="20" t="s">
        <v>267</v>
      </c>
      <c r="F57" s="20">
        <v>2</v>
      </c>
      <c r="G57" s="20" t="s">
        <v>267</v>
      </c>
      <c r="H57" s="20" t="s">
        <v>267</v>
      </c>
      <c r="I57" s="20" t="s">
        <v>267</v>
      </c>
      <c r="J57" s="20" t="s">
        <v>267</v>
      </c>
      <c r="K57" s="20" t="s">
        <v>267</v>
      </c>
      <c r="L57" s="20" t="s">
        <v>267</v>
      </c>
      <c r="M57" s="20" t="s">
        <v>267</v>
      </c>
      <c r="N57" s="20" t="s">
        <v>267</v>
      </c>
    </row>
    <row r="58" spans="1:14" x14ac:dyDescent="0.25">
      <c r="A58" s="23" t="s">
        <v>416</v>
      </c>
      <c r="B58" s="24">
        <f t="shared" si="10"/>
        <v>7</v>
      </c>
      <c r="C58" s="24">
        <v>1</v>
      </c>
      <c r="D58" s="20">
        <v>2</v>
      </c>
      <c r="E58" s="20" t="s">
        <v>267</v>
      </c>
      <c r="F58" s="20" t="s">
        <v>267</v>
      </c>
      <c r="G58" s="20" t="s">
        <v>267</v>
      </c>
      <c r="H58" s="20" t="s">
        <v>267</v>
      </c>
      <c r="I58" s="20">
        <v>2</v>
      </c>
      <c r="J58" s="20" t="s">
        <v>267</v>
      </c>
      <c r="K58" s="20">
        <v>1</v>
      </c>
      <c r="L58" s="20" t="s">
        <v>267</v>
      </c>
      <c r="M58" s="20" t="s">
        <v>267</v>
      </c>
      <c r="N58" s="20">
        <v>1</v>
      </c>
    </row>
    <row r="59" spans="1:14" x14ac:dyDescent="0.25">
      <c r="A59" s="23" t="s">
        <v>229</v>
      </c>
      <c r="B59" s="24">
        <f t="shared" si="10"/>
        <v>9</v>
      </c>
      <c r="C59" s="24">
        <v>1</v>
      </c>
      <c r="D59" s="20" t="s">
        <v>267</v>
      </c>
      <c r="E59" s="20" t="s">
        <v>267</v>
      </c>
      <c r="F59" s="20">
        <v>1</v>
      </c>
      <c r="G59" s="20" t="s">
        <v>267</v>
      </c>
      <c r="H59" s="20">
        <v>1</v>
      </c>
      <c r="I59" s="20" t="s">
        <v>267</v>
      </c>
      <c r="J59" s="20">
        <v>1</v>
      </c>
      <c r="K59" s="20">
        <v>1</v>
      </c>
      <c r="L59" s="20">
        <v>1</v>
      </c>
      <c r="M59" s="20">
        <v>2</v>
      </c>
      <c r="N59" s="20">
        <v>1</v>
      </c>
    </row>
    <row r="60" spans="1:14" x14ac:dyDescent="0.25">
      <c r="A60" s="23" t="s">
        <v>230</v>
      </c>
      <c r="B60" s="24">
        <f t="shared" si="10"/>
        <v>2</v>
      </c>
      <c r="C60" s="24" t="s">
        <v>267</v>
      </c>
      <c r="D60" s="20" t="s">
        <v>267</v>
      </c>
      <c r="E60" s="20" t="s">
        <v>267</v>
      </c>
      <c r="F60" s="20">
        <v>1</v>
      </c>
      <c r="G60" s="20" t="s">
        <v>267</v>
      </c>
      <c r="H60" s="20" t="s">
        <v>267</v>
      </c>
      <c r="I60" s="20" t="s">
        <v>267</v>
      </c>
      <c r="J60" s="20" t="s">
        <v>267</v>
      </c>
      <c r="K60" s="20">
        <v>1</v>
      </c>
      <c r="L60" s="20" t="s">
        <v>267</v>
      </c>
      <c r="M60" s="20" t="s">
        <v>267</v>
      </c>
      <c r="N60" s="20" t="s">
        <v>267</v>
      </c>
    </row>
    <row r="61" spans="1:14" ht="16" thickBot="1" x14ac:dyDescent="0.3">
      <c r="A61" s="69"/>
      <c r="B61" s="37"/>
      <c r="C61" s="25"/>
      <c r="D61" s="25"/>
      <c r="E61" s="25"/>
      <c r="F61" s="25"/>
      <c r="G61" s="25"/>
      <c r="H61" s="25"/>
      <c r="I61" s="25"/>
      <c r="J61" s="25"/>
      <c r="K61" s="25"/>
      <c r="L61" s="25"/>
      <c r="M61" s="25"/>
      <c r="N61" s="25"/>
    </row>
    <row r="62" spans="1:14" x14ac:dyDescent="0.3">
      <c r="A62" s="16" t="s">
        <v>292</v>
      </c>
    </row>
  </sheetData>
  <mergeCells count="5">
    <mergeCell ref="A3:N3"/>
    <mergeCell ref="A4:N4"/>
    <mergeCell ref="A6:A8"/>
    <mergeCell ref="B6:B8"/>
    <mergeCell ref="C6:N7"/>
  </mergeCells>
  <phoneticPr fontId="3" type="noConversion"/>
  <printOptions horizontalCentered="1" verticalCentered="1"/>
  <pageMargins left="0.23622047244094491" right="0.19685039370078741" top="0.51181102362204722" bottom="0.27559055118110237" header="0" footer="0"/>
  <pageSetup scale="8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617AD-121E-40AC-B1FA-1C808F487D0D}">
  <dimension ref="A1:J106"/>
  <sheetViews>
    <sheetView zoomScale="80" zoomScaleNormal="80" workbookViewId="0">
      <pane ySplit="12" topLeftCell="A47" activePane="bottomLeft" state="frozen"/>
      <selection pane="bottomLeft" activeCell="I78" sqref="I78"/>
    </sheetView>
  </sheetViews>
  <sheetFormatPr baseColWidth="10" defaultColWidth="0" defaultRowHeight="12.5" zeroHeight="1" x14ac:dyDescent="0.25"/>
  <cols>
    <col min="1" max="1" width="42.90625" customWidth="1"/>
    <col min="2" max="10" width="14.54296875" customWidth="1"/>
    <col min="11" max="16384" width="10.90625" hidden="1"/>
  </cols>
  <sheetData>
    <row r="1" spans="1:10" ht="15.5" x14ac:dyDescent="0.35">
      <c r="A1" s="1" t="s">
        <v>494</v>
      </c>
      <c r="B1" s="1"/>
      <c r="C1" s="1"/>
      <c r="D1" s="1"/>
      <c r="E1" s="2"/>
      <c r="F1" s="2"/>
      <c r="G1" s="2"/>
      <c r="H1" s="2"/>
      <c r="I1" s="2"/>
      <c r="J1" s="2"/>
    </row>
    <row r="2" spans="1:10" ht="15.5" x14ac:dyDescent="0.35">
      <c r="A2" s="1"/>
      <c r="B2" s="1"/>
      <c r="C2" s="1"/>
      <c r="D2" s="1"/>
      <c r="E2" s="2"/>
      <c r="F2" s="2"/>
      <c r="G2" s="2"/>
      <c r="H2" s="2"/>
      <c r="I2" s="2"/>
      <c r="J2" s="2"/>
    </row>
    <row r="3" spans="1:10" ht="15" x14ac:dyDescent="0.3">
      <c r="A3" s="211" t="s">
        <v>295</v>
      </c>
      <c r="B3" s="211"/>
      <c r="C3" s="211"/>
      <c r="D3" s="211"/>
      <c r="E3" s="211"/>
      <c r="F3" s="211"/>
      <c r="G3" s="211"/>
      <c r="H3" s="211"/>
      <c r="I3" s="211"/>
      <c r="J3" s="211"/>
    </row>
    <row r="4" spans="1:10" ht="15" x14ac:dyDescent="0.3">
      <c r="A4" s="211" t="s">
        <v>533</v>
      </c>
      <c r="B4" s="211"/>
      <c r="C4" s="211"/>
      <c r="D4" s="211"/>
      <c r="E4" s="211"/>
      <c r="F4" s="211"/>
      <c r="G4" s="211"/>
      <c r="H4" s="211"/>
      <c r="I4" s="211"/>
      <c r="J4" s="211"/>
    </row>
    <row r="5" spans="1:10" ht="15" x14ac:dyDescent="0.3">
      <c r="A5" s="211" t="s">
        <v>318</v>
      </c>
      <c r="B5" s="211"/>
      <c r="C5" s="211"/>
      <c r="D5" s="211"/>
      <c r="E5" s="211"/>
      <c r="F5" s="211"/>
      <c r="G5" s="211"/>
      <c r="H5" s="211"/>
      <c r="I5" s="211"/>
      <c r="J5" s="211"/>
    </row>
    <row r="6" spans="1:10" ht="16" thickBot="1" x14ac:dyDescent="0.4">
      <c r="A6" s="2"/>
      <c r="B6" s="2"/>
      <c r="C6" s="2"/>
      <c r="D6" s="13"/>
      <c r="E6" s="2"/>
      <c r="F6" s="2"/>
      <c r="G6" s="2"/>
      <c r="H6" s="2"/>
      <c r="I6" s="2"/>
      <c r="J6" s="2"/>
    </row>
    <row r="7" spans="1:10" x14ac:dyDescent="0.25">
      <c r="A7" s="220" t="s">
        <v>226</v>
      </c>
      <c r="B7" s="225" t="s">
        <v>319</v>
      </c>
      <c r="C7" s="212" t="s">
        <v>284</v>
      </c>
      <c r="D7" s="212" t="s">
        <v>285</v>
      </c>
      <c r="E7" s="225" t="s">
        <v>622</v>
      </c>
      <c r="F7" s="212" t="s">
        <v>237</v>
      </c>
      <c r="G7" s="254" t="s">
        <v>238</v>
      </c>
      <c r="H7" s="281" t="s">
        <v>315</v>
      </c>
      <c r="I7" s="281" t="s">
        <v>316</v>
      </c>
      <c r="J7" s="281" t="s">
        <v>317</v>
      </c>
    </row>
    <row r="8" spans="1:10" x14ac:dyDescent="0.25">
      <c r="A8" s="218"/>
      <c r="B8" s="264"/>
      <c r="C8" s="213"/>
      <c r="D8" s="213"/>
      <c r="E8" s="264"/>
      <c r="F8" s="213"/>
      <c r="G8" s="255"/>
      <c r="H8" s="213"/>
      <c r="I8" s="213"/>
      <c r="J8" s="213"/>
    </row>
    <row r="9" spans="1:10" x14ac:dyDescent="0.25">
      <c r="A9" s="218"/>
      <c r="B9" s="264"/>
      <c r="C9" s="213"/>
      <c r="D9" s="213"/>
      <c r="E9" s="264"/>
      <c r="F9" s="213"/>
      <c r="G9" s="255"/>
      <c r="H9" s="213"/>
      <c r="I9" s="213"/>
      <c r="J9" s="213"/>
    </row>
    <row r="10" spans="1:10" ht="13" thickBot="1" x14ac:dyDescent="0.3">
      <c r="A10" s="219"/>
      <c r="B10" s="226"/>
      <c r="C10" s="214"/>
      <c r="D10" s="214"/>
      <c r="E10" s="226"/>
      <c r="F10" s="214"/>
      <c r="G10" s="256"/>
      <c r="H10" s="214"/>
      <c r="I10" s="214"/>
      <c r="J10" s="214"/>
    </row>
    <row r="11" spans="1:10" ht="15.5" x14ac:dyDescent="0.35">
      <c r="A11" s="2"/>
      <c r="B11" s="31"/>
      <c r="C11" s="107"/>
      <c r="D11" s="107"/>
      <c r="E11" s="40"/>
      <c r="F11" s="2"/>
      <c r="G11" s="110"/>
      <c r="H11" s="2"/>
      <c r="I11" s="2"/>
      <c r="J11" s="2"/>
    </row>
    <row r="12" spans="1:10" ht="15" x14ac:dyDescent="0.3">
      <c r="A12" s="80" t="s">
        <v>107</v>
      </c>
      <c r="B12" s="121">
        <f>(B14+B31+B48+B58+B69+B80+B94)</f>
        <v>656</v>
      </c>
      <c r="C12" s="80">
        <f>(C14+C31+C48+C58+C69+C80+C94)</f>
        <v>609</v>
      </c>
      <c r="D12" s="122">
        <f>(D14+D31+D48+D58+D69+D80+D94)</f>
        <v>47</v>
      </c>
      <c r="E12" s="121">
        <f>SUM(F12:G12)</f>
        <v>5213362</v>
      </c>
      <c r="F12" s="122">
        <f>(F14+F31+F48+F58+F69+F80+F94)</f>
        <v>2624983</v>
      </c>
      <c r="G12" s="120">
        <f>(G14+G31+G48+G58+G69+G80+G94)</f>
        <v>2588379</v>
      </c>
      <c r="H12" s="123">
        <f>(B12*100000/E12)</f>
        <v>12.583051013913861</v>
      </c>
      <c r="I12" s="123">
        <f>(C12*100000/F12)</f>
        <v>23.200150248592085</v>
      </c>
      <c r="J12" s="123">
        <f>(D12*100000/G12)</f>
        <v>1.8158082722816093</v>
      </c>
    </row>
    <row r="13" spans="1:10" ht="15.5" x14ac:dyDescent="0.35">
      <c r="A13" s="2"/>
      <c r="B13" s="40"/>
      <c r="C13" s="2"/>
      <c r="D13" s="2"/>
      <c r="E13" s="113"/>
      <c r="F13" s="114"/>
      <c r="G13" s="115"/>
      <c r="H13" s="79"/>
      <c r="I13" s="79"/>
      <c r="J13" s="79"/>
    </row>
    <row r="14" spans="1:10" ht="15" x14ac:dyDescent="0.3">
      <c r="A14" s="80" t="s">
        <v>115</v>
      </c>
      <c r="B14" s="86">
        <f>SUM(C14:D14)</f>
        <v>118</v>
      </c>
      <c r="C14" s="80">
        <f>SUM(C16:C29)</f>
        <v>112</v>
      </c>
      <c r="D14" s="80">
        <f>SUM(D16:D29)</f>
        <v>6</v>
      </c>
      <c r="E14" s="121">
        <f>SUM(F14:G14)</f>
        <v>1685299</v>
      </c>
      <c r="F14" s="122">
        <v>837348</v>
      </c>
      <c r="G14" s="120">
        <v>847951</v>
      </c>
      <c r="H14" s="123">
        <f>(B14*100000/E14)</f>
        <v>7.0017249164688282</v>
      </c>
      <c r="I14" s="123">
        <f>(C14*100000/F14)</f>
        <v>13.375561893024166</v>
      </c>
      <c r="J14" s="123">
        <f>(D14*100000/G14)</f>
        <v>0.70758805638533362</v>
      </c>
    </row>
    <row r="15" spans="1:10" ht="15.5" x14ac:dyDescent="0.35">
      <c r="A15" s="2"/>
      <c r="B15" s="30"/>
      <c r="C15" s="9"/>
      <c r="D15" s="9"/>
      <c r="E15" s="113"/>
      <c r="F15" s="114"/>
      <c r="G15" s="115"/>
      <c r="H15" s="79"/>
      <c r="I15" s="79"/>
      <c r="J15" s="79"/>
    </row>
    <row r="16" spans="1:10" ht="15.5" x14ac:dyDescent="0.35">
      <c r="A16" s="3" t="s">
        <v>239</v>
      </c>
      <c r="B16" s="30">
        <f t="shared" ref="B16:B29" si="0">SUM(C16:D16)</f>
        <v>50</v>
      </c>
      <c r="C16" s="9">
        <v>47</v>
      </c>
      <c r="D16" s="9">
        <v>3</v>
      </c>
      <c r="E16" s="108">
        <f t="shared" ref="E16:E29" si="1">SUM(F16:G16)</f>
        <v>351958</v>
      </c>
      <c r="F16" s="75">
        <v>174546</v>
      </c>
      <c r="G16" s="112">
        <v>177412</v>
      </c>
      <c r="H16" s="74">
        <f t="shared" ref="H16:H29" si="2">(B16*100000/E16)</f>
        <v>14.206240517334455</v>
      </c>
      <c r="I16" s="74">
        <f t="shared" ref="I16:I29" si="3">(C16*100000/F16)</f>
        <v>26.926999186460876</v>
      </c>
      <c r="J16" s="74">
        <f t="shared" ref="J16:J29" si="4">(D16*100000/G16)</f>
        <v>1.6909791896827724</v>
      </c>
    </row>
    <row r="17" spans="1:10" ht="15.5" x14ac:dyDescent="0.35">
      <c r="A17" s="2" t="s">
        <v>18</v>
      </c>
      <c r="B17" s="30">
        <f t="shared" si="0"/>
        <v>3</v>
      </c>
      <c r="C17" s="9">
        <f>VLOOKUP($A17,'A1'!$A$15:$E$306,4,FALSE)</f>
        <v>3</v>
      </c>
      <c r="D17" s="9">
        <f>VLOOKUP($A17,'A1'!$A$15:$E$306,5,FALSE)</f>
        <v>0</v>
      </c>
      <c r="E17" s="108">
        <f t="shared" si="1"/>
        <v>71202</v>
      </c>
      <c r="F17" s="73">
        <v>35097</v>
      </c>
      <c r="G17" s="117">
        <v>36105</v>
      </c>
      <c r="H17" s="74">
        <f t="shared" si="2"/>
        <v>4.2133647931237883</v>
      </c>
      <c r="I17" s="74">
        <f t="shared" si="3"/>
        <v>8.5477391230019659</v>
      </c>
      <c r="J17" s="74">
        <f t="shared" si="4"/>
        <v>0</v>
      </c>
    </row>
    <row r="18" spans="1:10" ht="15.5" x14ac:dyDescent="0.35">
      <c r="A18" s="2" t="s">
        <v>16</v>
      </c>
      <c r="B18" s="30">
        <f t="shared" si="0"/>
        <v>8</v>
      </c>
      <c r="C18" s="9">
        <f>VLOOKUP($A18,'A1'!$A$15:$E$306,4,FALSE)</f>
        <v>7</v>
      </c>
      <c r="D18" s="9">
        <f>VLOOKUP($A18,'A1'!$A$15:$E$306,5,FALSE)</f>
        <v>1</v>
      </c>
      <c r="E18" s="108">
        <f t="shared" si="1"/>
        <v>249367</v>
      </c>
      <c r="F18" s="73">
        <v>124415</v>
      </c>
      <c r="G18" s="117">
        <v>124952</v>
      </c>
      <c r="H18" s="74">
        <f t="shared" si="2"/>
        <v>3.2081229673533387</v>
      </c>
      <c r="I18" s="74">
        <f t="shared" si="3"/>
        <v>5.6263312301571355</v>
      </c>
      <c r="J18" s="74">
        <f t="shared" si="4"/>
        <v>0.8003073180101159</v>
      </c>
    </row>
    <row r="19" spans="1:10" ht="15.5" x14ac:dyDescent="0.35">
      <c r="A19" s="2" t="s">
        <v>3</v>
      </c>
      <c r="B19" s="30">
        <f t="shared" si="0"/>
        <v>8</v>
      </c>
      <c r="C19" s="9">
        <f>VLOOKUP($A19,'A1'!$A$15:$E$306,4,FALSE)</f>
        <v>8</v>
      </c>
      <c r="D19" s="9">
        <f>VLOOKUP($A19,'A1'!$A$15:$E$306,5,FALSE)</f>
        <v>0</v>
      </c>
      <c r="E19" s="108">
        <f t="shared" si="1"/>
        <v>64480</v>
      </c>
      <c r="F19" s="73">
        <v>32350</v>
      </c>
      <c r="G19" s="117">
        <v>32130</v>
      </c>
      <c r="H19" s="74">
        <f t="shared" si="2"/>
        <v>12.406947890818859</v>
      </c>
      <c r="I19" s="74">
        <f t="shared" si="3"/>
        <v>24.729520865533232</v>
      </c>
      <c r="J19" s="74">
        <f t="shared" si="4"/>
        <v>0</v>
      </c>
    </row>
    <row r="20" spans="1:10" ht="15.5" x14ac:dyDescent="0.35">
      <c r="A20" s="2" t="s">
        <v>22</v>
      </c>
      <c r="B20" s="30">
        <f t="shared" si="0"/>
        <v>16</v>
      </c>
      <c r="C20" s="9">
        <f>VLOOKUP($A20,'A1'!$A$15:$E$306,4,FALSE)</f>
        <v>16</v>
      </c>
      <c r="D20" s="9">
        <f>VLOOKUP($A20,'A1'!$A$15:$E$306,5,FALSE)</f>
        <v>0</v>
      </c>
      <c r="E20" s="108">
        <f t="shared" si="1"/>
        <v>140764</v>
      </c>
      <c r="F20" s="73">
        <v>69556</v>
      </c>
      <c r="G20" s="117">
        <v>71208</v>
      </c>
      <c r="H20" s="74">
        <f t="shared" si="2"/>
        <v>11.366542581910148</v>
      </c>
      <c r="I20" s="74">
        <f t="shared" si="3"/>
        <v>23.003047903847261</v>
      </c>
      <c r="J20" s="74">
        <f t="shared" si="4"/>
        <v>0</v>
      </c>
    </row>
    <row r="21" spans="1:10" ht="15.5" x14ac:dyDescent="0.35">
      <c r="A21" s="2" t="s">
        <v>51</v>
      </c>
      <c r="B21" s="30">
        <f t="shared" si="0"/>
        <v>2</v>
      </c>
      <c r="C21" s="9">
        <f>VLOOKUP($A21,'A1'!$A$15:$E$306,4,FALSE)</f>
        <v>2</v>
      </c>
      <c r="D21" s="9">
        <f>VLOOKUP($A21,'A1'!$A$15:$E$306,5,FALSE)</f>
        <v>0</v>
      </c>
      <c r="E21" s="108">
        <f t="shared" si="1"/>
        <v>61853</v>
      </c>
      <c r="F21" s="73">
        <v>30803</v>
      </c>
      <c r="G21" s="117">
        <v>31050</v>
      </c>
      <c r="H21" s="74">
        <f t="shared" si="2"/>
        <v>3.2334729115806833</v>
      </c>
      <c r="I21" s="74">
        <f t="shared" si="3"/>
        <v>6.4928740707073986</v>
      </c>
      <c r="J21" s="74">
        <f t="shared" si="4"/>
        <v>0</v>
      </c>
    </row>
    <row r="22" spans="1:10" ht="15.5" x14ac:dyDescent="0.35">
      <c r="A22" s="2" t="s">
        <v>2</v>
      </c>
      <c r="B22" s="30">
        <f t="shared" si="0"/>
        <v>5</v>
      </c>
      <c r="C22" s="9">
        <f>VLOOKUP($A22,'A1'!$A$15:$E$306,4,FALSE)</f>
        <v>5</v>
      </c>
      <c r="D22" s="9">
        <f>VLOOKUP($A22,'A1'!$A$15:$E$306,5,FALSE)</f>
        <v>0</v>
      </c>
      <c r="E22" s="108">
        <f t="shared" si="1"/>
        <v>97158</v>
      </c>
      <c r="F22" s="73">
        <v>49035</v>
      </c>
      <c r="G22" s="117">
        <v>48123</v>
      </c>
      <c r="H22" s="74">
        <f t="shared" si="2"/>
        <v>5.146256612939748</v>
      </c>
      <c r="I22" s="74">
        <f t="shared" si="3"/>
        <v>10.196798205363516</v>
      </c>
      <c r="J22" s="74">
        <f t="shared" si="4"/>
        <v>0</v>
      </c>
    </row>
    <row r="23" spans="1:10" ht="15.5" x14ac:dyDescent="0.35">
      <c r="A23" s="2" t="s">
        <v>32</v>
      </c>
      <c r="B23" s="30">
        <f t="shared" si="0"/>
        <v>1</v>
      </c>
      <c r="C23" s="9">
        <f>VLOOKUP($A23,'A1'!$A$15:$E$306,4,FALSE)</f>
        <v>1</v>
      </c>
      <c r="D23" s="9">
        <f>VLOOKUP($A23,'A1'!$A$15:$E$306,5,FALSE)</f>
        <v>0</v>
      </c>
      <c r="E23" s="108">
        <f t="shared" si="1"/>
        <v>62844</v>
      </c>
      <c r="F23" s="73">
        <v>30618</v>
      </c>
      <c r="G23" s="117">
        <v>32226</v>
      </c>
      <c r="H23" s="74">
        <f t="shared" si="2"/>
        <v>1.5912418051047037</v>
      </c>
      <c r="I23" s="74">
        <f t="shared" si="3"/>
        <v>3.2660526487686981</v>
      </c>
      <c r="J23" s="74">
        <f t="shared" si="4"/>
        <v>0</v>
      </c>
    </row>
    <row r="24" spans="1:10" ht="15.5" x14ac:dyDescent="0.35">
      <c r="A24" s="2" t="s">
        <v>58</v>
      </c>
      <c r="B24" s="30">
        <f t="shared" si="0"/>
        <v>8</v>
      </c>
      <c r="C24" s="9">
        <f>VLOOKUP($A24,'A1'!$A$15:$E$306,4,FALSE)</f>
        <v>7</v>
      </c>
      <c r="D24" s="9">
        <f>VLOOKUP($A24,'A1'!$A$15:$E$306,5,FALSE)</f>
        <v>1</v>
      </c>
      <c r="E24" s="108">
        <f t="shared" si="1"/>
        <v>86065</v>
      </c>
      <c r="F24" s="73">
        <v>42272</v>
      </c>
      <c r="G24" s="117">
        <v>43793</v>
      </c>
      <c r="H24" s="74">
        <f t="shared" si="2"/>
        <v>9.2953000639051879</v>
      </c>
      <c r="I24" s="74">
        <f t="shared" si="3"/>
        <v>16.559424678274034</v>
      </c>
      <c r="J24" s="74">
        <f t="shared" si="4"/>
        <v>2.2834699609526639</v>
      </c>
    </row>
    <row r="25" spans="1:10" ht="15.5" x14ac:dyDescent="0.35">
      <c r="A25" s="2" t="s">
        <v>35</v>
      </c>
      <c r="B25" s="30">
        <f t="shared" si="0"/>
        <v>3</v>
      </c>
      <c r="C25" s="9">
        <f>VLOOKUP($A25,'A1'!$A$15:$E$306,4,FALSE)</f>
        <v>3</v>
      </c>
      <c r="D25" s="9">
        <f>VLOOKUP($A25,'A1'!$A$15:$E$306,5,FALSE)</f>
        <v>0</v>
      </c>
      <c r="E25" s="108">
        <f t="shared" si="1"/>
        <v>63259</v>
      </c>
      <c r="F25" s="73">
        <v>31035</v>
      </c>
      <c r="G25" s="117">
        <v>32224</v>
      </c>
      <c r="H25" s="74">
        <f t="shared" si="2"/>
        <v>4.742408194881361</v>
      </c>
      <c r="I25" s="74">
        <f t="shared" si="3"/>
        <v>9.6665055582406954</v>
      </c>
      <c r="J25" s="74">
        <f t="shared" si="4"/>
        <v>0</v>
      </c>
    </row>
    <row r="26" spans="1:10" ht="15.5" x14ac:dyDescent="0.35">
      <c r="A26" s="2" t="s">
        <v>240</v>
      </c>
      <c r="B26" s="30">
        <f t="shared" si="0"/>
        <v>1</v>
      </c>
      <c r="C26" s="9">
        <f>VLOOKUP($A26,'A1'!$A$15:$E$306,4,FALSE)</f>
        <v>1</v>
      </c>
      <c r="D26" s="9">
        <f>VLOOKUP($A26,'A1'!$A$15:$E$306,5,FALSE)</f>
        <v>0</v>
      </c>
      <c r="E26" s="108">
        <f t="shared" si="1"/>
        <v>38593</v>
      </c>
      <c r="F26" s="73">
        <v>19416</v>
      </c>
      <c r="G26" s="117">
        <v>19177</v>
      </c>
      <c r="H26" s="74">
        <f t="shared" si="2"/>
        <v>2.5911434716140231</v>
      </c>
      <c r="I26" s="74">
        <f t="shared" si="3"/>
        <v>5.1503914297486606</v>
      </c>
      <c r="J26" s="74">
        <f t="shared" si="4"/>
        <v>0</v>
      </c>
    </row>
    <row r="27" spans="1:10" ht="15.5" x14ac:dyDescent="0.35">
      <c r="A27" s="2" t="s">
        <v>15</v>
      </c>
      <c r="B27" s="30">
        <f t="shared" si="0"/>
        <v>3</v>
      </c>
      <c r="C27" s="9">
        <f>VLOOKUP($A27,'A1'!$A$15:$E$306,4,FALSE)</f>
        <v>3</v>
      </c>
      <c r="D27" s="9">
        <f>VLOOKUP($A27,'A1'!$A$15:$E$306,5,FALSE)</f>
        <v>0</v>
      </c>
      <c r="E27" s="108">
        <f t="shared" si="1"/>
        <v>80677</v>
      </c>
      <c r="F27" s="73">
        <v>39668</v>
      </c>
      <c r="G27" s="117">
        <v>41009</v>
      </c>
      <c r="H27" s="74">
        <f t="shared" si="2"/>
        <v>3.7185319235965641</v>
      </c>
      <c r="I27" s="74">
        <f t="shared" si="3"/>
        <v>7.5627709992941412</v>
      </c>
      <c r="J27" s="74">
        <f t="shared" si="4"/>
        <v>0</v>
      </c>
    </row>
    <row r="28" spans="1:10" ht="15.5" x14ac:dyDescent="0.35">
      <c r="A28" s="2" t="s">
        <v>43</v>
      </c>
      <c r="B28" s="30">
        <f t="shared" si="0"/>
        <v>5</v>
      </c>
      <c r="C28" s="9">
        <f>VLOOKUP($A28,'A1'!$A$15:$E$306,4,FALSE)</f>
        <v>5</v>
      </c>
      <c r="D28" s="9">
        <f>VLOOKUP($A28,'A1'!$A$15:$E$306,5,FALSE)</f>
        <v>0</v>
      </c>
      <c r="E28" s="108">
        <f t="shared" si="1"/>
        <v>143282</v>
      </c>
      <c r="F28" s="73">
        <v>71265</v>
      </c>
      <c r="G28" s="117">
        <v>72017</v>
      </c>
      <c r="H28" s="74">
        <f t="shared" si="2"/>
        <v>3.4896218645747545</v>
      </c>
      <c r="I28" s="74">
        <f t="shared" si="3"/>
        <v>7.0160667929558693</v>
      </c>
      <c r="J28" s="74">
        <f t="shared" si="4"/>
        <v>0</v>
      </c>
    </row>
    <row r="29" spans="1:10" ht="15.5" x14ac:dyDescent="0.35">
      <c r="A29" s="2" t="s">
        <v>241</v>
      </c>
      <c r="B29" s="30">
        <f t="shared" si="0"/>
        <v>5</v>
      </c>
      <c r="C29" s="9">
        <f>VLOOKUP($A29,'A1'!$A$15:$E$306,4,FALSE)</f>
        <v>4</v>
      </c>
      <c r="D29" s="9">
        <f>VLOOKUP($A29,'A1'!$A$15:$E$306,5,FALSE)</f>
        <v>1</v>
      </c>
      <c r="E29" s="108">
        <f t="shared" si="1"/>
        <v>7031</v>
      </c>
      <c r="F29" s="73">
        <v>3667</v>
      </c>
      <c r="G29" s="117">
        <v>3364</v>
      </c>
      <c r="H29" s="74">
        <f t="shared" si="2"/>
        <v>71.11363959607452</v>
      </c>
      <c r="I29" s="74">
        <f t="shared" si="3"/>
        <v>109.08099263703299</v>
      </c>
      <c r="J29" s="74">
        <f t="shared" si="4"/>
        <v>29.726516052318669</v>
      </c>
    </row>
    <row r="30" spans="1:10" ht="15.5" x14ac:dyDescent="0.35">
      <c r="A30" s="2"/>
      <c r="B30" s="30"/>
      <c r="C30" s="9"/>
      <c r="D30" s="9"/>
      <c r="E30" s="108"/>
      <c r="F30" s="75"/>
      <c r="G30" s="112"/>
      <c r="H30" s="74"/>
      <c r="I30" s="74"/>
      <c r="J30" s="74"/>
    </row>
    <row r="31" spans="1:10" ht="15" x14ac:dyDescent="0.3">
      <c r="A31" s="80" t="s">
        <v>114</v>
      </c>
      <c r="B31" s="121">
        <f>SUM(C31:D31)</f>
        <v>109</v>
      </c>
      <c r="C31" s="122">
        <f>SUM(C33:C46)</f>
        <v>103</v>
      </c>
      <c r="D31" s="122">
        <f t="shared" ref="D31" si="5">SUM(D33:D46)</f>
        <v>6</v>
      </c>
      <c r="E31" s="121">
        <f>SUM(F31:G31)</f>
        <v>1055637</v>
      </c>
      <c r="F31" s="122">
        <v>534722</v>
      </c>
      <c r="G31" s="120">
        <v>520915</v>
      </c>
      <c r="H31" s="123">
        <f>(B31*100000/E31)</f>
        <v>10.325519094158313</v>
      </c>
      <c r="I31" s="123">
        <f>(C31*100000/F31)</f>
        <v>19.262345667468331</v>
      </c>
      <c r="J31" s="123">
        <f>(D31*100000/G31)</f>
        <v>1.1518193947189082</v>
      </c>
    </row>
    <row r="32" spans="1:10" ht="15.5" x14ac:dyDescent="0.35">
      <c r="A32" s="2"/>
      <c r="B32" s="108"/>
      <c r="C32" s="75"/>
      <c r="D32" s="75"/>
      <c r="E32" s="108"/>
      <c r="F32" s="75"/>
      <c r="G32" s="112"/>
      <c r="H32" s="74"/>
      <c r="I32" s="74"/>
      <c r="J32" s="74"/>
    </row>
    <row r="33" spans="1:10" ht="15.5" x14ac:dyDescent="0.35">
      <c r="A33" s="2" t="s">
        <v>9</v>
      </c>
      <c r="B33" s="108">
        <f t="shared" ref="B33:B46" si="6">SUM(C33:D33)</f>
        <v>47</v>
      </c>
      <c r="C33" s="9">
        <f>VLOOKUP($A33,'A1'!$A$15:$E$306,4,FALSE)</f>
        <v>45</v>
      </c>
      <c r="D33" s="9">
        <f>VLOOKUP($A33,'A1'!$A$15:$E$306,5,FALSE)</f>
        <v>2</v>
      </c>
      <c r="E33" s="116">
        <f t="shared" ref="E33:E46" si="7">SUM(F33:G33)</f>
        <v>321872</v>
      </c>
      <c r="F33" s="73">
        <v>163068</v>
      </c>
      <c r="G33" s="117">
        <v>158804</v>
      </c>
      <c r="H33" s="74">
        <f t="shared" ref="H33:H46" si="8">(B33*100000/E33)</f>
        <v>14.602077844609036</v>
      </c>
      <c r="I33" s="74">
        <f t="shared" ref="I33:I46" si="9">(C33*100000/F33)</f>
        <v>27.595849584222535</v>
      </c>
      <c r="J33" s="74">
        <f t="shared" ref="J33:J46" si="10">(D33*100000/G33)</f>
        <v>1.2594141205511196</v>
      </c>
    </row>
    <row r="34" spans="1:10" ht="15.5" x14ac:dyDescent="0.35">
      <c r="A34" s="2" t="s">
        <v>243</v>
      </c>
      <c r="B34" s="30">
        <f t="shared" si="6"/>
        <v>3</v>
      </c>
      <c r="C34" s="9">
        <f>VLOOKUP($A34,'A1'!$A$15:$E$306,4,FALSE)</f>
        <v>3</v>
      </c>
      <c r="D34" s="9">
        <f>VLOOKUP($A34,'A1'!$A$15:$E$306,5,FALSE)</f>
        <v>0</v>
      </c>
      <c r="E34" s="116">
        <f t="shared" si="7"/>
        <v>29880</v>
      </c>
      <c r="F34" s="73">
        <v>15090</v>
      </c>
      <c r="G34" s="117">
        <v>14790</v>
      </c>
      <c r="H34" s="74">
        <f t="shared" si="8"/>
        <v>10.040160642570282</v>
      </c>
      <c r="I34" s="74">
        <f t="shared" si="9"/>
        <v>19.880715705765407</v>
      </c>
      <c r="J34" s="74">
        <f t="shared" si="10"/>
        <v>0</v>
      </c>
    </row>
    <row r="35" spans="1:10" ht="15.5" x14ac:dyDescent="0.35">
      <c r="A35" s="2" t="s">
        <v>24</v>
      </c>
      <c r="B35" s="30">
        <f t="shared" si="6"/>
        <v>4</v>
      </c>
      <c r="C35" s="9">
        <f>VLOOKUP($A35,'A1'!$A$15:$E$306,4,FALSE)</f>
        <v>4</v>
      </c>
      <c r="D35" s="9">
        <f>VLOOKUP($A35,'A1'!$A$15:$E$306,5,FALSE)</f>
        <v>0</v>
      </c>
      <c r="E35" s="116">
        <f t="shared" si="7"/>
        <v>79672</v>
      </c>
      <c r="F35" s="73">
        <v>40245</v>
      </c>
      <c r="G35" s="117">
        <v>39427</v>
      </c>
      <c r="H35" s="74">
        <f t="shared" si="8"/>
        <v>5.0205843960236969</v>
      </c>
      <c r="I35" s="74">
        <f t="shared" si="9"/>
        <v>9.9391228724065108</v>
      </c>
      <c r="J35" s="74">
        <f t="shared" si="10"/>
        <v>0</v>
      </c>
    </row>
    <row r="36" spans="1:10" ht="15.5" x14ac:dyDescent="0.35">
      <c r="A36" s="2" t="s">
        <v>36</v>
      </c>
      <c r="B36" s="30">
        <f t="shared" si="6"/>
        <v>3</v>
      </c>
      <c r="C36" s="9">
        <f>VLOOKUP($A36,'A1'!$A$15:$E$306,4,FALSE)</f>
        <v>3</v>
      </c>
      <c r="D36" s="9">
        <f>VLOOKUP($A36,'A1'!$A$15:$E$306,5,FALSE)</f>
        <v>0</v>
      </c>
      <c r="E36" s="116">
        <f t="shared" si="7"/>
        <v>49764</v>
      </c>
      <c r="F36" s="73">
        <v>24994</v>
      </c>
      <c r="G36" s="117">
        <v>24770</v>
      </c>
      <c r="H36" s="74">
        <f t="shared" si="8"/>
        <v>6.028454304316373</v>
      </c>
      <c r="I36" s="74">
        <f t="shared" si="9"/>
        <v>12.002880691365927</v>
      </c>
      <c r="J36" s="74">
        <f t="shared" si="10"/>
        <v>0</v>
      </c>
    </row>
    <row r="37" spans="1:10" ht="15.5" x14ac:dyDescent="0.35">
      <c r="A37" s="2" t="s">
        <v>41</v>
      </c>
      <c r="B37" s="30">
        <f t="shared" si="6"/>
        <v>1</v>
      </c>
      <c r="C37" s="9">
        <f>VLOOKUP($A37,'A1'!$A$15:$E$306,4,FALSE)</f>
        <v>1</v>
      </c>
      <c r="D37" s="9">
        <f>VLOOKUP($A37,'A1'!$A$15:$E$306,5,FALSE)</f>
        <v>0</v>
      </c>
      <c r="E37" s="116">
        <f t="shared" si="7"/>
        <v>41805</v>
      </c>
      <c r="F37" s="73">
        <v>20831</v>
      </c>
      <c r="G37" s="117">
        <v>20974</v>
      </c>
      <c r="H37" s="74">
        <f t="shared" si="8"/>
        <v>2.3920583662241359</v>
      </c>
      <c r="I37" s="74">
        <f t="shared" si="9"/>
        <v>4.8005376602179446</v>
      </c>
      <c r="J37" s="74">
        <f t="shared" si="10"/>
        <v>0</v>
      </c>
    </row>
    <row r="38" spans="1:10" ht="15.5" x14ac:dyDescent="0.35">
      <c r="A38" s="2" t="s">
        <v>325</v>
      </c>
      <c r="B38" s="30">
        <f t="shared" si="6"/>
        <v>5</v>
      </c>
      <c r="C38" s="9">
        <f>VLOOKUP($A38,'A1'!$A$15:$E$306,4,FALSE)</f>
        <v>4</v>
      </c>
      <c r="D38" s="9">
        <f>VLOOKUP($A38,'A1'!$A$15:$E$306,5,FALSE)</f>
        <v>1</v>
      </c>
      <c r="E38" s="116">
        <f t="shared" si="7"/>
        <v>34926</v>
      </c>
      <c r="F38" s="73">
        <v>17714</v>
      </c>
      <c r="G38" s="117">
        <v>17212</v>
      </c>
      <c r="H38" s="74">
        <f t="shared" si="8"/>
        <v>14.315982362709729</v>
      </c>
      <c r="I38" s="74">
        <f t="shared" si="9"/>
        <v>22.581009371118888</v>
      </c>
      <c r="J38" s="74">
        <f t="shared" si="10"/>
        <v>5.8099000697188012</v>
      </c>
    </row>
    <row r="39" spans="1:10" ht="15.5" x14ac:dyDescent="0.35">
      <c r="A39" s="2" t="s">
        <v>30</v>
      </c>
      <c r="B39" s="30">
        <f t="shared" si="6"/>
        <v>4</v>
      </c>
      <c r="C39" s="9">
        <f>VLOOKUP($A39,'A1'!$A$15:$E$306,4,FALSE)</f>
        <v>4</v>
      </c>
      <c r="D39" s="9">
        <f>VLOOKUP($A39,'A1'!$A$15:$E$306,5,FALSE)</f>
        <v>0</v>
      </c>
      <c r="E39" s="116">
        <f t="shared" si="7"/>
        <v>35188</v>
      </c>
      <c r="F39" s="73">
        <v>18218</v>
      </c>
      <c r="G39" s="117">
        <v>16970</v>
      </c>
      <c r="H39" s="74">
        <f t="shared" si="8"/>
        <v>11.367511651699443</v>
      </c>
      <c r="I39" s="74">
        <f t="shared" si="9"/>
        <v>21.95630694917115</v>
      </c>
      <c r="J39" s="74">
        <f t="shared" si="10"/>
        <v>0</v>
      </c>
    </row>
    <row r="40" spans="1:10" ht="15.5" x14ac:dyDescent="0.35">
      <c r="A40" s="2" t="s">
        <v>46</v>
      </c>
      <c r="B40" s="30">
        <f t="shared" si="6"/>
        <v>17</v>
      </c>
      <c r="C40" s="9">
        <f>VLOOKUP($A40,'A1'!$A$15:$E$306,4,FALSE)</f>
        <v>15</v>
      </c>
      <c r="D40" s="9">
        <f>VLOOKUP($A40,'A1'!$A$15:$E$306,5,FALSE)</f>
        <v>2</v>
      </c>
      <c r="E40" s="116">
        <f t="shared" si="7"/>
        <v>206115</v>
      </c>
      <c r="F40" s="73">
        <v>105212</v>
      </c>
      <c r="G40" s="117">
        <v>100903</v>
      </c>
      <c r="H40" s="74">
        <f t="shared" si="8"/>
        <v>8.2478228173592409</v>
      </c>
      <c r="I40" s="74">
        <f t="shared" si="9"/>
        <v>14.25692886742957</v>
      </c>
      <c r="J40" s="74">
        <f t="shared" si="10"/>
        <v>1.9821016223501779</v>
      </c>
    </row>
    <row r="41" spans="1:10" ht="15.5" x14ac:dyDescent="0.35">
      <c r="A41" s="2" t="s">
        <v>50</v>
      </c>
      <c r="B41" s="30">
        <f t="shared" si="6"/>
        <v>15</v>
      </c>
      <c r="C41" s="9">
        <f>VLOOKUP($A41,'A1'!$A$15:$E$306,4,FALSE)</f>
        <v>14</v>
      </c>
      <c r="D41" s="9">
        <f>VLOOKUP($A41,'A1'!$A$15:$E$306,5,FALSE)</f>
        <v>1</v>
      </c>
      <c r="E41" s="116">
        <f t="shared" si="7"/>
        <v>95794</v>
      </c>
      <c r="F41" s="73">
        <v>48080</v>
      </c>
      <c r="G41" s="117">
        <v>47714</v>
      </c>
      <c r="H41" s="74">
        <f t="shared" si="8"/>
        <v>15.658600747437209</v>
      </c>
      <c r="I41" s="74">
        <f t="shared" si="9"/>
        <v>29.118136439267886</v>
      </c>
      <c r="J41" s="74">
        <f t="shared" si="10"/>
        <v>2.0958209330594793</v>
      </c>
    </row>
    <row r="42" spans="1:10" ht="15.5" x14ac:dyDescent="0.35">
      <c r="A42" s="2" t="s">
        <v>39</v>
      </c>
      <c r="B42" s="30">
        <f t="shared" si="6"/>
        <v>2</v>
      </c>
      <c r="C42" s="9">
        <f>VLOOKUP($A42,'A1'!$A$15:$E$306,4,FALSE)</f>
        <v>2</v>
      </c>
      <c r="D42" s="9">
        <f>VLOOKUP($A42,'A1'!$A$15:$E$306,5,FALSE)</f>
        <v>0</v>
      </c>
      <c r="E42" s="116">
        <f t="shared" si="7"/>
        <v>24448</v>
      </c>
      <c r="F42" s="73">
        <v>12299</v>
      </c>
      <c r="G42" s="117">
        <v>12149</v>
      </c>
      <c r="H42" s="74">
        <f t="shared" si="8"/>
        <v>8.1806282722513082</v>
      </c>
      <c r="I42" s="74">
        <f t="shared" si="9"/>
        <v>16.261484673550694</v>
      </c>
      <c r="J42" s="74">
        <f t="shared" si="10"/>
        <v>0</v>
      </c>
    </row>
    <row r="43" spans="1:10" ht="15.5" x14ac:dyDescent="0.35">
      <c r="A43" s="2" t="s">
        <v>554</v>
      </c>
      <c r="B43" s="30">
        <f t="shared" si="6"/>
        <v>3</v>
      </c>
      <c r="C43" s="9">
        <f>VLOOKUP($A43,'A1'!$A$15:$E$306,4,FALSE)</f>
        <v>3</v>
      </c>
      <c r="D43" s="9">
        <f>VLOOKUP($A43,'A1'!$A$15:$E$306,5,FALSE)</f>
        <v>0</v>
      </c>
      <c r="E43" s="116">
        <f t="shared" si="7"/>
        <v>16510</v>
      </c>
      <c r="F43" s="73">
        <v>8308</v>
      </c>
      <c r="G43" s="117">
        <v>8202</v>
      </c>
      <c r="H43" s="74">
        <f t="shared" si="8"/>
        <v>18.170805572380374</v>
      </c>
      <c r="I43" s="74">
        <f t="shared" si="9"/>
        <v>36.109773712084738</v>
      </c>
      <c r="J43" s="74">
        <f t="shared" si="10"/>
        <v>0</v>
      </c>
    </row>
    <row r="44" spans="1:10" ht="15.5" x14ac:dyDescent="0.35">
      <c r="A44" s="2" t="s">
        <v>327</v>
      </c>
      <c r="B44" s="30">
        <f t="shared" si="6"/>
        <v>2</v>
      </c>
      <c r="C44" s="9">
        <f>VLOOKUP($A44,'A1'!$A$15:$E$306,4,FALSE)</f>
        <v>2</v>
      </c>
      <c r="D44" s="9">
        <f>VLOOKUP($A44,'A1'!$A$15:$E$306,5,FALSE)</f>
        <v>0</v>
      </c>
      <c r="E44" s="116">
        <f t="shared" si="7"/>
        <v>22596</v>
      </c>
      <c r="F44" s="73">
        <v>11446</v>
      </c>
      <c r="G44" s="117">
        <v>11150</v>
      </c>
      <c r="H44" s="74">
        <f t="shared" si="8"/>
        <v>8.8511240927597807</v>
      </c>
      <c r="I44" s="74">
        <f t="shared" si="9"/>
        <v>17.473353136466887</v>
      </c>
      <c r="J44" s="74">
        <f t="shared" si="10"/>
        <v>0</v>
      </c>
    </row>
    <row r="45" spans="1:10" ht="15.5" x14ac:dyDescent="0.35">
      <c r="A45" s="2" t="s">
        <v>59</v>
      </c>
      <c r="B45" s="30">
        <f t="shared" si="6"/>
        <v>2</v>
      </c>
      <c r="C45" s="9">
        <f>VLOOKUP($A45,'A1'!$A$15:$E$306,4,FALSE)</f>
        <v>2</v>
      </c>
      <c r="D45" s="9">
        <f>VLOOKUP($A45,'A1'!$A$15:$E$306,5,FALSE)</f>
        <v>0</v>
      </c>
      <c r="E45" s="116">
        <f t="shared" si="7"/>
        <v>55466</v>
      </c>
      <c r="F45" s="73">
        <v>28166</v>
      </c>
      <c r="G45" s="117">
        <v>27300</v>
      </c>
      <c r="H45" s="74">
        <f t="shared" si="8"/>
        <v>3.6058125698626187</v>
      </c>
      <c r="I45" s="74">
        <f t="shared" si="9"/>
        <v>7.100759781296599</v>
      </c>
      <c r="J45" s="74">
        <f t="shared" si="10"/>
        <v>0</v>
      </c>
    </row>
    <row r="46" spans="1:10" ht="15.5" x14ac:dyDescent="0.35">
      <c r="A46" s="2" t="s">
        <v>558</v>
      </c>
      <c r="B46" s="30">
        <f t="shared" si="6"/>
        <v>1</v>
      </c>
      <c r="C46" s="9">
        <f>VLOOKUP($A46,'A1'!$A$15:$E$306,4,FALSE)</f>
        <v>1</v>
      </c>
      <c r="D46" s="9">
        <f>VLOOKUP($A46,'A1'!$A$15:$E$306,5,FALSE)</f>
        <v>0</v>
      </c>
      <c r="E46" s="116">
        <f t="shared" si="7"/>
        <v>14629</v>
      </c>
      <c r="F46" s="73">
        <v>7490</v>
      </c>
      <c r="G46" s="117">
        <v>7139</v>
      </c>
      <c r="H46" s="74">
        <f t="shared" si="8"/>
        <v>6.8357372342607148</v>
      </c>
      <c r="I46" s="74">
        <f t="shared" si="9"/>
        <v>13.351134846461949</v>
      </c>
      <c r="J46" s="74">
        <f t="shared" si="10"/>
        <v>0</v>
      </c>
    </row>
    <row r="47" spans="1:10" ht="15.5" x14ac:dyDescent="0.35">
      <c r="A47" s="2"/>
      <c r="B47" s="30"/>
      <c r="C47" s="9"/>
      <c r="D47" s="9"/>
      <c r="E47" s="108"/>
      <c r="F47" s="75"/>
      <c r="G47" s="112"/>
      <c r="H47" s="74"/>
      <c r="I47" s="74"/>
      <c r="J47" s="74"/>
    </row>
    <row r="48" spans="1:10" ht="15" x14ac:dyDescent="0.3">
      <c r="A48" s="80" t="s">
        <v>113</v>
      </c>
      <c r="B48" s="121">
        <f>SUM(C48:D48)</f>
        <v>43</v>
      </c>
      <c r="C48" s="122">
        <f>SUM(C50:C56)</f>
        <v>41</v>
      </c>
      <c r="D48" s="122">
        <f>SUM(D50:D56)</f>
        <v>2</v>
      </c>
      <c r="E48" s="121">
        <f>SUM(F48:G48)</f>
        <v>547691</v>
      </c>
      <c r="F48" s="122">
        <v>274906</v>
      </c>
      <c r="G48" s="120">
        <v>272785</v>
      </c>
      <c r="H48" s="123">
        <f>(B48*100000/E48)</f>
        <v>7.8511423412106458</v>
      </c>
      <c r="I48" s="123">
        <f>(C48*100000/F48)</f>
        <v>14.914188850006912</v>
      </c>
      <c r="J48" s="123">
        <f>(D48*100000/G48)</f>
        <v>0.73317814395952852</v>
      </c>
    </row>
    <row r="49" spans="1:10" ht="15.5" x14ac:dyDescent="0.35">
      <c r="A49" s="2"/>
      <c r="B49" s="108"/>
      <c r="C49" s="75"/>
      <c r="D49" s="75"/>
      <c r="E49" s="108"/>
      <c r="F49" s="75"/>
      <c r="G49" s="112"/>
      <c r="H49" s="74"/>
      <c r="I49" s="74"/>
      <c r="J49" s="74"/>
    </row>
    <row r="50" spans="1:10" ht="15.5" x14ac:dyDescent="0.35">
      <c r="A50" s="2" t="s">
        <v>8</v>
      </c>
      <c r="B50" s="108">
        <f t="shared" ref="B50:B56" si="11">SUM(C50:D50)</f>
        <v>15</v>
      </c>
      <c r="C50" s="9">
        <f>VLOOKUP($A50,'A1'!$A$15:$E$306,4,FALSE)</f>
        <v>14</v>
      </c>
      <c r="D50" s="9">
        <f>VLOOKUP($A50,'A1'!$A$15:$E$306,5,FALSE)</f>
        <v>1</v>
      </c>
      <c r="E50" s="116">
        <f t="shared" ref="E50:E56" si="12">SUM(F50:G50)</f>
        <v>166204</v>
      </c>
      <c r="F50" s="73">
        <v>83367</v>
      </c>
      <c r="G50" s="117">
        <v>82837</v>
      </c>
      <c r="H50" s="74">
        <f t="shared" ref="H50:J56" si="13">(B50*100000/E50)</f>
        <v>9.025053548651055</v>
      </c>
      <c r="I50" s="74">
        <f t="shared" si="13"/>
        <v>16.793215540921469</v>
      </c>
      <c r="J50" s="74">
        <f t="shared" si="13"/>
        <v>1.2071900237816435</v>
      </c>
    </row>
    <row r="51" spans="1:10" ht="15.5" x14ac:dyDescent="0.35">
      <c r="A51" s="2" t="s">
        <v>98</v>
      </c>
      <c r="B51" s="108">
        <f t="shared" si="11"/>
        <v>1</v>
      </c>
      <c r="C51" s="9">
        <f>VLOOKUP($A51,'A1'!$A$15:$E$306,4,FALSE)</f>
        <v>0</v>
      </c>
      <c r="D51" s="9">
        <f>VLOOKUP($A51,'A1'!$A$15:$E$306,5,FALSE)</f>
        <v>1</v>
      </c>
      <c r="E51" s="116">
        <f t="shared" si="12"/>
        <v>16361</v>
      </c>
      <c r="F51" s="73">
        <v>8312</v>
      </c>
      <c r="G51" s="117">
        <v>8049</v>
      </c>
      <c r="H51" s="74">
        <f t="shared" si="13"/>
        <v>6.1120958376627348</v>
      </c>
      <c r="I51" s="74">
        <f t="shared" si="13"/>
        <v>0</v>
      </c>
      <c r="J51" s="74">
        <f t="shared" si="13"/>
        <v>12.423903590508138</v>
      </c>
    </row>
    <row r="52" spans="1:10" ht="15.5" x14ac:dyDescent="0.35">
      <c r="A52" s="2" t="s">
        <v>17</v>
      </c>
      <c r="B52" s="108">
        <f t="shared" si="11"/>
        <v>3</v>
      </c>
      <c r="C52" s="9">
        <f>VLOOKUP($A52,'A1'!$A$15:$E$306,4,FALSE)</f>
        <v>3</v>
      </c>
      <c r="D52" s="9">
        <f>VLOOKUP($A52,'A1'!$A$15:$E$306,5,FALSE)</f>
        <v>0</v>
      </c>
      <c r="E52" s="116">
        <f t="shared" si="12"/>
        <v>46959</v>
      </c>
      <c r="F52" s="73">
        <v>23763</v>
      </c>
      <c r="G52" s="117">
        <v>23196</v>
      </c>
      <c r="H52" s="74">
        <f t="shared" si="13"/>
        <v>6.3885517153261357</v>
      </c>
      <c r="I52" s="74">
        <f t="shared" si="13"/>
        <v>12.624668602449185</v>
      </c>
      <c r="J52" s="74">
        <f t="shared" si="13"/>
        <v>0</v>
      </c>
    </row>
    <row r="53" spans="1:10" ht="15.5" x14ac:dyDescent="0.35">
      <c r="A53" s="2" t="s">
        <v>28</v>
      </c>
      <c r="B53" s="108">
        <f t="shared" si="11"/>
        <v>14</v>
      </c>
      <c r="C53" s="9">
        <f>VLOOKUP($A53,'A1'!$A$15:$E$306,4,FALSE)</f>
        <v>14</v>
      </c>
      <c r="D53" s="9">
        <f>VLOOKUP($A53,'A1'!$A$15:$E$306,5,FALSE)</f>
        <v>0</v>
      </c>
      <c r="E53" s="116">
        <f t="shared" si="12"/>
        <v>114615</v>
      </c>
      <c r="F53" s="73">
        <v>57503</v>
      </c>
      <c r="G53" s="117">
        <v>57112</v>
      </c>
      <c r="H53" s="74">
        <f t="shared" si="13"/>
        <v>12.214806089953322</v>
      </c>
      <c r="I53" s="74">
        <f t="shared" si="13"/>
        <v>24.34655583186964</v>
      </c>
      <c r="J53" s="74">
        <f t="shared" si="13"/>
        <v>0</v>
      </c>
    </row>
    <row r="54" spans="1:10" ht="15.5" x14ac:dyDescent="0.35">
      <c r="A54" s="2" t="s">
        <v>38</v>
      </c>
      <c r="B54" s="108">
        <f t="shared" si="11"/>
        <v>3</v>
      </c>
      <c r="C54" s="9">
        <f>VLOOKUP($A54,'A1'!$A$15:$E$306,4,FALSE)</f>
        <v>3</v>
      </c>
      <c r="D54" s="9">
        <f>VLOOKUP($A54,'A1'!$A$15:$E$306,5,FALSE)</f>
        <v>0</v>
      </c>
      <c r="E54" s="116">
        <f t="shared" si="12"/>
        <v>50595</v>
      </c>
      <c r="F54" s="73">
        <v>25161</v>
      </c>
      <c r="G54" s="117">
        <v>25434</v>
      </c>
      <c r="H54" s="74">
        <f t="shared" si="13"/>
        <v>5.929439667951379</v>
      </c>
      <c r="I54" s="74">
        <f t="shared" si="13"/>
        <v>11.92321449862883</v>
      </c>
      <c r="J54" s="74">
        <f t="shared" si="13"/>
        <v>0</v>
      </c>
    </row>
    <row r="55" spans="1:10" ht="15.5" x14ac:dyDescent="0.35">
      <c r="A55" s="2" t="s">
        <v>42</v>
      </c>
      <c r="B55" s="108">
        <f t="shared" si="11"/>
        <v>3</v>
      </c>
      <c r="C55" s="9">
        <f>VLOOKUP($A55,'A1'!$A$15:$E$306,4,FALSE)</f>
        <v>3</v>
      </c>
      <c r="D55" s="9">
        <f>VLOOKUP($A55,'A1'!$A$15:$E$306,5,FALSE)</f>
        <v>0</v>
      </c>
      <c r="E55" s="116">
        <f t="shared" si="12"/>
        <v>63796</v>
      </c>
      <c r="F55" s="73">
        <v>31968</v>
      </c>
      <c r="G55" s="117">
        <v>31828</v>
      </c>
      <c r="H55" s="74">
        <f t="shared" si="13"/>
        <v>4.7024891842748762</v>
      </c>
      <c r="I55" s="74">
        <f t="shared" si="13"/>
        <v>9.3843843843843846</v>
      </c>
      <c r="J55" s="74">
        <f t="shared" si="13"/>
        <v>0</v>
      </c>
    </row>
    <row r="56" spans="1:10" ht="15.5" x14ac:dyDescent="0.35">
      <c r="A56" s="2" t="s">
        <v>244</v>
      </c>
      <c r="B56" s="108">
        <f t="shared" si="11"/>
        <v>4</v>
      </c>
      <c r="C56" s="9">
        <f>VLOOKUP($A56,'A1'!$A$15:$E$306,4,FALSE)</f>
        <v>4</v>
      </c>
      <c r="D56" s="9">
        <f>VLOOKUP($A56,'A1'!$A$15:$E$306,5,FALSE)</f>
        <v>0</v>
      </c>
      <c r="E56" s="116">
        <f t="shared" si="12"/>
        <v>73546</v>
      </c>
      <c r="F56" s="73">
        <v>36925</v>
      </c>
      <c r="G56" s="117">
        <v>36621</v>
      </c>
      <c r="H56" s="74">
        <f t="shared" si="13"/>
        <v>5.4387730128083103</v>
      </c>
      <c r="I56" s="74">
        <f t="shared" si="13"/>
        <v>10.832769126607989</v>
      </c>
      <c r="J56" s="74">
        <f t="shared" si="13"/>
        <v>0</v>
      </c>
    </row>
    <row r="57" spans="1:10" ht="15.5" x14ac:dyDescent="0.35">
      <c r="A57" s="2"/>
      <c r="B57" s="30"/>
      <c r="C57" s="9"/>
      <c r="D57" s="9"/>
      <c r="E57" s="108"/>
      <c r="F57" s="75"/>
      <c r="G57" s="112"/>
      <c r="H57" s="74"/>
      <c r="I57" s="74"/>
      <c r="J57" s="74"/>
    </row>
    <row r="58" spans="1:10" ht="15" x14ac:dyDescent="0.3">
      <c r="A58" s="80" t="s">
        <v>112</v>
      </c>
      <c r="B58" s="121">
        <f>SUM(C58:D58)</f>
        <v>47</v>
      </c>
      <c r="C58" s="122">
        <f>SUM(C60:C67)</f>
        <v>41</v>
      </c>
      <c r="D58" s="122">
        <f>SUM(D60:D67)</f>
        <v>6</v>
      </c>
      <c r="E58" s="121">
        <f>SUM(F58:G58)</f>
        <v>539598</v>
      </c>
      <c r="F58" s="122">
        <v>270721</v>
      </c>
      <c r="G58" s="120">
        <v>268877</v>
      </c>
      <c r="H58" s="123">
        <f>(B58*100000/E58)</f>
        <v>8.710187954736675</v>
      </c>
      <c r="I58" s="123">
        <f>(C58*100000/F58)</f>
        <v>15.144743111912264</v>
      </c>
      <c r="J58" s="123">
        <f>(D58*100000/G58)</f>
        <v>2.2315036243338033</v>
      </c>
    </row>
    <row r="59" spans="1:10" ht="15.5" x14ac:dyDescent="0.35">
      <c r="A59" s="2"/>
      <c r="B59" s="108"/>
      <c r="C59" s="75"/>
      <c r="D59" s="75"/>
      <c r="E59" s="108"/>
      <c r="F59" s="75"/>
      <c r="G59" s="112"/>
      <c r="H59" s="74"/>
      <c r="I59" s="74"/>
      <c r="J59" s="74"/>
    </row>
    <row r="60" spans="1:10" ht="15.5" x14ac:dyDescent="0.35">
      <c r="A60" s="2" t="s">
        <v>10</v>
      </c>
      <c r="B60" s="108">
        <f t="shared" ref="B60:B67" si="14">SUM(C60:D60)</f>
        <v>13</v>
      </c>
      <c r="C60" s="9">
        <f>VLOOKUP($A60,'A1'!$A$15:$E$306,4,FALSE)</f>
        <v>10</v>
      </c>
      <c r="D60" s="9">
        <f>VLOOKUP($A60,'A1'!$A$15:$E$306,5,FALSE)</f>
        <v>3</v>
      </c>
      <c r="E60" s="116">
        <f t="shared" ref="E60:E67" si="15">SUM(F60:G60)</f>
        <v>146020</v>
      </c>
      <c r="F60" s="73">
        <v>71967</v>
      </c>
      <c r="G60" s="117">
        <v>74053</v>
      </c>
      <c r="H60" s="74">
        <f t="shared" ref="H60:J67" si="16">(B60*100000/E60)</f>
        <v>8.9028900150664292</v>
      </c>
      <c r="I60" s="74">
        <f t="shared" si="16"/>
        <v>13.895257548598662</v>
      </c>
      <c r="J60" s="74">
        <f t="shared" si="16"/>
        <v>4.0511525529013008</v>
      </c>
    </row>
    <row r="61" spans="1:10" ht="15.5" x14ac:dyDescent="0.35">
      <c r="A61" s="2" t="s">
        <v>5</v>
      </c>
      <c r="B61" s="108">
        <f t="shared" si="14"/>
        <v>4</v>
      </c>
      <c r="C61" s="9">
        <f>VLOOKUP($A61,'A1'!$A$15:$E$306,4,FALSE)</f>
        <v>4</v>
      </c>
      <c r="D61" s="9">
        <f>VLOOKUP($A61,'A1'!$A$15:$E$306,5,FALSE)</f>
        <v>0</v>
      </c>
      <c r="E61" s="116">
        <f t="shared" si="15"/>
        <v>48190</v>
      </c>
      <c r="F61" s="73">
        <v>24167</v>
      </c>
      <c r="G61" s="117">
        <v>24023</v>
      </c>
      <c r="H61" s="74">
        <f t="shared" si="16"/>
        <v>8.3004772774434539</v>
      </c>
      <c r="I61" s="74">
        <f t="shared" si="16"/>
        <v>16.551495841436669</v>
      </c>
      <c r="J61" s="74">
        <f t="shared" si="16"/>
        <v>0</v>
      </c>
    </row>
    <row r="62" spans="1:10" ht="15.5" x14ac:dyDescent="0.35">
      <c r="A62" s="2" t="s">
        <v>20</v>
      </c>
      <c r="B62" s="108">
        <f t="shared" si="14"/>
        <v>1</v>
      </c>
      <c r="C62" s="9">
        <f>VLOOKUP($A62,'A1'!$A$15:$E$306,4,FALSE)</f>
        <v>1</v>
      </c>
      <c r="D62" s="9">
        <f>VLOOKUP($A62,'A1'!$A$15:$E$306,5,FALSE)</f>
        <v>0</v>
      </c>
      <c r="E62" s="116">
        <f t="shared" si="15"/>
        <v>25401</v>
      </c>
      <c r="F62" s="73">
        <v>12717</v>
      </c>
      <c r="G62" s="117">
        <v>12684</v>
      </c>
      <c r="H62" s="74">
        <f t="shared" si="16"/>
        <v>3.9368528798078817</v>
      </c>
      <c r="I62" s="74">
        <f t="shared" si="16"/>
        <v>7.863489816780687</v>
      </c>
      <c r="J62" s="74">
        <f t="shared" si="16"/>
        <v>0</v>
      </c>
    </row>
    <row r="63" spans="1:10" ht="15.5" x14ac:dyDescent="0.35">
      <c r="A63" s="2" t="s">
        <v>47</v>
      </c>
      <c r="B63" s="108">
        <f t="shared" si="14"/>
        <v>1</v>
      </c>
      <c r="C63" s="9">
        <f>VLOOKUP($A63,'A1'!$A$15:$E$306,4,FALSE)</f>
        <v>0</v>
      </c>
      <c r="D63" s="9">
        <f>VLOOKUP($A63,'A1'!$A$15:$E$306,5,FALSE)</f>
        <v>1</v>
      </c>
      <c r="E63" s="116">
        <f t="shared" si="15"/>
        <v>23655</v>
      </c>
      <c r="F63" s="73">
        <v>11914</v>
      </c>
      <c r="G63" s="117">
        <v>11741</v>
      </c>
      <c r="H63" s="74">
        <f t="shared" si="16"/>
        <v>4.2274360600295919</v>
      </c>
      <c r="I63" s="74">
        <f t="shared" si="16"/>
        <v>0</v>
      </c>
      <c r="J63" s="74">
        <f t="shared" si="16"/>
        <v>8.517162081594412</v>
      </c>
    </row>
    <row r="64" spans="1:10" ht="15.5" x14ac:dyDescent="0.35">
      <c r="A64" s="2" t="s">
        <v>49</v>
      </c>
      <c r="B64" s="108">
        <f t="shared" si="14"/>
        <v>4</v>
      </c>
      <c r="C64" s="9">
        <f>VLOOKUP($A64,'A1'!$A$15:$E$306,4,FALSE)</f>
        <v>3</v>
      </c>
      <c r="D64" s="9">
        <f>VLOOKUP($A64,'A1'!$A$15:$E$306,5,FALSE)</f>
        <v>1</v>
      </c>
      <c r="E64" s="116">
        <f>SUM(F64:G64)</f>
        <v>56560</v>
      </c>
      <c r="F64" s="73">
        <v>28505</v>
      </c>
      <c r="G64" s="117">
        <v>28055</v>
      </c>
      <c r="H64" s="74">
        <f t="shared" si="16"/>
        <v>7.0721357850070721</v>
      </c>
      <c r="I64" s="74">
        <f t="shared" si="16"/>
        <v>10.524469391334854</v>
      </c>
      <c r="J64" s="74">
        <f t="shared" si="16"/>
        <v>3.564427018356799</v>
      </c>
    </row>
    <row r="65" spans="1:10" ht="15.5" x14ac:dyDescent="0.35">
      <c r="A65" s="2" t="s">
        <v>52</v>
      </c>
      <c r="B65" s="108">
        <f t="shared" si="14"/>
        <v>1</v>
      </c>
      <c r="C65" s="9">
        <f>VLOOKUP($A65,'A1'!$A$15:$E$306,4,FALSE)</f>
        <v>1</v>
      </c>
      <c r="D65" s="9">
        <f>VLOOKUP($A65,'A1'!$A$15:$E$306,5,FALSE)</f>
        <v>0</v>
      </c>
      <c r="E65" s="116">
        <f t="shared" si="15"/>
        <v>43878</v>
      </c>
      <c r="F65" s="73">
        <v>22007</v>
      </c>
      <c r="G65" s="117">
        <v>21871</v>
      </c>
      <c r="H65" s="74">
        <f t="shared" si="16"/>
        <v>2.2790464469665892</v>
      </c>
      <c r="I65" s="74">
        <f t="shared" si="16"/>
        <v>4.5440087244967513</v>
      </c>
      <c r="J65" s="74">
        <f t="shared" si="16"/>
        <v>0</v>
      </c>
    </row>
    <row r="66" spans="1:10" ht="15.5" x14ac:dyDescent="0.35">
      <c r="A66" s="2" t="s">
        <v>54</v>
      </c>
      <c r="B66" s="108">
        <f t="shared" si="14"/>
        <v>8</v>
      </c>
      <c r="C66" s="9">
        <f>VLOOKUP($A66,'A1'!$A$15:$E$306,4,FALSE)</f>
        <v>7</v>
      </c>
      <c r="D66" s="9">
        <f>VLOOKUP($A66,'A1'!$A$15:$E$306,5,FALSE)</f>
        <v>1</v>
      </c>
      <c r="E66" s="116">
        <f t="shared" si="15"/>
        <v>49835</v>
      </c>
      <c r="F66" s="73">
        <v>24970</v>
      </c>
      <c r="G66" s="117">
        <v>24865</v>
      </c>
      <c r="H66" s="74">
        <f t="shared" si="16"/>
        <v>16.052974816895755</v>
      </c>
      <c r="I66" s="74">
        <f t="shared" si="16"/>
        <v>28.033640368442132</v>
      </c>
      <c r="J66" s="74">
        <f t="shared" si="16"/>
        <v>4.021717273275689</v>
      </c>
    </row>
    <row r="67" spans="1:10" ht="15.5" x14ac:dyDescent="0.35">
      <c r="A67" s="2" t="s">
        <v>55</v>
      </c>
      <c r="B67" s="108">
        <f t="shared" si="14"/>
        <v>15</v>
      </c>
      <c r="C67" s="9">
        <f>VLOOKUP($A67,'A1'!$A$15:$E$306,4,FALSE)</f>
        <v>15</v>
      </c>
      <c r="D67" s="9">
        <f>VLOOKUP($A67,'A1'!$A$15:$E$306,5,FALSE)</f>
        <v>0</v>
      </c>
      <c r="E67" s="116">
        <f t="shared" si="15"/>
        <v>87687</v>
      </c>
      <c r="F67" s="73">
        <v>45492</v>
      </c>
      <c r="G67" s="117">
        <v>42195</v>
      </c>
      <c r="H67" s="74">
        <f t="shared" si="16"/>
        <v>17.106298539122104</v>
      </c>
      <c r="I67" s="74">
        <f t="shared" si="16"/>
        <v>32.972830387760489</v>
      </c>
      <c r="J67" s="74">
        <f t="shared" si="16"/>
        <v>0</v>
      </c>
    </row>
    <row r="68" spans="1:10" ht="15.5" x14ac:dyDescent="0.35">
      <c r="A68" s="2"/>
      <c r="B68" s="30"/>
      <c r="C68" s="9"/>
      <c r="D68" s="9"/>
      <c r="E68" s="108"/>
      <c r="F68" s="75"/>
      <c r="G68" s="112"/>
      <c r="H68" s="74"/>
      <c r="I68" s="74"/>
      <c r="J68" s="74"/>
    </row>
    <row r="69" spans="1:10" ht="15" x14ac:dyDescent="0.3">
      <c r="A69" s="80" t="s">
        <v>111</v>
      </c>
      <c r="B69" s="121">
        <f>SUM(C69:D69)</f>
        <v>60</v>
      </c>
      <c r="C69" s="122">
        <f>SUM(C71:C78)</f>
        <v>53</v>
      </c>
      <c r="D69" s="122">
        <f>SUM(D71:D78)</f>
        <v>7</v>
      </c>
      <c r="E69" s="121">
        <f>SUM(F69:G69)</f>
        <v>404774</v>
      </c>
      <c r="F69" s="122">
        <v>205411</v>
      </c>
      <c r="G69" s="120">
        <v>199363</v>
      </c>
      <c r="H69" s="123">
        <f>(B69*100000/E69)</f>
        <v>14.823086463063339</v>
      </c>
      <c r="I69" s="123">
        <f>(C69*100000/F69)</f>
        <v>25.8019288158862</v>
      </c>
      <c r="J69" s="123">
        <f>(D69*100000/G69)</f>
        <v>3.5111831182315676</v>
      </c>
    </row>
    <row r="70" spans="1:10" ht="15.5" x14ac:dyDescent="0.35">
      <c r="A70" s="2"/>
      <c r="B70" s="108"/>
      <c r="C70" s="75"/>
      <c r="D70" s="75"/>
      <c r="E70" s="108"/>
      <c r="F70" s="75"/>
      <c r="G70" s="112"/>
      <c r="H70" s="74"/>
      <c r="I70" s="74"/>
      <c r="J70" s="74"/>
    </row>
    <row r="71" spans="1:10" ht="15.5" x14ac:dyDescent="0.35">
      <c r="A71" s="2" t="s">
        <v>29</v>
      </c>
      <c r="B71" s="108">
        <f t="shared" ref="B71:B78" si="17">SUM(C71:D71)</f>
        <v>9</v>
      </c>
      <c r="C71" s="9">
        <f>VLOOKUP($A71,'A1'!$A$15:$E$306,4,FALSE)</f>
        <v>7</v>
      </c>
      <c r="D71" s="9">
        <f>VLOOKUP($A71,'A1'!$A$15:$E$306,5,FALSE)</f>
        <v>2</v>
      </c>
      <c r="E71" s="116">
        <f t="shared" ref="E71:E78" si="18">SUM(F71:G71)</f>
        <v>79610</v>
      </c>
      <c r="F71" s="73">
        <v>40292</v>
      </c>
      <c r="G71" s="117">
        <v>39318</v>
      </c>
      <c r="H71" s="74">
        <f t="shared" ref="H71:J78" si="19">(B71*100000/E71)</f>
        <v>11.305112423062429</v>
      </c>
      <c r="I71" s="74">
        <f t="shared" si="19"/>
        <v>17.373175816539263</v>
      </c>
      <c r="J71" s="74">
        <f t="shared" si="19"/>
        <v>5.0867287247571085</v>
      </c>
    </row>
    <row r="72" spans="1:10" ht="15.5" x14ac:dyDescent="0.35">
      <c r="A72" s="2" t="s">
        <v>6</v>
      </c>
      <c r="B72" s="108">
        <f t="shared" si="17"/>
        <v>5</v>
      </c>
      <c r="C72" s="9">
        <f>VLOOKUP($A72,'A1'!$A$15:$E$306,4,FALSE)</f>
        <v>5</v>
      </c>
      <c r="D72" s="9">
        <f>VLOOKUP($A72,'A1'!$A$15:$E$306,5,FALSE)</f>
        <v>0</v>
      </c>
      <c r="E72" s="116">
        <f t="shared" si="18"/>
        <v>33393</v>
      </c>
      <c r="F72" s="73">
        <v>16591</v>
      </c>
      <c r="G72" s="117">
        <v>16802</v>
      </c>
      <c r="H72" s="74">
        <f t="shared" si="19"/>
        <v>14.973197975623634</v>
      </c>
      <c r="I72" s="74">
        <f t="shared" si="19"/>
        <v>30.136821168103189</v>
      </c>
      <c r="J72" s="74">
        <f t="shared" si="19"/>
        <v>0</v>
      </c>
    </row>
    <row r="73" spans="1:10" ht="15.5" x14ac:dyDescent="0.35">
      <c r="A73" s="2" t="s">
        <v>37</v>
      </c>
      <c r="B73" s="108">
        <f t="shared" si="17"/>
        <v>9</v>
      </c>
      <c r="C73" s="9">
        <f>VLOOKUP($A73,'A1'!$A$15:$E$306,4,FALSE)</f>
        <v>7</v>
      </c>
      <c r="D73" s="9">
        <f>VLOOKUP($A73,'A1'!$A$15:$E$306,5,FALSE)</f>
        <v>2</v>
      </c>
      <c r="E73" s="116">
        <f t="shared" si="18"/>
        <v>57624</v>
      </c>
      <c r="F73" s="73">
        <v>29317</v>
      </c>
      <c r="G73" s="117">
        <v>28307</v>
      </c>
      <c r="H73" s="74">
        <f t="shared" si="19"/>
        <v>15.618492294877134</v>
      </c>
      <c r="I73" s="74">
        <f t="shared" si="19"/>
        <v>23.876931473206671</v>
      </c>
      <c r="J73" s="74">
        <f t="shared" si="19"/>
        <v>7.0653901861730315</v>
      </c>
    </row>
    <row r="74" spans="1:10" ht="15.5" x14ac:dyDescent="0.35">
      <c r="A74" s="2" t="s">
        <v>53</v>
      </c>
      <c r="B74" s="108">
        <f t="shared" si="17"/>
        <v>15</v>
      </c>
      <c r="C74" s="9">
        <f>VLOOKUP($A74,'A1'!$A$15:$E$306,4,FALSE)</f>
        <v>13</v>
      </c>
      <c r="D74" s="9">
        <f>VLOOKUP($A74,'A1'!$A$15:$E$306,5,FALSE)</f>
        <v>2</v>
      </c>
      <c r="E74" s="116">
        <f t="shared" si="18"/>
        <v>71284</v>
      </c>
      <c r="F74" s="73">
        <v>36658</v>
      </c>
      <c r="G74" s="117">
        <v>34626</v>
      </c>
      <c r="H74" s="74">
        <f t="shared" si="19"/>
        <v>21.04259020257</v>
      </c>
      <c r="I74" s="74">
        <f t="shared" si="19"/>
        <v>35.462927601069346</v>
      </c>
      <c r="J74" s="74">
        <f t="shared" si="19"/>
        <v>5.7760064691272452</v>
      </c>
    </row>
    <row r="75" spans="1:10" ht="15.5" x14ac:dyDescent="0.35">
      <c r="A75" s="2" t="s">
        <v>7</v>
      </c>
      <c r="B75" s="108">
        <f t="shared" si="17"/>
        <v>6</v>
      </c>
      <c r="C75" s="9">
        <f>VLOOKUP($A75,'A1'!$A$15:$E$306,4,FALSE)</f>
        <v>6</v>
      </c>
      <c r="D75" s="9">
        <f>VLOOKUP($A75,'A1'!$A$15:$E$306,5,FALSE)</f>
        <v>0</v>
      </c>
      <c r="E75" s="116">
        <f t="shared" si="18"/>
        <v>47756</v>
      </c>
      <c r="F75" s="73">
        <v>24515</v>
      </c>
      <c r="G75" s="117">
        <v>23241</v>
      </c>
      <c r="H75" s="74">
        <f t="shared" si="19"/>
        <v>12.563866320462351</v>
      </c>
      <c r="I75" s="74">
        <f t="shared" si="19"/>
        <v>24.47481133999592</v>
      </c>
      <c r="J75" s="74">
        <f t="shared" si="19"/>
        <v>0</v>
      </c>
    </row>
    <row r="76" spans="1:10" ht="15.5" x14ac:dyDescent="0.35">
      <c r="A76" s="2" t="s">
        <v>27</v>
      </c>
      <c r="B76" s="108">
        <f t="shared" si="17"/>
        <v>6</v>
      </c>
      <c r="C76" s="9">
        <f>VLOOKUP($A76,'A1'!$A$15:$E$306,4,FALSE)</f>
        <v>6</v>
      </c>
      <c r="D76" s="9">
        <f>VLOOKUP($A76,'A1'!$A$15:$E$306,5,FALSE)</f>
        <v>0</v>
      </c>
      <c r="E76" s="116">
        <f t="shared" si="18"/>
        <v>28071</v>
      </c>
      <c r="F76" s="73">
        <v>13910</v>
      </c>
      <c r="G76" s="117">
        <v>14161</v>
      </c>
      <c r="H76" s="74">
        <f t="shared" si="19"/>
        <v>21.374372127818745</v>
      </c>
      <c r="I76" s="74">
        <f t="shared" si="19"/>
        <v>43.134435657800147</v>
      </c>
      <c r="J76" s="74">
        <f t="shared" si="19"/>
        <v>0</v>
      </c>
    </row>
    <row r="77" spans="1:10" ht="15.5" x14ac:dyDescent="0.35">
      <c r="A77" s="2" t="s">
        <v>4</v>
      </c>
      <c r="B77" s="108">
        <f t="shared" si="17"/>
        <v>7</v>
      </c>
      <c r="C77" s="9">
        <f>VLOOKUP($A77,'A1'!$A$15:$E$306,4,FALSE)</f>
        <v>7</v>
      </c>
      <c r="D77" s="9">
        <f>VLOOKUP($A77,'A1'!$A$15:$E$306,5,FALSE)</f>
        <v>0</v>
      </c>
      <c r="E77" s="116">
        <f t="shared" si="18"/>
        <v>24847</v>
      </c>
      <c r="F77" s="73">
        <v>12644</v>
      </c>
      <c r="G77" s="117">
        <v>12203</v>
      </c>
      <c r="H77" s="74">
        <f t="shared" si="19"/>
        <v>28.172415180907151</v>
      </c>
      <c r="I77" s="74">
        <f t="shared" si="19"/>
        <v>55.362227143309077</v>
      </c>
      <c r="J77" s="74">
        <f t="shared" si="19"/>
        <v>0</v>
      </c>
    </row>
    <row r="78" spans="1:10" ht="15.5" x14ac:dyDescent="0.35">
      <c r="A78" s="2" t="s">
        <v>329</v>
      </c>
      <c r="B78" s="108">
        <f t="shared" si="17"/>
        <v>3</v>
      </c>
      <c r="C78" s="9">
        <f>VLOOKUP($A78,'A1'!$A$15:$E$306,4,FALSE)</f>
        <v>2</v>
      </c>
      <c r="D78" s="9">
        <f>VLOOKUP($A78,'A1'!$A$15:$E$306,5,FALSE)</f>
        <v>1</v>
      </c>
      <c r="E78" s="116">
        <f t="shared" si="18"/>
        <v>21984</v>
      </c>
      <c r="F78" s="73">
        <v>10899</v>
      </c>
      <c r="G78" s="117">
        <v>11085</v>
      </c>
      <c r="H78" s="74">
        <f t="shared" si="19"/>
        <v>13.646288209606986</v>
      </c>
      <c r="I78" s="74">
        <f t="shared" si="19"/>
        <v>18.350307367648409</v>
      </c>
      <c r="J78" s="74">
        <f t="shared" si="19"/>
        <v>9.0211998195760028</v>
      </c>
    </row>
    <row r="79" spans="1:10" ht="15.5" x14ac:dyDescent="0.35">
      <c r="A79" s="2"/>
      <c r="B79" s="30"/>
      <c r="C79" s="9"/>
      <c r="D79" s="9"/>
      <c r="E79" s="30"/>
      <c r="F79" s="9"/>
      <c r="G79" s="111"/>
      <c r="H79" s="74"/>
      <c r="I79" s="74"/>
      <c r="J79" s="74"/>
    </row>
    <row r="80" spans="1:10" ht="15" x14ac:dyDescent="0.3">
      <c r="A80" s="80" t="s">
        <v>110</v>
      </c>
      <c r="B80" s="121">
        <f>SUM(C80:D80)</f>
        <v>111</v>
      </c>
      <c r="C80" s="122">
        <f>SUM(C82:C92)</f>
        <v>100</v>
      </c>
      <c r="D80" s="122">
        <f t="shared" ref="D80" si="20">SUM(D82:D92)</f>
        <v>11</v>
      </c>
      <c r="E80" s="121">
        <f>SUM(F80:G80)</f>
        <v>510566</v>
      </c>
      <c r="F80" s="122">
        <v>260132</v>
      </c>
      <c r="G80" s="120">
        <v>250434</v>
      </c>
      <c r="H80" s="123">
        <f>(B80*100000/E80)</f>
        <v>21.740578103516491</v>
      </c>
      <c r="I80" s="123">
        <f>(C80*100000/F80)</f>
        <v>38.442021742807498</v>
      </c>
      <c r="J80" s="123">
        <f>(D80*100000/G80)</f>
        <v>4.3923748372824774</v>
      </c>
    </row>
    <row r="81" spans="1:10" ht="15.5" x14ac:dyDescent="0.35">
      <c r="A81" s="2"/>
      <c r="B81" s="108"/>
      <c r="C81" s="75"/>
      <c r="D81" s="75"/>
      <c r="E81" s="108"/>
      <c r="F81" s="75"/>
      <c r="G81" s="112"/>
      <c r="H81" s="74"/>
      <c r="I81" s="74"/>
      <c r="J81" s="74"/>
    </row>
    <row r="82" spans="1:10" ht="15.5" x14ac:dyDescent="0.35">
      <c r="A82" s="2" t="s">
        <v>12</v>
      </c>
      <c r="B82" s="108">
        <f t="shared" ref="B82:B92" si="21">SUM(C82:D82)</f>
        <v>44</v>
      </c>
      <c r="C82" s="9">
        <f>VLOOKUP($A82,'A1'!$A$15:$E$306,4,FALSE)</f>
        <v>42</v>
      </c>
      <c r="D82" s="9">
        <f>VLOOKUP($A82,'A1'!$A$15:$E$306,5,FALSE)</f>
        <v>2</v>
      </c>
      <c r="E82" s="116">
        <f t="shared" ref="E82:E91" si="22">SUM(F82:G82)</f>
        <v>143875</v>
      </c>
      <c r="F82" s="73">
        <v>73459</v>
      </c>
      <c r="G82" s="117">
        <v>70416</v>
      </c>
      <c r="H82" s="74">
        <f t="shared" ref="H82:H92" si="23">(B82*100000/E82)</f>
        <v>30.582102519548219</v>
      </c>
      <c r="I82" s="74">
        <f t="shared" ref="I82:I92" si="24">(C82*100000/F82)</f>
        <v>57.174750541118172</v>
      </c>
      <c r="J82" s="74">
        <f t="shared" ref="J82:J92" si="25">(D82*100000/G82)</f>
        <v>2.8402635764598956</v>
      </c>
    </row>
    <row r="83" spans="1:10" ht="15.5" x14ac:dyDescent="0.35">
      <c r="A83" s="2" t="s">
        <v>94</v>
      </c>
      <c r="B83" s="108">
        <f t="shared" si="21"/>
        <v>7</v>
      </c>
      <c r="C83" s="9">
        <f>VLOOKUP($A83,'A1'!$A$15:$E$306,4,FALSE)</f>
        <v>7</v>
      </c>
      <c r="D83" s="9">
        <f>VLOOKUP($A83,'A1'!$A$15:$E$306,5,FALSE)</f>
        <v>0</v>
      </c>
      <c r="E83" s="116">
        <f t="shared" si="22"/>
        <v>54782</v>
      </c>
      <c r="F83" s="73">
        <v>27563</v>
      </c>
      <c r="G83" s="117">
        <v>27219</v>
      </c>
      <c r="H83" s="74">
        <f t="shared" si="23"/>
        <v>12.777919754663941</v>
      </c>
      <c r="I83" s="74">
        <f t="shared" si="24"/>
        <v>25.396364691796975</v>
      </c>
      <c r="J83" s="74">
        <f t="shared" si="25"/>
        <v>0</v>
      </c>
    </row>
    <row r="84" spans="1:10" ht="15.5" x14ac:dyDescent="0.35">
      <c r="A84" s="2" t="s">
        <v>14</v>
      </c>
      <c r="B84" s="108">
        <f t="shared" si="21"/>
        <v>15</v>
      </c>
      <c r="C84" s="9">
        <f>VLOOKUP($A84,'A1'!$A$15:$E$306,4,FALSE)</f>
        <v>12</v>
      </c>
      <c r="D84" s="9">
        <f>VLOOKUP($A84,'A1'!$A$15:$E$306,5,FALSE)</f>
        <v>3</v>
      </c>
      <c r="E84" s="116">
        <f t="shared" si="22"/>
        <v>53484</v>
      </c>
      <c r="F84" s="73">
        <v>27095</v>
      </c>
      <c r="G84" s="117">
        <v>26389</v>
      </c>
      <c r="H84" s="74">
        <f t="shared" si="23"/>
        <v>28.045770697778774</v>
      </c>
      <c r="I84" s="74">
        <f t="shared" si="24"/>
        <v>44.288614135449343</v>
      </c>
      <c r="J84" s="74">
        <f t="shared" si="25"/>
        <v>11.368373185797113</v>
      </c>
    </row>
    <row r="85" spans="1:10" ht="15.5" x14ac:dyDescent="0.35">
      <c r="A85" s="2" t="s">
        <v>19</v>
      </c>
      <c r="B85" s="108">
        <f t="shared" si="21"/>
        <v>6</v>
      </c>
      <c r="C85" s="9">
        <f>VLOOKUP($A85,'A1'!$A$15:$E$306,4,FALSE)</f>
        <v>4</v>
      </c>
      <c r="D85" s="9">
        <f>VLOOKUP($A85,'A1'!$A$15:$E$306,5,FALSE)</f>
        <v>2</v>
      </c>
      <c r="E85" s="116">
        <f t="shared" si="22"/>
        <v>39244</v>
      </c>
      <c r="F85" s="73">
        <v>19448</v>
      </c>
      <c r="G85" s="117">
        <v>19796</v>
      </c>
      <c r="H85" s="74">
        <f t="shared" si="23"/>
        <v>15.288961369890938</v>
      </c>
      <c r="I85" s="74">
        <f t="shared" si="24"/>
        <v>20.567667626491154</v>
      </c>
      <c r="J85" s="74">
        <f t="shared" si="25"/>
        <v>10.103051121438675</v>
      </c>
    </row>
    <row r="86" spans="1:10" ht="15.5" x14ac:dyDescent="0.35">
      <c r="A86" s="2" t="s">
        <v>21</v>
      </c>
      <c r="B86" s="108">
        <f t="shared" si="21"/>
        <v>11</v>
      </c>
      <c r="C86" s="9">
        <f>VLOOKUP($A86,'A1'!$A$15:$E$306,4,FALSE)</f>
        <v>9</v>
      </c>
      <c r="D86" s="9">
        <f>VLOOKUP($A86,'A1'!$A$15:$E$306,5,FALSE)</f>
        <v>2</v>
      </c>
      <c r="E86" s="116">
        <f t="shared" si="22"/>
        <v>27404</v>
      </c>
      <c r="F86" s="73">
        <v>14252</v>
      </c>
      <c r="G86" s="117">
        <v>13152</v>
      </c>
      <c r="H86" s="74">
        <f t="shared" si="23"/>
        <v>40.140125529119835</v>
      </c>
      <c r="I86" s="74">
        <f t="shared" si="24"/>
        <v>63.149031714847041</v>
      </c>
      <c r="J86" s="74">
        <f t="shared" si="25"/>
        <v>15.206812652068127</v>
      </c>
    </row>
    <row r="87" spans="1:10" ht="15.5" x14ac:dyDescent="0.35">
      <c r="A87" s="2" t="s">
        <v>23</v>
      </c>
      <c r="B87" s="108">
        <f t="shared" si="21"/>
        <v>5</v>
      </c>
      <c r="C87" s="9">
        <f>VLOOKUP($A87,'A1'!$A$15:$E$306,4,FALSE)</f>
        <v>4</v>
      </c>
      <c r="D87" s="9">
        <f>VLOOKUP($A87,'A1'!$A$15:$E$306,5,FALSE)</f>
        <v>1</v>
      </c>
      <c r="E87" s="116">
        <f t="shared" si="22"/>
        <v>46523</v>
      </c>
      <c r="F87" s="73">
        <v>24123</v>
      </c>
      <c r="G87" s="117">
        <v>22400</v>
      </c>
      <c r="H87" s="74">
        <f t="shared" si="23"/>
        <v>10.747372267480602</v>
      </c>
      <c r="I87" s="74">
        <f t="shared" si="24"/>
        <v>16.581685528333956</v>
      </c>
      <c r="J87" s="74">
        <f t="shared" si="25"/>
        <v>4.4642857142857144</v>
      </c>
    </row>
    <row r="88" spans="1:10" ht="15.5" x14ac:dyDescent="0.35">
      <c r="A88" s="2" t="s">
        <v>33</v>
      </c>
      <c r="B88" s="108">
        <f t="shared" si="21"/>
        <v>4</v>
      </c>
      <c r="C88" s="9">
        <f>VLOOKUP($A88,'A1'!$A$15:$E$306,4,FALSE)</f>
        <v>3</v>
      </c>
      <c r="D88" s="9">
        <f>VLOOKUP($A88,'A1'!$A$15:$E$306,5,FALSE)</f>
        <v>1</v>
      </c>
      <c r="E88" s="116">
        <f t="shared" si="22"/>
        <v>14587</v>
      </c>
      <c r="F88" s="73">
        <v>7299</v>
      </c>
      <c r="G88" s="117">
        <v>7288</v>
      </c>
      <c r="H88" s="74">
        <f t="shared" si="23"/>
        <v>27.421676835538491</v>
      </c>
      <c r="I88" s="74">
        <f t="shared" si="24"/>
        <v>41.101520756267981</v>
      </c>
      <c r="J88" s="74">
        <f t="shared" si="25"/>
        <v>13.721185510428102</v>
      </c>
    </row>
    <row r="89" spans="1:10" ht="15.5" x14ac:dyDescent="0.35">
      <c r="A89" s="2" t="s">
        <v>333</v>
      </c>
      <c r="B89" s="108">
        <f t="shared" si="21"/>
        <v>5</v>
      </c>
      <c r="C89" s="9">
        <f>VLOOKUP($A89,'A1'!$A$15:$E$306,4,FALSE)</f>
        <v>5</v>
      </c>
      <c r="D89" s="9">
        <f>VLOOKUP($A89,'A1'!$A$15:$E$306,5,FALSE)</f>
        <v>0</v>
      </c>
      <c r="E89" s="116">
        <f t="shared" si="22"/>
        <v>20984</v>
      </c>
      <c r="F89" s="73">
        <v>10720</v>
      </c>
      <c r="G89" s="117">
        <v>10264</v>
      </c>
      <c r="H89" s="74">
        <f t="shared" si="23"/>
        <v>23.827678231033168</v>
      </c>
      <c r="I89" s="74">
        <f t="shared" si="24"/>
        <v>46.64179104477612</v>
      </c>
      <c r="J89" s="74">
        <f t="shared" si="25"/>
        <v>0</v>
      </c>
    </row>
    <row r="90" spans="1:10" ht="15.5" x14ac:dyDescent="0.35">
      <c r="A90" s="2" t="s">
        <v>45</v>
      </c>
      <c r="B90" s="108">
        <f t="shared" si="21"/>
        <v>5</v>
      </c>
      <c r="C90" s="9">
        <f>VLOOKUP($A90,'A1'!$A$15:$E$306,4,FALSE)</f>
        <v>5</v>
      </c>
      <c r="D90" s="9">
        <f>VLOOKUP($A90,'A1'!$A$15:$E$306,5,FALSE)</f>
        <v>0</v>
      </c>
      <c r="E90" s="116">
        <f t="shared" si="22"/>
        <v>34020</v>
      </c>
      <c r="F90" s="73">
        <v>17977</v>
      </c>
      <c r="G90" s="117">
        <v>16043</v>
      </c>
      <c r="H90" s="74">
        <f t="shared" si="23"/>
        <v>14.697236919459142</v>
      </c>
      <c r="I90" s="74">
        <f t="shared" si="24"/>
        <v>27.813317016187352</v>
      </c>
      <c r="J90" s="74">
        <f t="shared" si="25"/>
        <v>0</v>
      </c>
    </row>
    <row r="91" spans="1:10" ht="15.5" x14ac:dyDescent="0.35">
      <c r="A91" s="2" t="s">
        <v>332</v>
      </c>
      <c r="B91" s="108">
        <f t="shared" si="21"/>
        <v>4</v>
      </c>
      <c r="C91" s="9">
        <f>VLOOKUP($A91,'A1'!$A$15:$E$306,4,FALSE)</f>
        <v>4</v>
      </c>
      <c r="D91" s="9">
        <f>VLOOKUP($A91,'A1'!$A$15:$E$306,5,FALSE)</f>
        <v>0</v>
      </c>
      <c r="E91" s="116">
        <f t="shared" si="22"/>
        <v>44280</v>
      </c>
      <c r="F91" s="73">
        <v>21939</v>
      </c>
      <c r="G91" s="117">
        <v>22341</v>
      </c>
      <c r="H91" s="74">
        <f t="shared" si="23"/>
        <v>9.033423667570009</v>
      </c>
      <c r="I91" s="74">
        <f t="shared" si="24"/>
        <v>18.232371575732714</v>
      </c>
      <c r="J91" s="74">
        <f t="shared" si="25"/>
        <v>0</v>
      </c>
    </row>
    <row r="92" spans="1:10" ht="15.5" x14ac:dyDescent="0.35">
      <c r="A92" s="2" t="s">
        <v>40</v>
      </c>
      <c r="B92" s="108">
        <f t="shared" si="21"/>
        <v>5</v>
      </c>
      <c r="C92" s="9">
        <f>VLOOKUP($A92,'A1'!$A$15:$E$306,4,FALSE)</f>
        <v>5</v>
      </c>
      <c r="D92" s="9">
        <f>VLOOKUP($A92,'A1'!$A$15:$E$306,5,FALSE)</f>
        <v>0</v>
      </c>
      <c r="E92" s="116">
        <f>SUM(F92:G92)</f>
        <v>31383</v>
      </c>
      <c r="F92" s="73">
        <v>16257</v>
      </c>
      <c r="G92" s="117">
        <v>15126</v>
      </c>
      <c r="H92" s="74">
        <f t="shared" si="23"/>
        <v>15.932192588344009</v>
      </c>
      <c r="I92" s="74">
        <f t="shared" si="24"/>
        <v>30.755982038506488</v>
      </c>
      <c r="J92" s="74">
        <f t="shared" si="25"/>
        <v>0</v>
      </c>
    </row>
    <row r="93" spans="1:10" ht="15.5" x14ac:dyDescent="0.35">
      <c r="A93" s="2"/>
      <c r="B93" s="30"/>
      <c r="C93" s="9"/>
      <c r="D93" s="9"/>
      <c r="E93" s="108"/>
      <c r="F93" s="75"/>
      <c r="G93" s="112"/>
      <c r="H93" s="74"/>
      <c r="I93" s="74"/>
      <c r="J93" s="74"/>
    </row>
    <row r="94" spans="1:10" ht="15" x14ac:dyDescent="0.3">
      <c r="A94" s="80" t="s">
        <v>109</v>
      </c>
      <c r="B94" s="121">
        <f>SUM(C94:D94)</f>
        <v>168</v>
      </c>
      <c r="C94" s="122">
        <f>SUM(C96:C101)</f>
        <v>159</v>
      </c>
      <c r="D94" s="122">
        <f>SUM(D96:D101)</f>
        <v>9</v>
      </c>
      <c r="E94" s="121">
        <f>SUM(F94:G94)</f>
        <v>469797</v>
      </c>
      <c r="F94" s="122">
        <v>241743</v>
      </c>
      <c r="G94" s="120">
        <v>228054</v>
      </c>
      <c r="H94" s="123">
        <f>(B94*100000/E94)</f>
        <v>35.760126182159532</v>
      </c>
      <c r="I94" s="123">
        <f>(C94*100000/F94)</f>
        <v>65.772328464526382</v>
      </c>
      <c r="J94" s="123">
        <f>(D94*100000/G94)</f>
        <v>3.946433739377516</v>
      </c>
    </row>
    <row r="95" spans="1:10" ht="15.5" x14ac:dyDescent="0.35">
      <c r="A95" s="2"/>
      <c r="B95" s="108"/>
      <c r="C95" s="75"/>
      <c r="D95" s="75"/>
      <c r="E95" s="108"/>
      <c r="F95" s="75"/>
      <c r="G95" s="112"/>
      <c r="H95" s="74"/>
      <c r="I95" s="74"/>
      <c r="J95" s="74"/>
    </row>
    <row r="96" spans="1:10" ht="15.5" x14ac:dyDescent="0.35">
      <c r="A96" s="2" t="s">
        <v>11</v>
      </c>
      <c r="B96" s="108">
        <f t="shared" ref="B96:B101" si="26">SUM(C96:D96)</f>
        <v>62</v>
      </c>
      <c r="C96" s="9">
        <f>VLOOKUP($A96,'A1'!$A$15:$E$306,4,FALSE)</f>
        <v>59</v>
      </c>
      <c r="D96" s="9">
        <f>VLOOKUP($A96,'A1'!$A$15:$E$306,5,FALSE)</f>
        <v>3</v>
      </c>
      <c r="E96" s="116">
        <f t="shared" ref="E96:E101" si="27">SUM(F96:G96)</f>
        <v>100236</v>
      </c>
      <c r="F96" s="73">
        <v>49559</v>
      </c>
      <c r="G96" s="117">
        <v>50677</v>
      </c>
      <c r="H96" s="74">
        <f t="shared" ref="H96:J101" si="28">(B96*100000/E96)</f>
        <v>61.854024502174866</v>
      </c>
      <c r="I96" s="74">
        <f t="shared" si="28"/>
        <v>119.05002118686818</v>
      </c>
      <c r="J96" s="74">
        <f t="shared" si="28"/>
        <v>5.9198452947096314</v>
      </c>
    </row>
    <row r="97" spans="1:10" ht="15.5" x14ac:dyDescent="0.35">
      <c r="A97" s="2" t="s">
        <v>25</v>
      </c>
      <c r="B97" s="108">
        <f t="shared" si="26"/>
        <v>20</v>
      </c>
      <c r="C97" s="9">
        <f>VLOOKUP($A97,'A1'!$A$15:$E$306,4,FALSE)</f>
        <v>20</v>
      </c>
      <c r="D97" s="9">
        <f>VLOOKUP($A97,'A1'!$A$15:$E$306,5,FALSE)</f>
        <v>0</v>
      </c>
      <c r="E97" s="116">
        <f t="shared" si="27"/>
        <v>57021</v>
      </c>
      <c r="F97" s="73">
        <v>29203</v>
      </c>
      <c r="G97" s="117">
        <v>27818</v>
      </c>
      <c r="H97" s="74">
        <f t="shared" si="28"/>
        <v>35.074797004612336</v>
      </c>
      <c r="I97" s="74">
        <f t="shared" si="28"/>
        <v>68.486114440297229</v>
      </c>
      <c r="J97" s="74">
        <f t="shared" si="28"/>
        <v>0</v>
      </c>
    </row>
    <row r="98" spans="1:10" ht="15.5" x14ac:dyDescent="0.35">
      <c r="A98" s="2" t="s">
        <v>31</v>
      </c>
      <c r="B98" s="108">
        <f t="shared" si="26"/>
        <v>25</v>
      </c>
      <c r="C98" s="9">
        <f>VLOOKUP($A98,'A1'!$A$15:$E$306,4,FALSE)</f>
        <v>24</v>
      </c>
      <c r="D98" s="9">
        <f>VLOOKUP($A98,'A1'!$A$15:$E$306,5,FALSE)</f>
        <v>1</v>
      </c>
      <c r="E98" s="116">
        <f t="shared" si="27"/>
        <v>47391</v>
      </c>
      <c r="F98" s="73">
        <v>25252</v>
      </c>
      <c r="G98" s="117">
        <v>22139</v>
      </c>
      <c r="H98" s="74">
        <f t="shared" si="28"/>
        <v>52.752632356354582</v>
      </c>
      <c r="I98" s="74">
        <f t="shared" si="28"/>
        <v>95.041976873118955</v>
      </c>
      <c r="J98" s="74">
        <f t="shared" si="28"/>
        <v>4.5169158498577175</v>
      </c>
    </row>
    <row r="99" spans="1:10" ht="15.5" x14ac:dyDescent="0.35">
      <c r="A99" s="2" t="s">
        <v>44</v>
      </c>
      <c r="B99" s="108">
        <f t="shared" si="26"/>
        <v>44</v>
      </c>
      <c r="C99" s="9">
        <f>VLOOKUP($A99,'A1'!$A$15:$E$306,4,FALSE)</f>
        <v>42</v>
      </c>
      <c r="D99" s="9">
        <f>VLOOKUP($A99,'A1'!$A$15:$E$306,5,FALSE)</f>
        <v>2</v>
      </c>
      <c r="E99" s="116">
        <f t="shared" si="27"/>
        <v>154674</v>
      </c>
      <c r="F99" s="73">
        <v>80073</v>
      </c>
      <c r="G99" s="117">
        <v>74601</v>
      </c>
      <c r="H99" s="74">
        <f t="shared" si="28"/>
        <v>28.44692708535371</v>
      </c>
      <c r="I99" s="74">
        <f t="shared" si="28"/>
        <v>52.452137424600053</v>
      </c>
      <c r="J99" s="74">
        <f t="shared" si="28"/>
        <v>2.6809292100642081</v>
      </c>
    </row>
    <row r="100" spans="1:10" ht="15.5" x14ac:dyDescent="0.35">
      <c r="A100" s="2" t="s">
        <v>56</v>
      </c>
      <c r="B100" s="108">
        <f t="shared" si="26"/>
        <v>9</v>
      </c>
      <c r="C100" s="9">
        <f>VLOOKUP($A100,'A1'!$A$15:$E$306,4,FALSE)</f>
        <v>8</v>
      </c>
      <c r="D100" s="9">
        <f>VLOOKUP($A100,'A1'!$A$15:$E$306,5,FALSE)</f>
        <v>1</v>
      </c>
      <c r="E100" s="116">
        <f t="shared" si="27"/>
        <v>65673</v>
      </c>
      <c r="F100" s="73">
        <v>34206</v>
      </c>
      <c r="G100" s="117">
        <v>31467</v>
      </c>
      <c r="H100" s="74">
        <f t="shared" si="28"/>
        <v>13.704262025489927</v>
      </c>
      <c r="I100" s="74">
        <f t="shared" si="28"/>
        <v>23.387709758521897</v>
      </c>
      <c r="J100" s="74">
        <f t="shared" si="28"/>
        <v>3.177932437156386</v>
      </c>
    </row>
    <row r="101" spans="1:10" ht="15.5" x14ac:dyDescent="0.35">
      <c r="A101" s="2" t="s">
        <v>57</v>
      </c>
      <c r="B101" s="108">
        <f t="shared" si="26"/>
        <v>8</v>
      </c>
      <c r="C101" s="9">
        <f>VLOOKUP($A101,'A1'!$A$15:$E$306,4,FALSE)</f>
        <v>6</v>
      </c>
      <c r="D101" s="9">
        <f>VLOOKUP($A101,'A1'!$A$15:$E$306,5,FALSE)</f>
        <v>2</v>
      </c>
      <c r="E101" s="116">
        <f t="shared" si="27"/>
        <v>44802</v>
      </c>
      <c r="F101" s="73">
        <v>23450</v>
      </c>
      <c r="G101" s="117">
        <v>21352</v>
      </c>
      <c r="H101" s="74">
        <f t="shared" si="28"/>
        <v>17.856345698852731</v>
      </c>
      <c r="I101" s="74">
        <f t="shared" si="28"/>
        <v>25.586353944562898</v>
      </c>
      <c r="J101" s="74">
        <f t="shared" si="28"/>
        <v>9.3668040464593485</v>
      </c>
    </row>
    <row r="102" spans="1:10" ht="16" thickBot="1" x14ac:dyDescent="0.4">
      <c r="A102" s="76"/>
      <c r="B102" s="109"/>
      <c r="C102" s="77"/>
      <c r="D102" s="77"/>
      <c r="E102" s="118"/>
      <c r="F102" s="76"/>
      <c r="G102" s="119"/>
      <c r="H102" s="76"/>
      <c r="I102" s="76"/>
      <c r="J102" s="76"/>
    </row>
    <row r="103" spans="1:10" ht="15.5" x14ac:dyDescent="0.35">
      <c r="A103" s="78" t="s">
        <v>621</v>
      </c>
      <c r="B103" s="2"/>
      <c r="C103" s="2"/>
      <c r="D103" s="2"/>
      <c r="E103" s="2"/>
      <c r="F103" s="2"/>
      <c r="G103" s="2"/>
      <c r="H103" s="2"/>
      <c r="I103" s="2"/>
      <c r="J103" s="2"/>
    </row>
    <row r="104" spans="1:10" ht="15.5" x14ac:dyDescent="0.35">
      <c r="A104" s="78" t="s">
        <v>620</v>
      </c>
      <c r="B104" s="2"/>
      <c r="C104" s="2"/>
      <c r="D104" s="2"/>
      <c r="E104" s="2"/>
      <c r="F104" s="2"/>
      <c r="G104" s="2"/>
      <c r="H104" s="2"/>
      <c r="I104" s="2"/>
      <c r="J104" s="2"/>
    </row>
    <row r="105" spans="1:10" ht="15.5" x14ac:dyDescent="0.35">
      <c r="A105" s="78" t="s">
        <v>320</v>
      </c>
      <c r="B105" s="2"/>
      <c r="C105" s="2"/>
      <c r="D105" s="2"/>
      <c r="E105" s="2"/>
      <c r="F105" s="2"/>
      <c r="G105" s="2"/>
      <c r="H105" s="2"/>
      <c r="I105" s="2"/>
      <c r="J105" s="2"/>
    </row>
    <row r="106" spans="1:10" ht="15.5" x14ac:dyDescent="0.35">
      <c r="A106" s="78" t="s">
        <v>292</v>
      </c>
      <c r="B106" s="2"/>
      <c r="C106" s="2"/>
      <c r="D106" s="2"/>
      <c r="E106" s="2"/>
      <c r="F106" s="2"/>
      <c r="G106" s="2"/>
      <c r="H106" s="2"/>
      <c r="I106" s="2"/>
      <c r="J106" s="2"/>
    </row>
  </sheetData>
  <mergeCells count="13">
    <mergeCell ref="H7:H10"/>
    <mergeCell ref="I7:I10"/>
    <mergeCell ref="J7:J10"/>
    <mergeCell ref="A3:J3"/>
    <mergeCell ref="A4:J4"/>
    <mergeCell ref="A5:J5"/>
    <mergeCell ref="A7:A10"/>
    <mergeCell ref="B7:B10"/>
    <mergeCell ref="C7:C10"/>
    <mergeCell ref="D7:D10"/>
    <mergeCell ref="E7:E10"/>
    <mergeCell ref="F7:F10"/>
    <mergeCell ref="G7:G10"/>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R111"/>
  <sheetViews>
    <sheetView zoomScale="80" zoomScaleNormal="80" zoomScaleSheetLayoutView="80" workbookViewId="0">
      <pane xSplit="1" ySplit="8" topLeftCell="Y9" activePane="bottomRight" state="frozen"/>
      <selection pane="topRight" activeCell="B1" sqref="B1"/>
      <selection pane="bottomLeft" activeCell="A9" sqref="A9"/>
      <selection pane="bottomRight" activeCell="W8" sqref="W8"/>
    </sheetView>
  </sheetViews>
  <sheetFormatPr baseColWidth="10" defaultColWidth="0" defaultRowHeight="15.75" customHeight="1" zeroHeight="1" x14ac:dyDescent="0.35"/>
  <cols>
    <col min="1" max="1" width="32.36328125" style="127" customWidth="1"/>
    <col min="2" max="44" width="13" style="127" customWidth="1"/>
    <col min="45" max="45" width="11.453125" style="127" hidden="1" customWidth="1"/>
    <col min="46" max="16384" width="11.453125" style="127" hidden="1"/>
  </cols>
  <sheetData>
    <row r="1" spans="1:44" ht="15.5" x14ac:dyDescent="0.35">
      <c r="A1" s="124" t="s">
        <v>495</v>
      </c>
      <c r="B1" s="125"/>
      <c r="C1" s="125"/>
      <c r="D1" s="125"/>
      <c r="E1" s="126"/>
      <c r="F1" s="126"/>
      <c r="G1" s="126"/>
      <c r="H1" s="126"/>
      <c r="I1" s="126"/>
      <c r="J1" s="126"/>
      <c r="K1" s="126"/>
      <c r="L1" s="126"/>
      <c r="M1" s="126"/>
      <c r="N1" s="126"/>
      <c r="O1" s="126"/>
      <c r="P1" s="126"/>
      <c r="Q1" s="126"/>
      <c r="R1" s="126"/>
      <c r="S1" s="126"/>
      <c r="T1" s="126"/>
      <c r="U1" s="126"/>
      <c r="V1" s="126"/>
    </row>
    <row r="2" spans="1:44" ht="15.5" x14ac:dyDescent="0.35">
      <c r="A2" s="124"/>
      <c r="B2" s="125"/>
      <c r="C2" s="125"/>
      <c r="D2" s="125"/>
      <c r="E2" s="125"/>
      <c r="F2" s="125"/>
      <c r="G2" s="125"/>
      <c r="H2" s="125"/>
      <c r="I2" s="125"/>
      <c r="J2" s="125"/>
      <c r="K2" s="125"/>
      <c r="L2" s="125"/>
      <c r="M2" s="125"/>
      <c r="N2" s="125"/>
      <c r="O2" s="125"/>
      <c r="P2" s="125"/>
      <c r="Q2" s="125"/>
      <c r="R2" s="125"/>
      <c r="S2" s="125"/>
      <c r="T2" s="125"/>
      <c r="U2" s="125"/>
      <c r="V2" s="125"/>
    </row>
    <row r="3" spans="1:44" ht="15.5" x14ac:dyDescent="0.35">
      <c r="A3" s="284" t="s">
        <v>623</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row>
    <row r="4" spans="1:44" ht="15.5" x14ac:dyDescent="0.35">
      <c r="B4" s="126"/>
      <c r="C4" s="126"/>
      <c r="D4" s="126"/>
      <c r="E4" s="126"/>
      <c r="F4" s="126"/>
      <c r="G4" s="126"/>
      <c r="H4" s="126"/>
      <c r="I4" s="126"/>
      <c r="J4" s="126"/>
      <c r="K4" s="126"/>
      <c r="L4" s="126"/>
      <c r="M4" s="126"/>
      <c r="N4" s="126"/>
      <c r="O4" s="126"/>
      <c r="P4" s="126"/>
      <c r="Q4" s="126"/>
      <c r="R4" s="126"/>
      <c r="S4" s="126"/>
      <c r="T4" s="126"/>
      <c r="U4" s="126"/>
      <c r="V4" s="126"/>
      <c r="Z4" s="145"/>
      <c r="AA4" s="145"/>
      <c r="AB4" s="145"/>
      <c r="AC4" s="145"/>
    </row>
    <row r="5" spans="1:44" ht="15.5" x14ac:dyDescent="0.35">
      <c r="A5" s="288" t="s">
        <v>226</v>
      </c>
      <c r="B5" s="282">
        <v>2010</v>
      </c>
      <c r="C5" s="283"/>
      <c r="D5" s="287"/>
      <c r="E5" s="282">
        <v>2011</v>
      </c>
      <c r="F5" s="283"/>
      <c r="G5" s="287"/>
      <c r="H5" s="282">
        <v>2012</v>
      </c>
      <c r="I5" s="283"/>
      <c r="J5" s="287"/>
      <c r="K5" s="282">
        <v>2013</v>
      </c>
      <c r="L5" s="283"/>
      <c r="M5" s="287"/>
      <c r="N5" s="282">
        <v>2014</v>
      </c>
      <c r="O5" s="283"/>
      <c r="P5" s="287"/>
      <c r="Q5" s="282">
        <v>2015</v>
      </c>
      <c r="R5" s="283"/>
      <c r="S5" s="287"/>
      <c r="T5" s="282">
        <v>2016</v>
      </c>
      <c r="U5" s="283"/>
      <c r="V5" s="287"/>
      <c r="W5" s="283">
        <v>2017</v>
      </c>
      <c r="X5" s="283"/>
      <c r="Y5" s="283"/>
      <c r="Z5" s="285">
        <v>2018</v>
      </c>
      <c r="AA5" s="286"/>
      <c r="AB5" s="286"/>
      <c r="AC5" s="286"/>
      <c r="AD5" s="282">
        <v>2019</v>
      </c>
      <c r="AE5" s="283"/>
      <c r="AF5" s="283"/>
      <c r="AG5" s="283"/>
      <c r="AH5" s="282">
        <v>2020</v>
      </c>
      <c r="AI5" s="283"/>
      <c r="AJ5" s="283"/>
      <c r="AK5" s="283"/>
      <c r="AL5" s="282">
        <v>2021</v>
      </c>
      <c r="AM5" s="283"/>
      <c r="AN5" s="283"/>
      <c r="AO5" s="283"/>
      <c r="AP5" s="282">
        <v>2022</v>
      </c>
      <c r="AQ5" s="283"/>
      <c r="AR5" s="283"/>
    </row>
    <row r="6" spans="1:44" ht="15.5" x14ac:dyDescent="0.35">
      <c r="A6" s="289"/>
      <c r="B6" s="128" t="s">
        <v>107</v>
      </c>
      <c r="C6" s="129" t="s">
        <v>1</v>
      </c>
      <c r="D6" s="128" t="s">
        <v>0</v>
      </c>
      <c r="E6" s="128" t="s">
        <v>107</v>
      </c>
      <c r="F6" s="129" t="s">
        <v>1</v>
      </c>
      <c r="G6" s="128" t="s">
        <v>0</v>
      </c>
      <c r="H6" s="128" t="s">
        <v>107</v>
      </c>
      <c r="I6" s="129" t="s">
        <v>1</v>
      </c>
      <c r="J6" s="128" t="s">
        <v>0</v>
      </c>
      <c r="K6" s="128" t="s">
        <v>107</v>
      </c>
      <c r="L6" s="129" t="s">
        <v>1</v>
      </c>
      <c r="M6" s="128" t="s">
        <v>0</v>
      </c>
      <c r="N6" s="130" t="s">
        <v>107</v>
      </c>
      <c r="O6" s="128" t="s">
        <v>1</v>
      </c>
      <c r="P6" s="129" t="s">
        <v>0</v>
      </c>
      <c r="Q6" s="128" t="s">
        <v>107</v>
      </c>
      <c r="R6" s="129" t="s">
        <v>1</v>
      </c>
      <c r="S6" s="128" t="s">
        <v>0</v>
      </c>
      <c r="T6" s="130" t="s">
        <v>107</v>
      </c>
      <c r="U6" s="128" t="s">
        <v>1</v>
      </c>
      <c r="V6" s="169" t="s">
        <v>0</v>
      </c>
      <c r="W6" s="129" t="s">
        <v>107</v>
      </c>
      <c r="X6" s="128" t="s">
        <v>1</v>
      </c>
      <c r="Y6" s="129" t="s">
        <v>0</v>
      </c>
      <c r="Z6" s="130" t="s">
        <v>107</v>
      </c>
      <c r="AA6" s="128" t="s">
        <v>1</v>
      </c>
      <c r="AB6" s="129" t="s">
        <v>0</v>
      </c>
      <c r="AC6" s="130" t="s">
        <v>339</v>
      </c>
      <c r="AD6" s="130" t="s">
        <v>107</v>
      </c>
      <c r="AE6" s="128" t="s">
        <v>1</v>
      </c>
      <c r="AF6" s="129" t="s">
        <v>0</v>
      </c>
      <c r="AG6" s="130" t="s">
        <v>339</v>
      </c>
      <c r="AH6" s="130" t="s">
        <v>107</v>
      </c>
      <c r="AI6" s="128" t="s">
        <v>1</v>
      </c>
      <c r="AJ6" s="129" t="s">
        <v>0</v>
      </c>
      <c r="AK6" s="130" t="s">
        <v>339</v>
      </c>
      <c r="AL6" s="130" t="s">
        <v>107</v>
      </c>
      <c r="AM6" s="128" t="s">
        <v>1</v>
      </c>
      <c r="AN6" s="129" t="s">
        <v>0</v>
      </c>
      <c r="AO6" s="130" t="s">
        <v>339</v>
      </c>
      <c r="AP6" s="130" t="s">
        <v>107</v>
      </c>
      <c r="AQ6" s="128" t="s">
        <v>1</v>
      </c>
      <c r="AR6" s="129" t="s">
        <v>0</v>
      </c>
    </row>
    <row r="7" spans="1:44" ht="15.5" x14ac:dyDescent="0.35">
      <c r="B7" s="131"/>
      <c r="D7" s="131"/>
      <c r="E7" s="131"/>
      <c r="G7" s="131"/>
      <c r="H7" s="131"/>
      <c r="J7" s="131"/>
      <c r="K7" s="131"/>
      <c r="M7" s="131"/>
      <c r="N7" s="132"/>
      <c r="O7" s="132"/>
      <c r="Q7" s="132"/>
      <c r="S7" s="131"/>
      <c r="T7" s="140"/>
      <c r="U7" s="133"/>
      <c r="V7" s="170"/>
      <c r="W7" s="126"/>
      <c r="X7" s="133"/>
      <c r="Y7" s="126"/>
      <c r="Z7" s="140"/>
      <c r="AA7" s="133"/>
      <c r="AB7" s="126"/>
      <c r="AC7" s="140"/>
      <c r="AD7" s="140"/>
      <c r="AE7" s="133"/>
      <c r="AF7" s="126"/>
      <c r="AG7" s="140"/>
      <c r="AH7" s="140"/>
      <c r="AI7" s="133"/>
      <c r="AJ7" s="126"/>
      <c r="AK7" s="140"/>
      <c r="AL7" s="140"/>
      <c r="AM7" s="133"/>
      <c r="AN7" s="126"/>
      <c r="AO7" s="140"/>
      <c r="AP7" s="140"/>
      <c r="AQ7" s="133"/>
      <c r="AR7" s="126"/>
    </row>
    <row r="8" spans="1:44" ht="15.5" x14ac:dyDescent="0.35">
      <c r="A8" s="173" t="s">
        <v>107</v>
      </c>
      <c r="B8" s="134">
        <f>SUM(B10,B32,B50,B60,B73,B86,B99)</f>
        <v>527</v>
      </c>
      <c r="C8" s="134">
        <f t="shared" ref="C8:V8" si="0">SUM(C10,C32,C50,C60,C73,C86,C99)</f>
        <v>466</v>
      </c>
      <c r="D8" s="134">
        <f t="shared" si="0"/>
        <v>61</v>
      </c>
      <c r="E8" s="134">
        <f t="shared" si="0"/>
        <v>474</v>
      </c>
      <c r="F8" s="134">
        <f t="shared" si="0"/>
        <v>410</v>
      </c>
      <c r="G8" s="134">
        <f t="shared" si="0"/>
        <v>64</v>
      </c>
      <c r="H8" s="134">
        <f t="shared" si="0"/>
        <v>407</v>
      </c>
      <c r="I8" s="134">
        <f t="shared" si="0"/>
        <v>357</v>
      </c>
      <c r="J8" s="134">
        <f t="shared" si="0"/>
        <v>50</v>
      </c>
      <c r="K8" s="134">
        <f t="shared" si="0"/>
        <v>411</v>
      </c>
      <c r="L8" s="134">
        <f t="shared" si="0"/>
        <v>375</v>
      </c>
      <c r="M8" s="134">
        <f t="shared" si="0"/>
        <v>36</v>
      </c>
      <c r="N8" s="134">
        <f t="shared" si="0"/>
        <v>477</v>
      </c>
      <c r="O8" s="134">
        <f t="shared" si="0"/>
        <v>426</v>
      </c>
      <c r="P8" s="134">
        <f t="shared" si="0"/>
        <v>51</v>
      </c>
      <c r="Q8" s="134">
        <f t="shared" si="0"/>
        <v>557</v>
      </c>
      <c r="R8" s="134">
        <f t="shared" si="0"/>
        <v>515</v>
      </c>
      <c r="S8" s="134">
        <f t="shared" si="0"/>
        <v>42</v>
      </c>
      <c r="T8" s="134">
        <f t="shared" si="0"/>
        <v>578</v>
      </c>
      <c r="U8" s="134">
        <f t="shared" si="0"/>
        <v>512</v>
      </c>
      <c r="V8" s="134">
        <f t="shared" si="0"/>
        <v>66</v>
      </c>
      <c r="W8" s="168">
        <f t="shared" ref="W8:Y8" si="1">SUM(W10,W32,W50,W60,W73,W86,W99)</f>
        <v>603</v>
      </c>
      <c r="X8" s="134">
        <f t="shared" si="1"/>
        <v>545</v>
      </c>
      <c r="Y8" s="135">
        <f t="shared" si="1"/>
        <v>58</v>
      </c>
      <c r="Z8" s="134">
        <f t="shared" ref="Z8:AB8" si="2">SUM(Z10,Z32,Z50,Z60,Z73,Z86,Z99)</f>
        <v>585</v>
      </c>
      <c r="AA8" s="134">
        <f t="shared" si="2"/>
        <v>519</v>
      </c>
      <c r="AB8" s="135">
        <f t="shared" si="2"/>
        <v>65</v>
      </c>
      <c r="AC8" s="135">
        <f>SUM(AC10,AC32,AC50,AC60,AC73,AC86,AC99)</f>
        <v>1</v>
      </c>
      <c r="AD8" s="134">
        <f t="shared" ref="AD8:AF8" si="3">SUM(AD10,AD32,AD50,AD60,AD73,AD86,AD99)</f>
        <v>563</v>
      </c>
      <c r="AE8" s="134">
        <f t="shared" si="3"/>
        <v>512</v>
      </c>
      <c r="AF8" s="135">
        <f t="shared" si="3"/>
        <v>48</v>
      </c>
      <c r="AG8" s="135">
        <f>SUM(AG10,AG32,AG50,AG60,AG73,AG86,AG99)</f>
        <v>3</v>
      </c>
      <c r="AH8" s="134">
        <f t="shared" ref="AH8:AJ8" si="4">SUM(AH10,AH32,AH50,AH60,AH73,AH86,AH99)</f>
        <v>570</v>
      </c>
      <c r="AI8" s="134">
        <f t="shared" si="4"/>
        <v>507</v>
      </c>
      <c r="AJ8" s="135">
        <f t="shared" si="4"/>
        <v>62</v>
      </c>
      <c r="AK8" s="135">
        <f>SUM(AK10,AK32,AK50,AK60,AK73,AK86,AK99)</f>
        <v>1</v>
      </c>
      <c r="AL8" s="134">
        <f t="shared" ref="AL8:AN8" si="5">SUM(AL10,AL32,AL50,AL60,AL73,AL86,AL99)</f>
        <v>588</v>
      </c>
      <c r="AM8" s="134">
        <f t="shared" si="5"/>
        <v>531</v>
      </c>
      <c r="AN8" s="135">
        <f t="shared" si="5"/>
        <v>56</v>
      </c>
      <c r="AO8" s="135">
        <f>SUM(AO10,AO32,AO50,AO60,AO73,AO86,AO99)</f>
        <v>1</v>
      </c>
      <c r="AP8" s="134">
        <f>SUM(AP10,AP32,AP50,AP60,AP73,AP86,AP99)</f>
        <v>656</v>
      </c>
      <c r="AQ8" s="134">
        <f t="shared" ref="AQ8:AR8" si="6">SUM(AQ10,AQ32,AQ50,AQ60,AQ73,AQ86,AQ99)</f>
        <v>609</v>
      </c>
      <c r="AR8" s="135">
        <f t="shared" si="6"/>
        <v>47</v>
      </c>
    </row>
    <row r="9" spans="1:44" ht="15.5" x14ac:dyDescent="0.35">
      <c r="B9" s="131"/>
      <c r="D9" s="131"/>
      <c r="E9" s="131"/>
      <c r="G9" s="131"/>
      <c r="H9" s="131"/>
      <c r="J9" s="131"/>
      <c r="K9" s="131"/>
      <c r="M9" s="131"/>
      <c r="N9" s="131"/>
      <c r="O9" s="131"/>
      <c r="Q9" s="131"/>
      <c r="S9" s="131"/>
      <c r="T9" s="140"/>
      <c r="U9" s="133"/>
      <c r="V9" s="170"/>
      <c r="W9" s="126"/>
      <c r="X9" s="133"/>
      <c r="Y9" s="126"/>
      <c r="Z9" s="140"/>
      <c r="AA9" s="133"/>
      <c r="AB9" s="126"/>
      <c r="AC9" s="140"/>
      <c r="AD9" s="140"/>
      <c r="AE9" s="133"/>
      <c r="AF9" s="126"/>
      <c r="AG9" s="140"/>
      <c r="AH9" s="140"/>
      <c r="AI9" s="133"/>
      <c r="AJ9" s="126"/>
      <c r="AK9" s="140"/>
      <c r="AL9" s="140"/>
      <c r="AM9" s="133"/>
      <c r="AN9" s="126"/>
      <c r="AO9" s="140"/>
      <c r="AP9" s="140"/>
      <c r="AQ9" s="133"/>
      <c r="AR9" s="126"/>
    </row>
    <row r="10" spans="1:44" ht="15.5" x14ac:dyDescent="0.35">
      <c r="A10" s="173" t="s">
        <v>115</v>
      </c>
      <c r="B10" s="134">
        <f>SUM(B11:B30)</f>
        <v>219</v>
      </c>
      <c r="C10" s="134">
        <f t="shared" ref="C10:V10" si="7">SUM(C11:C30)</f>
        <v>200</v>
      </c>
      <c r="D10" s="134">
        <f t="shared" si="7"/>
        <v>19</v>
      </c>
      <c r="E10" s="134">
        <f>SUM(E11:E30)</f>
        <v>171</v>
      </c>
      <c r="F10" s="134">
        <f t="shared" si="7"/>
        <v>150</v>
      </c>
      <c r="G10" s="134">
        <f t="shared" si="7"/>
        <v>21</v>
      </c>
      <c r="H10" s="134">
        <f>SUM(H11:H30)</f>
        <v>160</v>
      </c>
      <c r="I10" s="134">
        <f t="shared" si="7"/>
        <v>143</v>
      </c>
      <c r="J10" s="134">
        <f t="shared" si="7"/>
        <v>17</v>
      </c>
      <c r="K10" s="134">
        <f>SUM(K11:K30)</f>
        <v>162</v>
      </c>
      <c r="L10" s="134">
        <f t="shared" si="7"/>
        <v>148</v>
      </c>
      <c r="M10" s="134">
        <f t="shared" si="7"/>
        <v>14</v>
      </c>
      <c r="N10" s="134">
        <f>SUM(N11:N30)</f>
        <v>203</v>
      </c>
      <c r="O10" s="134">
        <f t="shared" si="7"/>
        <v>178</v>
      </c>
      <c r="P10" s="134">
        <f t="shared" si="7"/>
        <v>25</v>
      </c>
      <c r="Q10" s="134">
        <f>SUM(Q11:Q30)</f>
        <v>259</v>
      </c>
      <c r="R10" s="134">
        <f t="shared" si="7"/>
        <v>239</v>
      </c>
      <c r="S10" s="134">
        <f t="shared" si="7"/>
        <v>20</v>
      </c>
      <c r="T10" s="134">
        <f>SUM(T11:T30)</f>
        <v>244</v>
      </c>
      <c r="U10" s="134">
        <f t="shared" si="7"/>
        <v>219</v>
      </c>
      <c r="V10" s="134">
        <f t="shared" si="7"/>
        <v>25</v>
      </c>
      <c r="W10" s="134">
        <f>SUM(W11:W30)</f>
        <v>221</v>
      </c>
      <c r="X10" s="134">
        <f t="shared" ref="X10:Y10" si="8">SUM(X11:X30)</f>
        <v>199</v>
      </c>
      <c r="Y10" s="135">
        <f t="shared" si="8"/>
        <v>22</v>
      </c>
      <c r="Z10" s="134">
        <f>SUM(Z11:Z30)</f>
        <v>200</v>
      </c>
      <c r="AA10" s="134">
        <f t="shared" ref="AA10:AB10" si="9">SUM(AA11:AA30)</f>
        <v>176</v>
      </c>
      <c r="AB10" s="135">
        <f t="shared" si="9"/>
        <v>24</v>
      </c>
      <c r="AC10" s="135">
        <f t="shared" ref="AC10" si="10">SUM(AC11:AC30)</f>
        <v>0</v>
      </c>
      <c r="AD10" s="134">
        <f>SUM(AD11:AD30)</f>
        <v>180</v>
      </c>
      <c r="AE10" s="134">
        <f t="shared" ref="AE10:AG10" si="11">SUM(AE11:AE30)</f>
        <v>163</v>
      </c>
      <c r="AF10" s="135">
        <f t="shared" si="11"/>
        <v>17</v>
      </c>
      <c r="AG10" s="135">
        <f t="shared" si="11"/>
        <v>0</v>
      </c>
      <c r="AH10" s="134">
        <f>SUM(AH11:AH30)</f>
        <v>162</v>
      </c>
      <c r="AI10" s="134">
        <f t="shared" ref="AI10:AK10" si="12">SUM(AI11:AI30)</f>
        <v>142</v>
      </c>
      <c r="AJ10" s="135">
        <f t="shared" si="12"/>
        <v>20</v>
      </c>
      <c r="AK10" s="135">
        <f t="shared" si="12"/>
        <v>0</v>
      </c>
      <c r="AL10" s="134">
        <f>SUM(AL11:AL30)</f>
        <v>130</v>
      </c>
      <c r="AM10" s="134">
        <f t="shared" ref="AM10:AO10" si="13">SUM(AM11:AM30)</f>
        <v>122</v>
      </c>
      <c r="AN10" s="135">
        <f t="shared" si="13"/>
        <v>8</v>
      </c>
      <c r="AO10" s="135">
        <f t="shared" si="13"/>
        <v>0</v>
      </c>
      <c r="AP10" s="134">
        <f>SUM(AP11:AP30)</f>
        <v>118</v>
      </c>
      <c r="AQ10" s="134">
        <f t="shared" ref="AQ10:AR10" si="14">SUM(AQ11:AQ30)</f>
        <v>112</v>
      </c>
      <c r="AR10" s="135">
        <f t="shared" si="14"/>
        <v>6</v>
      </c>
    </row>
    <row r="11" spans="1:44" ht="15.5" x14ac:dyDescent="0.35">
      <c r="A11" s="127" t="s">
        <v>13</v>
      </c>
      <c r="B11" s="136">
        <f>SUM(C11:D11)</f>
        <v>71</v>
      </c>
      <c r="C11" s="136">
        <v>66</v>
      </c>
      <c r="D11" s="136">
        <v>5</v>
      </c>
      <c r="E11" s="136">
        <f>SUM(F11:G11)</f>
        <v>62</v>
      </c>
      <c r="F11" s="137">
        <v>58</v>
      </c>
      <c r="G11" s="137">
        <v>4</v>
      </c>
      <c r="H11" s="136">
        <f>SUM(I11:J11)</f>
        <v>57</v>
      </c>
      <c r="I11" s="138">
        <v>49</v>
      </c>
      <c r="J11" s="136">
        <v>8</v>
      </c>
      <c r="K11" s="136">
        <f>SUM(L11:M11)</f>
        <v>43</v>
      </c>
      <c r="L11" s="125">
        <v>39</v>
      </c>
      <c r="M11" s="136">
        <v>4</v>
      </c>
      <c r="N11" s="136">
        <f>SUM(O11:P11)</f>
        <v>74</v>
      </c>
      <c r="O11" s="136">
        <v>65</v>
      </c>
      <c r="P11" s="125">
        <v>9</v>
      </c>
      <c r="Q11" s="136">
        <f>SUM(R11:S11)</f>
        <v>99</v>
      </c>
      <c r="R11" s="125">
        <v>89</v>
      </c>
      <c r="S11" s="136">
        <v>10</v>
      </c>
      <c r="T11" s="136">
        <f>SUM(U11:V11)</f>
        <v>80</v>
      </c>
      <c r="U11" s="133">
        <v>70</v>
      </c>
      <c r="V11" s="170">
        <v>10</v>
      </c>
      <c r="W11" s="136">
        <f>SUM(X11:Y11)</f>
        <v>91</v>
      </c>
      <c r="X11" s="133">
        <v>83</v>
      </c>
      <c r="Y11" s="126">
        <v>8</v>
      </c>
      <c r="Z11" s="136">
        <f>SUM(AA11:AC11)</f>
        <v>81</v>
      </c>
      <c r="AA11" s="133">
        <v>71</v>
      </c>
      <c r="AB11" s="126">
        <v>10</v>
      </c>
      <c r="AC11" s="140">
        <v>0</v>
      </c>
      <c r="AD11" s="136">
        <f>SUM(AE11:AG11)</f>
        <v>74</v>
      </c>
      <c r="AE11" s="133">
        <v>64</v>
      </c>
      <c r="AF11" s="126">
        <v>10</v>
      </c>
      <c r="AG11" s="140">
        <v>0</v>
      </c>
      <c r="AH11" s="136">
        <f>SUM(AI11:AK11)</f>
        <v>54</v>
      </c>
      <c r="AI11" s="133">
        <v>49</v>
      </c>
      <c r="AJ11" s="126">
        <v>5</v>
      </c>
      <c r="AK11" s="140">
        <v>0</v>
      </c>
      <c r="AL11" s="136">
        <f>SUM(AM11:AO11)</f>
        <v>46</v>
      </c>
      <c r="AM11" s="133">
        <v>43</v>
      </c>
      <c r="AN11" s="133">
        <v>3</v>
      </c>
      <c r="AO11" s="140">
        <v>0</v>
      </c>
      <c r="AP11" s="136">
        <f t="shared" ref="AP11:AP30" si="15">SUM(AQ11:AR11)</f>
        <v>50</v>
      </c>
      <c r="AQ11" s="133">
        <v>47</v>
      </c>
      <c r="AR11" s="133">
        <v>3</v>
      </c>
    </row>
    <row r="12" spans="1:44" ht="15.5" x14ac:dyDescent="0.35">
      <c r="A12" s="127" t="s">
        <v>18</v>
      </c>
      <c r="B12" s="136">
        <f t="shared" ref="B12:B30" si="16">SUM(C12:D12)</f>
        <v>7</v>
      </c>
      <c r="C12" s="136">
        <v>6</v>
      </c>
      <c r="D12" s="136">
        <v>1</v>
      </c>
      <c r="E12" s="136">
        <f t="shared" ref="E12:E30" si="17">SUM(F12:G12)</f>
        <v>3</v>
      </c>
      <c r="F12" s="137">
        <v>2</v>
      </c>
      <c r="G12" s="137">
        <v>1</v>
      </c>
      <c r="H12" s="136">
        <f t="shared" ref="H12:H30" si="18">SUM(I12:J12)</f>
        <v>7</v>
      </c>
      <c r="I12" s="138">
        <v>6</v>
      </c>
      <c r="J12" s="136">
        <v>1</v>
      </c>
      <c r="K12" s="136">
        <f t="shared" ref="K12:K30" si="19">SUM(L12:M12)</f>
        <v>5</v>
      </c>
      <c r="L12" s="125">
        <v>4</v>
      </c>
      <c r="M12" s="136">
        <v>1</v>
      </c>
      <c r="N12" s="136">
        <f t="shared" ref="N12:N30" si="20">SUM(O12:P12)</f>
        <v>4</v>
      </c>
      <c r="O12" s="136">
        <v>3</v>
      </c>
      <c r="P12" s="125">
        <v>1</v>
      </c>
      <c r="Q12" s="136">
        <f t="shared" ref="Q12:Q30" si="21">SUM(R12:S12)</f>
        <v>8</v>
      </c>
      <c r="R12" s="125">
        <v>6</v>
      </c>
      <c r="S12" s="136">
        <v>2</v>
      </c>
      <c r="T12" s="136">
        <f t="shared" ref="T12:T30" si="22">SUM(U12:V12)</f>
        <v>10</v>
      </c>
      <c r="U12" s="133">
        <v>10</v>
      </c>
      <c r="V12" s="170">
        <v>0</v>
      </c>
      <c r="W12" s="136">
        <f t="shared" ref="W12:W30" si="23">SUM(X12:Y12)</f>
        <v>8</v>
      </c>
      <c r="X12" s="133">
        <v>7</v>
      </c>
      <c r="Y12" s="126">
        <v>1</v>
      </c>
      <c r="Z12" s="136">
        <f t="shared" ref="Z12:Z30" si="24">SUM(AA12:AC12)</f>
        <v>6</v>
      </c>
      <c r="AA12" s="133">
        <v>4</v>
      </c>
      <c r="AB12" s="126">
        <v>2</v>
      </c>
      <c r="AC12" s="140">
        <v>0</v>
      </c>
      <c r="AD12" s="136">
        <f t="shared" ref="AD12:AD30" si="25">SUM(AE12:AG12)</f>
        <v>3</v>
      </c>
      <c r="AE12" s="133">
        <v>3</v>
      </c>
      <c r="AF12" s="126">
        <v>0</v>
      </c>
      <c r="AG12" s="140">
        <v>0</v>
      </c>
      <c r="AH12" s="136">
        <f t="shared" ref="AH12:AH30" si="26">SUM(AI12:AK12)</f>
        <v>4</v>
      </c>
      <c r="AI12" s="133">
        <v>4</v>
      </c>
      <c r="AJ12" s="126">
        <v>0</v>
      </c>
      <c r="AK12" s="140">
        <v>0</v>
      </c>
      <c r="AL12" s="136">
        <f t="shared" ref="AL12:AL30" si="27">SUM(AM12:AO12)</f>
        <v>2</v>
      </c>
      <c r="AM12" s="133">
        <v>2</v>
      </c>
      <c r="AN12" s="133">
        <v>0</v>
      </c>
      <c r="AO12" s="140">
        <v>0</v>
      </c>
      <c r="AP12" s="136">
        <f t="shared" si="15"/>
        <v>3</v>
      </c>
      <c r="AQ12" s="133">
        <v>3</v>
      </c>
      <c r="AR12" s="133">
        <v>0</v>
      </c>
    </row>
    <row r="13" spans="1:44" ht="15.5" x14ac:dyDescent="0.35">
      <c r="A13" s="127" t="s">
        <v>16</v>
      </c>
      <c r="B13" s="136">
        <f t="shared" si="16"/>
        <v>30</v>
      </c>
      <c r="C13" s="136">
        <v>25</v>
      </c>
      <c r="D13" s="136">
        <v>5</v>
      </c>
      <c r="E13" s="136">
        <f t="shared" si="17"/>
        <v>19</v>
      </c>
      <c r="F13" s="137">
        <v>18</v>
      </c>
      <c r="G13" s="137">
        <v>1</v>
      </c>
      <c r="H13" s="136">
        <f t="shared" si="18"/>
        <v>19</v>
      </c>
      <c r="I13" s="138">
        <v>16</v>
      </c>
      <c r="J13" s="136">
        <v>3</v>
      </c>
      <c r="K13" s="136">
        <f t="shared" si="19"/>
        <v>21</v>
      </c>
      <c r="L13" s="125">
        <v>20</v>
      </c>
      <c r="M13" s="136">
        <v>1</v>
      </c>
      <c r="N13" s="136">
        <f t="shared" si="20"/>
        <v>46</v>
      </c>
      <c r="O13" s="136">
        <v>39</v>
      </c>
      <c r="P13" s="125">
        <v>7</v>
      </c>
      <c r="Q13" s="136">
        <f t="shared" si="21"/>
        <v>37</v>
      </c>
      <c r="R13" s="125">
        <v>35</v>
      </c>
      <c r="S13" s="136">
        <v>2</v>
      </c>
      <c r="T13" s="136">
        <f t="shared" si="22"/>
        <v>25</v>
      </c>
      <c r="U13" s="133">
        <v>23</v>
      </c>
      <c r="V13" s="170">
        <v>2</v>
      </c>
      <c r="W13" s="136">
        <f t="shared" si="23"/>
        <v>30</v>
      </c>
      <c r="X13" s="133">
        <v>24</v>
      </c>
      <c r="Y13" s="126">
        <v>6</v>
      </c>
      <c r="Z13" s="136">
        <f t="shared" si="24"/>
        <v>22</v>
      </c>
      <c r="AA13" s="133">
        <v>19</v>
      </c>
      <c r="AB13" s="126">
        <v>3</v>
      </c>
      <c r="AC13" s="140">
        <v>0</v>
      </c>
      <c r="AD13" s="136">
        <f t="shared" si="25"/>
        <v>18</v>
      </c>
      <c r="AE13" s="133">
        <v>16</v>
      </c>
      <c r="AF13" s="126">
        <v>2</v>
      </c>
      <c r="AG13" s="140">
        <v>0</v>
      </c>
      <c r="AH13" s="136">
        <f t="shared" si="26"/>
        <v>27</v>
      </c>
      <c r="AI13" s="133">
        <v>23</v>
      </c>
      <c r="AJ13" s="126">
        <v>4</v>
      </c>
      <c r="AK13" s="140">
        <v>0</v>
      </c>
      <c r="AL13" s="136">
        <f t="shared" si="27"/>
        <v>16</v>
      </c>
      <c r="AM13" s="133">
        <v>16</v>
      </c>
      <c r="AN13" s="133">
        <v>0</v>
      </c>
      <c r="AO13" s="140">
        <v>0</v>
      </c>
      <c r="AP13" s="136">
        <f t="shared" si="15"/>
        <v>8</v>
      </c>
      <c r="AQ13" s="133">
        <v>7</v>
      </c>
      <c r="AR13" s="133">
        <v>1</v>
      </c>
    </row>
    <row r="14" spans="1:44" ht="15.5" x14ac:dyDescent="0.35">
      <c r="A14" s="127" t="s">
        <v>240</v>
      </c>
      <c r="B14" s="136">
        <f>SUM(C14:D14)</f>
        <v>0</v>
      </c>
      <c r="C14" s="133">
        <v>0</v>
      </c>
      <c r="D14" s="133">
        <v>0</v>
      </c>
      <c r="E14" s="136">
        <f t="shared" si="17"/>
        <v>0</v>
      </c>
      <c r="F14" s="133">
        <v>0</v>
      </c>
      <c r="G14" s="133">
        <v>0</v>
      </c>
      <c r="H14" s="136">
        <f t="shared" si="18"/>
        <v>1</v>
      </c>
      <c r="I14" s="138">
        <v>1</v>
      </c>
      <c r="J14" s="136">
        <v>0</v>
      </c>
      <c r="K14" s="136">
        <f t="shared" si="19"/>
        <v>1</v>
      </c>
      <c r="L14" s="136">
        <v>1</v>
      </c>
      <c r="M14" s="136">
        <v>0</v>
      </c>
      <c r="N14" s="136">
        <f t="shared" si="20"/>
        <v>0</v>
      </c>
      <c r="O14" s="133">
        <v>0</v>
      </c>
      <c r="P14" s="126">
        <v>0</v>
      </c>
      <c r="Q14" s="136">
        <f t="shared" si="21"/>
        <v>0</v>
      </c>
      <c r="R14" s="126">
        <v>0</v>
      </c>
      <c r="S14" s="133">
        <v>0</v>
      </c>
      <c r="T14" s="136">
        <f t="shared" si="22"/>
        <v>1</v>
      </c>
      <c r="U14" s="133">
        <v>1</v>
      </c>
      <c r="V14" s="170">
        <v>0</v>
      </c>
      <c r="W14" s="136">
        <f t="shared" si="23"/>
        <v>0</v>
      </c>
      <c r="X14" s="133">
        <v>0</v>
      </c>
      <c r="Y14" s="126">
        <v>0</v>
      </c>
      <c r="Z14" s="136">
        <f t="shared" si="24"/>
        <v>1</v>
      </c>
      <c r="AA14" s="133">
        <v>1</v>
      </c>
      <c r="AB14" s="126">
        <v>0</v>
      </c>
      <c r="AC14" s="140">
        <v>0</v>
      </c>
      <c r="AD14" s="136">
        <f t="shared" si="25"/>
        <v>1</v>
      </c>
      <c r="AE14" s="133">
        <v>1</v>
      </c>
      <c r="AF14" s="126">
        <v>0</v>
      </c>
      <c r="AG14" s="140">
        <v>0</v>
      </c>
      <c r="AH14" s="136">
        <f t="shared" si="26"/>
        <v>0</v>
      </c>
      <c r="AI14" s="133">
        <v>0</v>
      </c>
      <c r="AJ14" s="126">
        <v>0</v>
      </c>
      <c r="AK14" s="140">
        <v>0</v>
      </c>
      <c r="AL14" s="136">
        <f t="shared" si="27"/>
        <v>0</v>
      </c>
      <c r="AM14" s="133">
        <v>0</v>
      </c>
      <c r="AN14" s="133">
        <v>0</v>
      </c>
      <c r="AO14" s="140">
        <v>0</v>
      </c>
      <c r="AP14" s="136">
        <f t="shared" si="15"/>
        <v>1</v>
      </c>
      <c r="AQ14" s="133">
        <v>1</v>
      </c>
      <c r="AR14" s="133">
        <v>0</v>
      </c>
    </row>
    <row r="15" spans="1:44" ht="15.5" x14ac:dyDescent="0.35">
      <c r="A15" s="139" t="s">
        <v>321</v>
      </c>
      <c r="B15" s="136">
        <f t="shared" si="16"/>
        <v>1</v>
      </c>
      <c r="C15" s="136">
        <v>1</v>
      </c>
      <c r="D15" s="136">
        <v>0</v>
      </c>
      <c r="E15" s="136">
        <f t="shared" si="17"/>
        <v>0</v>
      </c>
      <c r="F15" s="136">
        <v>0</v>
      </c>
      <c r="G15" s="136">
        <v>0</v>
      </c>
      <c r="H15" s="136">
        <f t="shared" si="18"/>
        <v>1</v>
      </c>
      <c r="I15" s="125">
        <v>1</v>
      </c>
      <c r="J15" s="136">
        <v>0</v>
      </c>
      <c r="K15" s="136">
        <f t="shared" si="19"/>
        <v>0</v>
      </c>
      <c r="L15" s="133">
        <v>0</v>
      </c>
      <c r="M15" s="133">
        <v>0</v>
      </c>
      <c r="N15" s="136">
        <f t="shared" si="20"/>
        <v>0</v>
      </c>
      <c r="O15" s="133">
        <v>0</v>
      </c>
      <c r="P15" s="126">
        <v>0</v>
      </c>
      <c r="Q15" s="136">
        <f t="shared" si="21"/>
        <v>0</v>
      </c>
      <c r="R15" s="126">
        <v>0</v>
      </c>
      <c r="S15" s="133">
        <v>0</v>
      </c>
      <c r="T15" s="136">
        <f t="shared" si="22"/>
        <v>0</v>
      </c>
      <c r="U15" s="133">
        <v>0</v>
      </c>
      <c r="V15" s="170">
        <v>0</v>
      </c>
      <c r="W15" s="136">
        <f t="shared" si="23"/>
        <v>1</v>
      </c>
      <c r="X15" s="133">
        <v>0</v>
      </c>
      <c r="Y15" s="126">
        <v>1</v>
      </c>
      <c r="Z15" s="136">
        <f t="shared" si="24"/>
        <v>1</v>
      </c>
      <c r="AA15" s="133">
        <v>1</v>
      </c>
      <c r="AB15" s="126">
        <v>0</v>
      </c>
      <c r="AC15" s="140">
        <v>0</v>
      </c>
      <c r="AD15" s="136">
        <f t="shared" si="25"/>
        <v>0</v>
      </c>
      <c r="AE15" s="133">
        <v>0</v>
      </c>
      <c r="AF15" s="126">
        <v>0</v>
      </c>
      <c r="AG15" s="140">
        <v>0</v>
      </c>
      <c r="AH15" s="136">
        <f t="shared" si="26"/>
        <v>0</v>
      </c>
      <c r="AI15" s="133">
        <v>0</v>
      </c>
      <c r="AJ15" s="126">
        <v>0</v>
      </c>
      <c r="AK15" s="140">
        <v>0</v>
      </c>
      <c r="AL15" s="136">
        <f t="shared" si="27"/>
        <v>0</v>
      </c>
      <c r="AM15" s="133">
        <v>0</v>
      </c>
      <c r="AN15" s="133">
        <v>0</v>
      </c>
      <c r="AO15" s="140">
        <v>0</v>
      </c>
      <c r="AP15" s="136">
        <f t="shared" si="15"/>
        <v>0</v>
      </c>
      <c r="AQ15" s="133">
        <v>0</v>
      </c>
      <c r="AR15" s="133">
        <v>0</v>
      </c>
    </row>
    <row r="16" spans="1:44" ht="15.5" x14ac:dyDescent="0.35">
      <c r="A16" s="127" t="s">
        <v>3</v>
      </c>
      <c r="B16" s="136">
        <f t="shared" si="16"/>
        <v>5</v>
      </c>
      <c r="C16" s="136">
        <v>3</v>
      </c>
      <c r="D16" s="136">
        <v>2</v>
      </c>
      <c r="E16" s="136">
        <f t="shared" si="17"/>
        <v>2</v>
      </c>
      <c r="F16" s="137">
        <v>1</v>
      </c>
      <c r="G16" s="137">
        <v>1</v>
      </c>
      <c r="H16" s="136">
        <f t="shared" si="18"/>
        <v>4</v>
      </c>
      <c r="I16" s="138">
        <v>3</v>
      </c>
      <c r="J16" s="136">
        <v>1</v>
      </c>
      <c r="K16" s="136">
        <f t="shared" si="19"/>
        <v>5</v>
      </c>
      <c r="L16" s="136">
        <v>5</v>
      </c>
      <c r="M16" s="136">
        <v>0</v>
      </c>
      <c r="N16" s="136">
        <f t="shared" si="20"/>
        <v>1</v>
      </c>
      <c r="O16" s="136">
        <v>1</v>
      </c>
      <c r="P16" s="125">
        <v>0</v>
      </c>
      <c r="Q16" s="136">
        <f t="shared" si="21"/>
        <v>6</v>
      </c>
      <c r="R16" s="125">
        <v>6</v>
      </c>
      <c r="S16" s="136">
        <v>0</v>
      </c>
      <c r="T16" s="136">
        <f t="shared" si="22"/>
        <v>11</v>
      </c>
      <c r="U16" s="133">
        <v>11</v>
      </c>
      <c r="V16" s="170">
        <v>0</v>
      </c>
      <c r="W16" s="136">
        <f t="shared" si="23"/>
        <v>5</v>
      </c>
      <c r="X16" s="133">
        <v>5</v>
      </c>
      <c r="Y16" s="126">
        <v>0</v>
      </c>
      <c r="Z16" s="136">
        <f t="shared" si="24"/>
        <v>9</v>
      </c>
      <c r="AA16" s="133">
        <v>7</v>
      </c>
      <c r="AB16" s="126">
        <v>2</v>
      </c>
      <c r="AC16" s="140">
        <v>0</v>
      </c>
      <c r="AD16" s="136">
        <f t="shared" si="25"/>
        <v>6</v>
      </c>
      <c r="AE16" s="133">
        <v>6</v>
      </c>
      <c r="AF16" s="126">
        <v>0</v>
      </c>
      <c r="AG16" s="140">
        <v>0</v>
      </c>
      <c r="AH16" s="136">
        <f t="shared" si="26"/>
        <v>2</v>
      </c>
      <c r="AI16" s="133">
        <v>2</v>
      </c>
      <c r="AJ16" s="126">
        <v>0</v>
      </c>
      <c r="AK16" s="140">
        <v>0</v>
      </c>
      <c r="AL16" s="136">
        <f t="shared" si="27"/>
        <v>7</v>
      </c>
      <c r="AM16" s="133">
        <v>7</v>
      </c>
      <c r="AN16" s="133">
        <v>0</v>
      </c>
      <c r="AO16" s="140">
        <v>0</v>
      </c>
      <c r="AP16" s="136">
        <f t="shared" si="15"/>
        <v>8</v>
      </c>
      <c r="AQ16" s="133">
        <v>8</v>
      </c>
      <c r="AR16" s="133">
        <v>0</v>
      </c>
    </row>
    <row r="17" spans="1:44" ht="15.5" x14ac:dyDescent="0.35">
      <c r="A17" s="127" t="s">
        <v>34</v>
      </c>
      <c r="B17" s="136">
        <f t="shared" si="16"/>
        <v>3</v>
      </c>
      <c r="C17" s="136">
        <v>3</v>
      </c>
      <c r="D17" s="136">
        <v>0</v>
      </c>
      <c r="E17" s="136">
        <f t="shared" si="17"/>
        <v>3</v>
      </c>
      <c r="F17" s="137">
        <v>2</v>
      </c>
      <c r="G17" s="137">
        <v>1</v>
      </c>
      <c r="H17" s="136">
        <f t="shared" si="18"/>
        <v>0</v>
      </c>
      <c r="I17" s="140">
        <v>0</v>
      </c>
      <c r="J17" s="133">
        <v>0</v>
      </c>
      <c r="K17" s="136">
        <f t="shared" si="19"/>
        <v>1</v>
      </c>
      <c r="L17" s="136">
        <v>0</v>
      </c>
      <c r="M17" s="136">
        <v>1</v>
      </c>
      <c r="N17" s="136">
        <f t="shared" si="20"/>
        <v>0</v>
      </c>
      <c r="O17" s="133">
        <v>0</v>
      </c>
      <c r="P17" s="126">
        <v>0</v>
      </c>
      <c r="Q17" s="136">
        <f t="shared" si="21"/>
        <v>2</v>
      </c>
      <c r="R17" s="125">
        <v>2</v>
      </c>
      <c r="S17" s="136">
        <v>0</v>
      </c>
      <c r="T17" s="136">
        <f t="shared" si="22"/>
        <v>3</v>
      </c>
      <c r="U17" s="133">
        <v>1</v>
      </c>
      <c r="V17" s="170">
        <v>2</v>
      </c>
      <c r="W17" s="136">
        <f t="shared" si="23"/>
        <v>1</v>
      </c>
      <c r="X17" s="133">
        <v>1</v>
      </c>
      <c r="Y17" s="126">
        <v>0</v>
      </c>
      <c r="Z17" s="136">
        <f t="shared" si="24"/>
        <v>1</v>
      </c>
      <c r="AA17" s="133">
        <v>1</v>
      </c>
      <c r="AB17" s="126">
        <v>0</v>
      </c>
      <c r="AC17" s="140">
        <v>0</v>
      </c>
      <c r="AD17" s="136">
        <f t="shared" si="25"/>
        <v>0</v>
      </c>
      <c r="AE17" s="133">
        <v>0</v>
      </c>
      <c r="AF17" s="126">
        <v>0</v>
      </c>
      <c r="AG17" s="140">
        <v>0</v>
      </c>
      <c r="AH17" s="136">
        <f t="shared" si="26"/>
        <v>1</v>
      </c>
      <c r="AI17" s="133">
        <v>1</v>
      </c>
      <c r="AJ17" s="126">
        <v>0</v>
      </c>
      <c r="AK17" s="140">
        <v>0</v>
      </c>
      <c r="AL17" s="136">
        <f t="shared" si="27"/>
        <v>1</v>
      </c>
      <c r="AM17" s="133">
        <v>1</v>
      </c>
      <c r="AN17" s="133">
        <v>0</v>
      </c>
      <c r="AO17" s="140">
        <v>0</v>
      </c>
      <c r="AP17" s="136">
        <f t="shared" si="15"/>
        <v>0</v>
      </c>
      <c r="AQ17" s="133">
        <v>0</v>
      </c>
      <c r="AR17" s="133">
        <v>0</v>
      </c>
    </row>
    <row r="18" spans="1:44" ht="15.5" x14ac:dyDescent="0.35">
      <c r="A18" s="127" t="s">
        <v>22</v>
      </c>
      <c r="B18" s="136">
        <f t="shared" si="16"/>
        <v>35</v>
      </c>
      <c r="C18" s="136">
        <v>33</v>
      </c>
      <c r="D18" s="136">
        <v>2</v>
      </c>
      <c r="E18" s="136">
        <f t="shared" si="17"/>
        <v>22</v>
      </c>
      <c r="F18" s="137">
        <v>19</v>
      </c>
      <c r="G18" s="137">
        <v>3</v>
      </c>
      <c r="H18" s="136">
        <f t="shared" si="18"/>
        <v>16</v>
      </c>
      <c r="I18" s="138">
        <v>16</v>
      </c>
      <c r="J18" s="136">
        <v>0</v>
      </c>
      <c r="K18" s="136">
        <f t="shared" si="19"/>
        <v>27</v>
      </c>
      <c r="L18" s="136">
        <v>23</v>
      </c>
      <c r="M18" s="136">
        <v>4</v>
      </c>
      <c r="N18" s="136">
        <f t="shared" si="20"/>
        <v>11</v>
      </c>
      <c r="O18" s="136">
        <v>11</v>
      </c>
      <c r="P18" s="125">
        <v>0</v>
      </c>
      <c r="Q18" s="136">
        <f t="shared" si="21"/>
        <v>19</v>
      </c>
      <c r="R18" s="125">
        <v>19</v>
      </c>
      <c r="S18" s="136">
        <v>0</v>
      </c>
      <c r="T18" s="136">
        <f t="shared" si="22"/>
        <v>26</v>
      </c>
      <c r="U18" s="133">
        <v>24</v>
      </c>
      <c r="V18" s="170">
        <v>2</v>
      </c>
      <c r="W18" s="136">
        <f t="shared" si="23"/>
        <v>13</v>
      </c>
      <c r="X18" s="133">
        <v>13</v>
      </c>
      <c r="Y18" s="126">
        <v>0</v>
      </c>
      <c r="Z18" s="136">
        <f t="shared" si="24"/>
        <v>22</v>
      </c>
      <c r="AA18" s="133">
        <v>22</v>
      </c>
      <c r="AB18" s="126">
        <v>0</v>
      </c>
      <c r="AC18" s="140">
        <v>0</v>
      </c>
      <c r="AD18" s="136">
        <f t="shared" si="25"/>
        <v>15</v>
      </c>
      <c r="AE18" s="133">
        <v>15</v>
      </c>
      <c r="AF18" s="126">
        <v>0</v>
      </c>
      <c r="AG18" s="140">
        <v>0</v>
      </c>
      <c r="AH18" s="136">
        <f t="shared" si="26"/>
        <v>18</v>
      </c>
      <c r="AI18" s="133">
        <v>17</v>
      </c>
      <c r="AJ18" s="126">
        <v>1</v>
      </c>
      <c r="AK18" s="140">
        <v>0</v>
      </c>
      <c r="AL18" s="136">
        <f t="shared" si="27"/>
        <v>13</v>
      </c>
      <c r="AM18" s="133">
        <v>13</v>
      </c>
      <c r="AN18" s="133">
        <v>0</v>
      </c>
      <c r="AO18" s="140">
        <v>0</v>
      </c>
      <c r="AP18" s="136">
        <f t="shared" si="15"/>
        <v>16</v>
      </c>
      <c r="AQ18" s="133">
        <v>16</v>
      </c>
      <c r="AR18" s="133">
        <v>0</v>
      </c>
    </row>
    <row r="19" spans="1:44" ht="15.5" x14ac:dyDescent="0.35">
      <c r="A19" s="127" t="s">
        <v>51</v>
      </c>
      <c r="B19" s="136">
        <f t="shared" si="16"/>
        <v>2</v>
      </c>
      <c r="C19" s="136">
        <v>2</v>
      </c>
      <c r="D19" s="136">
        <v>0</v>
      </c>
      <c r="E19" s="136">
        <f t="shared" si="17"/>
        <v>2</v>
      </c>
      <c r="F19" s="137">
        <v>2</v>
      </c>
      <c r="G19" s="137">
        <v>0</v>
      </c>
      <c r="H19" s="136">
        <f t="shared" si="18"/>
        <v>2</v>
      </c>
      <c r="I19" s="138">
        <v>2</v>
      </c>
      <c r="J19" s="136">
        <v>0</v>
      </c>
      <c r="K19" s="136">
        <f t="shared" si="19"/>
        <v>4</v>
      </c>
      <c r="L19" s="136">
        <v>4</v>
      </c>
      <c r="M19" s="136">
        <v>0</v>
      </c>
      <c r="N19" s="136">
        <f t="shared" si="20"/>
        <v>3</v>
      </c>
      <c r="O19" s="136">
        <v>3</v>
      </c>
      <c r="P19" s="125">
        <v>0</v>
      </c>
      <c r="Q19" s="136">
        <f t="shared" si="21"/>
        <v>9</v>
      </c>
      <c r="R19" s="125">
        <v>9</v>
      </c>
      <c r="S19" s="136">
        <v>0</v>
      </c>
      <c r="T19" s="136">
        <f t="shared" si="22"/>
        <v>5</v>
      </c>
      <c r="U19" s="133">
        <v>5</v>
      </c>
      <c r="V19" s="170">
        <v>0</v>
      </c>
      <c r="W19" s="136">
        <f t="shared" si="23"/>
        <v>3</v>
      </c>
      <c r="X19" s="133">
        <v>3</v>
      </c>
      <c r="Y19" s="126">
        <v>0</v>
      </c>
      <c r="Z19" s="136">
        <f t="shared" si="24"/>
        <v>1</v>
      </c>
      <c r="AA19" s="133">
        <v>1</v>
      </c>
      <c r="AB19" s="126">
        <v>0</v>
      </c>
      <c r="AC19" s="140">
        <v>0</v>
      </c>
      <c r="AD19" s="136">
        <f t="shared" si="25"/>
        <v>4</v>
      </c>
      <c r="AE19" s="133">
        <v>4</v>
      </c>
      <c r="AF19" s="126">
        <v>0</v>
      </c>
      <c r="AG19" s="140">
        <v>0</v>
      </c>
      <c r="AH19" s="136">
        <f t="shared" si="26"/>
        <v>4</v>
      </c>
      <c r="AI19" s="133">
        <v>3</v>
      </c>
      <c r="AJ19" s="126">
        <v>1</v>
      </c>
      <c r="AK19" s="140">
        <v>0</v>
      </c>
      <c r="AL19" s="136">
        <f t="shared" si="27"/>
        <v>2</v>
      </c>
      <c r="AM19" s="133">
        <v>2</v>
      </c>
      <c r="AN19" s="133">
        <v>0</v>
      </c>
      <c r="AO19" s="140">
        <v>0</v>
      </c>
      <c r="AP19" s="136">
        <f t="shared" si="15"/>
        <v>2</v>
      </c>
      <c r="AQ19" s="133">
        <v>2</v>
      </c>
      <c r="AR19" s="133">
        <v>0</v>
      </c>
    </row>
    <row r="20" spans="1:44" ht="15.5" x14ac:dyDescent="0.35">
      <c r="A20" s="127" t="s">
        <v>2</v>
      </c>
      <c r="B20" s="136">
        <f t="shared" si="16"/>
        <v>13</v>
      </c>
      <c r="C20" s="136">
        <v>13</v>
      </c>
      <c r="D20" s="136">
        <v>0</v>
      </c>
      <c r="E20" s="136">
        <f t="shared" si="17"/>
        <v>15</v>
      </c>
      <c r="F20" s="137">
        <v>13</v>
      </c>
      <c r="G20" s="137">
        <v>2</v>
      </c>
      <c r="H20" s="136">
        <f t="shared" si="18"/>
        <v>10</v>
      </c>
      <c r="I20" s="138">
        <v>10</v>
      </c>
      <c r="J20" s="136">
        <v>0</v>
      </c>
      <c r="K20" s="136">
        <f t="shared" si="19"/>
        <v>13</v>
      </c>
      <c r="L20" s="136">
        <v>13</v>
      </c>
      <c r="M20" s="136">
        <v>0</v>
      </c>
      <c r="N20" s="136">
        <f t="shared" si="20"/>
        <v>16</v>
      </c>
      <c r="O20" s="136">
        <v>13</v>
      </c>
      <c r="P20" s="125">
        <v>3</v>
      </c>
      <c r="Q20" s="136">
        <f t="shared" si="21"/>
        <v>24</v>
      </c>
      <c r="R20" s="125">
        <v>24</v>
      </c>
      <c r="S20" s="136">
        <v>0</v>
      </c>
      <c r="T20" s="136">
        <f t="shared" si="22"/>
        <v>19</v>
      </c>
      <c r="U20" s="133">
        <v>19</v>
      </c>
      <c r="V20" s="170">
        <v>0</v>
      </c>
      <c r="W20" s="136">
        <f t="shared" si="23"/>
        <v>21</v>
      </c>
      <c r="X20" s="133">
        <v>17</v>
      </c>
      <c r="Y20" s="126">
        <v>4</v>
      </c>
      <c r="Z20" s="136">
        <f t="shared" si="24"/>
        <v>9</v>
      </c>
      <c r="AA20" s="133">
        <v>8</v>
      </c>
      <c r="AB20" s="126">
        <v>1</v>
      </c>
      <c r="AC20" s="140">
        <v>0</v>
      </c>
      <c r="AD20" s="136">
        <f t="shared" si="25"/>
        <v>15</v>
      </c>
      <c r="AE20" s="133">
        <v>14</v>
      </c>
      <c r="AF20" s="126">
        <v>1</v>
      </c>
      <c r="AG20" s="140">
        <v>0</v>
      </c>
      <c r="AH20" s="136">
        <f t="shared" si="26"/>
        <v>8</v>
      </c>
      <c r="AI20" s="133">
        <v>7</v>
      </c>
      <c r="AJ20" s="126">
        <v>1</v>
      </c>
      <c r="AK20" s="140">
        <v>0</v>
      </c>
      <c r="AL20" s="136">
        <f t="shared" si="27"/>
        <v>5</v>
      </c>
      <c r="AM20" s="133">
        <v>5</v>
      </c>
      <c r="AN20" s="133">
        <v>0</v>
      </c>
      <c r="AO20" s="140">
        <v>0</v>
      </c>
      <c r="AP20" s="136">
        <f t="shared" si="15"/>
        <v>5</v>
      </c>
      <c r="AQ20" s="133">
        <v>5</v>
      </c>
      <c r="AR20" s="133">
        <v>0</v>
      </c>
    </row>
    <row r="21" spans="1:44" ht="15.5" x14ac:dyDescent="0.35">
      <c r="A21" s="127" t="s">
        <v>60</v>
      </c>
      <c r="B21" s="136">
        <f t="shared" si="16"/>
        <v>4</v>
      </c>
      <c r="C21" s="136">
        <v>3</v>
      </c>
      <c r="D21" s="136">
        <v>1</v>
      </c>
      <c r="E21" s="136">
        <f t="shared" si="17"/>
        <v>6</v>
      </c>
      <c r="F21" s="137">
        <v>4</v>
      </c>
      <c r="G21" s="137">
        <v>2</v>
      </c>
      <c r="H21" s="136">
        <f t="shared" si="18"/>
        <v>10</v>
      </c>
      <c r="I21" s="138">
        <v>9</v>
      </c>
      <c r="J21" s="136">
        <v>1</v>
      </c>
      <c r="K21" s="136">
        <f t="shared" si="19"/>
        <v>3</v>
      </c>
      <c r="L21" s="136">
        <v>3</v>
      </c>
      <c r="M21" s="136">
        <v>0</v>
      </c>
      <c r="N21" s="136">
        <f t="shared" si="20"/>
        <v>6</v>
      </c>
      <c r="O21" s="136">
        <v>6</v>
      </c>
      <c r="P21" s="125">
        <v>0</v>
      </c>
      <c r="Q21" s="136">
        <f t="shared" si="21"/>
        <v>7</v>
      </c>
      <c r="R21" s="125">
        <v>7</v>
      </c>
      <c r="S21" s="136">
        <v>0</v>
      </c>
      <c r="T21" s="136">
        <f t="shared" si="22"/>
        <v>3</v>
      </c>
      <c r="U21" s="133">
        <v>3</v>
      </c>
      <c r="V21" s="170">
        <v>0</v>
      </c>
      <c r="W21" s="136">
        <f t="shared" si="23"/>
        <v>14</v>
      </c>
      <c r="X21" s="133">
        <v>13</v>
      </c>
      <c r="Y21" s="126">
        <v>1</v>
      </c>
      <c r="Z21" s="136">
        <f t="shared" si="24"/>
        <v>5</v>
      </c>
      <c r="AA21" s="133">
        <v>4</v>
      </c>
      <c r="AB21" s="126">
        <v>1</v>
      </c>
      <c r="AC21" s="140">
        <v>0</v>
      </c>
      <c r="AD21" s="136">
        <f t="shared" si="25"/>
        <v>6</v>
      </c>
      <c r="AE21" s="133">
        <v>6</v>
      </c>
      <c r="AF21" s="126">
        <v>0</v>
      </c>
      <c r="AG21" s="140">
        <v>0</v>
      </c>
      <c r="AH21" s="136">
        <f t="shared" si="26"/>
        <v>9</v>
      </c>
      <c r="AI21" s="133">
        <v>8</v>
      </c>
      <c r="AJ21" s="126">
        <v>1</v>
      </c>
      <c r="AK21" s="140">
        <v>0</v>
      </c>
      <c r="AL21" s="136">
        <f t="shared" si="27"/>
        <v>9</v>
      </c>
      <c r="AM21" s="133">
        <v>9</v>
      </c>
      <c r="AN21" s="133">
        <v>0</v>
      </c>
      <c r="AO21" s="140">
        <v>0</v>
      </c>
      <c r="AP21" s="136">
        <f t="shared" si="15"/>
        <v>0</v>
      </c>
      <c r="AQ21" s="133">
        <v>0</v>
      </c>
      <c r="AR21" s="133">
        <v>0</v>
      </c>
    </row>
    <row r="22" spans="1:44" ht="15.5" x14ac:dyDescent="0.35">
      <c r="A22" s="139" t="s">
        <v>322</v>
      </c>
      <c r="B22" s="136">
        <f t="shared" si="16"/>
        <v>2</v>
      </c>
      <c r="C22" s="136">
        <v>1</v>
      </c>
      <c r="D22" s="136">
        <v>1</v>
      </c>
      <c r="E22" s="136">
        <f t="shared" si="17"/>
        <v>0</v>
      </c>
      <c r="F22" s="133">
        <v>0</v>
      </c>
      <c r="G22" s="133">
        <v>0</v>
      </c>
      <c r="H22" s="136">
        <f t="shared" si="18"/>
        <v>0</v>
      </c>
      <c r="I22" s="140">
        <v>0</v>
      </c>
      <c r="J22" s="133">
        <v>0</v>
      </c>
      <c r="K22" s="136">
        <f t="shared" si="19"/>
        <v>0</v>
      </c>
      <c r="L22" s="133">
        <v>0</v>
      </c>
      <c r="M22" s="133">
        <v>0</v>
      </c>
      <c r="N22" s="136">
        <f t="shared" si="20"/>
        <v>0</v>
      </c>
      <c r="O22" s="133">
        <v>0</v>
      </c>
      <c r="P22" s="126">
        <v>0</v>
      </c>
      <c r="Q22" s="136">
        <f t="shared" si="21"/>
        <v>0</v>
      </c>
      <c r="R22" s="126">
        <v>0</v>
      </c>
      <c r="S22" s="133">
        <v>0</v>
      </c>
      <c r="T22" s="136">
        <f t="shared" si="22"/>
        <v>0</v>
      </c>
      <c r="U22" s="133">
        <v>0</v>
      </c>
      <c r="V22" s="170">
        <v>0</v>
      </c>
      <c r="W22" s="136">
        <f t="shared" si="23"/>
        <v>0</v>
      </c>
      <c r="X22" s="133">
        <v>0</v>
      </c>
      <c r="Y22" s="126">
        <v>0</v>
      </c>
      <c r="Z22" s="136">
        <f t="shared" si="24"/>
        <v>0</v>
      </c>
      <c r="AA22" s="133">
        <v>0</v>
      </c>
      <c r="AB22" s="126">
        <v>0</v>
      </c>
      <c r="AC22" s="140">
        <v>0</v>
      </c>
      <c r="AD22" s="136">
        <f t="shared" si="25"/>
        <v>2</v>
      </c>
      <c r="AE22" s="133">
        <v>2</v>
      </c>
      <c r="AF22" s="126">
        <v>0</v>
      </c>
      <c r="AG22" s="140">
        <v>0</v>
      </c>
      <c r="AH22" s="136">
        <f t="shared" si="26"/>
        <v>0</v>
      </c>
      <c r="AI22" s="133">
        <v>0</v>
      </c>
      <c r="AJ22" s="126">
        <v>0</v>
      </c>
      <c r="AK22" s="140">
        <v>0</v>
      </c>
      <c r="AL22" s="136">
        <f t="shared" si="27"/>
        <v>1</v>
      </c>
      <c r="AM22" s="133">
        <v>1</v>
      </c>
      <c r="AN22" s="133">
        <v>0</v>
      </c>
      <c r="AO22" s="140">
        <v>0</v>
      </c>
      <c r="AP22" s="136">
        <f t="shared" si="15"/>
        <v>0</v>
      </c>
      <c r="AQ22" s="133">
        <v>0</v>
      </c>
      <c r="AR22" s="133">
        <v>0</v>
      </c>
    </row>
    <row r="23" spans="1:44" ht="15.5" x14ac:dyDescent="0.35">
      <c r="A23" s="127" t="s">
        <v>58</v>
      </c>
      <c r="B23" s="136">
        <f t="shared" si="16"/>
        <v>23</v>
      </c>
      <c r="C23" s="125">
        <v>22</v>
      </c>
      <c r="D23" s="136">
        <v>1</v>
      </c>
      <c r="E23" s="136">
        <f t="shared" si="17"/>
        <v>10</v>
      </c>
      <c r="F23" s="141">
        <v>9</v>
      </c>
      <c r="G23" s="137">
        <v>1</v>
      </c>
      <c r="H23" s="136">
        <f t="shared" si="18"/>
        <v>16</v>
      </c>
      <c r="I23" s="125">
        <v>14</v>
      </c>
      <c r="J23" s="136">
        <v>2</v>
      </c>
      <c r="K23" s="136">
        <f t="shared" si="19"/>
        <v>19</v>
      </c>
      <c r="L23" s="136">
        <v>18</v>
      </c>
      <c r="M23" s="136">
        <v>1</v>
      </c>
      <c r="N23" s="136">
        <f t="shared" si="20"/>
        <v>21</v>
      </c>
      <c r="O23" s="136">
        <v>20</v>
      </c>
      <c r="P23" s="125">
        <v>1</v>
      </c>
      <c r="Q23" s="136">
        <f t="shared" si="21"/>
        <v>20</v>
      </c>
      <c r="R23" s="125">
        <v>18</v>
      </c>
      <c r="S23" s="136">
        <v>2</v>
      </c>
      <c r="T23" s="136">
        <f t="shared" si="22"/>
        <v>33</v>
      </c>
      <c r="U23" s="133">
        <v>26</v>
      </c>
      <c r="V23" s="170">
        <v>7</v>
      </c>
      <c r="W23" s="136">
        <f t="shared" si="23"/>
        <v>14</v>
      </c>
      <c r="X23" s="133">
        <v>14</v>
      </c>
      <c r="Y23" s="126">
        <v>0</v>
      </c>
      <c r="Z23" s="136">
        <f t="shared" si="24"/>
        <v>18</v>
      </c>
      <c r="AA23" s="133">
        <v>17</v>
      </c>
      <c r="AB23" s="126">
        <v>1</v>
      </c>
      <c r="AC23" s="140">
        <v>0</v>
      </c>
      <c r="AD23" s="136">
        <f t="shared" si="25"/>
        <v>16</v>
      </c>
      <c r="AE23" s="133">
        <v>16</v>
      </c>
      <c r="AF23" s="126">
        <v>0</v>
      </c>
      <c r="AG23" s="140">
        <v>0</v>
      </c>
      <c r="AH23" s="136">
        <f t="shared" si="26"/>
        <v>13</v>
      </c>
      <c r="AI23" s="133">
        <v>12</v>
      </c>
      <c r="AJ23" s="126">
        <v>1</v>
      </c>
      <c r="AK23" s="140">
        <v>0</v>
      </c>
      <c r="AL23" s="136">
        <f t="shared" si="27"/>
        <v>14</v>
      </c>
      <c r="AM23" s="133">
        <v>12</v>
      </c>
      <c r="AN23" s="133">
        <v>2</v>
      </c>
      <c r="AO23" s="140">
        <v>0</v>
      </c>
      <c r="AP23" s="136">
        <f t="shared" si="15"/>
        <v>8</v>
      </c>
      <c r="AQ23" s="133">
        <v>7</v>
      </c>
      <c r="AR23" s="133">
        <v>1</v>
      </c>
    </row>
    <row r="24" spans="1:44" ht="15.5" x14ac:dyDescent="0.35">
      <c r="A24" s="127" t="s">
        <v>35</v>
      </c>
      <c r="B24" s="136">
        <f t="shared" si="16"/>
        <v>7</v>
      </c>
      <c r="C24" s="125">
        <v>6</v>
      </c>
      <c r="D24" s="136">
        <v>1</v>
      </c>
      <c r="E24" s="136">
        <f t="shared" si="17"/>
        <v>4</v>
      </c>
      <c r="F24" s="141">
        <v>3</v>
      </c>
      <c r="G24" s="137">
        <v>1</v>
      </c>
      <c r="H24" s="136">
        <f t="shared" si="18"/>
        <v>1</v>
      </c>
      <c r="I24" s="125">
        <v>1</v>
      </c>
      <c r="J24" s="136">
        <v>0</v>
      </c>
      <c r="K24" s="136">
        <f t="shared" si="19"/>
        <v>3</v>
      </c>
      <c r="L24" s="125">
        <v>3</v>
      </c>
      <c r="M24" s="136">
        <v>0</v>
      </c>
      <c r="N24" s="136">
        <f t="shared" si="20"/>
        <v>6</v>
      </c>
      <c r="O24" s="136">
        <v>6</v>
      </c>
      <c r="P24" s="125">
        <v>0</v>
      </c>
      <c r="Q24" s="136">
        <f t="shared" si="21"/>
        <v>3</v>
      </c>
      <c r="R24" s="125">
        <v>3</v>
      </c>
      <c r="S24" s="136">
        <v>0</v>
      </c>
      <c r="T24" s="136">
        <f t="shared" si="22"/>
        <v>10</v>
      </c>
      <c r="U24" s="133">
        <v>9</v>
      </c>
      <c r="V24" s="170">
        <v>1</v>
      </c>
      <c r="W24" s="136">
        <f t="shared" si="23"/>
        <v>8</v>
      </c>
      <c r="X24" s="133">
        <v>8</v>
      </c>
      <c r="Y24" s="126">
        <v>0</v>
      </c>
      <c r="Z24" s="136">
        <f t="shared" si="24"/>
        <v>2</v>
      </c>
      <c r="AA24" s="133">
        <v>2</v>
      </c>
      <c r="AB24" s="126">
        <v>0</v>
      </c>
      <c r="AC24" s="140">
        <v>0</v>
      </c>
      <c r="AD24" s="136">
        <f t="shared" si="25"/>
        <v>2</v>
      </c>
      <c r="AE24" s="133">
        <v>1</v>
      </c>
      <c r="AF24" s="126">
        <v>1</v>
      </c>
      <c r="AG24" s="140">
        <v>0</v>
      </c>
      <c r="AH24" s="136">
        <f t="shared" si="26"/>
        <v>5</v>
      </c>
      <c r="AI24" s="133">
        <v>3</v>
      </c>
      <c r="AJ24" s="126">
        <v>2</v>
      </c>
      <c r="AK24" s="140">
        <v>0</v>
      </c>
      <c r="AL24" s="136">
        <f t="shared" si="27"/>
        <v>3</v>
      </c>
      <c r="AM24" s="133">
        <v>3</v>
      </c>
      <c r="AN24" s="133">
        <v>0</v>
      </c>
      <c r="AO24" s="140">
        <v>0</v>
      </c>
      <c r="AP24" s="136">
        <f t="shared" si="15"/>
        <v>3</v>
      </c>
      <c r="AQ24" s="133">
        <v>3</v>
      </c>
      <c r="AR24" s="133">
        <v>0</v>
      </c>
    </row>
    <row r="25" spans="1:44" ht="15.5" x14ac:dyDescent="0.35">
      <c r="A25" s="127" t="s">
        <v>32</v>
      </c>
      <c r="B25" s="136">
        <f t="shared" si="16"/>
        <v>3</v>
      </c>
      <c r="C25" s="136">
        <v>3</v>
      </c>
      <c r="D25" s="136">
        <v>0</v>
      </c>
      <c r="E25" s="136">
        <f t="shared" si="17"/>
        <v>8</v>
      </c>
      <c r="F25" s="137">
        <v>8</v>
      </c>
      <c r="G25" s="137">
        <v>0</v>
      </c>
      <c r="H25" s="136">
        <f t="shared" si="18"/>
        <v>3</v>
      </c>
      <c r="I25" s="138">
        <v>3</v>
      </c>
      <c r="J25" s="136">
        <v>0</v>
      </c>
      <c r="K25" s="136">
        <f t="shared" si="19"/>
        <v>4</v>
      </c>
      <c r="L25" s="136">
        <v>4</v>
      </c>
      <c r="M25" s="136">
        <v>0</v>
      </c>
      <c r="N25" s="136">
        <f t="shared" si="20"/>
        <v>2</v>
      </c>
      <c r="O25" s="136">
        <v>2</v>
      </c>
      <c r="P25" s="125">
        <v>0</v>
      </c>
      <c r="Q25" s="136">
        <f t="shared" si="21"/>
        <v>6</v>
      </c>
      <c r="R25" s="125">
        <v>5</v>
      </c>
      <c r="S25" s="136">
        <v>1</v>
      </c>
      <c r="T25" s="136">
        <f t="shared" si="22"/>
        <v>6</v>
      </c>
      <c r="U25" s="133">
        <v>6</v>
      </c>
      <c r="V25" s="170">
        <v>0</v>
      </c>
      <c r="W25" s="136">
        <f t="shared" si="23"/>
        <v>6</v>
      </c>
      <c r="X25" s="133">
        <v>6</v>
      </c>
      <c r="Y25" s="126">
        <v>0</v>
      </c>
      <c r="Z25" s="136">
        <f t="shared" si="24"/>
        <v>2</v>
      </c>
      <c r="AA25" s="133">
        <v>2</v>
      </c>
      <c r="AB25" s="126">
        <v>0</v>
      </c>
      <c r="AC25" s="140">
        <v>0</v>
      </c>
      <c r="AD25" s="136">
        <f t="shared" si="25"/>
        <v>3</v>
      </c>
      <c r="AE25" s="133">
        <v>2</v>
      </c>
      <c r="AF25" s="126">
        <v>1</v>
      </c>
      <c r="AG25" s="140">
        <v>0</v>
      </c>
      <c r="AH25" s="136">
        <f t="shared" si="26"/>
        <v>1</v>
      </c>
      <c r="AI25" s="133">
        <v>1</v>
      </c>
      <c r="AJ25" s="126">
        <v>0</v>
      </c>
      <c r="AK25" s="140">
        <v>0</v>
      </c>
      <c r="AL25" s="136">
        <f t="shared" si="27"/>
        <v>0</v>
      </c>
      <c r="AM25" s="133">
        <v>0</v>
      </c>
      <c r="AN25" s="133">
        <v>0</v>
      </c>
      <c r="AO25" s="140">
        <v>0</v>
      </c>
      <c r="AP25" s="136">
        <f t="shared" si="15"/>
        <v>1</v>
      </c>
      <c r="AQ25" s="133">
        <v>1</v>
      </c>
      <c r="AR25" s="133">
        <v>0</v>
      </c>
    </row>
    <row r="26" spans="1:44" ht="15.5" x14ac:dyDescent="0.35">
      <c r="A26" s="127" t="s">
        <v>241</v>
      </c>
      <c r="B26" s="136">
        <f t="shared" si="16"/>
        <v>0</v>
      </c>
      <c r="C26" s="133">
        <v>0</v>
      </c>
      <c r="D26" s="133">
        <v>0</v>
      </c>
      <c r="E26" s="136">
        <f t="shared" si="17"/>
        <v>0</v>
      </c>
      <c r="F26" s="133">
        <v>0</v>
      </c>
      <c r="G26" s="133">
        <v>0</v>
      </c>
      <c r="H26" s="136">
        <f t="shared" si="18"/>
        <v>0</v>
      </c>
      <c r="I26" s="140">
        <v>0</v>
      </c>
      <c r="J26" s="133">
        <v>0</v>
      </c>
      <c r="K26" s="136">
        <f t="shared" si="19"/>
        <v>1</v>
      </c>
      <c r="L26" s="125">
        <v>1</v>
      </c>
      <c r="M26" s="136">
        <v>0</v>
      </c>
      <c r="N26" s="136">
        <f t="shared" si="20"/>
        <v>0</v>
      </c>
      <c r="O26" s="133">
        <v>0</v>
      </c>
      <c r="P26" s="126">
        <v>0</v>
      </c>
      <c r="Q26" s="136">
        <f t="shared" si="21"/>
        <v>0</v>
      </c>
      <c r="R26" s="126">
        <v>0</v>
      </c>
      <c r="S26" s="133">
        <v>0</v>
      </c>
      <c r="T26" s="136">
        <f t="shared" si="22"/>
        <v>1</v>
      </c>
      <c r="U26" s="133">
        <v>1</v>
      </c>
      <c r="V26" s="170">
        <v>0</v>
      </c>
      <c r="W26" s="136">
        <f t="shared" si="23"/>
        <v>0</v>
      </c>
      <c r="X26" s="133">
        <v>0</v>
      </c>
      <c r="Y26" s="126">
        <v>0</v>
      </c>
      <c r="Z26" s="136">
        <f t="shared" si="24"/>
        <v>1</v>
      </c>
      <c r="AA26" s="133">
        <v>1</v>
      </c>
      <c r="AB26" s="126">
        <v>0</v>
      </c>
      <c r="AC26" s="140">
        <v>0</v>
      </c>
      <c r="AD26" s="136">
        <f t="shared" si="25"/>
        <v>1</v>
      </c>
      <c r="AE26" s="133">
        <v>0</v>
      </c>
      <c r="AF26" s="126">
        <v>1</v>
      </c>
      <c r="AG26" s="140">
        <v>0</v>
      </c>
      <c r="AH26" s="136">
        <f t="shared" si="26"/>
        <v>0</v>
      </c>
      <c r="AI26" s="133">
        <v>0</v>
      </c>
      <c r="AJ26" s="126">
        <v>0</v>
      </c>
      <c r="AK26" s="140">
        <v>0</v>
      </c>
      <c r="AL26" s="136">
        <f t="shared" si="27"/>
        <v>0</v>
      </c>
      <c r="AM26" s="133">
        <v>0</v>
      </c>
      <c r="AN26" s="133">
        <v>0</v>
      </c>
      <c r="AO26" s="140">
        <v>0</v>
      </c>
      <c r="AP26" s="136">
        <f t="shared" si="15"/>
        <v>5</v>
      </c>
      <c r="AQ26" s="133">
        <v>4</v>
      </c>
      <c r="AR26" s="133">
        <v>1</v>
      </c>
    </row>
    <row r="27" spans="1:44" ht="15.5" x14ac:dyDescent="0.35">
      <c r="A27" s="139" t="s">
        <v>323</v>
      </c>
      <c r="B27" s="136">
        <f t="shared" si="16"/>
        <v>0</v>
      </c>
      <c r="C27" s="136">
        <v>0</v>
      </c>
      <c r="D27" s="136">
        <v>0</v>
      </c>
      <c r="E27" s="136">
        <f t="shared" si="17"/>
        <v>0</v>
      </c>
      <c r="F27" s="136">
        <v>0</v>
      </c>
      <c r="G27" s="136">
        <v>0</v>
      </c>
      <c r="H27" s="136">
        <f t="shared" si="18"/>
        <v>0</v>
      </c>
      <c r="I27" s="138">
        <v>0</v>
      </c>
      <c r="J27" s="136">
        <v>0</v>
      </c>
      <c r="K27" s="136">
        <f t="shared" si="19"/>
        <v>0</v>
      </c>
      <c r="L27" s="136">
        <v>0</v>
      </c>
      <c r="M27" s="136">
        <v>0</v>
      </c>
      <c r="N27" s="136">
        <f t="shared" si="20"/>
        <v>1</v>
      </c>
      <c r="O27" s="136">
        <v>1</v>
      </c>
      <c r="P27" s="125">
        <v>0</v>
      </c>
      <c r="Q27" s="136">
        <f t="shared" si="21"/>
        <v>5</v>
      </c>
      <c r="R27" s="125">
        <v>2</v>
      </c>
      <c r="S27" s="136">
        <v>3</v>
      </c>
      <c r="T27" s="136">
        <f t="shared" si="22"/>
        <v>0</v>
      </c>
      <c r="U27" s="133">
        <v>0</v>
      </c>
      <c r="V27" s="170">
        <v>0</v>
      </c>
      <c r="W27" s="136">
        <f t="shared" si="23"/>
        <v>0</v>
      </c>
      <c r="X27" s="133">
        <v>0</v>
      </c>
      <c r="Y27" s="126">
        <v>0</v>
      </c>
      <c r="Z27" s="136">
        <f t="shared" si="24"/>
        <v>0</v>
      </c>
      <c r="AA27" s="133">
        <v>0</v>
      </c>
      <c r="AB27" s="126">
        <v>0</v>
      </c>
      <c r="AC27" s="140">
        <v>0</v>
      </c>
      <c r="AD27" s="136">
        <f t="shared" si="25"/>
        <v>0</v>
      </c>
      <c r="AE27" s="133">
        <v>0</v>
      </c>
      <c r="AF27" s="126">
        <v>0</v>
      </c>
      <c r="AG27" s="140">
        <v>0</v>
      </c>
      <c r="AH27" s="136">
        <f t="shared" si="26"/>
        <v>0</v>
      </c>
      <c r="AI27" s="133">
        <v>0</v>
      </c>
      <c r="AJ27" s="126">
        <v>0</v>
      </c>
      <c r="AK27" s="140">
        <v>0</v>
      </c>
      <c r="AL27" s="136">
        <f t="shared" si="27"/>
        <v>0</v>
      </c>
      <c r="AM27" s="133">
        <v>0</v>
      </c>
      <c r="AN27" s="133">
        <v>0</v>
      </c>
      <c r="AO27" s="140">
        <v>0</v>
      </c>
      <c r="AP27" s="136">
        <f t="shared" si="15"/>
        <v>0</v>
      </c>
      <c r="AQ27" s="133">
        <v>0</v>
      </c>
      <c r="AR27" s="133">
        <v>0</v>
      </c>
    </row>
    <row r="28" spans="1:44" ht="15.5" x14ac:dyDescent="0.35">
      <c r="A28" s="127" t="s">
        <v>15</v>
      </c>
      <c r="B28" s="136">
        <f t="shared" si="16"/>
        <v>5</v>
      </c>
      <c r="C28" s="125">
        <v>5</v>
      </c>
      <c r="D28" s="136">
        <v>0</v>
      </c>
      <c r="E28" s="136">
        <f t="shared" si="17"/>
        <v>6</v>
      </c>
      <c r="F28" s="141">
        <v>5</v>
      </c>
      <c r="G28" s="137">
        <v>1</v>
      </c>
      <c r="H28" s="136">
        <f t="shared" si="18"/>
        <v>11</v>
      </c>
      <c r="I28" s="138">
        <v>11</v>
      </c>
      <c r="J28" s="136">
        <v>0</v>
      </c>
      <c r="K28" s="136">
        <f t="shared" si="19"/>
        <v>10</v>
      </c>
      <c r="L28" s="136">
        <v>10</v>
      </c>
      <c r="M28" s="136">
        <v>0</v>
      </c>
      <c r="N28" s="136">
        <f t="shared" si="20"/>
        <v>10</v>
      </c>
      <c r="O28" s="136">
        <v>7</v>
      </c>
      <c r="P28" s="125">
        <v>3</v>
      </c>
      <c r="Q28" s="136">
        <f t="shared" si="21"/>
        <v>9</v>
      </c>
      <c r="R28" s="125">
        <v>9</v>
      </c>
      <c r="S28" s="136">
        <v>0</v>
      </c>
      <c r="T28" s="136">
        <f t="shared" si="22"/>
        <v>6</v>
      </c>
      <c r="U28" s="133">
        <v>5</v>
      </c>
      <c r="V28" s="170">
        <v>1</v>
      </c>
      <c r="W28" s="136">
        <f t="shared" si="23"/>
        <v>2</v>
      </c>
      <c r="X28" s="133">
        <v>2</v>
      </c>
      <c r="Y28" s="126">
        <v>0</v>
      </c>
      <c r="Z28" s="136">
        <f t="shared" si="24"/>
        <v>10</v>
      </c>
      <c r="AA28" s="133">
        <v>10</v>
      </c>
      <c r="AB28" s="126">
        <v>0</v>
      </c>
      <c r="AC28" s="140">
        <v>0</v>
      </c>
      <c r="AD28" s="136">
        <f t="shared" si="25"/>
        <v>7</v>
      </c>
      <c r="AE28" s="133">
        <v>6</v>
      </c>
      <c r="AF28" s="126">
        <v>1</v>
      </c>
      <c r="AG28" s="140">
        <v>0</v>
      </c>
      <c r="AH28" s="136">
        <f t="shared" si="26"/>
        <v>7</v>
      </c>
      <c r="AI28" s="133">
        <v>6</v>
      </c>
      <c r="AJ28" s="126">
        <v>1</v>
      </c>
      <c r="AK28" s="140">
        <v>0</v>
      </c>
      <c r="AL28" s="136">
        <f t="shared" si="27"/>
        <v>3</v>
      </c>
      <c r="AM28" s="133">
        <v>1</v>
      </c>
      <c r="AN28" s="133">
        <v>2</v>
      </c>
      <c r="AO28" s="140">
        <v>0</v>
      </c>
      <c r="AP28" s="136">
        <f t="shared" si="15"/>
        <v>3</v>
      </c>
      <c r="AQ28" s="133">
        <v>3</v>
      </c>
      <c r="AR28" s="133">
        <v>0</v>
      </c>
    </row>
    <row r="29" spans="1:44" ht="15.5" x14ac:dyDescent="0.35">
      <c r="A29" s="127" t="s">
        <v>43</v>
      </c>
      <c r="B29" s="136">
        <f t="shared" si="16"/>
        <v>6</v>
      </c>
      <c r="C29" s="136">
        <v>6</v>
      </c>
      <c r="D29" s="136">
        <v>0</v>
      </c>
      <c r="E29" s="136">
        <f t="shared" si="17"/>
        <v>8</v>
      </c>
      <c r="F29" s="141">
        <v>5</v>
      </c>
      <c r="G29" s="137">
        <v>3</v>
      </c>
      <c r="H29" s="136">
        <f t="shared" si="18"/>
        <v>1</v>
      </c>
      <c r="I29" s="138">
        <v>0</v>
      </c>
      <c r="J29" s="136">
        <v>1</v>
      </c>
      <c r="K29" s="136">
        <f t="shared" si="19"/>
        <v>0</v>
      </c>
      <c r="L29" s="126">
        <v>0</v>
      </c>
      <c r="M29" s="133">
        <v>0</v>
      </c>
      <c r="N29" s="136">
        <f t="shared" si="20"/>
        <v>2</v>
      </c>
      <c r="O29" s="136">
        <v>1</v>
      </c>
      <c r="P29" s="125">
        <v>1</v>
      </c>
      <c r="Q29" s="136">
        <f t="shared" si="21"/>
        <v>5</v>
      </c>
      <c r="R29" s="125">
        <v>5</v>
      </c>
      <c r="S29" s="136">
        <v>0</v>
      </c>
      <c r="T29" s="136">
        <f t="shared" si="22"/>
        <v>4</v>
      </c>
      <c r="U29" s="133">
        <v>4</v>
      </c>
      <c r="V29" s="170">
        <v>0</v>
      </c>
      <c r="W29" s="136">
        <f t="shared" si="23"/>
        <v>4</v>
      </c>
      <c r="X29" s="133">
        <v>3</v>
      </c>
      <c r="Y29" s="126">
        <v>1</v>
      </c>
      <c r="Z29" s="136">
        <f t="shared" si="24"/>
        <v>6</v>
      </c>
      <c r="AA29" s="133">
        <v>5</v>
      </c>
      <c r="AB29" s="126">
        <v>1</v>
      </c>
      <c r="AC29" s="140">
        <v>0</v>
      </c>
      <c r="AD29" s="136">
        <f t="shared" si="25"/>
        <v>7</v>
      </c>
      <c r="AE29" s="133">
        <v>7</v>
      </c>
      <c r="AF29" s="126">
        <v>0</v>
      </c>
      <c r="AG29" s="140">
        <v>0</v>
      </c>
      <c r="AH29" s="136">
        <f t="shared" si="26"/>
        <v>7</v>
      </c>
      <c r="AI29" s="133">
        <v>6</v>
      </c>
      <c r="AJ29" s="126">
        <v>1</v>
      </c>
      <c r="AK29" s="140">
        <v>0</v>
      </c>
      <c r="AL29" s="136">
        <f t="shared" si="27"/>
        <v>8</v>
      </c>
      <c r="AM29" s="133">
        <v>7</v>
      </c>
      <c r="AN29" s="133">
        <v>1</v>
      </c>
      <c r="AO29" s="140">
        <v>0</v>
      </c>
      <c r="AP29" s="136">
        <f t="shared" si="15"/>
        <v>5</v>
      </c>
      <c r="AQ29" s="133">
        <v>5</v>
      </c>
      <c r="AR29" s="133">
        <v>0</v>
      </c>
    </row>
    <row r="30" spans="1:44" ht="15.5" x14ac:dyDescent="0.35">
      <c r="A30" s="127" t="s">
        <v>242</v>
      </c>
      <c r="B30" s="136">
        <f t="shared" si="16"/>
        <v>2</v>
      </c>
      <c r="C30" s="136">
        <v>2</v>
      </c>
      <c r="D30" s="136">
        <v>0</v>
      </c>
      <c r="E30" s="136">
        <f t="shared" si="17"/>
        <v>1</v>
      </c>
      <c r="F30" s="141">
        <v>1</v>
      </c>
      <c r="G30" s="137">
        <v>0</v>
      </c>
      <c r="H30" s="136">
        <f t="shared" si="18"/>
        <v>1</v>
      </c>
      <c r="I30" s="138">
        <v>1</v>
      </c>
      <c r="J30" s="138">
        <v>0</v>
      </c>
      <c r="K30" s="136">
        <f t="shared" si="19"/>
        <v>2</v>
      </c>
      <c r="L30" s="138">
        <v>0</v>
      </c>
      <c r="M30" s="138">
        <v>2</v>
      </c>
      <c r="N30" s="136">
        <f t="shared" si="20"/>
        <v>0</v>
      </c>
      <c r="O30" s="140">
        <v>0</v>
      </c>
      <c r="P30" s="140">
        <v>0</v>
      </c>
      <c r="Q30" s="136">
        <f t="shared" si="21"/>
        <v>0</v>
      </c>
      <c r="R30" s="140">
        <v>0</v>
      </c>
      <c r="S30" s="140">
        <v>0</v>
      </c>
      <c r="T30" s="136">
        <f t="shared" si="22"/>
        <v>1</v>
      </c>
      <c r="U30" s="140">
        <v>1</v>
      </c>
      <c r="V30" s="133">
        <v>0</v>
      </c>
      <c r="W30" s="136">
        <f t="shared" si="23"/>
        <v>0</v>
      </c>
      <c r="X30" s="140">
        <v>0</v>
      </c>
      <c r="Y30" s="140">
        <v>0</v>
      </c>
      <c r="Z30" s="136">
        <f t="shared" si="24"/>
        <v>3</v>
      </c>
      <c r="AA30" s="140">
        <v>0</v>
      </c>
      <c r="AB30" s="140">
        <v>3</v>
      </c>
      <c r="AC30" s="140">
        <v>0</v>
      </c>
      <c r="AD30" s="136">
        <f t="shared" si="25"/>
        <v>0</v>
      </c>
      <c r="AE30" s="133">
        <v>0</v>
      </c>
      <c r="AF30" s="126">
        <v>0</v>
      </c>
      <c r="AG30" s="140">
        <v>0</v>
      </c>
      <c r="AH30" s="136">
        <f t="shared" si="26"/>
        <v>2</v>
      </c>
      <c r="AI30" s="133">
        <v>0</v>
      </c>
      <c r="AJ30" s="126">
        <v>2</v>
      </c>
      <c r="AK30" s="140">
        <v>0</v>
      </c>
      <c r="AL30" s="136">
        <f t="shared" si="27"/>
        <v>0</v>
      </c>
      <c r="AM30" s="133">
        <v>0</v>
      </c>
      <c r="AN30" s="133">
        <v>0</v>
      </c>
      <c r="AO30" s="140">
        <v>0</v>
      </c>
      <c r="AP30" s="136">
        <f t="shared" si="15"/>
        <v>0</v>
      </c>
      <c r="AQ30" s="133">
        <v>0</v>
      </c>
      <c r="AR30" s="133">
        <v>0</v>
      </c>
    </row>
    <row r="31" spans="1:44" ht="15.5" x14ac:dyDescent="0.35">
      <c r="B31" s="140"/>
      <c r="C31" s="140"/>
      <c r="D31" s="140"/>
      <c r="E31" s="140"/>
      <c r="F31" s="142"/>
      <c r="G31" s="142"/>
      <c r="H31" s="140"/>
      <c r="I31" s="142"/>
      <c r="J31" s="142"/>
      <c r="K31" s="140"/>
      <c r="L31" s="142"/>
      <c r="M31" s="142"/>
      <c r="N31" s="140"/>
      <c r="O31" s="142"/>
      <c r="P31" s="142"/>
      <c r="Q31" s="140"/>
      <c r="R31" s="142"/>
      <c r="S31" s="142"/>
      <c r="T31" s="140"/>
      <c r="U31" s="142"/>
      <c r="V31" s="131"/>
      <c r="W31" s="140"/>
      <c r="X31" s="142"/>
      <c r="Y31" s="142"/>
      <c r="Z31" s="140"/>
      <c r="AA31" s="142"/>
      <c r="AB31" s="142"/>
      <c r="AC31" s="142"/>
      <c r="AD31" s="140"/>
      <c r="AE31" s="142"/>
      <c r="AF31" s="142"/>
      <c r="AG31" s="142"/>
      <c r="AH31" s="140"/>
      <c r="AI31" s="142"/>
      <c r="AJ31" s="142"/>
      <c r="AK31" s="142"/>
      <c r="AL31" s="140"/>
      <c r="AM31" s="142"/>
      <c r="AN31" s="142"/>
      <c r="AO31" s="142"/>
      <c r="AP31" s="140"/>
      <c r="AQ31" s="142"/>
      <c r="AR31" s="142"/>
    </row>
    <row r="32" spans="1:44" ht="15.5" x14ac:dyDescent="0.35">
      <c r="A32" s="173" t="s">
        <v>114</v>
      </c>
      <c r="B32" s="134">
        <f>SUM(B33:B48)</f>
        <v>71</v>
      </c>
      <c r="C32" s="134">
        <f t="shared" ref="C32:Y32" si="28">SUM(C33:C48)</f>
        <v>60</v>
      </c>
      <c r="D32" s="134">
        <f t="shared" si="28"/>
        <v>11</v>
      </c>
      <c r="E32" s="134">
        <f t="shared" si="28"/>
        <v>53</v>
      </c>
      <c r="F32" s="134">
        <f t="shared" si="28"/>
        <v>47</v>
      </c>
      <c r="G32" s="134">
        <f t="shared" si="28"/>
        <v>6</v>
      </c>
      <c r="H32" s="134">
        <f t="shared" si="28"/>
        <v>52</v>
      </c>
      <c r="I32" s="134">
        <f t="shared" si="28"/>
        <v>43</v>
      </c>
      <c r="J32" s="134">
        <f t="shared" si="28"/>
        <v>9</v>
      </c>
      <c r="K32" s="134">
        <f t="shared" si="28"/>
        <v>47</v>
      </c>
      <c r="L32" s="134">
        <f t="shared" si="28"/>
        <v>44</v>
      </c>
      <c r="M32" s="134">
        <f t="shared" si="28"/>
        <v>3</v>
      </c>
      <c r="N32" s="134">
        <f t="shared" si="28"/>
        <v>52</v>
      </c>
      <c r="O32" s="134">
        <f t="shared" si="28"/>
        <v>48</v>
      </c>
      <c r="P32" s="134">
        <f t="shared" si="28"/>
        <v>4</v>
      </c>
      <c r="Q32" s="134">
        <f t="shared" si="28"/>
        <v>56</v>
      </c>
      <c r="R32" s="134">
        <f t="shared" si="28"/>
        <v>52</v>
      </c>
      <c r="S32" s="134">
        <f t="shared" si="28"/>
        <v>4</v>
      </c>
      <c r="T32" s="134">
        <f t="shared" si="28"/>
        <v>54</v>
      </c>
      <c r="U32" s="134">
        <f t="shared" si="28"/>
        <v>49</v>
      </c>
      <c r="V32" s="134">
        <f t="shared" si="28"/>
        <v>5</v>
      </c>
      <c r="W32" s="134">
        <f t="shared" si="28"/>
        <v>92</v>
      </c>
      <c r="X32" s="134">
        <f t="shared" si="28"/>
        <v>82</v>
      </c>
      <c r="Y32" s="135">
        <f t="shared" si="28"/>
        <v>10</v>
      </c>
      <c r="Z32" s="134">
        <f>SUM(Z33:Z48)</f>
        <v>92</v>
      </c>
      <c r="AA32" s="134">
        <f>SUM(AA33:AA48)</f>
        <v>80</v>
      </c>
      <c r="AB32" s="135">
        <f t="shared" ref="AB32:AC32" si="29">SUM(AB33:AB48)</f>
        <v>12</v>
      </c>
      <c r="AC32" s="135">
        <f t="shared" si="29"/>
        <v>0</v>
      </c>
      <c r="AD32" s="134">
        <f>SUM(AD33:AD48)</f>
        <v>68</v>
      </c>
      <c r="AE32" s="134">
        <f>SUM(AE33:AE48)</f>
        <v>65</v>
      </c>
      <c r="AF32" s="135">
        <f t="shared" ref="AF32:AG32" si="30">SUM(AF33:AF48)</f>
        <v>2</v>
      </c>
      <c r="AG32" s="135">
        <f t="shared" si="30"/>
        <v>1</v>
      </c>
      <c r="AH32" s="134">
        <f>SUM(AH33:AH48)</f>
        <v>77</v>
      </c>
      <c r="AI32" s="134">
        <f>SUM(AI33:AI48)</f>
        <v>68</v>
      </c>
      <c r="AJ32" s="135">
        <f t="shared" ref="AJ32:AK32" si="31">SUM(AJ33:AJ48)</f>
        <v>9</v>
      </c>
      <c r="AK32" s="135">
        <f t="shared" si="31"/>
        <v>0</v>
      </c>
      <c r="AL32" s="134">
        <f>SUM(AL33:AL48)</f>
        <v>70</v>
      </c>
      <c r="AM32" s="134">
        <f>SUM(AM33:AM48)</f>
        <v>60</v>
      </c>
      <c r="AN32" s="135">
        <f t="shared" ref="AN32:AO32" si="32">SUM(AN33:AN48)</f>
        <v>10</v>
      </c>
      <c r="AO32" s="135">
        <f t="shared" si="32"/>
        <v>0</v>
      </c>
      <c r="AP32" s="134">
        <f>SUM(AP33:AP48)</f>
        <v>109</v>
      </c>
      <c r="AQ32" s="134">
        <f>SUM(AQ33:AQ48)</f>
        <v>103</v>
      </c>
      <c r="AR32" s="135">
        <f t="shared" ref="AR32" si="33">SUM(AR33:AR48)</f>
        <v>6</v>
      </c>
    </row>
    <row r="33" spans="1:44" ht="15.5" x14ac:dyDescent="0.35">
      <c r="A33" s="127" t="s">
        <v>9</v>
      </c>
      <c r="B33" s="136">
        <f t="shared" ref="B33:B48" si="34">SUM(C33:D33)</f>
        <v>27</v>
      </c>
      <c r="C33" s="136">
        <v>24</v>
      </c>
      <c r="D33" s="136">
        <v>3</v>
      </c>
      <c r="E33" s="136">
        <f t="shared" ref="E33:E48" si="35">SUM(F33:G33)</f>
        <v>21</v>
      </c>
      <c r="F33" s="137">
        <v>20</v>
      </c>
      <c r="G33" s="137">
        <v>1</v>
      </c>
      <c r="H33" s="136">
        <f t="shared" ref="H33:H48" si="36">SUM(I33:J33)</f>
        <v>31</v>
      </c>
      <c r="I33" s="138">
        <v>27</v>
      </c>
      <c r="J33" s="136">
        <v>4</v>
      </c>
      <c r="K33" s="136">
        <f t="shared" ref="K33:K48" si="37">SUM(L33:M33)</f>
        <v>15</v>
      </c>
      <c r="L33" s="136">
        <v>14</v>
      </c>
      <c r="M33" s="136">
        <v>1</v>
      </c>
      <c r="N33" s="136">
        <f t="shared" ref="N33:N48" si="38">SUM(O33:P33)</f>
        <v>31</v>
      </c>
      <c r="O33" s="136">
        <v>27</v>
      </c>
      <c r="P33" s="125">
        <v>4</v>
      </c>
      <c r="Q33" s="136">
        <f t="shared" ref="Q33:Q48" si="39">SUM(R33:S33)</f>
        <v>31</v>
      </c>
      <c r="R33" s="125">
        <v>29</v>
      </c>
      <c r="S33" s="136">
        <v>2</v>
      </c>
      <c r="T33" s="136">
        <f t="shared" ref="T33:T48" si="40">SUM(U33:V33)</f>
        <v>25</v>
      </c>
      <c r="U33" s="133">
        <v>22</v>
      </c>
      <c r="V33" s="170">
        <v>3</v>
      </c>
      <c r="W33" s="136">
        <f t="shared" ref="W33:W48" si="41">SUM(X33:Y33)</f>
        <v>35</v>
      </c>
      <c r="X33" s="133">
        <v>32</v>
      </c>
      <c r="Y33" s="126">
        <v>3</v>
      </c>
      <c r="Z33" s="136">
        <f>SUM(AA33:AC33)</f>
        <v>44</v>
      </c>
      <c r="AA33" s="133">
        <v>40</v>
      </c>
      <c r="AB33" s="126">
        <v>4</v>
      </c>
      <c r="AC33" s="140">
        <v>0</v>
      </c>
      <c r="AD33" s="136">
        <f>SUM(AE33:AG33)</f>
        <v>37</v>
      </c>
      <c r="AE33" s="133">
        <v>36</v>
      </c>
      <c r="AF33" s="126">
        <v>1</v>
      </c>
      <c r="AG33" s="140">
        <v>0</v>
      </c>
      <c r="AH33" s="136">
        <f>SUM(AI33:AK33)</f>
        <v>35</v>
      </c>
      <c r="AI33" s="133">
        <v>30</v>
      </c>
      <c r="AJ33" s="126">
        <v>5</v>
      </c>
      <c r="AK33" s="140">
        <v>0</v>
      </c>
      <c r="AL33" s="136">
        <f>SUM(AM33:AO33)</f>
        <v>36</v>
      </c>
      <c r="AM33" s="133">
        <v>29</v>
      </c>
      <c r="AN33" s="133">
        <v>7</v>
      </c>
      <c r="AO33" s="140">
        <v>0</v>
      </c>
      <c r="AP33" s="136">
        <f t="shared" ref="AP33:AP48" si="42">SUM(AQ33:AR33)</f>
        <v>47</v>
      </c>
      <c r="AQ33" s="133">
        <v>45</v>
      </c>
      <c r="AR33" s="133">
        <v>2</v>
      </c>
    </row>
    <row r="34" spans="1:44" ht="15.5" x14ac:dyDescent="0.35">
      <c r="A34" s="127" t="s">
        <v>50</v>
      </c>
      <c r="B34" s="136">
        <f t="shared" si="34"/>
        <v>6</v>
      </c>
      <c r="C34" s="136">
        <v>5</v>
      </c>
      <c r="D34" s="136">
        <v>1</v>
      </c>
      <c r="E34" s="136">
        <f t="shared" si="35"/>
        <v>5</v>
      </c>
      <c r="F34" s="137">
        <v>4</v>
      </c>
      <c r="G34" s="137">
        <v>1</v>
      </c>
      <c r="H34" s="136">
        <f t="shared" si="36"/>
        <v>8</v>
      </c>
      <c r="I34" s="138">
        <v>6</v>
      </c>
      <c r="J34" s="136">
        <v>2</v>
      </c>
      <c r="K34" s="136">
        <f t="shared" si="37"/>
        <v>4</v>
      </c>
      <c r="L34" s="136">
        <v>4</v>
      </c>
      <c r="M34" s="136">
        <v>0</v>
      </c>
      <c r="N34" s="136">
        <f t="shared" si="38"/>
        <v>2</v>
      </c>
      <c r="O34" s="136">
        <v>2</v>
      </c>
      <c r="P34" s="125">
        <v>0</v>
      </c>
      <c r="Q34" s="136">
        <f t="shared" si="39"/>
        <v>3</v>
      </c>
      <c r="R34" s="125">
        <v>3</v>
      </c>
      <c r="S34" s="136">
        <v>0</v>
      </c>
      <c r="T34" s="136">
        <f t="shared" si="40"/>
        <v>3</v>
      </c>
      <c r="U34" s="133">
        <v>3</v>
      </c>
      <c r="V34" s="170">
        <v>0</v>
      </c>
      <c r="W34" s="136">
        <f t="shared" si="41"/>
        <v>7</v>
      </c>
      <c r="X34" s="133">
        <v>6</v>
      </c>
      <c r="Y34" s="126">
        <v>1</v>
      </c>
      <c r="Z34" s="136">
        <f t="shared" ref="Z34:Z48" si="43">SUM(AA34:AC34)</f>
        <v>13</v>
      </c>
      <c r="AA34" s="133">
        <v>12</v>
      </c>
      <c r="AB34" s="126">
        <v>1</v>
      </c>
      <c r="AC34" s="140">
        <v>0</v>
      </c>
      <c r="AD34" s="136">
        <f t="shared" ref="AD34:AD48" si="44">SUM(AE34:AG34)</f>
        <v>2</v>
      </c>
      <c r="AE34" s="133">
        <v>2</v>
      </c>
      <c r="AF34" s="126">
        <v>0</v>
      </c>
      <c r="AG34" s="140">
        <v>0</v>
      </c>
      <c r="AH34" s="136">
        <f t="shared" ref="AH34:AH48" si="45">SUM(AI34:AK34)</f>
        <v>8</v>
      </c>
      <c r="AI34" s="133">
        <v>8</v>
      </c>
      <c r="AJ34" s="126">
        <v>0</v>
      </c>
      <c r="AK34" s="140">
        <v>0</v>
      </c>
      <c r="AL34" s="136">
        <f t="shared" ref="AL34:AL48" si="46">SUM(AM34:AO34)</f>
        <v>6</v>
      </c>
      <c r="AM34" s="133">
        <v>6</v>
      </c>
      <c r="AN34" s="133">
        <v>0</v>
      </c>
      <c r="AO34" s="140">
        <v>0</v>
      </c>
      <c r="AP34" s="136">
        <f t="shared" si="42"/>
        <v>15</v>
      </c>
      <c r="AQ34" s="133">
        <v>14</v>
      </c>
      <c r="AR34" s="133">
        <v>1</v>
      </c>
    </row>
    <row r="35" spans="1:44" ht="15.5" x14ac:dyDescent="0.35">
      <c r="A35" s="127" t="s">
        <v>24</v>
      </c>
      <c r="B35" s="136">
        <f t="shared" si="34"/>
        <v>8</v>
      </c>
      <c r="C35" s="136">
        <v>7</v>
      </c>
      <c r="D35" s="136">
        <v>1</v>
      </c>
      <c r="E35" s="136">
        <f t="shared" si="35"/>
        <v>1</v>
      </c>
      <c r="F35" s="137">
        <v>1</v>
      </c>
      <c r="G35" s="137">
        <v>0</v>
      </c>
      <c r="H35" s="136">
        <f t="shared" si="36"/>
        <v>0</v>
      </c>
      <c r="I35" s="126">
        <v>0</v>
      </c>
      <c r="J35" s="133">
        <v>0</v>
      </c>
      <c r="K35" s="136">
        <f t="shared" si="37"/>
        <v>5</v>
      </c>
      <c r="L35" s="136">
        <v>4</v>
      </c>
      <c r="M35" s="136">
        <v>1</v>
      </c>
      <c r="N35" s="136">
        <f t="shared" si="38"/>
        <v>0</v>
      </c>
      <c r="O35" s="133">
        <v>0</v>
      </c>
      <c r="P35" s="126">
        <v>0</v>
      </c>
      <c r="Q35" s="136">
        <f t="shared" si="39"/>
        <v>1</v>
      </c>
      <c r="R35" s="125">
        <v>1</v>
      </c>
      <c r="S35" s="136">
        <v>0</v>
      </c>
      <c r="T35" s="136">
        <f t="shared" si="40"/>
        <v>1</v>
      </c>
      <c r="U35" s="133">
        <v>1</v>
      </c>
      <c r="V35" s="170">
        <v>0</v>
      </c>
      <c r="W35" s="136">
        <f t="shared" si="41"/>
        <v>3</v>
      </c>
      <c r="X35" s="133">
        <v>3</v>
      </c>
      <c r="Y35" s="126">
        <v>0</v>
      </c>
      <c r="Z35" s="136">
        <f t="shared" si="43"/>
        <v>3</v>
      </c>
      <c r="AA35" s="133">
        <v>2</v>
      </c>
      <c r="AB35" s="126">
        <v>1</v>
      </c>
      <c r="AC35" s="140">
        <v>0</v>
      </c>
      <c r="AD35" s="136">
        <f t="shared" si="44"/>
        <v>1</v>
      </c>
      <c r="AE35" s="133">
        <v>1</v>
      </c>
      <c r="AF35" s="126">
        <v>0</v>
      </c>
      <c r="AG35" s="140">
        <v>0</v>
      </c>
      <c r="AH35" s="136">
        <f t="shared" si="45"/>
        <v>2</v>
      </c>
      <c r="AI35" s="133">
        <v>2</v>
      </c>
      <c r="AJ35" s="126">
        <v>0</v>
      </c>
      <c r="AK35" s="140">
        <v>0</v>
      </c>
      <c r="AL35" s="136">
        <f t="shared" si="46"/>
        <v>3</v>
      </c>
      <c r="AM35" s="133">
        <v>3</v>
      </c>
      <c r="AN35" s="133">
        <v>0</v>
      </c>
      <c r="AO35" s="140">
        <v>0</v>
      </c>
      <c r="AP35" s="136">
        <f t="shared" si="42"/>
        <v>4</v>
      </c>
      <c r="AQ35" s="133">
        <v>4</v>
      </c>
      <c r="AR35" s="133">
        <v>0</v>
      </c>
    </row>
    <row r="36" spans="1:44" ht="15.5" x14ac:dyDescent="0.35">
      <c r="A36" s="139" t="s">
        <v>324</v>
      </c>
      <c r="B36" s="136">
        <f t="shared" si="34"/>
        <v>1</v>
      </c>
      <c r="C36" s="136">
        <v>1</v>
      </c>
      <c r="D36" s="138">
        <v>0</v>
      </c>
      <c r="E36" s="136">
        <f t="shared" si="35"/>
        <v>0</v>
      </c>
      <c r="F36" s="140">
        <v>0</v>
      </c>
      <c r="G36" s="140">
        <v>0</v>
      </c>
      <c r="H36" s="136">
        <f t="shared" si="36"/>
        <v>0</v>
      </c>
      <c r="I36" s="140">
        <v>0</v>
      </c>
      <c r="J36" s="140">
        <v>0</v>
      </c>
      <c r="K36" s="136">
        <f t="shared" si="37"/>
        <v>0</v>
      </c>
      <c r="L36" s="140">
        <v>0</v>
      </c>
      <c r="M36" s="140">
        <v>0</v>
      </c>
      <c r="N36" s="136">
        <f t="shared" si="38"/>
        <v>0</v>
      </c>
      <c r="O36" s="140">
        <v>0</v>
      </c>
      <c r="P36" s="140">
        <v>0</v>
      </c>
      <c r="Q36" s="136">
        <f t="shared" si="39"/>
        <v>0</v>
      </c>
      <c r="R36" s="140">
        <v>0</v>
      </c>
      <c r="S36" s="140">
        <v>0</v>
      </c>
      <c r="T36" s="136">
        <f t="shared" si="40"/>
        <v>0</v>
      </c>
      <c r="U36" s="140">
        <v>0</v>
      </c>
      <c r="V36" s="133">
        <v>0</v>
      </c>
      <c r="W36" s="136">
        <f t="shared" si="41"/>
        <v>0</v>
      </c>
      <c r="X36" s="140">
        <v>0</v>
      </c>
      <c r="Y36" s="140">
        <v>0</v>
      </c>
      <c r="Z36" s="136">
        <f t="shared" si="43"/>
        <v>0</v>
      </c>
      <c r="AA36" s="140">
        <v>0</v>
      </c>
      <c r="AB36" s="140">
        <v>0</v>
      </c>
      <c r="AC36" s="140">
        <v>0</v>
      </c>
      <c r="AD36" s="136">
        <f t="shared" si="44"/>
        <v>0</v>
      </c>
      <c r="AE36" s="133">
        <v>0</v>
      </c>
      <c r="AF36" s="126">
        <v>0</v>
      </c>
      <c r="AG36" s="140">
        <v>0</v>
      </c>
      <c r="AH36" s="136">
        <f t="shared" si="45"/>
        <v>0</v>
      </c>
      <c r="AI36" s="133">
        <v>0</v>
      </c>
      <c r="AJ36" s="126">
        <v>0</v>
      </c>
      <c r="AK36" s="140">
        <v>0</v>
      </c>
      <c r="AL36" s="136">
        <f t="shared" si="46"/>
        <v>0</v>
      </c>
      <c r="AM36" s="133">
        <v>0</v>
      </c>
      <c r="AN36" s="133">
        <v>0</v>
      </c>
      <c r="AO36" s="140">
        <v>0</v>
      </c>
      <c r="AP36" s="136">
        <f t="shared" si="42"/>
        <v>0</v>
      </c>
      <c r="AQ36" s="133">
        <v>0</v>
      </c>
      <c r="AR36" s="133">
        <v>0</v>
      </c>
    </row>
    <row r="37" spans="1:44" ht="15.5" x14ac:dyDescent="0.35">
      <c r="A37" s="127" t="s">
        <v>243</v>
      </c>
      <c r="B37" s="136">
        <f t="shared" si="34"/>
        <v>0</v>
      </c>
      <c r="C37" s="133">
        <v>0</v>
      </c>
      <c r="D37" s="133">
        <v>0</v>
      </c>
      <c r="E37" s="136">
        <f t="shared" si="35"/>
        <v>3</v>
      </c>
      <c r="F37" s="137">
        <v>3</v>
      </c>
      <c r="G37" s="137">
        <v>0</v>
      </c>
      <c r="H37" s="136">
        <f t="shared" si="36"/>
        <v>0</v>
      </c>
      <c r="I37" s="140">
        <v>0</v>
      </c>
      <c r="J37" s="133">
        <v>0</v>
      </c>
      <c r="K37" s="136">
        <f t="shared" si="37"/>
        <v>0</v>
      </c>
      <c r="L37" s="133">
        <v>0</v>
      </c>
      <c r="M37" s="133">
        <v>0</v>
      </c>
      <c r="N37" s="136">
        <f t="shared" si="38"/>
        <v>0</v>
      </c>
      <c r="O37" s="133">
        <v>0</v>
      </c>
      <c r="P37" s="126">
        <v>0</v>
      </c>
      <c r="Q37" s="136">
        <f t="shared" si="39"/>
        <v>0</v>
      </c>
      <c r="R37" s="126">
        <v>0</v>
      </c>
      <c r="S37" s="133">
        <v>0</v>
      </c>
      <c r="T37" s="136">
        <f t="shared" si="40"/>
        <v>1</v>
      </c>
      <c r="U37" s="133">
        <v>1</v>
      </c>
      <c r="V37" s="170">
        <v>0</v>
      </c>
      <c r="W37" s="136">
        <f t="shared" si="41"/>
        <v>0</v>
      </c>
      <c r="X37" s="133">
        <v>0</v>
      </c>
      <c r="Y37" s="126">
        <v>0</v>
      </c>
      <c r="Z37" s="136">
        <f t="shared" si="43"/>
        <v>3</v>
      </c>
      <c r="AA37" s="133">
        <v>3</v>
      </c>
      <c r="AB37" s="126">
        <v>0</v>
      </c>
      <c r="AC37" s="140">
        <v>0</v>
      </c>
      <c r="AD37" s="136">
        <f t="shared" si="44"/>
        <v>0</v>
      </c>
      <c r="AE37" s="133">
        <v>0</v>
      </c>
      <c r="AF37" s="126">
        <v>0</v>
      </c>
      <c r="AG37" s="140">
        <v>0</v>
      </c>
      <c r="AH37" s="136">
        <f t="shared" si="45"/>
        <v>4</v>
      </c>
      <c r="AI37" s="133">
        <v>3</v>
      </c>
      <c r="AJ37" s="126">
        <v>1</v>
      </c>
      <c r="AK37" s="140">
        <v>0</v>
      </c>
      <c r="AL37" s="136">
        <f t="shared" si="46"/>
        <v>1</v>
      </c>
      <c r="AM37" s="133">
        <v>1</v>
      </c>
      <c r="AN37" s="133">
        <v>0</v>
      </c>
      <c r="AO37" s="140">
        <v>0</v>
      </c>
      <c r="AP37" s="136">
        <f t="shared" si="42"/>
        <v>3</v>
      </c>
      <c r="AQ37" s="133">
        <v>3</v>
      </c>
      <c r="AR37" s="133">
        <v>0</v>
      </c>
    </row>
    <row r="38" spans="1:44" ht="15.5" x14ac:dyDescent="0.35">
      <c r="A38" s="127" t="s">
        <v>36</v>
      </c>
      <c r="B38" s="136">
        <f t="shared" si="34"/>
        <v>3</v>
      </c>
      <c r="C38" s="136">
        <v>3</v>
      </c>
      <c r="D38" s="136">
        <v>0</v>
      </c>
      <c r="E38" s="136">
        <f t="shared" si="35"/>
        <v>2</v>
      </c>
      <c r="F38" s="137">
        <v>2</v>
      </c>
      <c r="G38" s="137">
        <v>0</v>
      </c>
      <c r="H38" s="136">
        <f t="shared" si="36"/>
        <v>2</v>
      </c>
      <c r="I38" s="125">
        <v>2</v>
      </c>
      <c r="J38" s="136">
        <v>0</v>
      </c>
      <c r="K38" s="136">
        <f t="shared" si="37"/>
        <v>1</v>
      </c>
      <c r="L38" s="125">
        <v>1</v>
      </c>
      <c r="M38" s="136">
        <v>0</v>
      </c>
      <c r="N38" s="136">
        <f t="shared" si="38"/>
        <v>1</v>
      </c>
      <c r="O38" s="136">
        <v>1</v>
      </c>
      <c r="P38" s="125">
        <v>0</v>
      </c>
      <c r="Q38" s="136">
        <f t="shared" si="39"/>
        <v>3</v>
      </c>
      <c r="R38" s="125">
        <v>3</v>
      </c>
      <c r="S38" s="136">
        <v>0</v>
      </c>
      <c r="T38" s="136">
        <f t="shared" si="40"/>
        <v>1</v>
      </c>
      <c r="U38" s="133">
        <v>1</v>
      </c>
      <c r="V38" s="170">
        <v>0</v>
      </c>
      <c r="W38" s="136">
        <f t="shared" si="41"/>
        <v>3</v>
      </c>
      <c r="X38" s="133">
        <v>2</v>
      </c>
      <c r="Y38" s="126">
        <v>1</v>
      </c>
      <c r="Z38" s="136">
        <f t="shared" si="43"/>
        <v>5</v>
      </c>
      <c r="AA38" s="133">
        <v>5</v>
      </c>
      <c r="AB38" s="126">
        <v>0</v>
      </c>
      <c r="AC38" s="140">
        <v>0</v>
      </c>
      <c r="AD38" s="136">
        <f t="shared" si="44"/>
        <v>3</v>
      </c>
      <c r="AE38" s="133">
        <v>2</v>
      </c>
      <c r="AF38" s="126">
        <v>0</v>
      </c>
      <c r="AG38" s="140">
        <v>1</v>
      </c>
      <c r="AH38" s="136">
        <f t="shared" si="45"/>
        <v>1</v>
      </c>
      <c r="AI38" s="133">
        <v>1</v>
      </c>
      <c r="AJ38" s="126">
        <v>0</v>
      </c>
      <c r="AK38" s="140">
        <v>0</v>
      </c>
      <c r="AL38" s="136">
        <f t="shared" si="46"/>
        <v>1</v>
      </c>
      <c r="AM38" s="133">
        <v>1</v>
      </c>
      <c r="AN38" s="133">
        <v>0</v>
      </c>
      <c r="AO38" s="140">
        <v>0</v>
      </c>
      <c r="AP38" s="136">
        <f t="shared" si="42"/>
        <v>3</v>
      </c>
      <c r="AQ38" s="133">
        <v>3</v>
      </c>
      <c r="AR38" s="133">
        <v>0</v>
      </c>
    </row>
    <row r="39" spans="1:44" ht="15.5" x14ac:dyDescent="0.35">
      <c r="A39" s="127" t="s">
        <v>41</v>
      </c>
      <c r="B39" s="136">
        <f t="shared" si="34"/>
        <v>3</v>
      </c>
      <c r="C39" s="136">
        <v>3</v>
      </c>
      <c r="D39" s="136">
        <v>0</v>
      </c>
      <c r="E39" s="136">
        <f t="shared" si="35"/>
        <v>2</v>
      </c>
      <c r="F39" s="141">
        <v>2</v>
      </c>
      <c r="G39" s="137">
        <v>0</v>
      </c>
      <c r="H39" s="136">
        <f t="shared" si="36"/>
        <v>0</v>
      </c>
      <c r="I39" s="126">
        <v>0</v>
      </c>
      <c r="J39" s="133">
        <v>0</v>
      </c>
      <c r="K39" s="136">
        <f t="shared" si="37"/>
        <v>0</v>
      </c>
      <c r="L39" s="126">
        <v>0</v>
      </c>
      <c r="M39" s="133">
        <v>0</v>
      </c>
      <c r="N39" s="136">
        <f t="shared" si="38"/>
        <v>3</v>
      </c>
      <c r="O39" s="136">
        <v>3</v>
      </c>
      <c r="P39" s="125">
        <v>0</v>
      </c>
      <c r="Q39" s="136">
        <f t="shared" si="39"/>
        <v>1</v>
      </c>
      <c r="R39" s="125">
        <v>1</v>
      </c>
      <c r="S39" s="136">
        <v>0</v>
      </c>
      <c r="T39" s="136">
        <f t="shared" si="40"/>
        <v>1</v>
      </c>
      <c r="U39" s="133">
        <v>1</v>
      </c>
      <c r="V39" s="170">
        <v>0</v>
      </c>
      <c r="W39" s="136">
        <f t="shared" si="41"/>
        <v>3</v>
      </c>
      <c r="X39" s="133">
        <v>3</v>
      </c>
      <c r="Y39" s="126">
        <v>0</v>
      </c>
      <c r="Z39" s="136">
        <f t="shared" si="43"/>
        <v>2</v>
      </c>
      <c r="AA39" s="133">
        <v>2</v>
      </c>
      <c r="AB39" s="126">
        <v>0</v>
      </c>
      <c r="AC39" s="140">
        <v>0</v>
      </c>
      <c r="AD39" s="136">
        <f t="shared" si="44"/>
        <v>1</v>
      </c>
      <c r="AE39" s="133">
        <v>1</v>
      </c>
      <c r="AF39" s="126">
        <v>0</v>
      </c>
      <c r="AG39" s="140">
        <v>0</v>
      </c>
      <c r="AH39" s="136">
        <f t="shared" si="45"/>
        <v>3</v>
      </c>
      <c r="AI39" s="133">
        <v>2</v>
      </c>
      <c r="AJ39" s="126">
        <v>1</v>
      </c>
      <c r="AK39" s="140">
        <v>0</v>
      </c>
      <c r="AL39" s="136">
        <f t="shared" si="46"/>
        <v>2</v>
      </c>
      <c r="AM39" s="133">
        <v>2</v>
      </c>
      <c r="AN39" s="133">
        <v>0</v>
      </c>
      <c r="AO39" s="140">
        <v>0</v>
      </c>
      <c r="AP39" s="136">
        <f t="shared" si="42"/>
        <v>1</v>
      </c>
      <c r="AQ39" s="133">
        <v>1</v>
      </c>
      <c r="AR39" s="133">
        <v>0</v>
      </c>
    </row>
    <row r="40" spans="1:44" ht="15.5" x14ac:dyDescent="0.35">
      <c r="A40" s="139" t="s">
        <v>325</v>
      </c>
      <c r="B40" s="136">
        <f t="shared" si="34"/>
        <v>2</v>
      </c>
      <c r="C40" s="125">
        <v>2</v>
      </c>
      <c r="D40" s="136">
        <v>0</v>
      </c>
      <c r="E40" s="136">
        <f t="shared" si="35"/>
        <v>0</v>
      </c>
      <c r="F40" s="136">
        <v>0</v>
      </c>
      <c r="G40" s="136">
        <v>0</v>
      </c>
      <c r="H40" s="136">
        <f t="shared" si="36"/>
        <v>0</v>
      </c>
      <c r="I40" s="125">
        <v>0</v>
      </c>
      <c r="J40" s="136">
        <v>0</v>
      </c>
      <c r="K40" s="136">
        <f t="shared" si="37"/>
        <v>0</v>
      </c>
      <c r="L40" s="136">
        <v>0</v>
      </c>
      <c r="M40" s="136">
        <v>0</v>
      </c>
      <c r="N40" s="136">
        <f t="shared" si="38"/>
        <v>2</v>
      </c>
      <c r="O40" s="136">
        <v>2</v>
      </c>
      <c r="P40" s="125">
        <v>0</v>
      </c>
      <c r="Q40" s="136">
        <f t="shared" si="39"/>
        <v>0</v>
      </c>
      <c r="R40" s="126">
        <v>0</v>
      </c>
      <c r="S40" s="133">
        <v>0</v>
      </c>
      <c r="T40" s="136">
        <f t="shared" si="40"/>
        <v>0</v>
      </c>
      <c r="U40" s="133">
        <v>0</v>
      </c>
      <c r="V40" s="170">
        <v>0</v>
      </c>
      <c r="W40" s="136">
        <f t="shared" si="41"/>
        <v>5</v>
      </c>
      <c r="X40" s="133">
        <v>4</v>
      </c>
      <c r="Y40" s="126">
        <v>1</v>
      </c>
      <c r="Z40" s="136">
        <f t="shared" si="43"/>
        <v>0</v>
      </c>
      <c r="AA40" s="133">
        <v>0</v>
      </c>
      <c r="AB40" s="126">
        <v>0</v>
      </c>
      <c r="AC40" s="140">
        <v>0</v>
      </c>
      <c r="AD40" s="136">
        <f t="shared" si="44"/>
        <v>0</v>
      </c>
      <c r="AE40" s="133">
        <v>0</v>
      </c>
      <c r="AF40" s="126">
        <v>0</v>
      </c>
      <c r="AG40" s="140">
        <v>0</v>
      </c>
      <c r="AH40" s="136">
        <f t="shared" si="45"/>
        <v>1</v>
      </c>
      <c r="AI40" s="133">
        <v>1</v>
      </c>
      <c r="AJ40" s="126">
        <v>0</v>
      </c>
      <c r="AK40" s="140">
        <v>0</v>
      </c>
      <c r="AL40" s="136">
        <f t="shared" si="46"/>
        <v>1</v>
      </c>
      <c r="AM40" s="133">
        <v>1</v>
      </c>
      <c r="AN40" s="133">
        <v>0</v>
      </c>
      <c r="AO40" s="140">
        <v>0</v>
      </c>
      <c r="AP40" s="136">
        <f t="shared" si="42"/>
        <v>5</v>
      </c>
      <c r="AQ40" s="133">
        <v>4</v>
      </c>
      <c r="AR40" s="133">
        <v>1</v>
      </c>
    </row>
    <row r="41" spans="1:44" ht="15.5" x14ac:dyDescent="0.35">
      <c r="A41" s="127" t="s">
        <v>39</v>
      </c>
      <c r="B41" s="136">
        <f t="shared" si="34"/>
        <v>0</v>
      </c>
      <c r="C41" s="133">
        <v>0</v>
      </c>
      <c r="D41" s="133">
        <v>0</v>
      </c>
      <c r="E41" s="136">
        <f t="shared" si="35"/>
        <v>3</v>
      </c>
      <c r="F41" s="137">
        <v>1</v>
      </c>
      <c r="G41" s="137">
        <v>2</v>
      </c>
      <c r="H41" s="136">
        <f t="shared" si="36"/>
        <v>0</v>
      </c>
      <c r="I41" s="140">
        <v>0</v>
      </c>
      <c r="J41" s="133">
        <v>0</v>
      </c>
      <c r="K41" s="136">
        <f t="shared" si="37"/>
        <v>2</v>
      </c>
      <c r="L41" s="136">
        <v>2</v>
      </c>
      <c r="M41" s="136">
        <v>0</v>
      </c>
      <c r="N41" s="136">
        <f t="shared" si="38"/>
        <v>1</v>
      </c>
      <c r="O41" s="136">
        <v>1</v>
      </c>
      <c r="P41" s="125">
        <v>0</v>
      </c>
      <c r="Q41" s="136">
        <f t="shared" si="39"/>
        <v>1</v>
      </c>
      <c r="R41" s="125">
        <v>1</v>
      </c>
      <c r="S41" s="136">
        <v>0</v>
      </c>
      <c r="T41" s="136">
        <f t="shared" si="40"/>
        <v>1</v>
      </c>
      <c r="U41" s="133">
        <v>1</v>
      </c>
      <c r="V41" s="170">
        <v>0</v>
      </c>
      <c r="W41" s="136">
        <f t="shared" si="41"/>
        <v>10</v>
      </c>
      <c r="X41" s="133">
        <v>9</v>
      </c>
      <c r="Y41" s="126">
        <v>1</v>
      </c>
      <c r="Z41" s="136">
        <f t="shared" si="43"/>
        <v>6</v>
      </c>
      <c r="AA41" s="133">
        <v>2</v>
      </c>
      <c r="AB41" s="126">
        <v>4</v>
      </c>
      <c r="AC41" s="140">
        <v>0</v>
      </c>
      <c r="AD41" s="136">
        <f t="shared" si="44"/>
        <v>1</v>
      </c>
      <c r="AE41" s="133">
        <v>1</v>
      </c>
      <c r="AF41" s="126">
        <v>0</v>
      </c>
      <c r="AG41" s="140">
        <v>0</v>
      </c>
      <c r="AH41" s="136">
        <f t="shared" si="45"/>
        <v>0</v>
      </c>
      <c r="AI41" s="133">
        <v>0</v>
      </c>
      <c r="AJ41" s="126">
        <v>0</v>
      </c>
      <c r="AK41" s="140">
        <v>0</v>
      </c>
      <c r="AL41" s="136">
        <f t="shared" si="46"/>
        <v>0</v>
      </c>
      <c r="AM41" s="133">
        <v>0</v>
      </c>
      <c r="AN41" s="133">
        <v>0</v>
      </c>
      <c r="AO41" s="140">
        <v>0</v>
      </c>
      <c r="AP41" s="136">
        <f t="shared" si="42"/>
        <v>2</v>
      </c>
      <c r="AQ41" s="133">
        <v>2</v>
      </c>
      <c r="AR41" s="133">
        <v>0</v>
      </c>
    </row>
    <row r="42" spans="1:44" ht="15.5" x14ac:dyDescent="0.35">
      <c r="A42" s="127" t="s">
        <v>46</v>
      </c>
      <c r="B42" s="136">
        <f t="shared" si="34"/>
        <v>8</v>
      </c>
      <c r="C42" s="136">
        <v>6</v>
      </c>
      <c r="D42" s="136">
        <v>2</v>
      </c>
      <c r="E42" s="136">
        <f t="shared" si="35"/>
        <v>8</v>
      </c>
      <c r="F42" s="143">
        <v>8</v>
      </c>
      <c r="G42" s="143">
        <v>0</v>
      </c>
      <c r="H42" s="136">
        <f t="shared" si="36"/>
        <v>6</v>
      </c>
      <c r="I42" s="138">
        <v>3</v>
      </c>
      <c r="J42" s="138">
        <v>3</v>
      </c>
      <c r="K42" s="136">
        <f t="shared" si="37"/>
        <v>9</v>
      </c>
      <c r="L42" s="138">
        <v>9</v>
      </c>
      <c r="M42" s="138">
        <v>0</v>
      </c>
      <c r="N42" s="136">
        <f t="shared" si="38"/>
        <v>7</v>
      </c>
      <c r="O42" s="138">
        <v>7</v>
      </c>
      <c r="P42" s="138">
        <v>0</v>
      </c>
      <c r="Q42" s="136">
        <f t="shared" si="39"/>
        <v>9</v>
      </c>
      <c r="R42" s="138">
        <v>8</v>
      </c>
      <c r="S42" s="138">
        <v>1</v>
      </c>
      <c r="T42" s="136">
        <f t="shared" si="40"/>
        <v>11</v>
      </c>
      <c r="U42" s="140">
        <v>10</v>
      </c>
      <c r="V42" s="133">
        <v>1</v>
      </c>
      <c r="W42" s="136">
        <f t="shared" si="41"/>
        <v>14</v>
      </c>
      <c r="X42" s="140">
        <v>12</v>
      </c>
      <c r="Y42" s="140">
        <v>2</v>
      </c>
      <c r="Z42" s="136">
        <f t="shared" si="43"/>
        <v>8</v>
      </c>
      <c r="AA42" s="140">
        <v>7</v>
      </c>
      <c r="AB42" s="140">
        <v>1</v>
      </c>
      <c r="AC42" s="140">
        <v>0</v>
      </c>
      <c r="AD42" s="136">
        <f t="shared" si="44"/>
        <v>18</v>
      </c>
      <c r="AE42" s="133">
        <v>17</v>
      </c>
      <c r="AF42" s="126">
        <v>1</v>
      </c>
      <c r="AG42" s="140">
        <v>0</v>
      </c>
      <c r="AH42" s="136">
        <f t="shared" si="45"/>
        <v>17</v>
      </c>
      <c r="AI42" s="133">
        <v>15</v>
      </c>
      <c r="AJ42" s="126">
        <v>2</v>
      </c>
      <c r="AK42" s="140">
        <v>0</v>
      </c>
      <c r="AL42" s="136">
        <f t="shared" si="46"/>
        <v>14</v>
      </c>
      <c r="AM42" s="133">
        <v>12</v>
      </c>
      <c r="AN42" s="133">
        <v>2</v>
      </c>
      <c r="AO42" s="140">
        <v>0</v>
      </c>
      <c r="AP42" s="136">
        <f t="shared" si="42"/>
        <v>17</v>
      </c>
      <c r="AQ42" s="133">
        <v>15</v>
      </c>
      <c r="AR42" s="133">
        <v>2</v>
      </c>
    </row>
    <row r="43" spans="1:44" ht="15.5" x14ac:dyDescent="0.35">
      <c r="A43" s="144" t="s">
        <v>326</v>
      </c>
      <c r="B43" s="136">
        <f t="shared" si="34"/>
        <v>1</v>
      </c>
      <c r="C43" s="136">
        <v>0</v>
      </c>
      <c r="D43" s="136">
        <v>1</v>
      </c>
      <c r="E43" s="136">
        <f t="shared" si="35"/>
        <v>0</v>
      </c>
      <c r="F43" s="133">
        <v>0</v>
      </c>
      <c r="G43" s="133">
        <v>0</v>
      </c>
      <c r="H43" s="136">
        <f t="shared" si="36"/>
        <v>0</v>
      </c>
      <c r="I43" s="140">
        <v>0</v>
      </c>
      <c r="J43" s="133">
        <v>0</v>
      </c>
      <c r="K43" s="136">
        <f t="shared" si="37"/>
        <v>0</v>
      </c>
      <c r="L43" s="133">
        <v>0</v>
      </c>
      <c r="M43" s="133">
        <v>0</v>
      </c>
      <c r="N43" s="136">
        <f t="shared" si="38"/>
        <v>0</v>
      </c>
      <c r="O43" s="133">
        <v>0</v>
      </c>
      <c r="P43" s="126">
        <v>0</v>
      </c>
      <c r="Q43" s="136">
        <f t="shared" si="39"/>
        <v>0</v>
      </c>
      <c r="R43" s="126">
        <v>0</v>
      </c>
      <c r="S43" s="133">
        <v>0</v>
      </c>
      <c r="T43" s="136">
        <f t="shared" si="40"/>
        <v>0</v>
      </c>
      <c r="U43" s="133">
        <v>0</v>
      </c>
      <c r="V43" s="170">
        <v>0</v>
      </c>
      <c r="W43" s="136">
        <f t="shared" si="41"/>
        <v>3</v>
      </c>
      <c r="X43" s="133">
        <v>2</v>
      </c>
      <c r="Y43" s="126">
        <v>1</v>
      </c>
      <c r="Z43" s="136">
        <f t="shared" si="43"/>
        <v>1</v>
      </c>
      <c r="AA43" s="133">
        <v>1</v>
      </c>
      <c r="AB43" s="126">
        <v>0</v>
      </c>
      <c r="AC43" s="140">
        <v>0</v>
      </c>
      <c r="AD43" s="136">
        <f t="shared" si="44"/>
        <v>0</v>
      </c>
      <c r="AE43" s="133">
        <v>0</v>
      </c>
      <c r="AF43" s="126">
        <v>0</v>
      </c>
      <c r="AG43" s="140">
        <v>0</v>
      </c>
      <c r="AH43" s="136">
        <f t="shared" si="45"/>
        <v>0</v>
      </c>
      <c r="AI43" s="133">
        <v>0</v>
      </c>
      <c r="AJ43" s="126">
        <v>0</v>
      </c>
      <c r="AK43" s="140">
        <v>0</v>
      </c>
      <c r="AL43" s="136">
        <f t="shared" si="46"/>
        <v>0</v>
      </c>
      <c r="AM43" s="133">
        <v>0</v>
      </c>
      <c r="AN43" s="133">
        <v>0</v>
      </c>
      <c r="AO43" s="140">
        <v>0</v>
      </c>
      <c r="AP43" s="136">
        <f t="shared" si="42"/>
        <v>1</v>
      </c>
      <c r="AQ43" s="133">
        <v>1</v>
      </c>
      <c r="AR43" s="133">
        <v>0</v>
      </c>
    </row>
    <row r="44" spans="1:44" ht="15.5" x14ac:dyDescent="0.35">
      <c r="A44" s="127" t="s">
        <v>327</v>
      </c>
      <c r="B44" s="136">
        <f t="shared" si="34"/>
        <v>0</v>
      </c>
      <c r="C44" s="140">
        <v>0</v>
      </c>
      <c r="D44" s="140">
        <v>0</v>
      </c>
      <c r="E44" s="136">
        <f t="shared" si="35"/>
        <v>0</v>
      </c>
      <c r="F44" s="140">
        <v>0</v>
      </c>
      <c r="G44" s="140">
        <v>0</v>
      </c>
      <c r="H44" s="136">
        <f t="shared" si="36"/>
        <v>0</v>
      </c>
      <c r="I44" s="140">
        <v>0</v>
      </c>
      <c r="J44" s="140">
        <v>0</v>
      </c>
      <c r="K44" s="136">
        <f t="shared" si="37"/>
        <v>0</v>
      </c>
      <c r="L44" s="140">
        <v>0</v>
      </c>
      <c r="M44" s="140">
        <v>0</v>
      </c>
      <c r="N44" s="136">
        <f t="shared" si="38"/>
        <v>0</v>
      </c>
      <c r="O44" s="140">
        <v>0</v>
      </c>
      <c r="P44" s="140">
        <v>0</v>
      </c>
      <c r="Q44" s="136">
        <f t="shared" si="39"/>
        <v>0</v>
      </c>
      <c r="R44" s="140">
        <v>0</v>
      </c>
      <c r="S44" s="140">
        <v>0</v>
      </c>
      <c r="T44" s="136">
        <f t="shared" si="40"/>
        <v>0</v>
      </c>
      <c r="U44" s="140">
        <v>0</v>
      </c>
      <c r="V44" s="133">
        <v>0</v>
      </c>
      <c r="W44" s="136">
        <f t="shared" si="41"/>
        <v>0</v>
      </c>
      <c r="X44" s="140">
        <v>0</v>
      </c>
      <c r="Y44" s="140">
        <v>0</v>
      </c>
      <c r="Z44" s="136">
        <f t="shared" si="43"/>
        <v>1</v>
      </c>
      <c r="AA44" s="140">
        <v>1</v>
      </c>
      <c r="AB44" s="140">
        <v>0</v>
      </c>
      <c r="AC44" s="140">
        <v>0</v>
      </c>
      <c r="AD44" s="136">
        <f t="shared" si="44"/>
        <v>0</v>
      </c>
      <c r="AE44" s="133">
        <v>0</v>
      </c>
      <c r="AF44" s="126">
        <v>0</v>
      </c>
      <c r="AG44" s="140">
        <v>0</v>
      </c>
      <c r="AH44" s="136">
        <f t="shared" si="45"/>
        <v>0</v>
      </c>
      <c r="AI44" s="133">
        <v>0</v>
      </c>
      <c r="AJ44" s="126">
        <v>0</v>
      </c>
      <c r="AK44" s="140">
        <v>0</v>
      </c>
      <c r="AL44" s="136">
        <f t="shared" si="46"/>
        <v>0</v>
      </c>
      <c r="AM44" s="133">
        <v>0</v>
      </c>
      <c r="AN44" s="133">
        <v>0</v>
      </c>
      <c r="AO44" s="140">
        <v>0</v>
      </c>
      <c r="AP44" s="136">
        <f t="shared" si="42"/>
        <v>2</v>
      </c>
      <c r="AQ44" s="133">
        <v>2</v>
      </c>
      <c r="AR44" s="133">
        <v>0</v>
      </c>
    </row>
    <row r="45" spans="1:44" ht="15.5" x14ac:dyDescent="0.35">
      <c r="A45" s="127" t="s">
        <v>59</v>
      </c>
      <c r="B45" s="136">
        <f t="shared" si="34"/>
        <v>6</v>
      </c>
      <c r="C45" s="136">
        <v>5</v>
      </c>
      <c r="D45" s="136">
        <v>1</v>
      </c>
      <c r="E45" s="136">
        <f t="shared" si="35"/>
        <v>4</v>
      </c>
      <c r="F45" s="137">
        <v>2</v>
      </c>
      <c r="G45" s="137">
        <v>2</v>
      </c>
      <c r="H45" s="136">
        <f t="shared" si="36"/>
        <v>4</v>
      </c>
      <c r="I45" s="138">
        <v>4</v>
      </c>
      <c r="J45" s="136">
        <v>0</v>
      </c>
      <c r="K45" s="136">
        <f t="shared" si="37"/>
        <v>9</v>
      </c>
      <c r="L45" s="136">
        <v>8</v>
      </c>
      <c r="M45" s="136">
        <v>1</v>
      </c>
      <c r="N45" s="136">
        <f t="shared" si="38"/>
        <v>3</v>
      </c>
      <c r="O45" s="136">
        <v>3</v>
      </c>
      <c r="P45" s="125">
        <v>0</v>
      </c>
      <c r="Q45" s="136">
        <f t="shared" si="39"/>
        <v>3</v>
      </c>
      <c r="R45" s="125">
        <v>2</v>
      </c>
      <c r="S45" s="136">
        <v>1</v>
      </c>
      <c r="T45" s="136">
        <f t="shared" si="40"/>
        <v>2</v>
      </c>
      <c r="U45" s="133">
        <v>2</v>
      </c>
      <c r="V45" s="170">
        <v>0</v>
      </c>
      <c r="W45" s="136">
        <f t="shared" si="41"/>
        <v>4</v>
      </c>
      <c r="X45" s="133">
        <v>4</v>
      </c>
      <c r="Y45" s="126">
        <v>0</v>
      </c>
      <c r="Z45" s="136">
        <f t="shared" si="43"/>
        <v>4</v>
      </c>
      <c r="AA45" s="133">
        <v>4</v>
      </c>
      <c r="AB45" s="126">
        <v>0</v>
      </c>
      <c r="AC45" s="140">
        <v>0</v>
      </c>
      <c r="AD45" s="136">
        <f t="shared" si="44"/>
        <v>5</v>
      </c>
      <c r="AE45" s="133">
        <v>5</v>
      </c>
      <c r="AF45" s="126">
        <v>0</v>
      </c>
      <c r="AG45" s="140">
        <v>0</v>
      </c>
      <c r="AH45" s="136">
        <f t="shared" si="45"/>
        <v>1</v>
      </c>
      <c r="AI45" s="133">
        <v>1</v>
      </c>
      <c r="AJ45" s="126">
        <v>0</v>
      </c>
      <c r="AK45" s="140">
        <v>0</v>
      </c>
      <c r="AL45" s="136">
        <f t="shared" si="46"/>
        <v>2</v>
      </c>
      <c r="AM45" s="133">
        <v>2</v>
      </c>
      <c r="AN45" s="133">
        <v>0</v>
      </c>
      <c r="AO45" s="140">
        <v>0</v>
      </c>
      <c r="AP45" s="136">
        <f t="shared" si="42"/>
        <v>2</v>
      </c>
      <c r="AQ45" s="133">
        <v>2</v>
      </c>
      <c r="AR45" s="133">
        <v>0</v>
      </c>
    </row>
    <row r="46" spans="1:44" ht="15.5" x14ac:dyDescent="0.35">
      <c r="A46" s="127" t="s">
        <v>30</v>
      </c>
      <c r="B46" s="136">
        <f t="shared" si="34"/>
        <v>2</v>
      </c>
      <c r="C46" s="136">
        <v>2</v>
      </c>
      <c r="D46" s="136">
        <v>0</v>
      </c>
      <c r="E46" s="136">
        <f t="shared" si="35"/>
        <v>3</v>
      </c>
      <c r="F46" s="137">
        <v>3</v>
      </c>
      <c r="G46" s="137">
        <v>0</v>
      </c>
      <c r="H46" s="136">
        <f t="shared" si="36"/>
        <v>1</v>
      </c>
      <c r="I46" s="125">
        <v>1</v>
      </c>
      <c r="J46" s="136">
        <v>0</v>
      </c>
      <c r="K46" s="136">
        <f t="shared" si="37"/>
        <v>2</v>
      </c>
      <c r="L46" s="125">
        <v>2</v>
      </c>
      <c r="M46" s="136">
        <v>0</v>
      </c>
      <c r="N46" s="136">
        <f t="shared" si="38"/>
        <v>1</v>
      </c>
      <c r="O46" s="136">
        <v>1</v>
      </c>
      <c r="P46" s="125">
        <v>0</v>
      </c>
      <c r="Q46" s="136">
        <f t="shared" si="39"/>
        <v>2</v>
      </c>
      <c r="R46" s="125">
        <v>2</v>
      </c>
      <c r="S46" s="136">
        <v>0</v>
      </c>
      <c r="T46" s="136">
        <f t="shared" si="40"/>
        <v>4</v>
      </c>
      <c r="U46" s="133">
        <v>3</v>
      </c>
      <c r="V46" s="170">
        <v>1</v>
      </c>
      <c r="W46" s="136">
        <f t="shared" si="41"/>
        <v>2</v>
      </c>
      <c r="X46" s="133">
        <v>2</v>
      </c>
      <c r="Y46" s="126">
        <v>0</v>
      </c>
      <c r="Z46" s="136">
        <f t="shared" si="43"/>
        <v>1</v>
      </c>
      <c r="AA46" s="133">
        <v>1</v>
      </c>
      <c r="AB46" s="126">
        <v>0</v>
      </c>
      <c r="AC46" s="140">
        <v>0</v>
      </c>
      <c r="AD46" s="136">
        <f t="shared" si="44"/>
        <v>0</v>
      </c>
      <c r="AE46" s="133">
        <v>0</v>
      </c>
      <c r="AF46" s="126">
        <v>0</v>
      </c>
      <c r="AG46" s="140">
        <v>0</v>
      </c>
      <c r="AH46" s="136">
        <f t="shared" si="45"/>
        <v>0</v>
      </c>
      <c r="AI46" s="133">
        <v>0</v>
      </c>
      <c r="AJ46" s="126">
        <v>0</v>
      </c>
      <c r="AK46" s="140">
        <v>0</v>
      </c>
      <c r="AL46" s="136">
        <f t="shared" si="46"/>
        <v>4</v>
      </c>
      <c r="AM46" s="133">
        <v>3</v>
      </c>
      <c r="AN46" s="133">
        <v>1</v>
      </c>
      <c r="AO46" s="140">
        <v>0</v>
      </c>
      <c r="AP46" s="136">
        <f t="shared" si="42"/>
        <v>4</v>
      </c>
      <c r="AQ46" s="133">
        <v>4</v>
      </c>
      <c r="AR46" s="133">
        <v>0</v>
      </c>
    </row>
    <row r="47" spans="1:44" ht="15.5" x14ac:dyDescent="0.35">
      <c r="A47" s="127" t="s">
        <v>26</v>
      </c>
      <c r="B47" s="136">
        <f t="shared" si="34"/>
        <v>4</v>
      </c>
      <c r="C47" s="125">
        <v>2</v>
      </c>
      <c r="D47" s="136">
        <v>2</v>
      </c>
      <c r="E47" s="136">
        <f t="shared" si="35"/>
        <v>1</v>
      </c>
      <c r="F47" s="137">
        <v>1</v>
      </c>
      <c r="G47" s="137">
        <v>0</v>
      </c>
      <c r="H47" s="136">
        <f t="shared" si="36"/>
        <v>0</v>
      </c>
      <c r="I47" s="126">
        <v>0</v>
      </c>
      <c r="J47" s="133">
        <v>0</v>
      </c>
      <c r="K47" s="136">
        <f t="shared" si="37"/>
        <v>0</v>
      </c>
      <c r="L47" s="126">
        <v>0</v>
      </c>
      <c r="M47" s="133">
        <v>0</v>
      </c>
      <c r="N47" s="136">
        <f t="shared" si="38"/>
        <v>1</v>
      </c>
      <c r="O47" s="136">
        <v>1</v>
      </c>
      <c r="P47" s="125">
        <v>0</v>
      </c>
      <c r="Q47" s="136">
        <f t="shared" si="39"/>
        <v>2</v>
      </c>
      <c r="R47" s="125">
        <v>2</v>
      </c>
      <c r="S47" s="136">
        <v>0</v>
      </c>
      <c r="T47" s="136">
        <f t="shared" si="40"/>
        <v>4</v>
      </c>
      <c r="U47" s="133">
        <v>4</v>
      </c>
      <c r="V47" s="170">
        <v>0</v>
      </c>
      <c r="W47" s="136">
        <f t="shared" si="41"/>
        <v>2</v>
      </c>
      <c r="X47" s="133">
        <v>2</v>
      </c>
      <c r="Y47" s="126">
        <v>0</v>
      </c>
      <c r="Z47" s="136">
        <f t="shared" si="43"/>
        <v>1</v>
      </c>
      <c r="AA47" s="133">
        <v>0</v>
      </c>
      <c r="AB47" s="126">
        <v>1</v>
      </c>
      <c r="AC47" s="140">
        <v>0</v>
      </c>
      <c r="AD47" s="136">
        <f t="shared" si="44"/>
        <v>0</v>
      </c>
      <c r="AE47" s="133">
        <v>0</v>
      </c>
      <c r="AF47" s="126">
        <v>0</v>
      </c>
      <c r="AG47" s="140">
        <v>0</v>
      </c>
      <c r="AH47" s="136">
        <f t="shared" si="45"/>
        <v>0</v>
      </c>
      <c r="AI47" s="133">
        <v>0</v>
      </c>
      <c r="AJ47" s="126">
        <v>0</v>
      </c>
      <c r="AK47" s="140">
        <v>0</v>
      </c>
      <c r="AL47" s="136">
        <f t="shared" si="46"/>
        <v>0</v>
      </c>
      <c r="AM47" s="133">
        <v>0</v>
      </c>
      <c r="AN47" s="133">
        <v>0</v>
      </c>
      <c r="AO47" s="140">
        <v>0</v>
      </c>
      <c r="AP47" s="136">
        <f t="shared" si="42"/>
        <v>0</v>
      </c>
      <c r="AQ47" s="133">
        <v>0</v>
      </c>
      <c r="AR47" s="133">
        <v>0</v>
      </c>
    </row>
    <row r="48" spans="1:44" ht="18.5" x14ac:dyDescent="0.35">
      <c r="A48" s="127" t="s">
        <v>377</v>
      </c>
      <c r="B48" s="136">
        <f t="shared" si="34"/>
        <v>0</v>
      </c>
      <c r="C48" s="125">
        <v>0</v>
      </c>
      <c r="D48" s="136">
        <v>0</v>
      </c>
      <c r="E48" s="136">
        <f t="shared" si="35"/>
        <v>0</v>
      </c>
      <c r="F48" s="141">
        <v>0</v>
      </c>
      <c r="G48" s="137">
        <v>0</v>
      </c>
      <c r="H48" s="136">
        <f t="shared" si="36"/>
        <v>0</v>
      </c>
      <c r="I48" s="126">
        <v>0</v>
      </c>
      <c r="J48" s="133">
        <v>0</v>
      </c>
      <c r="K48" s="136">
        <f t="shared" si="37"/>
        <v>0</v>
      </c>
      <c r="L48" s="126">
        <v>0</v>
      </c>
      <c r="M48" s="133">
        <v>0</v>
      </c>
      <c r="N48" s="136">
        <f t="shared" si="38"/>
        <v>0</v>
      </c>
      <c r="O48" s="136">
        <v>0</v>
      </c>
      <c r="P48" s="125">
        <v>0</v>
      </c>
      <c r="Q48" s="136">
        <f t="shared" si="39"/>
        <v>0</v>
      </c>
      <c r="R48" s="125">
        <v>0</v>
      </c>
      <c r="S48" s="136">
        <v>0</v>
      </c>
      <c r="T48" s="136">
        <f t="shared" si="40"/>
        <v>0</v>
      </c>
      <c r="U48" s="133">
        <v>0</v>
      </c>
      <c r="V48" s="170">
        <v>0</v>
      </c>
      <c r="W48" s="136">
        <f t="shared" si="41"/>
        <v>1</v>
      </c>
      <c r="X48" s="133">
        <v>1</v>
      </c>
      <c r="Y48" s="126">
        <v>0</v>
      </c>
      <c r="Z48" s="136">
        <f t="shared" si="43"/>
        <v>0</v>
      </c>
      <c r="AA48" s="133">
        <v>0</v>
      </c>
      <c r="AB48" s="126">
        <v>0</v>
      </c>
      <c r="AC48" s="140">
        <v>0</v>
      </c>
      <c r="AD48" s="136">
        <f t="shared" si="44"/>
        <v>0</v>
      </c>
      <c r="AE48" s="133">
        <v>0</v>
      </c>
      <c r="AF48" s="126">
        <v>0</v>
      </c>
      <c r="AG48" s="140">
        <v>0</v>
      </c>
      <c r="AH48" s="136">
        <f t="shared" si="45"/>
        <v>5</v>
      </c>
      <c r="AI48" s="133">
        <v>5</v>
      </c>
      <c r="AJ48" s="126">
        <v>0</v>
      </c>
      <c r="AK48" s="140">
        <v>0</v>
      </c>
      <c r="AL48" s="136">
        <f t="shared" si="46"/>
        <v>0</v>
      </c>
      <c r="AM48" s="133">
        <v>0</v>
      </c>
      <c r="AN48" s="133">
        <v>0</v>
      </c>
      <c r="AO48" s="140">
        <v>0</v>
      </c>
      <c r="AP48" s="136">
        <f t="shared" si="42"/>
        <v>3</v>
      </c>
      <c r="AQ48" s="133">
        <v>3</v>
      </c>
      <c r="AR48" s="133">
        <v>0</v>
      </c>
    </row>
    <row r="49" spans="1:44" ht="15.5" x14ac:dyDescent="0.35">
      <c r="B49" s="133"/>
      <c r="C49" s="126"/>
      <c r="D49" s="133"/>
      <c r="E49" s="133"/>
      <c r="F49" s="126"/>
      <c r="G49" s="133"/>
      <c r="H49" s="133"/>
      <c r="I49" s="126"/>
      <c r="J49" s="133"/>
      <c r="K49" s="133"/>
      <c r="L49" s="126"/>
      <c r="M49" s="133"/>
      <c r="N49" s="133"/>
      <c r="O49" s="133"/>
      <c r="P49" s="126"/>
      <c r="Q49" s="133"/>
      <c r="R49" s="126"/>
      <c r="S49" s="133"/>
      <c r="T49" s="133"/>
      <c r="U49" s="133"/>
      <c r="V49" s="170"/>
      <c r="W49" s="133"/>
      <c r="X49" s="133"/>
      <c r="Y49" s="126"/>
      <c r="Z49" s="133"/>
      <c r="AA49" s="133"/>
      <c r="AB49" s="126"/>
      <c r="AC49" s="140"/>
      <c r="AD49" s="133"/>
      <c r="AE49" s="133"/>
      <c r="AF49" s="126"/>
      <c r="AG49" s="140"/>
      <c r="AH49" s="133"/>
      <c r="AI49" s="133"/>
      <c r="AJ49" s="126"/>
      <c r="AK49" s="140"/>
      <c r="AL49" s="133"/>
      <c r="AM49" s="133"/>
      <c r="AN49" s="126"/>
      <c r="AO49" s="140"/>
      <c r="AP49" s="133"/>
      <c r="AQ49" s="133"/>
      <c r="AR49" s="126"/>
    </row>
    <row r="50" spans="1:44" ht="15.5" x14ac:dyDescent="0.35">
      <c r="A50" s="173" t="s">
        <v>113</v>
      </c>
      <c r="B50" s="134">
        <f>SUM(B51:B58)</f>
        <v>29</v>
      </c>
      <c r="C50" s="134">
        <f t="shared" ref="C50:V50" si="47">SUM(C51:C58)</f>
        <v>23</v>
      </c>
      <c r="D50" s="134">
        <f t="shared" si="47"/>
        <v>6</v>
      </c>
      <c r="E50" s="134">
        <f>SUM(E51:E58)</f>
        <v>16</v>
      </c>
      <c r="F50" s="134">
        <f t="shared" si="47"/>
        <v>15</v>
      </c>
      <c r="G50" s="134">
        <f t="shared" si="47"/>
        <v>1</v>
      </c>
      <c r="H50" s="134">
        <f>SUM(H51:H58)</f>
        <v>22</v>
      </c>
      <c r="I50" s="134">
        <f t="shared" si="47"/>
        <v>15</v>
      </c>
      <c r="J50" s="134">
        <f t="shared" si="47"/>
        <v>7</v>
      </c>
      <c r="K50" s="134">
        <f>SUM(K51:K58)</f>
        <v>24</v>
      </c>
      <c r="L50" s="134">
        <f t="shared" si="47"/>
        <v>24</v>
      </c>
      <c r="M50" s="134">
        <f t="shared" si="47"/>
        <v>0</v>
      </c>
      <c r="N50" s="134">
        <f>SUM(N51:N58)</f>
        <v>26</v>
      </c>
      <c r="O50" s="134">
        <f t="shared" si="47"/>
        <v>21</v>
      </c>
      <c r="P50" s="134">
        <f t="shared" si="47"/>
        <v>5</v>
      </c>
      <c r="Q50" s="134">
        <f>SUM(Q51:Q58)</f>
        <v>38</v>
      </c>
      <c r="R50" s="134">
        <f t="shared" si="47"/>
        <v>36</v>
      </c>
      <c r="S50" s="134">
        <f t="shared" si="47"/>
        <v>2</v>
      </c>
      <c r="T50" s="134">
        <f>SUM(T51:T58)</f>
        <v>41</v>
      </c>
      <c r="U50" s="134">
        <f t="shared" si="47"/>
        <v>39</v>
      </c>
      <c r="V50" s="134">
        <f t="shared" si="47"/>
        <v>2</v>
      </c>
      <c r="W50" s="134">
        <f>SUM(W51:W58)</f>
        <v>48</v>
      </c>
      <c r="X50" s="134">
        <f t="shared" ref="X50:Y50" si="48">SUM(X51:X58)</f>
        <v>43</v>
      </c>
      <c r="Y50" s="135">
        <f t="shared" si="48"/>
        <v>5</v>
      </c>
      <c r="Z50" s="134">
        <f>SUM(Z51:Z58)</f>
        <v>60</v>
      </c>
      <c r="AA50" s="134">
        <f t="shared" ref="AA50:AC50" si="49">SUM(AA51:AA58)</f>
        <v>55</v>
      </c>
      <c r="AB50" s="135">
        <f t="shared" si="49"/>
        <v>5</v>
      </c>
      <c r="AC50" s="135">
        <f t="shared" si="49"/>
        <v>0</v>
      </c>
      <c r="AD50" s="134">
        <f>SUM(AD51:AD58)</f>
        <v>48</v>
      </c>
      <c r="AE50" s="134">
        <f t="shared" ref="AE50:AG50" si="50">SUM(AE51:AE58)</f>
        <v>45</v>
      </c>
      <c r="AF50" s="135">
        <f t="shared" si="50"/>
        <v>3</v>
      </c>
      <c r="AG50" s="135">
        <f t="shared" si="50"/>
        <v>0</v>
      </c>
      <c r="AH50" s="134">
        <f>SUM(AH51:AH58)</f>
        <v>37</v>
      </c>
      <c r="AI50" s="134">
        <f t="shared" ref="AI50:AK50" si="51">SUM(AI51:AI58)</f>
        <v>29</v>
      </c>
      <c r="AJ50" s="135">
        <f t="shared" si="51"/>
        <v>8</v>
      </c>
      <c r="AK50" s="135">
        <f t="shared" si="51"/>
        <v>0</v>
      </c>
      <c r="AL50" s="134">
        <f>SUM(AL51:AL58)</f>
        <v>40</v>
      </c>
      <c r="AM50" s="134">
        <f t="shared" ref="AM50:AO50" si="52">SUM(AM51:AM58)</f>
        <v>36</v>
      </c>
      <c r="AN50" s="135">
        <f t="shared" si="52"/>
        <v>4</v>
      </c>
      <c r="AO50" s="135">
        <f t="shared" si="52"/>
        <v>0</v>
      </c>
      <c r="AP50" s="134">
        <f>SUM(AP51:AP58)</f>
        <v>43</v>
      </c>
      <c r="AQ50" s="134">
        <f t="shared" ref="AQ50:AR50" si="53">SUM(AQ51:AQ58)</f>
        <v>41</v>
      </c>
      <c r="AR50" s="134">
        <f t="shared" si="53"/>
        <v>2</v>
      </c>
    </row>
    <row r="51" spans="1:44" ht="15.5" x14ac:dyDescent="0.35">
      <c r="A51" s="127" t="s">
        <v>8</v>
      </c>
      <c r="B51" s="136">
        <f t="shared" ref="B51:B58" si="54">SUM(C51:D51)</f>
        <v>9</v>
      </c>
      <c r="C51" s="136">
        <v>8</v>
      </c>
      <c r="D51" s="136">
        <v>1</v>
      </c>
      <c r="E51" s="136">
        <f t="shared" ref="E51:E58" si="55">SUM(F51:G51)</f>
        <v>4</v>
      </c>
      <c r="F51" s="137">
        <v>3</v>
      </c>
      <c r="G51" s="137">
        <v>1</v>
      </c>
      <c r="H51" s="136">
        <f t="shared" ref="H51:H58" si="56">SUM(I51:J51)</f>
        <v>7</v>
      </c>
      <c r="I51" s="138">
        <v>4</v>
      </c>
      <c r="J51" s="136">
        <v>3</v>
      </c>
      <c r="K51" s="136">
        <f t="shared" ref="K51:K58" si="57">SUM(L51:M51)</f>
        <v>6</v>
      </c>
      <c r="L51" s="136">
        <v>6</v>
      </c>
      <c r="M51" s="136">
        <v>0</v>
      </c>
      <c r="N51" s="136">
        <f t="shared" ref="N51:N58" si="58">SUM(O51:P51)</f>
        <v>9</v>
      </c>
      <c r="O51" s="136">
        <v>6</v>
      </c>
      <c r="P51" s="125">
        <v>3</v>
      </c>
      <c r="Q51" s="136">
        <f t="shared" ref="Q51:Q58" si="59">SUM(R51:S51)</f>
        <v>13</v>
      </c>
      <c r="R51" s="125">
        <v>11</v>
      </c>
      <c r="S51" s="136">
        <v>2</v>
      </c>
      <c r="T51" s="136">
        <f t="shared" ref="T51:T58" si="60">SUM(U51:V51)</f>
        <v>15</v>
      </c>
      <c r="U51" s="133">
        <v>14</v>
      </c>
      <c r="V51" s="170">
        <v>1</v>
      </c>
      <c r="W51" s="136">
        <f t="shared" ref="W51:W58" si="61">SUM(X51:Y51)</f>
        <v>16</v>
      </c>
      <c r="X51" s="133">
        <v>14</v>
      </c>
      <c r="Y51" s="126">
        <v>2</v>
      </c>
      <c r="Z51" s="136">
        <f>SUM(AA51:AC51)</f>
        <v>20</v>
      </c>
      <c r="AA51" s="133">
        <v>18</v>
      </c>
      <c r="AB51" s="126">
        <v>2</v>
      </c>
      <c r="AC51" s="140">
        <v>0</v>
      </c>
      <c r="AD51" s="136">
        <f>SUM(AE51:AG51)</f>
        <v>11</v>
      </c>
      <c r="AE51" s="133">
        <v>9</v>
      </c>
      <c r="AF51" s="126">
        <v>2</v>
      </c>
      <c r="AG51" s="140">
        <v>0</v>
      </c>
      <c r="AH51" s="136">
        <f>SUM(AI51:AK51)</f>
        <v>12</v>
      </c>
      <c r="AI51" s="133">
        <v>12</v>
      </c>
      <c r="AJ51" s="126">
        <v>0</v>
      </c>
      <c r="AK51" s="140">
        <v>0</v>
      </c>
      <c r="AL51" s="136">
        <f>SUM(AM51:AO51)</f>
        <v>16</v>
      </c>
      <c r="AM51" s="133">
        <v>15</v>
      </c>
      <c r="AN51" s="133">
        <v>1</v>
      </c>
      <c r="AO51" s="140">
        <v>0</v>
      </c>
      <c r="AP51" s="136">
        <f t="shared" ref="AP51:AP58" si="62">SUM(AQ51:AR51)</f>
        <v>15</v>
      </c>
      <c r="AQ51" s="133">
        <v>14</v>
      </c>
      <c r="AR51" s="133">
        <v>1</v>
      </c>
    </row>
    <row r="52" spans="1:44" ht="15.5" x14ac:dyDescent="0.35">
      <c r="A52" s="127" t="s">
        <v>42</v>
      </c>
      <c r="B52" s="136">
        <f t="shared" si="54"/>
        <v>4</v>
      </c>
      <c r="C52" s="136">
        <v>3</v>
      </c>
      <c r="D52" s="136">
        <v>1</v>
      </c>
      <c r="E52" s="136">
        <f t="shared" si="55"/>
        <v>2</v>
      </c>
      <c r="F52" s="137">
        <v>2</v>
      </c>
      <c r="G52" s="137">
        <v>0</v>
      </c>
      <c r="H52" s="136">
        <f t="shared" si="56"/>
        <v>5</v>
      </c>
      <c r="I52" s="138">
        <v>5</v>
      </c>
      <c r="J52" s="136">
        <v>0</v>
      </c>
      <c r="K52" s="136">
        <f t="shared" si="57"/>
        <v>6</v>
      </c>
      <c r="L52" s="136">
        <v>6</v>
      </c>
      <c r="M52" s="136">
        <v>0</v>
      </c>
      <c r="N52" s="136">
        <f t="shared" si="58"/>
        <v>2</v>
      </c>
      <c r="O52" s="136">
        <v>1</v>
      </c>
      <c r="P52" s="125">
        <v>1</v>
      </c>
      <c r="Q52" s="136">
        <f t="shared" si="59"/>
        <v>5</v>
      </c>
      <c r="R52" s="125">
        <v>5</v>
      </c>
      <c r="S52" s="136">
        <v>0</v>
      </c>
      <c r="T52" s="136">
        <f t="shared" si="60"/>
        <v>2</v>
      </c>
      <c r="U52" s="133">
        <v>2</v>
      </c>
      <c r="V52" s="170">
        <v>0</v>
      </c>
      <c r="W52" s="136">
        <f t="shared" si="61"/>
        <v>2</v>
      </c>
      <c r="X52" s="133">
        <v>2</v>
      </c>
      <c r="Y52" s="126">
        <v>0</v>
      </c>
      <c r="Z52" s="136">
        <f t="shared" ref="Z52:Z58" si="63">SUM(AA52:AC52)</f>
        <v>5</v>
      </c>
      <c r="AA52" s="133">
        <v>5</v>
      </c>
      <c r="AB52" s="126">
        <v>0</v>
      </c>
      <c r="AC52" s="140">
        <v>0</v>
      </c>
      <c r="AD52" s="136">
        <f t="shared" ref="AD52:AD58" si="64">SUM(AE52:AG52)</f>
        <v>9</v>
      </c>
      <c r="AE52" s="133">
        <v>9</v>
      </c>
      <c r="AF52" s="126">
        <v>0</v>
      </c>
      <c r="AG52" s="140">
        <v>0</v>
      </c>
      <c r="AH52" s="136">
        <f t="shared" ref="AH52:AH58" si="65">SUM(AI52:AK52)</f>
        <v>7</v>
      </c>
      <c r="AI52" s="133">
        <v>3</v>
      </c>
      <c r="AJ52" s="126">
        <v>4</v>
      </c>
      <c r="AK52" s="140">
        <v>0</v>
      </c>
      <c r="AL52" s="136">
        <f t="shared" ref="AL52:AL58" si="66">SUM(AM52:AO52)</f>
        <v>6</v>
      </c>
      <c r="AM52" s="133">
        <v>6</v>
      </c>
      <c r="AN52" s="133">
        <v>0</v>
      </c>
      <c r="AO52" s="140">
        <v>0</v>
      </c>
      <c r="AP52" s="136">
        <f t="shared" si="62"/>
        <v>3</v>
      </c>
      <c r="AQ52" s="133">
        <v>3</v>
      </c>
      <c r="AR52" s="133">
        <v>0</v>
      </c>
    </row>
    <row r="53" spans="1:44" ht="15.5" x14ac:dyDescent="0.35">
      <c r="A53" s="127" t="s">
        <v>28</v>
      </c>
      <c r="B53" s="136">
        <f t="shared" si="54"/>
        <v>10</v>
      </c>
      <c r="C53" s="136">
        <v>9</v>
      </c>
      <c r="D53" s="136">
        <v>1</v>
      </c>
      <c r="E53" s="136">
        <f t="shared" si="55"/>
        <v>6</v>
      </c>
      <c r="F53" s="137">
        <v>6</v>
      </c>
      <c r="G53" s="137">
        <v>0</v>
      </c>
      <c r="H53" s="136">
        <f t="shared" si="56"/>
        <v>7</v>
      </c>
      <c r="I53" s="138">
        <v>4</v>
      </c>
      <c r="J53" s="136">
        <v>3</v>
      </c>
      <c r="K53" s="136">
        <f t="shared" si="57"/>
        <v>7</v>
      </c>
      <c r="L53" s="136">
        <v>7</v>
      </c>
      <c r="M53" s="136">
        <v>0</v>
      </c>
      <c r="N53" s="136">
        <f t="shared" si="58"/>
        <v>5</v>
      </c>
      <c r="O53" s="136">
        <v>4</v>
      </c>
      <c r="P53" s="125">
        <v>1</v>
      </c>
      <c r="Q53" s="136">
        <f t="shared" si="59"/>
        <v>13</v>
      </c>
      <c r="R53" s="125">
        <v>13</v>
      </c>
      <c r="S53" s="136">
        <v>0</v>
      </c>
      <c r="T53" s="136">
        <f t="shared" si="60"/>
        <v>16</v>
      </c>
      <c r="U53" s="133">
        <v>16</v>
      </c>
      <c r="V53" s="170">
        <v>0</v>
      </c>
      <c r="W53" s="136">
        <f t="shared" si="61"/>
        <v>21</v>
      </c>
      <c r="X53" s="133">
        <v>19</v>
      </c>
      <c r="Y53" s="126">
        <v>2</v>
      </c>
      <c r="Z53" s="136">
        <f t="shared" si="63"/>
        <v>19</v>
      </c>
      <c r="AA53" s="133">
        <v>18</v>
      </c>
      <c r="AB53" s="126">
        <v>1</v>
      </c>
      <c r="AC53" s="140">
        <v>0</v>
      </c>
      <c r="AD53" s="136">
        <f t="shared" si="64"/>
        <v>16</v>
      </c>
      <c r="AE53" s="133">
        <v>16</v>
      </c>
      <c r="AF53" s="126">
        <v>0</v>
      </c>
      <c r="AG53" s="140">
        <v>0</v>
      </c>
      <c r="AH53" s="136">
        <f t="shared" si="65"/>
        <v>13</v>
      </c>
      <c r="AI53" s="133">
        <v>10</v>
      </c>
      <c r="AJ53" s="126">
        <v>3</v>
      </c>
      <c r="AK53" s="140">
        <v>0</v>
      </c>
      <c r="AL53" s="136">
        <f t="shared" si="66"/>
        <v>11</v>
      </c>
      <c r="AM53" s="133">
        <v>10</v>
      </c>
      <c r="AN53" s="133">
        <v>1</v>
      </c>
      <c r="AO53" s="140">
        <v>0</v>
      </c>
      <c r="AP53" s="136">
        <f t="shared" si="62"/>
        <v>14</v>
      </c>
      <c r="AQ53" s="133">
        <v>14</v>
      </c>
      <c r="AR53" s="133">
        <v>0</v>
      </c>
    </row>
    <row r="54" spans="1:44" ht="15.5" x14ac:dyDescent="0.35">
      <c r="A54" s="127" t="s">
        <v>98</v>
      </c>
      <c r="B54" s="136">
        <f t="shared" si="54"/>
        <v>1</v>
      </c>
      <c r="C54" s="125">
        <v>0</v>
      </c>
      <c r="D54" s="136">
        <v>1</v>
      </c>
      <c r="E54" s="136">
        <f t="shared" si="55"/>
        <v>0</v>
      </c>
      <c r="F54" s="133">
        <v>0</v>
      </c>
      <c r="G54" s="133">
        <v>0</v>
      </c>
      <c r="H54" s="136">
        <f t="shared" si="56"/>
        <v>0</v>
      </c>
      <c r="I54" s="140">
        <v>0</v>
      </c>
      <c r="J54" s="133">
        <v>0</v>
      </c>
      <c r="K54" s="136">
        <f t="shared" si="57"/>
        <v>0</v>
      </c>
      <c r="L54" s="133">
        <v>0</v>
      </c>
      <c r="M54" s="133">
        <v>0</v>
      </c>
      <c r="N54" s="136">
        <f t="shared" si="58"/>
        <v>1</v>
      </c>
      <c r="O54" s="136">
        <v>1</v>
      </c>
      <c r="P54" s="125">
        <v>0</v>
      </c>
      <c r="Q54" s="136">
        <f t="shared" si="59"/>
        <v>0</v>
      </c>
      <c r="R54" s="126">
        <v>0</v>
      </c>
      <c r="S54" s="133">
        <v>0</v>
      </c>
      <c r="T54" s="136">
        <f t="shared" si="60"/>
        <v>2</v>
      </c>
      <c r="U54" s="133">
        <v>1</v>
      </c>
      <c r="V54" s="170">
        <v>1</v>
      </c>
      <c r="W54" s="136">
        <f t="shared" si="61"/>
        <v>0</v>
      </c>
      <c r="X54" s="133">
        <v>0</v>
      </c>
      <c r="Y54" s="126">
        <v>0</v>
      </c>
      <c r="Z54" s="136">
        <f t="shared" si="63"/>
        <v>1</v>
      </c>
      <c r="AA54" s="133">
        <v>0</v>
      </c>
      <c r="AB54" s="126">
        <v>1</v>
      </c>
      <c r="AC54" s="140">
        <v>0</v>
      </c>
      <c r="AD54" s="136">
        <f t="shared" si="64"/>
        <v>1</v>
      </c>
      <c r="AE54" s="133">
        <v>1</v>
      </c>
      <c r="AF54" s="126">
        <v>0</v>
      </c>
      <c r="AG54" s="140">
        <v>0</v>
      </c>
      <c r="AH54" s="136">
        <f t="shared" si="65"/>
        <v>0</v>
      </c>
      <c r="AI54" s="133">
        <v>0</v>
      </c>
      <c r="AJ54" s="126">
        <v>0</v>
      </c>
      <c r="AK54" s="140">
        <v>0</v>
      </c>
      <c r="AL54" s="136">
        <f t="shared" si="66"/>
        <v>0</v>
      </c>
      <c r="AM54" s="133">
        <v>0</v>
      </c>
      <c r="AN54" s="133">
        <v>0</v>
      </c>
      <c r="AO54" s="140">
        <v>0</v>
      </c>
      <c r="AP54" s="136">
        <f t="shared" si="62"/>
        <v>1</v>
      </c>
      <c r="AQ54" s="133">
        <v>0</v>
      </c>
      <c r="AR54" s="133">
        <v>1</v>
      </c>
    </row>
    <row r="55" spans="1:44" ht="15.5" x14ac:dyDescent="0.35">
      <c r="A55" s="127" t="s">
        <v>244</v>
      </c>
      <c r="B55" s="136">
        <f t="shared" si="54"/>
        <v>4</v>
      </c>
      <c r="C55" s="136">
        <v>2</v>
      </c>
      <c r="D55" s="136">
        <v>2</v>
      </c>
      <c r="E55" s="136">
        <f t="shared" si="55"/>
        <v>0</v>
      </c>
      <c r="F55" s="133">
        <v>0</v>
      </c>
      <c r="G55" s="133">
        <v>0</v>
      </c>
      <c r="H55" s="136">
        <f t="shared" si="56"/>
        <v>2</v>
      </c>
      <c r="I55" s="125">
        <v>1</v>
      </c>
      <c r="J55" s="136">
        <v>1</v>
      </c>
      <c r="K55" s="136">
        <f t="shared" si="57"/>
        <v>3</v>
      </c>
      <c r="L55" s="136">
        <v>3</v>
      </c>
      <c r="M55" s="136">
        <v>0</v>
      </c>
      <c r="N55" s="136">
        <f t="shared" si="58"/>
        <v>3</v>
      </c>
      <c r="O55" s="136">
        <v>3</v>
      </c>
      <c r="P55" s="125">
        <v>0</v>
      </c>
      <c r="Q55" s="136">
        <f t="shared" si="59"/>
        <v>0</v>
      </c>
      <c r="R55" s="126">
        <v>0</v>
      </c>
      <c r="S55" s="133">
        <v>0</v>
      </c>
      <c r="T55" s="136">
        <f t="shared" si="60"/>
        <v>1</v>
      </c>
      <c r="U55" s="133">
        <v>1</v>
      </c>
      <c r="V55" s="170">
        <v>0</v>
      </c>
      <c r="W55" s="136">
        <f t="shared" si="61"/>
        <v>1</v>
      </c>
      <c r="X55" s="133">
        <v>1</v>
      </c>
      <c r="Y55" s="126">
        <v>0</v>
      </c>
      <c r="Z55" s="136">
        <f t="shared" si="63"/>
        <v>3</v>
      </c>
      <c r="AA55" s="133">
        <v>2</v>
      </c>
      <c r="AB55" s="126">
        <v>1</v>
      </c>
      <c r="AC55" s="140">
        <v>0</v>
      </c>
      <c r="AD55" s="136">
        <f t="shared" si="64"/>
        <v>3</v>
      </c>
      <c r="AE55" s="133">
        <v>3</v>
      </c>
      <c r="AF55" s="126">
        <v>0</v>
      </c>
      <c r="AG55" s="140">
        <v>0</v>
      </c>
      <c r="AH55" s="136">
        <f t="shared" si="65"/>
        <v>2</v>
      </c>
      <c r="AI55" s="133">
        <v>2</v>
      </c>
      <c r="AJ55" s="126">
        <v>0</v>
      </c>
      <c r="AK55" s="140">
        <v>0</v>
      </c>
      <c r="AL55" s="136">
        <f t="shared" si="66"/>
        <v>3</v>
      </c>
      <c r="AM55" s="133">
        <v>2</v>
      </c>
      <c r="AN55" s="133">
        <v>1</v>
      </c>
      <c r="AO55" s="140">
        <v>0</v>
      </c>
      <c r="AP55" s="136">
        <f t="shared" si="62"/>
        <v>4</v>
      </c>
      <c r="AQ55" s="133">
        <v>4</v>
      </c>
      <c r="AR55" s="133">
        <v>0</v>
      </c>
    </row>
    <row r="56" spans="1:44" ht="15.5" x14ac:dyDescent="0.35">
      <c r="A56" s="139" t="s">
        <v>328</v>
      </c>
      <c r="B56" s="136">
        <f t="shared" si="54"/>
        <v>0</v>
      </c>
      <c r="C56" s="136">
        <v>0</v>
      </c>
      <c r="D56" s="136">
        <v>0</v>
      </c>
      <c r="E56" s="136">
        <f t="shared" si="55"/>
        <v>0</v>
      </c>
      <c r="F56" s="125">
        <v>0</v>
      </c>
      <c r="G56" s="136">
        <v>0</v>
      </c>
      <c r="H56" s="136">
        <f t="shared" si="56"/>
        <v>0</v>
      </c>
      <c r="I56" s="138">
        <v>0</v>
      </c>
      <c r="J56" s="136">
        <v>0</v>
      </c>
      <c r="K56" s="136">
        <f t="shared" si="57"/>
        <v>0</v>
      </c>
      <c r="L56" s="136">
        <v>0</v>
      </c>
      <c r="M56" s="136">
        <v>0</v>
      </c>
      <c r="N56" s="136">
        <f t="shared" si="58"/>
        <v>1</v>
      </c>
      <c r="O56" s="136">
        <v>1</v>
      </c>
      <c r="P56" s="125">
        <v>0</v>
      </c>
      <c r="Q56" s="136">
        <f t="shared" si="59"/>
        <v>0</v>
      </c>
      <c r="R56" s="126">
        <v>0</v>
      </c>
      <c r="S56" s="133">
        <v>0</v>
      </c>
      <c r="T56" s="136">
        <f t="shared" si="60"/>
        <v>0</v>
      </c>
      <c r="U56" s="133">
        <v>0</v>
      </c>
      <c r="V56" s="170">
        <v>0</v>
      </c>
      <c r="W56" s="136">
        <f t="shared" si="61"/>
        <v>0</v>
      </c>
      <c r="X56" s="133">
        <v>0</v>
      </c>
      <c r="Y56" s="126">
        <v>0</v>
      </c>
      <c r="Z56" s="136">
        <f t="shared" si="63"/>
        <v>0</v>
      </c>
      <c r="AA56" s="133">
        <v>0</v>
      </c>
      <c r="AB56" s="126">
        <v>0</v>
      </c>
      <c r="AC56" s="140">
        <v>0</v>
      </c>
      <c r="AD56" s="136">
        <f t="shared" si="64"/>
        <v>1</v>
      </c>
      <c r="AE56" s="133">
        <v>1</v>
      </c>
      <c r="AF56" s="126">
        <v>0</v>
      </c>
      <c r="AG56" s="140">
        <v>0</v>
      </c>
      <c r="AH56" s="136">
        <f t="shared" si="65"/>
        <v>0</v>
      </c>
      <c r="AI56" s="133">
        <v>0</v>
      </c>
      <c r="AJ56" s="126">
        <v>0</v>
      </c>
      <c r="AK56" s="140">
        <v>0</v>
      </c>
      <c r="AL56" s="136">
        <f t="shared" si="66"/>
        <v>1</v>
      </c>
      <c r="AM56" s="133">
        <v>0</v>
      </c>
      <c r="AN56" s="133">
        <v>1</v>
      </c>
      <c r="AO56" s="140">
        <v>0</v>
      </c>
      <c r="AP56" s="136">
        <f t="shared" si="62"/>
        <v>0</v>
      </c>
      <c r="AQ56" s="133">
        <v>0</v>
      </c>
      <c r="AR56" s="133">
        <v>0</v>
      </c>
    </row>
    <row r="57" spans="1:44" ht="15.5" x14ac:dyDescent="0.35">
      <c r="A57" s="127" t="s">
        <v>38</v>
      </c>
      <c r="B57" s="136">
        <f t="shared" si="54"/>
        <v>0</v>
      </c>
      <c r="C57" s="126">
        <v>0</v>
      </c>
      <c r="D57" s="133">
        <v>0</v>
      </c>
      <c r="E57" s="136">
        <f t="shared" si="55"/>
        <v>2</v>
      </c>
      <c r="F57" s="141">
        <v>2</v>
      </c>
      <c r="G57" s="137">
        <v>0</v>
      </c>
      <c r="H57" s="136">
        <f t="shared" si="56"/>
        <v>1</v>
      </c>
      <c r="I57" s="125">
        <v>1</v>
      </c>
      <c r="J57" s="136">
        <v>0</v>
      </c>
      <c r="K57" s="136">
        <f t="shared" si="57"/>
        <v>1</v>
      </c>
      <c r="L57" s="125">
        <v>1</v>
      </c>
      <c r="M57" s="136">
        <v>0</v>
      </c>
      <c r="N57" s="136">
        <f t="shared" si="58"/>
        <v>2</v>
      </c>
      <c r="O57" s="136">
        <v>2</v>
      </c>
      <c r="P57" s="125">
        <v>0</v>
      </c>
      <c r="Q57" s="136">
        <f t="shared" si="59"/>
        <v>6</v>
      </c>
      <c r="R57" s="125">
        <v>6</v>
      </c>
      <c r="S57" s="136">
        <v>0</v>
      </c>
      <c r="T57" s="136">
        <f t="shared" si="60"/>
        <v>3</v>
      </c>
      <c r="U57" s="133">
        <v>3</v>
      </c>
      <c r="V57" s="170">
        <v>0</v>
      </c>
      <c r="W57" s="136">
        <f t="shared" si="61"/>
        <v>2</v>
      </c>
      <c r="X57" s="133">
        <v>1</v>
      </c>
      <c r="Y57" s="126">
        <v>1</v>
      </c>
      <c r="Z57" s="136">
        <f t="shared" si="63"/>
        <v>7</v>
      </c>
      <c r="AA57" s="133">
        <v>7</v>
      </c>
      <c r="AB57" s="126">
        <v>0</v>
      </c>
      <c r="AC57" s="140">
        <v>0</v>
      </c>
      <c r="AD57" s="136">
        <f t="shared" si="64"/>
        <v>4</v>
      </c>
      <c r="AE57" s="133">
        <v>3</v>
      </c>
      <c r="AF57" s="126">
        <v>1</v>
      </c>
      <c r="AG57" s="140">
        <v>0</v>
      </c>
      <c r="AH57" s="136">
        <f t="shared" si="65"/>
        <v>1</v>
      </c>
      <c r="AI57" s="133">
        <v>0</v>
      </c>
      <c r="AJ57" s="126">
        <v>1</v>
      </c>
      <c r="AK57" s="140">
        <v>0</v>
      </c>
      <c r="AL57" s="136">
        <f t="shared" si="66"/>
        <v>1</v>
      </c>
      <c r="AM57" s="133">
        <v>1</v>
      </c>
      <c r="AN57" s="133">
        <v>0</v>
      </c>
      <c r="AO57" s="140">
        <v>0</v>
      </c>
      <c r="AP57" s="136">
        <f t="shared" si="62"/>
        <v>3</v>
      </c>
      <c r="AQ57" s="133">
        <v>3</v>
      </c>
      <c r="AR57" s="133">
        <v>0</v>
      </c>
    </row>
    <row r="58" spans="1:44" ht="15.5" x14ac:dyDescent="0.35">
      <c r="A58" s="127" t="s">
        <v>17</v>
      </c>
      <c r="B58" s="136">
        <f t="shared" si="54"/>
        <v>1</v>
      </c>
      <c r="C58" s="136">
        <v>1</v>
      </c>
      <c r="D58" s="136">
        <v>0</v>
      </c>
      <c r="E58" s="136">
        <f t="shared" si="55"/>
        <v>2</v>
      </c>
      <c r="F58" s="141">
        <v>2</v>
      </c>
      <c r="G58" s="137">
        <v>0</v>
      </c>
      <c r="H58" s="136">
        <f t="shared" si="56"/>
        <v>0</v>
      </c>
      <c r="I58" s="126">
        <v>0</v>
      </c>
      <c r="J58" s="133">
        <v>0</v>
      </c>
      <c r="K58" s="136">
        <f t="shared" si="57"/>
        <v>1</v>
      </c>
      <c r="L58" s="125">
        <v>1</v>
      </c>
      <c r="M58" s="136">
        <v>0</v>
      </c>
      <c r="N58" s="136">
        <f t="shared" si="58"/>
        <v>3</v>
      </c>
      <c r="O58" s="136">
        <v>3</v>
      </c>
      <c r="P58" s="125">
        <v>0</v>
      </c>
      <c r="Q58" s="136">
        <f t="shared" si="59"/>
        <v>1</v>
      </c>
      <c r="R58" s="125">
        <v>1</v>
      </c>
      <c r="S58" s="136">
        <v>0</v>
      </c>
      <c r="T58" s="136">
        <f t="shared" si="60"/>
        <v>2</v>
      </c>
      <c r="U58" s="133">
        <v>2</v>
      </c>
      <c r="V58" s="170">
        <v>0</v>
      </c>
      <c r="W58" s="136">
        <f t="shared" si="61"/>
        <v>6</v>
      </c>
      <c r="X58" s="133">
        <v>6</v>
      </c>
      <c r="Y58" s="126">
        <v>0</v>
      </c>
      <c r="Z58" s="136">
        <f t="shared" si="63"/>
        <v>5</v>
      </c>
      <c r="AA58" s="133">
        <v>5</v>
      </c>
      <c r="AB58" s="126">
        <v>0</v>
      </c>
      <c r="AC58" s="140">
        <v>0</v>
      </c>
      <c r="AD58" s="136">
        <f t="shared" si="64"/>
        <v>3</v>
      </c>
      <c r="AE58" s="133">
        <v>3</v>
      </c>
      <c r="AF58" s="126">
        <v>0</v>
      </c>
      <c r="AG58" s="140">
        <v>0</v>
      </c>
      <c r="AH58" s="136">
        <f t="shared" si="65"/>
        <v>2</v>
      </c>
      <c r="AI58" s="133">
        <v>2</v>
      </c>
      <c r="AJ58" s="126">
        <v>0</v>
      </c>
      <c r="AK58" s="140">
        <v>0</v>
      </c>
      <c r="AL58" s="136">
        <f t="shared" si="66"/>
        <v>2</v>
      </c>
      <c r="AM58" s="133">
        <v>2</v>
      </c>
      <c r="AN58" s="133">
        <v>0</v>
      </c>
      <c r="AO58" s="140">
        <v>0</v>
      </c>
      <c r="AP58" s="136">
        <f t="shared" si="62"/>
        <v>3</v>
      </c>
      <c r="AQ58" s="133">
        <v>3</v>
      </c>
      <c r="AR58" s="133">
        <v>0</v>
      </c>
    </row>
    <row r="59" spans="1:44" ht="15.5" x14ac:dyDescent="0.35">
      <c r="B59" s="133"/>
      <c r="C59" s="126"/>
      <c r="D59" s="133"/>
      <c r="E59" s="133"/>
      <c r="F59" s="126"/>
      <c r="G59" s="133"/>
      <c r="H59" s="133"/>
      <c r="I59" s="126"/>
      <c r="J59" s="133"/>
      <c r="K59" s="133"/>
      <c r="L59" s="126"/>
      <c r="M59" s="133"/>
      <c r="N59" s="133"/>
      <c r="O59" s="133"/>
      <c r="P59" s="126"/>
      <c r="Q59" s="133"/>
      <c r="R59" s="126"/>
      <c r="S59" s="133"/>
      <c r="T59" s="133"/>
      <c r="U59" s="133"/>
      <c r="V59" s="170"/>
      <c r="W59" s="133"/>
      <c r="X59" s="133"/>
      <c r="Y59" s="126"/>
      <c r="Z59" s="133"/>
      <c r="AA59" s="133"/>
      <c r="AB59" s="126"/>
      <c r="AC59" s="140"/>
      <c r="AD59" s="133"/>
      <c r="AE59" s="133"/>
      <c r="AF59" s="126"/>
      <c r="AG59" s="140"/>
      <c r="AH59" s="133"/>
      <c r="AI59" s="133"/>
      <c r="AJ59" s="126"/>
      <c r="AK59" s="140"/>
      <c r="AL59" s="133"/>
      <c r="AM59" s="133"/>
      <c r="AN59" s="126"/>
      <c r="AO59" s="140"/>
      <c r="AP59" s="133"/>
      <c r="AQ59" s="133"/>
      <c r="AR59" s="126"/>
    </row>
    <row r="60" spans="1:44" ht="15.5" x14ac:dyDescent="0.35">
      <c r="A60" s="173" t="s">
        <v>112</v>
      </c>
      <c r="B60" s="134">
        <f t="shared" ref="B60:AG60" si="67">SUM(B61:B71)</f>
        <v>37</v>
      </c>
      <c r="C60" s="134">
        <f t="shared" si="67"/>
        <v>30</v>
      </c>
      <c r="D60" s="134">
        <f t="shared" si="67"/>
        <v>7</v>
      </c>
      <c r="E60" s="134">
        <f t="shared" si="67"/>
        <v>31</v>
      </c>
      <c r="F60" s="134">
        <f t="shared" si="67"/>
        <v>25</v>
      </c>
      <c r="G60" s="134">
        <f t="shared" si="67"/>
        <v>6</v>
      </c>
      <c r="H60" s="134">
        <f t="shared" si="67"/>
        <v>23</v>
      </c>
      <c r="I60" s="134">
        <f t="shared" si="67"/>
        <v>20</v>
      </c>
      <c r="J60" s="134">
        <f t="shared" si="67"/>
        <v>3</v>
      </c>
      <c r="K60" s="134">
        <f t="shared" si="67"/>
        <v>23</v>
      </c>
      <c r="L60" s="134">
        <f t="shared" si="67"/>
        <v>21</v>
      </c>
      <c r="M60" s="134">
        <f t="shared" si="67"/>
        <v>2</v>
      </c>
      <c r="N60" s="134">
        <f t="shared" si="67"/>
        <v>22</v>
      </c>
      <c r="O60" s="134">
        <f t="shared" si="67"/>
        <v>19</v>
      </c>
      <c r="P60" s="134">
        <f t="shared" si="67"/>
        <v>3</v>
      </c>
      <c r="Q60" s="134">
        <f t="shared" si="67"/>
        <v>41</v>
      </c>
      <c r="R60" s="134">
        <f t="shared" si="67"/>
        <v>39</v>
      </c>
      <c r="S60" s="134">
        <f t="shared" si="67"/>
        <v>2</v>
      </c>
      <c r="T60" s="134">
        <f t="shared" si="67"/>
        <v>32</v>
      </c>
      <c r="U60" s="134">
        <f t="shared" si="67"/>
        <v>25</v>
      </c>
      <c r="V60" s="134">
        <f t="shared" si="67"/>
        <v>7</v>
      </c>
      <c r="W60" s="134">
        <f t="shared" si="67"/>
        <v>36</v>
      </c>
      <c r="X60" s="134">
        <f t="shared" si="67"/>
        <v>34</v>
      </c>
      <c r="Y60" s="134">
        <f t="shared" si="67"/>
        <v>2</v>
      </c>
      <c r="Z60" s="134">
        <f t="shared" si="67"/>
        <v>40</v>
      </c>
      <c r="AA60" s="134">
        <f t="shared" si="67"/>
        <v>35</v>
      </c>
      <c r="AB60" s="134">
        <f t="shared" si="67"/>
        <v>4</v>
      </c>
      <c r="AC60" s="134">
        <f t="shared" si="67"/>
        <v>1</v>
      </c>
      <c r="AD60" s="134">
        <f t="shared" si="67"/>
        <v>37</v>
      </c>
      <c r="AE60" s="134">
        <f t="shared" si="67"/>
        <v>35</v>
      </c>
      <c r="AF60" s="134">
        <f t="shared" si="67"/>
        <v>2</v>
      </c>
      <c r="AG60" s="134">
        <f t="shared" si="67"/>
        <v>0</v>
      </c>
      <c r="AH60" s="134">
        <f>SUM(AH61:AH71)</f>
        <v>48</v>
      </c>
      <c r="AI60" s="134">
        <f t="shared" ref="AI60:AK60" si="68">SUM(AI61:AI71)</f>
        <v>45</v>
      </c>
      <c r="AJ60" s="134">
        <f t="shared" si="68"/>
        <v>3</v>
      </c>
      <c r="AK60" s="134">
        <f t="shared" si="68"/>
        <v>0</v>
      </c>
      <c r="AL60" s="134">
        <f>SUM(AL61:AL71)</f>
        <v>55</v>
      </c>
      <c r="AM60" s="134">
        <f t="shared" ref="AM60:AO60" si="69">SUM(AM61:AM71)</f>
        <v>54</v>
      </c>
      <c r="AN60" s="134">
        <f t="shared" si="69"/>
        <v>1</v>
      </c>
      <c r="AO60" s="134">
        <f t="shared" si="69"/>
        <v>0</v>
      </c>
      <c r="AP60" s="134">
        <f>SUM(AP61:AP71)</f>
        <v>47</v>
      </c>
      <c r="AQ60" s="134">
        <f t="shared" ref="AQ60:AR60" si="70">SUM(AQ61:AQ71)</f>
        <v>41</v>
      </c>
      <c r="AR60" s="135">
        <f t="shared" si="70"/>
        <v>6</v>
      </c>
    </row>
    <row r="61" spans="1:44" ht="15.5" x14ac:dyDescent="0.35">
      <c r="A61" s="127" t="s">
        <v>10</v>
      </c>
      <c r="B61" s="136">
        <f t="shared" ref="B61:B70" si="71">SUM(C61:D61)</f>
        <v>17</v>
      </c>
      <c r="C61" s="136">
        <v>13</v>
      </c>
      <c r="D61" s="136">
        <v>4</v>
      </c>
      <c r="E61" s="136">
        <f t="shared" ref="E61:E70" si="72">SUM(F61:G61)</f>
        <v>9</v>
      </c>
      <c r="F61" s="137">
        <v>8</v>
      </c>
      <c r="G61" s="137">
        <v>1</v>
      </c>
      <c r="H61" s="136">
        <f t="shared" ref="H61:H70" si="73">SUM(I61:J61)</f>
        <v>12</v>
      </c>
      <c r="I61" s="138">
        <v>10</v>
      </c>
      <c r="J61" s="136">
        <v>2</v>
      </c>
      <c r="K61" s="136">
        <f t="shared" ref="K61:K70" si="74">SUM(L61:M61)</f>
        <v>9</v>
      </c>
      <c r="L61" s="136">
        <v>9</v>
      </c>
      <c r="M61" s="136">
        <v>0</v>
      </c>
      <c r="N61" s="136">
        <f t="shared" ref="N61:N70" si="75">SUM(O61:P61)</f>
        <v>10</v>
      </c>
      <c r="O61" s="136">
        <v>7</v>
      </c>
      <c r="P61" s="125">
        <v>3</v>
      </c>
      <c r="Q61" s="136">
        <f t="shared" ref="Q61:Q70" si="76">SUM(R61:S61)</f>
        <v>15</v>
      </c>
      <c r="R61" s="125">
        <v>13</v>
      </c>
      <c r="S61" s="136">
        <v>2</v>
      </c>
      <c r="T61" s="136">
        <f t="shared" ref="T61:T70" si="77">SUM(U61:V61)</f>
        <v>9</v>
      </c>
      <c r="U61" s="133">
        <v>8</v>
      </c>
      <c r="V61" s="170">
        <v>1</v>
      </c>
      <c r="W61" s="136">
        <f t="shared" ref="W61:W70" si="78">SUM(X61:Y61)</f>
        <v>10</v>
      </c>
      <c r="X61" s="133">
        <v>9</v>
      </c>
      <c r="Y61" s="126">
        <v>1</v>
      </c>
      <c r="Z61" s="136">
        <f>SUM(AA61:AC61)</f>
        <v>13</v>
      </c>
      <c r="AA61" s="133">
        <v>12</v>
      </c>
      <c r="AB61" s="126">
        <v>0</v>
      </c>
      <c r="AC61" s="140">
        <v>1</v>
      </c>
      <c r="AD61" s="136">
        <f>SUM(AE61:AG61)</f>
        <v>9</v>
      </c>
      <c r="AE61" s="133">
        <v>8</v>
      </c>
      <c r="AF61" s="126">
        <v>1</v>
      </c>
      <c r="AG61" s="140">
        <v>0</v>
      </c>
      <c r="AH61" s="136">
        <f>SUM(AI61:AK61)</f>
        <v>13</v>
      </c>
      <c r="AI61" s="133">
        <v>13</v>
      </c>
      <c r="AJ61" s="126">
        <v>0</v>
      </c>
      <c r="AK61" s="140">
        <v>0</v>
      </c>
      <c r="AL61" s="136">
        <f>SUM(AM61:AO61)</f>
        <v>15</v>
      </c>
      <c r="AM61" s="133">
        <v>15</v>
      </c>
      <c r="AN61" s="133">
        <v>0</v>
      </c>
      <c r="AO61" s="140">
        <v>0</v>
      </c>
      <c r="AP61" s="136">
        <f t="shared" ref="AP61:AP71" si="79">SUM(AQ61:AR61)</f>
        <v>13</v>
      </c>
      <c r="AQ61" s="133">
        <v>10</v>
      </c>
      <c r="AR61" s="133">
        <v>3</v>
      </c>
    </row>
    <row r="62" spans="1:44" ht="15.5" x14ac:dyDescent="0.35">
      <c r="A62" s="127" t="s">
        <v>5</v>
      </c>
      <c r="B62" s="136">
        <f t="shared" si="71"/>
        <v>0</v>
      </c>
      <c r="C62" s="126">
        <v>0</v>
      </c>
      <c r="D62" s="133">
        <v>0</v>
      </c>
      <c r="E62" s="136">
        <f t="shared" si="72"/>
        <v>2</v>
      </c>
      <c r="F62" s="137">
        <v>2</v>
      </c>
      <c r="G62" s="137">
        <v>0</v>
      </c>
      <c r="H62" s="136">
        <f t="shared" si="73"/>
        <v>1</v>
      </c>
      <c r="I62" s="138">
        <v>1</v>
      </c>
      <c r="J62" s="136">
        <v>0</v>
      </c>
      <c r="K62" s="136">
        <f t="shared" si="74"/>
        <v>0</v>
      </c>
      <c r="L62" s="126">
        <v>0</v>
      </c>
      <c r="M62" s="133">
        <v>0</v>
      </c>
      <c r="N62" s="136">
        <f t="shared" si="75"/>
        <v>1</v>
      </c>
      <c r="O62" s="136">
        <v>1</v>
      </c>
      <c r="P62" s="125">
        <v>0</v>
      </c>
      <c r="Q62" s="136">
        <f t="shared" si="76"/>
        <v>2</v>
      </c>
      <c r="R62" s="125">
        <v>2</v>
      </c>
      <c r="S62" s="136">
        <v>0</v>
      </c>
      <c r="T62" s="136">
        <f t="shared" si="77"/>
        <v>5</v>
      </c>
      <c r="U62" s="133">
        <v>3</v>
      </c>
      <c r="V62" s="170">
        <v>2</v>
      </c>
      <c r="W62" s="136">
        <f t="shared" si="78"/>
        <v>1</v>
      </c>
      <c r="X62" s="133">
        <v>0</v>
      </c>
      <c r="Y62" s="126">
        <v>1</v>
      </c>
      <c r="Z62" s="136">
        <f t="shared" ref="Z62:Z70" si="80">SUM(AA62:AC62)</f>
        <v>2</v>
      </c>
      <c r="AA62" s="133">
        <v>1</v>
      </c>
      <c r="AB62" s="126">
        <v>1</v>
      </c>
      <c r="AC62" s="140">
        <v>0</v>
      </c>
      <c r="AD62" s="136">
        <f t="shared" ref="AD62:AD70" si="81">SUM(AE62:AG62)</f>
        <v>3</v>
      </c>
      <c r="AE62" s="133">
        <v>3</v>
      </c>
      <c r="AF62" s="126">
        <v>0</v>
      </c>
      <c r="AG62" s="140">
        <v>0</v>
      </c>
      <c r="AH62" s="136">
        <f t="shared" ref="AH62:AH71" si="82">SUM(AI62:AK62)</f>
        <v>4</v>
      </c>
      <c r="AI62" s="133">
        <v>3</v>
      </c>
      <c r="AJ62" s="126">
        <v>1</v>
      </c>
      <c r="AK62" s="140">
        <v>0</v>
      </c>
      <c r="AL62" s="136">
        <f t="shared" ref="AL62:AL71" si="83">SUM(AM62:AO62)</f>
        <v>0</v>
      </c>
      <c r="AM62" s="133">
        <v>0</v>
      </c>
      <c r="AN62" s="133">
        <v>0</v>
      </c>
      <c r="AO62" s="140">
        <v>0</v>
      </c>
      <c r="AP62" s="136">
        <f t="shared" si="79"/>
        <v>4</v>
      </c>
      <c r="AQ62" s="133">
        <v>4</v>
      </c>
      <c r="AR62" s="133">
        <v>0</v>
      </c>
    </row>
    <row r="63" spans="1:44" ht="15.5" x14ac:dyDescent="0.35">
      <c r="A63" s="127" t="s">
        <v>54</v>
      </c>
      <c r="B63" s="136">
        <f t="shared" si="71"/>
        <v>9</v>
      </c>
      <c r="C63" s="136">
        <v>8</v>
      </c>
      <c r="D63" s="136">
        <v>1</v>
      </c>
      <c r="E63" s="136">
        <f t="shared" si="72"/>
        <v>2</v>
      </c>
      <c r="F63" s="137">
        <v>2</v>
      </c>
      <c r="G63" s="137">
        <v>0</v>
      </c>
      <c r="H63" s="136">
        <f t="shared" si="73"/>
        <v>3</v>
      </c>
      <c r="I63" s="138">
        <v>3</v>
      </c>
      <c r="J63" s="136">
        <v>0</v>
      </c>
      <c r="K63" s="136">
        <f t="shared" si="74"/>
        <v>2</v>
      </c>
      <c r="L63" s="136">
        <v>2</v>
      </c>
      <c r="M63" s="136">
        <v>0</v>
      </c>
      <c r="N63" s="136">
        <f t="shared" si="75"/>
        <v>2</v>
      </c>
      <c r="O63" s="136">
        <v>2</v>
      </c>
      <c r="P63" s="125">
        <v>0</v>
      </c>
      <c r="Q63" s="136">
        <f t="shared" si="76"/>
        <v>2</v>
      </c>
      <c r="R63" s="125">
        <v>2</v>
      </c>
      <c r="S63" s="136">
        <v>0</v>
      </c>
      <c r="T63" s="136">
        <f t="shared" si="77"/>
        <v>2</v>
      </c>
      <c r="U63" s="133">
        <v>2</v>
      </c>
      <c r="V63" s="170">
        <v>0</v>
      </c>
      <c r="W63" s="136">
        <f t="shared" si="78"/>
        <v>1</v>
      </c>
      <c r="X63" s="133">
        <v>1</v>
      </c>
      <c r="Y63" s="126">
        <v>0</v>
      </c>
      <c r="Z63" s="136">
        <f t="shared" si="80"/>
        <v>2</v>
      </c>
      <c r="AA63" s="133">
        <v>2</v>
      </c>
      <c r="AB63" s="126">
        <v>0</v>
      </c>
      <c r="AC63" s="140">
        <v>0</v>
      </c>
      <c r="AD63" s="136">
        <f t="shared" si="81"/>
        <v>0</v>
      </c>
      <c r="AE63" s="133">
        <v>0</v>
      </c>
      <c r="AF63" s="126">
        <v>0</v>
      </c>
      <c r="AG63" s="140">
        <v>0</v>
      </c>
      <c r="AH63" s="136">
        <f t="shared" si="82"/>
        <v>2</v>
      </c>
      <c r="AI63" s="133">
        <v>2</v>
      </c>
      <c r="AJ63" s="126">
        <v>0</v>
      </c>
      <c r="AK63" s="140">
        <v>0</v>
      </c>
      <c r="AL63" s="136">
        <f t="shared" si="83"/>
        <v>6</v>
      </c>
      <c r="AM63" s="133">
        <v>6</v>
      </c>
      <c r="AN63" s="133">
        <v>0</v>
      </c>
      <c r="AO63" s="140">
        <v>0</v>
      </c>
      <c r="AP63" s="136">
        <f t="shared" si="79"/>
        <v>8</v>
      </c>
      <c r="AQ63" s="133">
        <v>7</v>
      </c>
      <c r="AR63" s="133">
        <v>1</v>
      </c>
    </row>
    <row r="64" spans="1:44" ht="15.5" x14ac:dyDescent="0.35">
      <c r="A64" s="127" t="s">
        <v>52</v>
      </c>
      <c r="B64" s="136">
        <f t="shared" si="71"/>
        <v>3</v>
      </c>
      <c r="C64" s="136">
        <v>3</v>
      </c>
      <c r="D64" s="136">
        <v>0</v>
      </c>
      <c r="E64" s="136">
        <f t="shared" si="72"/>
        <v>1</v>
      </c>
      <c r="F64" s="137">
        <v>1</v>
      </c>
      <c r="G64" s="137">
        <v>0</v>
      </c>
      <c r="H64" s="136">
        <f t="shared" si="73"/>
        <v>1</v>
      </c>
      <c r="I64" s="138">
        <v>1</v>
      </c>
      <c r="J64" s="136">
        <v>0</v>
      </c>
      <c r="K64" s="136">
        <f t="shared" si="74"/>
        <v>0</v>
      </c>
      <c r="L64" s="126">
        <v>0</v>
      </c>
      <c r="M64" s="133">
        <v>0</v>
      </c>
      <c r="N64" s="136">
        <f t="shared" si="75"/>
        <v>2</v>
      </c>
      <c r="O64" s="136">
        <v>2</v>
      </c>
      <c r="P64" s="125">
        <v>0</v>
      </c>
      <c r="Q64" s="136">
        <f t="shared" si="76"/>
        <v>2</v>
      </c>
      <c r="R64" s="125">
        <v>2</v>
      </c>
      <c r="S64" s="136">
        <v>0</v>
      </c>
      <c r="T64" s="136">
        <f t="shared" si="77"/>
        <v>2</v>
      </c>
      <c r="U64" s="133">
        <v>2</v>
      </c>
      <c r="V64" s="170">
        <v>0</v>
      </c>
      <c r="W64" s="136">
        <f t="shared" si="78"/>
        <v>3</v>
      </c>
      <c r="X64" s="133">
        <v>3</v>
      </c>
      <c r="Y64" s="126">
        <v>0</v>
      </c>
      <c r="Z64" s="136">
        <f t="shared" si="80"/>
        <v>2</v>
      </c>
      <c r="AA64" s="133">
        <v>2</v>
      </c>
      <c r="AB64" s="126">
        <v>0</v>
      </c>
      <c r="AC64" s="140">
        <v>0</v>
      </c>
      <c r="AD64" s="136">
        <f t="shared" si="81"/>
        <v>4</v>
      </c>
      <c r="AE64" s="133">
        <v>4</v>
      </c>
      <c r="AF64" s="126">
        <v>0</v>
      </c>
      <c r="AG64" s="140">
        <v>0</v>
      </c>
      <c r="AH64" s="136">
        <f t="shared" si="82"/>
        <v>3</v>
      </c>
      <c r="AI64" s="133">
        <v>3</v>
      </c>
      <c r="AJ64" s="126">
        <v>0</v>
      </c>
      <c r="AK64" s="140">
        <v>0</v>
      </c>
      <c r="AL64" s="136">
        <f t="shared" si="83"/>
        <v>3</v>
      </c>
      <c r="AM64" s="133">
        <v>3</v>
      </c>
      <c r="AN64" s="133">
        <v>0</v>
      </c>
      <c r="AO64" s="140">
        <v>0</v>
      </c>
      <c r="AP64" s="136">
        <f t="shared" si="79"/>
        <v>1</v>
      </c>
      <c r="AQ64" s="133">
        <v>1</v>
      </c>
      <c r="AR64" s="133">
        <v>0</v>
      </c>
    </row>
    <row r="65" spans="1:44" ht="15.5" x14ac:dyDescent="0.35">
      <c r="A65" s="127" t="s">
        <v>49</v>
      </c>
      <c r="B65" s="136">
        <f t="shared" si="71"/>
        <v>2</v>
      </c>
      <c r="C65" s="136">
        <v>2</v>
      </c>
      <c r="D65" s="136">
        <v>0</v>
      </c>
      <c r="E65" s="136">
        <f t="shared" si="72"/>
        <v>3</v>
      </c>
      <c r="F65" s="137">
        <v>2</v>
      </c>
      <c r="G65" s="137">
        <v>1</v>
      </c>
      <c r="H65" s="136">
        <f t="shared" si="73"/>
        <v>2</v>
      </c>
      <c r="I65" s="138">
        <v>2</v>
      </c>
      <c r="J65" s="136">
        <v>0</v>
      </c>
      <c r="K65" s="136">
        <f t="shared" si="74"/>
        <v>3</v>
      </c>
      <c r="L65" s="136">
        <v>3</v>
      </c>
      <c r="M65" s="136">
        <v>0</v>
      </c>
      <c r="N65" s="136">
        <f t="shared" si="75"/>
        <v>1</v>
      </c>
      <c r="O65" s="136">
        <v>1</v>
      </c>
      <c r="P65" s="125">
        <v>0</v>
      </c>
      <c r="Q65" s="136">
        <f t="shared" si="76"/>
        <v>1</v>
      </c>
      <c r="R65" s="125">
        <v>1</v>
      </c>
      <c r="S65" s="136">
        <v>0</v>
      </c>
      <c r="T65" s="136">
        <f t="shared" si="77"/>
        <v>3</v>
      </c>
      <c r="U65" s="133">
        <v>3</v>
      </c>
      <c r="V65" s="170">
        <v>0</v>
      </c>
      <c r="W65" s="136">
        <f t="shared" si="78"/>
        <v>3</v>
      </c>
      <c r="X65" s="133">
        <v>3</v>
      </c>
      <c r="Y65" s="126">
        <v>0</v>
      </c>
      <c r="Z65" s="136">
        <f t="shared" si="80"/>
        <v>3</v>
      </c>
      <c r="AA65" s="133">
        <v>3</v>
      </c>
      <c r="AB65" s="126">
        <v>0</v>
      </c>
      <c r="AC65" s="140">
        <v>0</v>
      </c>
      <c r="AD65" s="136">
        <f t="shared" si="81"/>
        <v>4</v>
      </c>
      <c r="AE65" s="133">
        <v>4</v>
      </c>
      <c r="AF65" s="126">
        <v>0</v>
      </c>
      <c r="AG65" s="140">
        <v>0</v>
      </c>
      <c r="AH65" s="136">
        <f t="shared" si="82"/>
        <v>5</v>
      </c>
      <c r="AI65" s="133">
        <v>4</v>
      </c>
      <c r="AJ65" s="126">
        <v>1</v>
      </c>
      <c r="AK65" s="140">
        <v>0</v>
      </c>
      <c r="AL65" s="136">
        <f t="shared" si="83"/>
        <v>4</v>
      </c>
      <c r="AM65" s="133">
        <v>4</v>
      </c>
      <c r="AN65" s="133">
        <v>0</v>
      </c>
      <c r="AO65" s="140">
        <v>0</v>
      </c>
      <c r="AP65" s="136">
        <f t="shared" si="79"/>
        <v>4</v>
      </c>
      <c r="AQ65" s="133">
        <v>3</v>
      </c>
      <c r="AR65" s="133">
        <v>1</v>
      </c>
    </row>
    <row r="66" spans="1:44" ht="15.5" x14ac:dyDescent="0.35">
      <c r="A66" s="139" t="s">
        <v>47</v>
      </c>
      <c r="B66" s="136">
        <f t="shared" si="71"/>
        <v>0</v>
      </c>
      <c r="C66" s="125">
        <v>0</v>
      </c>
      <c r="D66" s="136">
        <v>0</v>
      </c>
      <c r="E66" s="136">
        <f t="shared" si="72"/>
        <v>3</v>
      </c>
      <c r="F66" s="137">
        <v>2</v>
      </c>
      <c r="G66" s="137">
        <v>1</v>
      </c>
      <c r="H66" s="136">
        <f t="shared" si="73"/>
        <v>2</v>
      </c>
      <c r="I66" s="138">
        <v>1</v>
      </c>
      <c r="J66" s="136">
        <v>1</v>
      </c>
      <c r="K66" s="136">
        <f t="shared" si="74"/>
        <v>0</v>
      </c>
      <c r="L66" s="125">
        <v>0</v>
      </c>
      <c r="M66" s="136">
        <v>0</v>
      </c>
      <c r="N66" s="136">
        <f t="shared" si="75"/>
        <v>2</v>
      </c>
      <c r="O66" s="136">
        <v>2</v>
      </c>
      <c r="P66" s="125">
        <v>0</v>
      </c>
      <c r="Q66" s="136">
        <f t="shared" si="76"/>
        <v>2</v>
      </c>
      <c r="R66" s="125">
        <v>2</v>
      </c>
      <c r="S66" s="136">
        <v>0</v>
      </c>
      <c r="T66" s="136">
        <f t="shared" si="77"/>
        <v>0</v>
      </c>
      <c r="U66" s="133">
        <v>0</v>
      </c>
      <c r="V66" s="170">
        <v>0</v>
      </c>
      <c r="W66" s="136">
        <f t="shared" si="78"/>
        <v>1</v>
      </c>
      <c r="X66" s="133">
        <v>1</v>
      </c>
      <c r="Y66" s="126">
        <v>0</v>
      </c>
      <c r="Z66" s="136">
        <f t="shared" si="80"/>
        <v>3</v>
      </c>
      <c r="AA66" s="133">
        <v>2</v>
      </c>
      <c r="AB66" s="126">
        <v>1</v>
      </c>
      <c r="AC66" s="140">
        <v>0</v>
      </c>
      <c r="AD66" s="136">
        <f t="shared" si="81"/>
        <v>1</v>
      </c>
      <c r="AE66" s="133">
        <v>1</v>
      </c>
      <c r="AF66" s="126">
        <v>0</v>
      </c>
      <c r="AG66" s="140">
        <v>0</v>
      </c>
      <c r="AH66" s="136">
        <f t="shared" si="82"/>
        <v>0</v>
      </c>
      <c r="AI66" s="133">
        <v>0</v>
      </c>
      <c r="AJ66" s="126">
        <v>0</v>
      </c>
      <c r="AK66" s="140">
        <v>0</v>
      </c>
      <c r="AL66" s="136">
        <f t="shared" si="83"/>
        <v>2</v>
      </c>
      <c r="AM66" s="133">
        <v>2</v>
      </c>
      <c r="AN66" s="133">
        <v>0</v>
      </c>
      <c r="AO66" s="140">
        <v>0</v>
      </c>
      <c r="AP66" s="136">
        <f t="shared" si="79"/>
        <v>1</v>
      </c>
      <c r="AQ66" s="133">
        <v>0</v>
      </c>
      <c r="AR66" s="133">
        <v>1</v>
      </c>
    </row>
    <row r="67" spans="1:44" ht="15.5" x14ac:dyDescent="0.35">
      <c r="A67" s="127" t="s">
        <v>245</v>
      </c>
      <c r="B67" s="136">
        <f t="shared" si="71"/>
        <v>1</v>
      </c>
      <c r="C67" s="136">
        <v>1</v>
      </c>
      <c r="D67" s="136">
        <v>0</v>
      </c>
      <c r="E67" s="136">
        <f t="shared" si="72"/>
        <v>0</v>
      </c>
      <c r="F67" s="133">
        <v>0</v>
      </c>
      <c r="G67" s="133">
        <v>0</v>
      </c>
      <c r="H67" s="136">
        <f t="shared" si="73"/>
        <v>0</v>
      </c>
      <c r="I67" s="140">
        <v>0</v>
      </c>
      <c r="J67" s="133">
        <v>0</v>
      </c>
      <c r="K67" s="136">
        <f t="shared" si="74"/>
        <v>3</v>
      </c>
      <c r="L67" s="125">
        <v>2</v>
      </c>
      <c r="M67" s="136">
        <v>1</v>
      </c>
      <c r="N67" s="136">
        <f t="shared" si="75"/>
        <v>0</v>
      </c>
      <c r="O67" s="133">
        <v>0</v>
      </c>
      <c r="P67" s="126">
        <v>0</v>
      </c>
      <c r="Q67" s="136">
        <f t="shared" si="76"/>
        <v>0</v>
      </c>
      <c r="R67" s="126">
        <v>0</v>
      </c>
      <c r="S67" s="133">
        <v>0</v>
      </c>
      <c r="T67" s="136">
        <f t="shared" si="77"/>
        <v>1</v>
      </c>
      <c r="U67" s="133">
        <v>0</v>
      </c>
      <c r="V67" s="170">
        <v>1</v>
      </c>
      <c r="W67" s="136">
        <f t="shared" si="78"/>
        <v>2</v>
      </c>
      <c r="X67" s="133">
        <v>2</v>
      </c>
      <c r="Y67" s="126">
        <v>0</v>
      </c>
      <c r="Z67" s="136">
        <f t="shared" si="80"/>
        <v>2</v>
      </c>
      <c r="AA67" s="133">
        <v>1</v>
      </c>
      <c r="AB67" s="126">
        <v>1</v>
      </c>
      <c r="AC67" s="140">
        <v>0</v>
      </c>
      <c r="AD67" s="136">
        <f t="shared" si="81"/>
        <v>3</v>
      </c>
      <c r="AE67" s="133">
        <v>3</v>
      </c>
      <c r="AF67" s="126">
        <v>0</v>
      </c>
      <c r="AG67" s="140">
        <v>0</v>
      </c>
      <c r="AH67" s="136">
        <f t="shared" si="82"/>
        <v>0</v>
      </c>
      <c r="AI67" s="133">
        <v>0</v>
      </c>
      <c r="AJ67" s="126">
        <v>0</v>
      </c>
      <c r="AK67" s="140">
        <v>0</v>
      </c>
      <c r="AL67" s="136">
        <f t="shared" si="83"/>
        <v>4</v>
      </c>
      <c r="AM67" s="133">
        <v>4</v>
      </c>
      <c r="AN67" s="133">
        <v>0</v>
      </c>
      <c r="AO67" s="140">
        <v>0</v>
      </c>
      <c r="AP67" s="136">
        <f t="shared" si="79"/>
        <v>0</v>
      </c>
      <c r="AQ67" s="133">
        <v>0</v>
      </c>
      <c r="AR67" s="133">
        <v>0</v>
      </c>
    </row>
    <row r="68" spans="1:44" ht="15.5" x14ac:dyDescent="0.35">
      <c r="A68" s="127" t="s">
        <v>20</v>
      </c>
      <c r="B68" s="136">
        <f t="shared" si="71"/>
        <v>1</v>
      </c>
      <c r="C68" s="125">
        <v>0</v>
      </c>
      <c r="D68" s="136">
        <v>1</v>
      </c>
      <c r="E68" s="136">
        <f t="shared" si="72"/>
        <v>3</v>
      </c>
      <c r="F68" s="137">
        <v>0</v>
      </c>
      <c r="G68" s="137">
        <v>3</v>
      </c>
      <c r="H68" s="136">
        <f t="shared" si="73"/>
        <v>1</v>
      </c>
      <c r="I68" s="125">
        <v>1</v>
      </c>
      <c r="J68" s="136">
        <v>0</v>
      </c>
      <c r="K68" s="136">
        <f t="shared" si="74"/>
        <v>0</v>
      </c>
      <c r="L68" s="126">
        <v>0</v>
      </c>
      <c r="M68" s="133">
        <v>0</v>
      </c>
      <c r="N68" s="136">
        <f t="shared" si="75"/>
        <v>0</v>
      </c>
      <c r="O68" s="133">
        <v>0</v>
      </c>
      <c r="P68" s="126">
        <v>0</v>
      </c>
      <c r="Q68" s="136">
        <f t="shared" si="76"/>
        <v>2</v>
      </c>
      <c r="R68" s="125">
        <v>2</v>
      </c>
      <c r="S68" s="136">
        <v>0</v>
      </c>
      <c r="T68" s="136">
        <f t="shared" si="77"/>
        <v>1</v>
      </c>
      <c r="U68" s="133">
        <v>0</v>
      </c>
      <c r="V68" s="170">
        <v>1</v>
      </c>
      <c r="W68" s="136">
        <f t="shared" si="78"/>
        <v>1</v>
      </c>
      <c r="X68" s="133">
        <v>1</v>
      </c>
      <c r="Y68" s="126">
        <v>0</v>
      </c>
      <c r="Z68" s="136">
        <f t="shared" si="80"/>
        <v>1</v>
      </c>
      <c r="AA68" s="133">
        <v>1</v>
      </c>
      <c r="AB68" s="126">
        <v>0</v>
      </c>
      <c r="AC68" s="140">
        <v>0</v>
      </c>
      <c r="AD68" s="136">
        <f t="shared" si="81"/>
        <v>0</v>
      </c>
      <c r="AE68" s="133">
        <v>0</v>
      </c>
      <c r="AF68" s="126">
        <v>0</v>
      </c>
      <c r="AG68" s="140">
        <v>0</v>
      </c>
      <c r="AH68" s="136">
        <f t="shared" si="82"/>
        <v>0</v>
      </c>
      <c r="AI68" s="133">
        <v>0</v>
      </c>
      <c r="AJ68" s="126">
        <v>0</v>
      </c>
      <c r="AK68" s="140">
        <v>0</v>
      </c>
      <c r="AL68" s="136">
        <f t="shared" si="83"/>
        <v>3</v>
      </c>
      <c r="AM68" s="133">
        <v>3</v>
      </c>
      <c r="AN68" s="133">
        <v>0</v>
      </c>
      <c r="AO68" s="140">
        <v>0</v>
      </c>
      <c r="AP68" s="136">
        <f t="shared" si="79"/>
        <v>1</v>
      </c>
      <c r="AQ68" s="133">
        <v>1</v>
      </c>
      <c r="AR68" s="133">
        <v>0</v>
      </c>
    </row>
    <row r="69" spans="1:44" ht="15.5" x14ac:dyDescent="0.35">
      <c r="A69" s="127" t="s">
        <v>48</v>
      </c>
      <c r="B69" s="136">
        <f t="shared" si="71"/>
        <v>0</v>
      </c>
      <c r="C69" s="133">
        <v>0</v>
      </c>
      <c r="D69" s="133">
        <v>0</v>
      </c>
      <c r="E69" s="136">
        <f t="shared" si="72"/>
        <v>1</v>
      </c>
      <c r="F69" s="137">
        <v>1</v>
      </c>
      <c r="G69" s="137">
        <v>0</v>
      </c>
      <c r="H69" s="136">
        <f t="shared" si="73"/>
        <v>0</v>
      </c>
      <c r="I69" s="140">
        <v>0</v>
      </c>
      <c r="J69" s="133">
        <v>0</v>
      </c>
      <c r="K69" s="136">
        <f t="shared" si="74"/>
        <v>0</v>
      </c>
      <c r="L69" s="133">
        <v>0</v>
      </c>
      <c r="M69" s="133">
        <v>0</v>
      </c>
      <c r="N69" s="136">
        <f t="shared" si="75"/>
        <v>0</v>
      </c>
      <c r="O69" s="133">
        <v>0</v>
      </c>
      <c r="P69" s="126">
        <v>0</v>
      </c>
      <c r="Q69" s="136">
        <f t="shared" si="76"/>
        <v>8</v>
      </c>
      <c r="R69" s="125">
        <v>8</v>
      </c>
      <c r="S69" s="136">
        <v>0</v>
      </c>
      <c r="T69" s="136">
        <f t="shared" si="77"/>
        <v>2</v>
      </c>
      <c r="U69" s="133">
        <v>2</v>
      </c>
      <c r="V69" s="170">
        <v>0</v>
      </c>
      <c r="W69" s="136">
        <f t="shared" si="78"/>
        <v>0</v>
      </c>
      <c r="X69" s="133">
        <v>0</v>
      </c>
      <c r="Y69" s="126">
        <v>0</v>
      </c>
      <c r="Z69" s="136">
        <f t="shared" si="80"/>
        <v>0</v>
      </c>
      <c r="AA69" s="133">
        <v>0</v>
      </c>
      <c r="AB69" s="126">
        <v>0</v>
      </c>
      <c r="AC69" s="140">
        <v>0</v>
      </c>
      <c r="AD69" s="136">
        <f t="shared" si="81"/>
        <v>1</v>
      </c>
      <c r="AE69" s="133">
        <v>0</v>
      </c>
      <c r="AF69" s="126">
        <v>1</v>
      </c>
      <c r="AG69" s="140">
        <v>0</v>
      </c>
      <c r="AH69" s="136">
        <f t="shared" si="82"/>
        <v>2</v>
      </c>
      <c r="AI69" s="133">
        <v>2</v>
      </c>
      <c r="AJ69" s="126">
        <v>0</v>
      </c>
      <c r="AK69" s="140">
        <v>0</v>
      </c>
      <c r="AL69" s="136">
        <f t="shared" si="83"/>
        <v>1</v>
      </c>
      <c r="AM69" s="133">
        <v>1</v>
      </c>
      <c r="AN69" s="133">
        <v>0</v>
      </c>
      <c r="AO69" s="140">
        <v>0</v>
      </c>
      <c r="AP69" s="136">
        <f t="shared" si="79"/>
        <v>0</v>
      </c>
      <c r="AQ69" s="133">
        <v>0</v>
      </c>
      <c r="AR69" s="133">
        <v>0</v>
      </c>
    </row>
    <row r="70" spans="1:44" ht="15.5" x14ac:dyDescent="0.35">
      <c r="A70" s="127" t="s">
        <v>55</v>
      </c>
      <c r="B70" s="136">
        <f t="shared" si="71"/>
        <v>4</v>
      </c>
      <c r="C70" s="136">
        <v>3</v>
      </c>
      <c r="D70" s="136">
        <v>1</v>
      </c>
      <c r="E70" s="136">
        <f t="shared" si="72"/>
        <v>7</v>
      </c>
      <c r="F70" s="141">
        <v>7</v>
      </c>
      <c r="G70" s="137">
        <v>0</v>
      </c>
      <c r="H70" s="136">
        <f t="shared" si="73"/>
        <v>1</v>
      </c>
      <c r="I70" s="125">
        <v>1</v>
      </c>
      <c r="J70" s="136">
        <v>0</v>
      </c>
      <c r="K70" s="136">
        <f t="shared" si="74"/>
        <v>6</v>
      </c>
      <c r="L70" s="136">
        <v>5</v>
      </c>
      <c r="M70" s="136">
        <v>1</v>
      </c>
      <c r="N70" s="136">
        <f t="shared" si="75"/>
        <v>4</v>
      </c>
      <c r="O70" s="136">
        <v>4</v>
      </c>
      <c r="P70" s="125">
        <v>0</v>
      </c>
      <c r="Q70" s="136">
        <f t="shared" si="76"/>
        <v>7</v>
      </c>
      <c r="R70" s="125">
        <v>7</v>
      </c>
      <c r="S70" s="136">
        <v>0</v>
      </c>
      <c r="T70" s="136">
        <f t="shared" si="77"/>
        <v>7</v>
      </c>
      <c r="U70" s="133">
        <v>5</v>
      </c>
      <c r="V70" s="170">
        <v>2</v>
      </c>
      <c r="W70" s="136">
        <f t="shared" si="78"/>
        <v>14</v>
      </c>
      <c r="X70" s="133">
        <v>14</v>
      </c>
      <c r="Y70" s="126">
        <v>0</v>
      </c>
      <c r="Z70" s="136">
        <f t="shared" si="80"/>
        <v>12</v>
      </c>
      <c r="AA70" s="133">
        <v>11</v>
      </c>
      <c r="AB70" s="126">
        <v>1</v>
      </c>
      <c r="AC70" s="140">
        <v>0</v>
      </c>
      <c r="AD70" s="136">
        <f t="shared" si="81"/>
        <v>12</v>
      </c>
      <c r="AE70" s="133">
        <v>12</v>
      </c>
      <c r="AF70" s="126">
        <v>0</v>
      </c>
      <c r="AG70" s="140">
        <v>0</v>
      </c>
      <c r="AH70" s="136">
        <f t="shared" si="82"/>
        <v>18</v>
      </c>
      <c r="AI70" s="133">
        <v>17</v>
      </c>
      <c r="AJ70" s="126">
        <v>1</v>
      </c>
      <c r="AK70" s="140">
        <v>0</v>
      </c>
      <c r="AL70" s="136">
        <f t="shared" si="83"/>
        <v>17</v>
      </c>
      <c r="AM70" s="133">
        <v>16</v>
      </c>
      <c r="AN70" s="133">
        <v>1</v>
      </c>
      <c r="AO70" s="140">
        <v>0</v>
      </c>
      <c r="AP70" s="136">
        <f t="shared" si="79"/>
        <v>15</v>
      </c>
      <c r="AQ70" s="133">
        <v>15</v>
      </c>
      <c r="AR70" s="133">
        <v>0</v>
      </c>
    </row>
    <row r="71" spans="1:44" ht="15.5" x14ac:dyDescent="0.35">
      <c r="A71" s="127" t="s">
        <v>339</v>
      </c>
      <c r="B71" s="136">
        <v>0</v>
      </c>
      <c r="C71" s="125">
        <v>0</v>
      </c>
      <c r="D71" s="136">
        <v>0</v>
      </c>
      <c r="E71" s="136">
        <v>0</v>
      </c>
      <c r="F71" s="141">
        <v>0</v>
      </c>
      <c r="G71" s="137">
        <v>0</v>
      </c>
      <c r="H71" s="136">
        <v>0</v>
      </c>
      <c r="I71" s="125">
        <v>0</v>
      </c>
      <c r="J71" s="136">
        <v>0</v>
      </c>
      <c r="K71" s="136">
        <v>0</v>
      </c>
      <c r="L71" s="125">
        <v>0</v>
      </c>
      <c r="M71" s="136">
        <v>0</v>
      </c>
      <c r="N71" s="136">
        <v>0</v>
      </c>
      <c r="O71" s="136">
        <v>0</v>
      </c>
      <c r="P71" s="125">
        <v>0</v>
      </c>
      <c r="Q71" s="136">
        <v>0</v>
      </c>
      <c r="R71" s="125">
        <v>0</v>
      </c>
      <c r="S71" s="136">
        <v>0</v>
      </c>
      <c r="T71" s="136">
        <v>0</v>
      </c>
      <c r="U71" s="133">
        <v>0</v>
      </c>
      <c r="V71" s="170">
        <v>0</v>
      </c>
      <c r="W71" s="136">
        <v>0</v>
      </c>
      <c r="X71" s="133">
        <v>0</v>
      </c>
      <c r="Y71" s="126">
        <v>0</v>
      </c>
      <c r="Z71" s="136">
        <v>0</v>
      </c>
      <c r="AA71" s="133">
        <v>0</v>
      </c>
      <c r="AB71" s="126">
        <v>0</v>
      </c>
      <c r="AC71" s="140">
        <v>0</v>
      </c>
      <c r="AD71" s="136">
        <v>0</v>
      </c>
      <c r="AE71" s="133">
        <v>0</v>
      </c>
      <c r="AF71" s="126">
        <v>0</v>
      </c>
      <c r="AG71" s="140">
        <v>0</v>
      </c>
      <c r="AH71" s="136">
        <f t="shared" si="82"/>
        <v>1</v>
      </c>
      <c r="AI71" s="133">
        <v>1</v>
      </c>
      <c r="AJ71" s="126">
        <v>0</v>
      </c>
      <c r="AK71" s="140">
        <v>0</v>
      </c>
      <c r="AL71" s="136">
        <f t="shared" si="83"/>
        <v>0</v>
      </c>
      <c r="AM71" s="133">
        <v>0</v>
      </c>
      <c r="AN71" s="133">
        <v>0</v>
      </c>
      <c r="AO71" s="140">
        <v>0</v>
      </c>
      <c r="AP71" s="136">
        <f t="shared" si="79"/>
        <v>0</v>
      </c>
      <c r="AQ71" s="133">
        <v>0</v>
      </c>
      <c r="AR71" s="133">
        <v>0</v>
      </c>
    </row>
    <row r="72" spans="1:44" ht="15.5" x14ac:dyDescent="0.35">
      <c r="B72" s="133"/>
      <c r="C72" s="126"/>
      <c r="D72" s="133"/>
      <c r="E72" s="133"/>
      <c r="F72" s="126"/>
      <c r="G72" s="133"/>
      <c r="H72" s="133"/>
      <c r="I72" s="126"/>
      <c r="J72" s="133"/>
      <c r="K72" s="133"/>
      <c r="L72" s="126"/>
      <c r="M72" s="133"/>
      <c r="N72" s="133"/>
      <c r="O72" s="133"/>
      <c r="P72" s="126"/>
      <c r="Q72" s="133"/>
      <c r="R72" s="126"/>
      <c r="S72" s="133"/>
      <c r="T72" s="133"/>
      <c r="U72" s="133"/>
      <c r="V72" s="170"/>
      <c r="W72" s="133"/>
      <c r="X72" s="133"/>
      <c r="Y72" s="126"/>
      <c r="Z72" s="133"/>
      <c r="AA72" s="133"/>
      <c r="AB72" s="126"/>
      <c r="AC72" s="140"/>
      <c r="AD72" s="133"/>
      <c r="AE72" s="133"/>
      <c r="AF72" s="126"/>
      <c r="AG72" s="140"/>
      <c r="AH72" s="133"/>
      <c r="AI72" s="133"/>
      <c r="AJ72" s="126"/>
      <c r="AK72" s="140"/>
      <c r="AL72" s="133"/>
      <c r="AM72" s="133"/>
      <c r="AN72" s="126"/>
      <c r="AO72" s="140"/>
      <c r="AP72" s="133"/>
      <c r="AQ72" s="133"/>
      <c r="AR72" s="126"/>
    </row>
    <row r="73" spans="1:44" ht="15.5" x14ac:dyDescent="0.35">
      <c r="A73" s="173" t="s">
        <v>111</v>
      </c>
      <c r="B73" s="134">
        <f>SUM(B74:B84)</f>
        <v>25</v>
      </c>
      <c r="C73" s="134">
        <f t="shared" ref="C73:V73" si="84">SUM(C74:C84)</f>
        <v>21</v>
      </c>
      <c r="D73" s="134">
        <f t="shared" si="84"/>
        <v>4</v>
      </c>
      <c r="E73" s="134">
        <f>SUM(E74:E84)</f>
        <v>21</v>
      </c>
      <c r="F73" s="134">
        <f t="shared" si="84"/>
        <v>17</v>
      </c>
      <c r="G73" s="134">
        <f t="shared" si="84"/>
        <v>4</v>
      </c>
      <c r="H73" s="134">
        <f>SUM(H74:H84)</f>
        <v>13</v>
      </c>
      <c r="I73" s="134">
        <f t="shared" si="84"/>
        <v>12</v>
      </c>
      <c r="J73" s="134">
        <f t="shared" si="84"/>
        <v>1</v>
      </c>
      <c r="K73" s="134">
        <f>SUM(K74:K84)</f>
        <v>26</v>
      </c>
      <c r="L73" s="134">
        <f t="shared" si="84"/>
        <v>20</v>
      </c>
      <c r="M73" s="134">
        <f t="shared" si="84"/>
        <v>6</v>
      </c>
      <c r="N73" s="134">
        <f>SUM(N74:N84)</f>
        <v>25</v>
      </c>
      <c r="O73" s="134">
        <f t="shared" si="84"/>
        <v>23</v>
      </c>
      <c r="P73" s="134">
        <f t="shared" si="84"/>
        <v>2</v>
      </c>
      <c r="Q73" s="134">
        <f>SUM(Q74:Q84)</f>
        <v>22</v>
      </c>
      <c r="R73" s="134">
        <f t="shared" si="84"/>
        <v>17</v>
      </c>
      <c r="S73" s="134">
        <f t="shared" si="84"/>
        <v>5</v>
      </c>
      <c r="T73" s="134">
        <f>SUM(T74:T84)</f>
        <v>40</v>
      </c>
      <c r="U73" s="134">
        <f t="shared" si="84"/>
        <v>29</v>
      </c>
      <c r="V73" s="134">
        <f t="shared" si="84"/>
        <v>11</v>
      </c>
      <c r="W73" s="134">
        <f>SUM(W74:W84)</f>
        <v>48</v>
      </c>
      <c r="X73" s="134">
        <f t="shared" ref="X73:Y73" si="85">SUM(X74:X84)</f>
        <v>41</v>
      </c>
      <c r="Y73" s="135">
        <f t="shared" si="85"/>
        <v>7</v>
      </c>
      <c r="Z73" s="134">
        <f>SUM(Z74:Z84)</f>
        <v>22</v>
      </c>
      <c r="AA73" s="134">
        <f t="shared" ref="AA73:AC73" si="86">SUM(AA74:AA84)</f>
        <v>20</v>
      </c>
      <c r="AB73" s="135">
        <f t="shared" si="86"/>
        <v>2</v>
      </c>
      <c r="AC73" s="135">
        <f t="shared" si="86"/>
        <v>0</v>
      </c>
      <c r="AD73" s="134">
        <f>SUM(AD74:AD84)</f>
        <v>38</v>
      </c>
      <c r="AE73" s="134">
        <f t="shared" ref="AE73:AG73" si="87">SUM(AE74:AE84)</f>
        <v>33</v>
      </c>
      <c r="AF73" s="135">
        <f t="shared" si="87"/>
        <v>3</v>
      </c>
      <c r="AG73" s="135">
        <f t="shared" si="87"/>
        <v>2</v>
      </c>
      <c r="AH73" s="134">
        <f>SUM(AH74:AH84)</f>
        <v>33</v>
      </c>
      <c r="AI73" s="134">
        <f t="shared" ref="AI73:AK73" si="88">SUM(AI74:AI84)</f>
        <v>31</v>
      </c>
      <c r="AJ73" s="135">
        <f t="shared" si="88"/>
        <v>2</v>
      </c>
      <c r="AK73" s="135">
        <f t="shared" si="88"/>
        <v>0</v>
      </c>
      <c r="AL73" s="134">
        <f>SUM(AL74:AL84)</f>
        <v>35</v>
      </c>
      <c r="AM73" s="134">
        <f t="shared" ref="AM73:AO73" si="89">SUM(AM74:AM84)</f>
        <v>31</v>
      </c>
      <c r="AN73" s="135">
        <f t="shared" si="89"/>
        <v>4</v>
      </c>
      <c r="AO73" s="135">
        <f t="shared" si="89"/>
        <v>0</v>
      </c>
      <c r="AP73" s="134">
        <f>SUM(AP74:AP84)</f>
        <v>60</v>
      </c>
      <c r="AQ73" s="134">
        <f t="shared" ref="AQ73:AR73" si="90">SUM(AQ74:AQ84)</f>
        <v>53</v>
      </c>
      <c r="AR73" s="134">
        <f t="shared" si="90"/>
        <v>7</v>
      </c>
    </row>
    <row r="74" spans="1:44" ht="15.5" x14ac:dyDescent="0.35">
      <c r="A74" s="127" t="s">
        <v>29</v>
      </c>
      <c r="B74" s="136">
        <f t="shared" ref="B74:B84" si="91">SUM(C74:D74)</f>
        <v>8</v>
      </c>
      <c r="C74" s="136">
        <v>8</v>
      </c>
      <c r="D74" s="136">
        <v>0</v>
      </c>
      <c r="E74" s="136">
        <f t="shared" ref="E74:E84" si="92">SUM(F74:G74)</f>
        <v>4</v>
      </c>
      <c r="F74" s="137">
        <v>2</v>
      </c>
      <c r="G74" s="137">
        <v>2</v>
      </c>
      <c r="H74" s="136">
        <f t="shared" ref="H74:H84" si="93">SUM(I74:J74)</f>
        <v>4</v>
      </c>
      <c r="I74" s="138">
        <v>3</v>
      </c>
      <c r="J74" s="136">
        <v>1</v>
      </c>
      <c r="K74" s="136">
        <f t="shared" ref="K74:K84" si="94">SUM(L74:M74)</f>
        <v>6</v>
      </c>
      <c r="L74" s="136">
        <v>2</v>
      </c>
      <c r="M74" s="136">
        <v>4</v>
      </c>
      <c r="N74" s="136">
        <f t="shared" ref="N74:N84" si="95">SUM(O74:P74)</f>
        <v>6</v>
      </c>
      <c r="O74" s="136">
        <v>6</v>
      </c>
      <c r="P74" s="125">
        <v>0</v>
      </c>
      <c r="Q74" s="136">
        <f t="shared" ref="Q74:Q84" si="96">SUM(R74:S74)</f>
        <v>1</v>
      </c>
      <c r="R74" s="125">
        <v>1</v>
      </c>
      <c r="S74" s="136">
        <v>0</v>
      </c>
      <c r="T74" s="136">
        <f t="shared" ref="T74:T84" si="97">SUM(U74:V74)</f>
        <v>12</v>
      </c>
      <c r="U74" s="133">
        <v>9</v>
      </c>
      <c r="V74" s="170">
        <v>3</v>
      </c>
      <c r="W74" s="136">
        <f t="shared" ref="W74:W84" si="98">SUM(X74:Y74)</f>
        <v>15</v>
      </c>
      <c r="X74" s="133">
        <v>11</v>
      </c>
      <c r="Y74" s="126">
        <v>4</v>
      </c>
      <c r="Z74" s="136">
        <f>SUM(AA74:AC74)</f>
        <v>5</v>
      </c>
      <c r="AA74" s="133">
        <v>3</v>
      </c>
      <c r="AB74" s="126">
        <v>2</v>
      </c>
      <c r="AC74" s="140">
        <v>0</v>
      </c>
      <c r="AD74" s="136">
        <f>SUM(AE74:AG74)</f>
        <v>8</v>
      </c>
      <c r="AE74" s="133">
        <v>8</v>
      </c>
      <c r="AF74" s="126">
        <v>0</v>
      </c>
      <c r="AG74" s="140">
        <v>0</v>
      </c>
      <c r="AH74" s="136">
        <f>SUM(AI74:AK74)</f>
        <v>6</v>
      </c>
      <c r="AI74" s="133">
        <v>5</v>
      </c>
      <c r="AJ74" s="126">
        <v>1</v>
      </c>
      <c r="AK74" s="140">
        <v>0</v>
      </c>
      <c r="AL74" s="136">
        <f>SUM(AM74:AO74)</f>
        <v>5</v>
      </c>
      <c r="AM74" s="133">
        <v>2</v>
      </c>
      <c r="AN74" s="133">
        <v>3</v>
      </c>
      <c r="AO74" s="140">
        <v>0</v>
      </c>
      <c r="AP74" s="136">
        <f t="shared" ref="AP74:AP84" si="99">SUM(AQ74:AR74)</f>
        <v>9</v>
      </c>
      <c r="AQ74" s="133">
        <v>7</v>
      </c>
      <c r="AR74" s="133">
        <v>2</v>
      </c>
    </row>
    <row r="75" spans="1:44" ht="15.5" x14ac:dyDescent="0.35">
      <c r="A75" s="127" t="s">
        <v>37</v>
      </c>
      <c r="B75" s="136">
        <f t="shared" si="91"/>
        <v>4</v>
      </c>
      <c r="C75" s="136">
        <v>3</v>
      </c>
      <c r="D75" s="136">
        <v>1</v>
      </c>
      <c r="E75" s="136">
        <f t="shared" si="92"/>
        <v>6</v>
      </c>
      <c r="F75" s="137">
        <v>5</v>
      </c>
      <c r="G75" s="137">
        <v>1</v>
      </c>
      <c r="H75" s="136">
        <f t="shared" si="93"/>
        <v>0</v>
      </c>
      <c r="I75" s="126">
        <v>0</v>
      </c>
      <c r="J75" s="133">
        <v>0</v>
      </c>
      <c r="K75" s="136">
        <f t="shared" si="94"/>
        <v>2</v>
      </c>
      <c r="L75" s="136">
        <v>1</v>
      </c>
      <c r="M75" s="136">
        <v>1</v>
      </c>
      <c r="N75" s="136">
        <f t="shared" si="95"/>
        <v>4</v>
      </c>
      <c r="O75" s="136">
        <v>2</v>
      </c>
      <c r="P75" s="125">
        <v>2</v>
      </c>
      <c r="Q75" s="136">
        <f t="shared" si="96"/>
        <v>3</v>
      </c>
      <c r="R75" s="125">
        <v>3</v>
      </c>
      <c r="S75" s="136">
        <v>0</v>
      </c>
      <c r="T75" s="136">
        <f t="shared" si="97"/>
        <v>4</v>
      </c>
      <c r="U75" s="133">
        <v>4</v>
      </c>
      <c r="V75" s="170">
        <v>0</v>
      </c>
      <c r="W75" s="136">
        <f t="shared" si="98"/>
        <v>5</v>
      </c>
      <c r="X75" s="133">
        <v>5</v>
      </c>
      <c r="Y75" s="126">
        <v>0</v>
      </c>
      <c r="Z75" s="136">
        <f t="shared" ref="Z75:Z84" si="100">SUM(AA75:AC75)</f>
        <v>7</v>
      </c>
      <c r="AA75" s="133">
        <v>7</v>
      </c>
      <c r="AB75" s="126">
        <v>0</v>
      </c>
      <c r="AC75" s="140">
        <v>0</v>
      </c>
      <c r="AD75" s="136">
        <f t="shared" ref="AD75:AD84" si="101">SUM(AE75:AG75)</f>
        <v>1</v>
      </c>
      <c r="AE75" s="133">
        <v>1</v>
      </c>
      <c r="AF75" s="126">
        <v>0</v>
      </c>
      <c r="AG75" s="140">
        <v>0</v>
      </c>
      <c r="AH75" s="136">
        <f t="shared" ref="AH75:AH84" si="102">SUM(AI75:AK75)</f>
        <v>3</v>
      </c>
      <c r="AI75" s="133">
        <v>3</v>
      </c>
      <c r="AJ75" s="126">
        <v>0</v>
      </c>
      <c r="AK75" s="140">
        <v>0</v>
      </c>
      <c r="AL75" s="136">
        <f t="shared" ref="AL75:AL84" si="103">SUM(AM75:AO75)</f>
        <v>1</v>
      </c>
      <c r="AM75" s="133">
        <v>1</v>
      </c>
      <c r="AN75" s="133">
        <v>0</v>
      </c>
      <c r="AO75" s="140">
        <v>0</v>
      </c>
      <c r="AP75" s="136">
        <f t="shared" si="99"/>
        <v>9</v>
      </c>
      <c r="AQ75" s="133">
        <v>7</v>
      </c>
      <c r="AR75" s="133">
        <v>2</v>
      </c>
    </row>
    <row r="76" spans="1:44" ht="15.5" x14ac:dyDescent="0.35">
      <c r="A76" s="127" t="s">
        <v>53</v>
      </c>
      <c r="B76" s="136">
        <f t="shared" si="91"/>
        <v>2</v>
      </c>
      <c r="C76" s="136">
        <v>1</v>
      </c>
      <c r="D76" s="136">
        <v>1</v>
      </c>
      <c r="E76" s="136">
        <f t="shared" si="92"/>
        <v>3</v>
      </c>
      <c r="F76" s="137">
        <v>3</v>
      </c>
      <c r="G76" s="137">
        <v>0</v>
      </c>
      <c r="H76" s="136">
        <f t="shared" si="93"/>
        <v>2</v>
      </c>
      <c r="I76" s="138">
        <v>2</v>
      </c>
      <c r="J76" s="136">
        <v>0</v>
      </c>
      <c r="K76" s="136">
        <f t="shared" si="94"/>
        <v>7</v>
      </c>
      <c r="L76" s="136">
        <v>6</v>
      </c>
      <c r="M76" s="136">
        <v>1</v>
      </c>
      <c r="N76" s="136">
        <f t="shared" si="95"/>
        <v>2</v>
      </c>
      <c r="O76" s="136">
        <v>2</v>
      </c>
      <c r="P76" s="125">
        <v>0</v>
      </c>
      <c r="Q76" s="136">
        <f t="shared" si="96"/>
        <v>4</v>
      </c>
      <c r="R76" s="125">
        <v>3</v>
      </c>
      <c r="S76" s="136">
        <v>1</v>
      </c>
      <c r="T76" s="136">
        <f t="shared" si="97"/>
        <v>8</v>
      </c>
      <c r="U76" s="133">
        <v>4</v>
      </c>
      <c r="V76" s="170">
        <v>4</v>
      </c>
      <c r="W76" s="136">
        <f t="shared" si="98"/>
        <v>4</v>
      </c>
      <c r="X76" s="133">
        <v>4</v>
      </c>
      <c r="Y76" s="126">
        <v>0</v>
      </c>
      <c r="Z76" s="136">
        <f t="shared" si="100"/>
        <v>2</v>
      </c>
      <c r="AA76" s="133">
        <v>2</v>
      </c>
      <c r="AB76" s="126">
        <v>0</v>
      </c>
      <c r="AC76" s="140">
        <v>0</v>
      </c>
      <c r="AD76" s="136">
        <f t="shared" si="101"/>
        <v>4</v>
      </c>
      <c r="AE76" s="133">
        <v>2</v>
      </c>
      <c r="AF76" s="126">
        <v>2</v>
      </c>
      <c r="AG76" s="140">
        <v>0</v>
      </c>
      <c r="AH76" s="136">
        <f t="shared" si="102"/>
        <v>5</v>
      </c>
      <c r="AI76" s="133">
        <v>4</v>
      </c>
      <c r="AJ76" s="126">
        <v>1</v>
      </c>
      <c r="AK76" s="140">
        <v>0</v>
      </c>
      <c r="AL76" s="136">
        <f t="shared" si="103"/>
        <v>4</v>
      </c>
      <c r="AM76" s="133">
        <v>4</v>
      </c>
      <c r="AN76" s="133">
        <v>0</v>
      </c>
      <c r="AO76" s="140">
        <v>0</v>
      </c>
      <c r="AP76" s="136">
        <f t="shared" si="99"/>
        <v>15</v>
      </c>
      <c r="AQ76" s="133">
        <v>13</v>
      </c>
      <c r="AR76" s="133">
        <v>2</v>
      </c>
    </row>
    <row r="77" spans="1:44" ht="15.5" x14ac:dyDescent="0.35">
      <c r="A77" s="127" t="s">
        <v>4</v>
      </c>
      <c r="B77" s="136">
        <f t="shared" si="91"/>
        <v>2</v>
      </c>
      <c r="C77" s="136">
        <v>2</v>
      </c>
      <c r="D77" s="136">
        <v>0</v>
      </c>
      <c r="E77" s="136">
        <f t="shared" si="92"/>
        <v>1</v>
      </c>
      <c r="F77" s="137">
        <v>0</v>
      </c>
      <c r="G77" s="137">
        <v>1</v>
      </c>
      <c r="H77" s="136">
        <f t="shared" si="93"/>
        <v>3</v>
      </c>
      <c r="I77" s="138">
        <v>3</v>
      </c>
      <c r="J77" s="136">
        <v>0</v>
      </c>
      <c r="K77" s="136">
        <f t="shared" si="94"/>
        <v>0</v>
      </c>
      <c r="L77" s="126">
        <v>0</v>
      </c>
      <c r="M77" s="133">
        <v>0</v>
      </c>
      <c r="N77" s="136">
        <f t="shared" si="95"/>
        <v>4</v>
      </c>
      <c r="O77" s="136">
        <v>4</v>
      </c>
      <c r="P77" s="125">
        <v>0</v>
      </c>
      <c r="Q77" s="136">
        <f t="shared" si="96"/>
        <v>1</v>
      </c>
      <c r="R77" s="125">
        <v>1</v>
      </c>
      <c r="S77" s="136">
        <v>0</v>
      </c>
      <c r="T77" s="136">
        <f t="shared" si="97"/>
        <v>1</v>
      </c>
      <c r="U77" s="133">
        <v>1</v>
      </c>
      <c r="V77" s="170">
        <v>0</v>
      </c>
      <c r="W77" s="136">
        <f t="shared" si="98"/>
        <v>2</v>
      </c>
      <c r="X77" s="133">
        <v>2</v>
      </c>
      <c r="Y77" s="126">
        <v>0</v>
      </c>
      <c r="Z77" s="136">
        <f t="shared" si="100"/>
        <v>1</v>
      </c>
      <c r="AA77" s="133">
        <v>1</v>
      </c>
      <c r="AB77" s="126">
        <v>0</v>
      </c>
      <c r="AC77" s="140">
        <v>0</v>
      </c>
      <c r="AD77" s="136">
        <f t="shared" si="101"/>
        <v>1</v>
      </c>
      <c r="AE77" s="133">
        <v>1</v>
      </c>
      <c r="AF77" s="126">
        <v>0</v>
      </c>
      <c r="AG77" s="140">
        <v>0</v>
      </c>
      <c r="AH77" s="136">
        <f t="shared" si="102"/>
        <v>0</v>
      </c>
      <c r="AI77" s="133">
        <v>0</v>
      </c>
      <c r="AJ77" s="126">
        <v>0</v>
      </c>
      <c r="AK77" s="140">
        <v>0</v>
      </c>
      <c r="AL77" s="136">
        <f t="shared" si="103"/>
        <v>5</v>
      </c>
      <c r="AM77" s="133">
        <v>4</v>
      </c>
      <c r="AN77" s="133">
        <v>1</v>
      </c>
      <c r="AO77" s="140">
        <v>0</v>
      </c>
      <c r="AP77" s="136">
        <f t="shared" si="99"/>
        <v>7</v>
      </c>
      <c r="AQ77" s="133">
        <v>7</v>
      </c>
      <c r="AR77" s="133">
        <v>0</v>
      </c>
    </row>
    <row r="78" spans="1:44" ht="15.5" x14ac:dyDescent="0.35">
      <c r="A78" s="127" t="s">
        <v>7</v>
      </c>
      <c r="B78" s="136">
        <f t="shared" si="91"/>
        <v>3</v>
      </c>
      <c r="C78" s="136">
        <v>2</v>
      </c>
      <c r="D78" s="136">
        <v>1</v>
      </c>
      <c r="E78" s="136">
        <f t="shared" si="92"/>
        <v>2</v>
      </c>
      <c r="F78" s="137">
        <v>2</v>
      </c>
      <c r="G78" s="137">
        <v>0</v>
      </c>
      <c r="H78" s="136">
        <f t="shared" si="93"/>
        <v>0</v>
      </c>
      <c r="I78" s="126">
        <v>0</v>
      </c>
      <c r="J78" s="133">
        <v>0</v>
      </c>
      <c r="K78" s="136">
        <f t="shared" si="94"/>
        <v>4</v>
      </c>
      <c r="L78" s="136">
        <v>4</v>
      </c>
      <c r="M78" s="136">
        <v>0</v>
      </c>
      <c r="N78" s="136">
        <f t="shared" si="95"/>
        <v>1</v>
      </c>
      <c r="O78" s="136">
        <v>1</v>
      </c>
      <c r="P78" s="125">
        <v>0</v>
      </c>
      <c r="Q78" s="136">
        <f t="shared" si="96"/>
        <v>1</v>
      </c>
      <c r="R78" s="125">
        <v>0</v>
      </c>
      <c r="S78" s="136">
        <v>1</v>
      </c>
      <c r="T78" s="136">
        <f t="shared" si="97"/>
        <v>3</v>
      </c>
      <c r="U78" s="133">
        <v>2</v>
      </c>
      <c r="V78" s="170">
        <v>1</v>
      </c>
      <c r="W78" s="136">
        <f t="shared" si="98"/>
        <v>7</v>
      </c>
      <c r="X78" s="133">
        <v>6</v>
      </c>
      <c r="Y78" s="126">
        <v>1</v>
      </c>
      <c r="Z78" s="136">
        <f t="shared" si="100"/>
        <v>1</v>
      </c>
      <c r="AA78" s="133">
        <v>1</v>
      </c>
      <c r="AB78" s="126">
        <v>0</v>
      </c>
      <c r="AC78" s="140">
        <v>0</v>
      </c>
      <c r="AD78" s="136">
        <f t="shared" si="101"/>
        <v>2</v>
      </c>
      <c r="AE78" s="133">
        <v>2</v>
      </c>
      <c r="AF78" s="126">
        <v>0</v>
      </c>
      <c r="AG78" s="140">
        <v>0</v>
      </c>
      <c r="AH78" s="136">
        <f t="shared" si="102"/>
        <v>8</v>
      </c>
      <c r="AI78" s="133">
        <v>8</v>
      </c>
      <c r="AJ78" s="126">
        <v>0</v>
      </c>
      <c r="AK78" s="140">
        <v>0</v>
      </c>
      <c r="AL78" s="136">
        <f t="shared" si="103"/>
        <v>2</v>
      </c>
      <c r="AM78" s="133">
        <v>2</v>
      </c>
      <c r="AN78" s="133">
        <v>0</v>
      </c>
      <c r="AO78" s="140">
        <v>0</v>
      </c>
      <c r="AP78" s="136">
        <f t="shared" si="99"/>
        <v>6</v>
      </c>
      <c r="AQ78" s="133">
        <v>6</v>
      </c>
      <c r="AR78" s="133">
        <v>0</v>
      </c>
    </row>
    <row r="79" spans="1:44" ht="15.5" x14ac:dyDescent="0.35">
      <c r="A79" s="127" t="s">
        <v>6</v>
      </c>
      <c r="B79" s="136">
        <f t="shared" si="91"/>
        <v>2</v>
      </c>
      <c r="C79" s="136">
        <v>2</v>
      </c>
      <c r="D79" s="136">
        <v>0</v>
      </c>
      <c r="E79" s="136">
        <f t="shared" si="92"/>
        <v>1</v>
      </c>
      <c r="F79" s="137">
        <v>1</v>
      </c>
      <c r="G79" s="137">
        <v>0</v>
      </c>
      <c r="H79" s="136">
        <f t="shared" si="93"/>
        <v>2</v>
      </c>
      <c r="I79" s="138">
        <v>2</v>
      </c>
      <c r="J79" s="136">
        <v>0</v>
      </c>
      <c r="K79" s="136">
        <f t="shared" si="94"/>
        <v>1</v>
      </c>
      <c r="L79" s="136">
        <v>1</v>
      </c>
      <c r="M79" s="136">
        <v>0</v>
      </c>
      <c r="N79" s="136">
        <f t="shared" si="95"/>
        <v>1</v>
      </c>
      <c r="O79" s="136">
        <v>1</v>
      </c>
      <c r="P79" s="125">
        <v>0</v>
      </c>
      <c r="Q79" s="136">
        <f t="shared" si="96"/>
        <v>4</v>
      </c>
      <c r="R79" s="125">
        <v>3</v>
      </c>
      <c r="S79" s="136">
        <v>1</v>
      </c>
      <c r="T79" s="136">
        <f t="shared" si="97"/>
        <v>1</v>
      </c>
      <c r="U79" s="133">
        <v>1</v>
      </c>
      <c r="V79" s="170">
        <v>0</v>
      </c>
      <c r="W79" s="136">
        <f t="shared" si="98"/>
        <v>2</v>
      </c>
      <c r="X79" s="133">
        <v>2</v>
      </c>
      <c r="Y79" s="126">
        <v>0</v>
      </c>
      <c r="Z79" s="136">
        <f t="shared" si="100"/>
        <v>1</v>
      </c>
      <c r="AA79" s="133">
        <v>1</v>
      </c>
      <c r="AB79" s="126">
        <v>0</v>
      </c>
      <c r="AC79" s="140">
        <v>0</v>
      </c>
      <c r="AD79" s="136">
        <f t="shared" si="101"/>
        <v>2</v>
      </c>
      <c r="AE79" s="133">
        <v>1</v>
      </c>
      <c r="AF79" s="126">
        <v>1</v>
      </c>
      <c r="AG79" s="140">
        <v>0</v>
      </c>
      <c r="AH79" s="136">
        <f t="shared" si="102"/>
        <v>0</v>
      </c>
      <c r="AI79" s="133">
        <v>0</v>
      </c>
      <c r="AJ79" s="126">
        <v>0</v>
      </c>
      <c r="AK79" s="140">
        <v>0</v>
      </c>
      <c r="AL79" s="136">
        <f t="shared" si="103"/>
        <v>1</v>
      </c>
      <c r="AM79" s="133">
        <v>1</v>
      </c>
      <c r="AN79" s="133">
        <v>0</v>
      </c>
      <c r="AO79" s="140">
        <v>0</v>
      </c>
      <c r="AP79" s="136">
        <f t="shared" si="99"/>
        <v>5</v>
      </c>
      <c r="AQ79" s="133">
        <v>5</v>
      </c>
      <c r="AR79" s="133">
        <v>0</v>
      </c>
    </row>
    <row r="80" spans="1:44" ht="15.5" x14ac:dyDescent="0.35">
      <c r="A80" s="127" t="s">
        <v>246</v>
      </c>
      <c r="B80" s="136">
        <f t="shared" si="91"/>
        <v>1</v>
      </c>
      <c r="C80" s="136">
        <v>0</v>
      </c>
      <c r="D80" s="136">
        <v>1</v>
      </c>
      <c r="E80" s="136">
        <f t="shared" si="92"/>
        <v>0</v>
      </c>
      <c r="F80" s="133">
        <v>0</v>
      </c>
      <c r="G80" s="133">
        <v>0</v>
      </c>
      <c r="H80" s="136">
        <f t="shared" si="93"/>
        <v>1</v>
      </c>
      <c r="I80" s="125">
        <v>1</v>
      </c>
      <c r="J80" s="136">
        <v>0</v>
      </c>
      <c r="K80" s="136">
        <f t="shared" si="94"/>
        <v>0</v>
      </c>
      <c r="L80" s="133">
        <v>0</v>
      </c>
      <c r="M80" s="133">
        <v>0</v>
      </c>
      <c r="N80" s="136">
        <f t="shared" si="95"/>
        <v>2</v>
      </c>
      <c r="O80" s="136">
        <v>2</v>
      </c>
      <c r="P80" s="125">
        <v>0</v>
      </c>
      <c r="Q80" s="136">
        <f t="shared" si="96"/>
        <v>0</v>
      </c>
      <c r="R80" s="126">
        <v>0</v>
      </c>
      <c r="S80" s="133">
        <v>0</v>
      </c>
      <c r="T80" s="136">
        <f t="shared" si="97"/>
        <v>6</v>
      </c>
      <c r="U80" s="133">
        <v>3</v>
      </c>
      <c r="V80" s="170">
        <v>3</v>
      </c>
      <c r="W80" s="136">
        <f t="shared" si="98"/>
        <v>2</v>
      </c>
      <c r="X80" s="133">
        <v>2</v>
      </c>
      <c r="Y80" s="126">
        <v>0</v>
      </c>
      <c r="Z80" s="136">
        <f t="shared" si="100"/>
        <v>1</v>
      </c>
      <c r="AA80" s="133">
        <v>1</v>
      </c>
      <c r="AB80" s="126">
        <v>0</v>
      </c>
      <c r="AC80" s="140">
        <v>0</v>
      </c>
      <c r="AD80" s="136">
        <f t="shared" si="101"/>
        <v>1</v>
      </c>
      <c r="AE80" s="133">
        <v>1</v>
      </c>
      <c r="AF80" s="126">
        <v>0</v>
      </c>
      <c r="AG80" s="140">
        <v>0</v>
      </c>
      <c r="AH80" s="136">
        <f t="shared" si="102"/>
        <v>1</v>
      </c>
      <c r="AI80" s="133">
        <v>1</v>
      </c>
      <c r="AJ80" s="126">
        <v>0</v>
      </c>
      <c r="AK80" s="140">
        <v>0</v>
      </c>
      <c r="AL80" s="136">
        <f t="shared" si="103"/>
        <v>0</v>
      </c>
      <c r="AM80" s="133">
        <v>0</v>
      </c>
      <c r="AN80" s="133">
        <v>0</v>
      </c>
      <c r="AO80" s="140">
        <v>0</v>
      </c>
      <c r="AP80" s="136">
        <f t="shared" si="99"/>
        <v>0</v>
      </c>
      <c r="AQ80" s="133">
        <v>0</v>
      </c>
      <c r="AR80" s="133">
        <v>0</v>
      </c>
    </row>
    <row r="81" spans="1:44" ht="15.5" x14ac:dyDescent="0.35">
      <c r="A81" s="139" t="s">
        <v>329</v>
      </c>
      <c r="B81" s="136">
        <f t="shared" si="91"/>
        <v>0</v>
      </c>
      <c r="C81" s="136">
        <v>0</v>
      </c>
      <c r="D81" s="136">
        <v>0</v>
      </c>
      <c r="E81" s="136">
        <f t="shared" si="92"/>
        <v>0</v>
      </c>
      <c r="F81" s="125">
        <v>0</v>
      </c>
      <c r="G81" s="136">
        <v>0</v>
      </c>
      <c r="H81" s="136">
        <f t="shared" si="93"/>
        <v>1</v>
      </c>
      <c r="I81" s="138">
        <v>1</v>
      </c>
      <c r="J81" s="136">
        <v>0</v>
      </c>
      <c r="K81" s="136">
        <f t="shared" si="94"/>
        <v>1</v>
      </c>
      <c r="L81" s="125">
        <v>1</v>
      </c>
      <c r="M81" s="136">
        <v>0</v>
      </c>
      <c r="N81" s="136">
        <f t="shared" si="95"/>
        <v>1</v>
      </c>
      <c r="O81" s="136">
        <v>1</v>
      </c>
      <c r="P81" s="125">
        <v>0</v>
      </c>
      <c r="Q81" s="136">
        <f t="shared" si="96"/>
        <v>0</v>
      </c>
      <c r="R81" s="126">
        <v>0</v>
      </c>
      <c r="S81" s="133">
        <v>0</v>
      </c>
      <c r="T81" s="136">
        <f t="shared" si="97"/>
        <v>0</v>
      </c>
      <c r="U81" s="133">
        <v>0</v>
      </c>
      <c r="V81" s="170">
        <v>0</v>
      </c>
      <c r="W81" s="136">
        <f t="shared" si="98"/>
        <v>1</v>
      </c>
      <c r="X81" s="133">
        <v>0</v>
      </c>
      <c r="Y81" s="126">
        <v>1</v>
      </c>
      <c r="Z81" s="136">
        <f t="shared" si="100"/>
        <v>1</v>
      </c>
      <c r="AA81" s="133">
        <v>1</v>
      </c>
      <c r="AB81" s="126">
        <v>0</v>
      </c>
      <c r="AC81" s="140">
        <v>0</v>
      </c>
      <c r="AD81" s="136">
        <f t="shared" si="101"/>
        <v>0</v>
      </c>
      <c r="AE81" s="133">
        <v>0</v>
      </c>
      <c r="AF81" s="126">
        <v>0</v>
      </c>
      <c r="AG81" s="140">
        <v>0</v>
      </c>
      <c r="AH81" s="136">
        <f t="shared" si="102"/>
        <v>3</v>
      </c>
      <c r="AI81" s="133">
        <v>3</v>
      </c>
      <c r="AJ81" s="126">
        <v>0</v>
      </c>
      <c r="AK81" s="140">
        <v>0</v>
      </c>
      <c r="AL81" s="136">
        <f t="shared" si="103"/>
        <v>1</v>
      </c>
      <c r="AM81" s="133">
        <v>1</v>
      </c>
      <c r="AN81" s="133">
        <v>0</v>
      </c>
      <c r="AO81" s="140">
        <v>0</v>
      </c>
      <c r="AP81" s="136">
        <f t="shared" si="99"/>
        <v>3</v>
      </c>
      <c r="AQ81" s="133">
        <v>2</v>
      </c>
      <c r="AR81" s="133">
        <v>1</v>
      </c>
    </row>
    <row r="82" spans="1:44" ht="15.5" x14ac:dyDescent="0.35">
      <c r="A82" s="139" t="s">
        <v>330</v>
      </c>
      <c r="B82" s="136">
        <f t="shared" si="91"/>
        <v>1</v>
      </c>
      <c r="C82" s="125">
        <v>1</v>
      </c>
      <c r="D82" s="136">
        <v>0</v>
      </c>
      <c r="E82" s="136">
        <f t="shared" si="92"/>
        <v>0</v>
      </c>
      <c r="F82" s="126">
        <v>0</v>
      </c>
      <c r="G82" s="133">
        <v>0</v>
      </c>
      <c r="H82" s="136">
        <f t="shared" si="93"/>
        <v>0</v>
      </c>
      <c r="I82" s="140">
        <v>0</v>
      </c>
      <c r="J82" s="133">
        <v>0</v>
      </c>
      <c r="K82" s="136">
        <f t="shared" si="94"/>
        <v>0</v>
      </c>
      <c r="L82" s="133">
        <v>0</v>
      </c>
      <c r="M82" s="133">
        <v>0</v>
      </c>
      <c r="N82" s="136">
        <f t="shared" si="95"/>
        <v>0</v>
      </c>
      <c r="O82" s="133">
        <v>0</v>
      </c>
      <c r="P82" s="126">
        <v>0</v>
      </c>
      <c r="Q82" s="136">
        <f t="shared" si="96"/>
        <v>0</v>
      </c>
      <c r="R82" s="126">
        <v>0</v>
      </c>
      <c r="S82" s="133">
        <v>0</v>
      </c>
      <c r="T82" s="136">
        <f t="shared" si="97"/>
        <v>0</v>
      </c>
      <c r="U82" s="133">
        <v>0</v>
      </c>
      <c r="V82" s="170">
        <v>0</v>
      </c>
      <c r="W82" s="136">
        <f t="shared" si="98"/>
        <v>0</v>
      </c>
      <c r="X82" s="133">
        <v>0</v>
      </c>
      <c r="Y82" s="126">
        <v>0</v>
      </c>
      <c r="Z82" s="136">
        <f t="shared" si="100"/>
        <v>0</v>
      </c>
      <c r="AA82" s="133">
        <v>0</v>
      </c>
      <c r="AB82" s="126">
        <v>0</v>
      </c>
      <c r="AC82" s="140">
        <v>0</v>
      </c>
      <c r="AD82" s="136">
        <f t="shared" si="101"/>
        <v>5</v>
      </c>
      <c r="AE82" s="133">
        <v>5</v>
      </c>
      <c r="AF82" s="126">
        <v>0</v>
      </c>
      <c r="AG82" s="140">
        <v>0</v>
      </c>
      <c r="AH82" s="136">
        <f t="shared" si="102"/>
        <v>0</v>
      </c>
      <c r="AI82" s="133">
        <v>0</v>
      </c>
      <c r="AJ82" s="126">
        <v>0</v>
      </c>
      <c r="AK82" s="140">
        <v>0</v>
      </c>
      <c r="AL82" s="136">
        <f t="shared" si="103"/>
        <v>0</v>
      </c>
      <c r="AM82" s="133">
        <v>0</v>
      </c>
      <c r="AN82" s="133">
        <v>0</v>
      </c>
      <c r="AO82" s="140">
        <v>0</v>
      </c>
      <c r="AP82" s="136">
        <f t="shared" si="99"/>
        <v>0</v>
      </c>
      <c r="AQ82" s="133">
        <v>0</v>
      </c>
      <c r="AR82" s="133">
        <v>0</v>
      </c>
    </row>
    <row r="83" spans="1:44" ht="15.5" x14ac:dyDescent="0.35">
      <c r="A83" s="127" t="s">
        <v>27</v>
      </c>
      <c r="B83" s="136">
        <f t="shared" si="91"/>
        <v>2</v>
      </c>
      <c r="C83" s="136">
        <v>2</v>
      </c>
      <c r="D83" s="136">
        <v>0</v>
      </c>
      <c r="E83" s="136">
        <f t="shared" si="92"/>
        <v>4</v>
      </c>
      <c r="F83" s="141">
        <v>4</v>
      </c>
      <c r="G83" s="137">
        <v>0</v>
      </c>
      <c r="H83" s="136">
        <f t="shared" si="93"/>
        <v>0</v>
      </c>
      <c r="I83" s="126">
        <v>0</v>
      </c>
      <c r="J83" s="133">
        <v>0</v>
      </c>
      <c r="K83" s="136">
        <f t="shared" si="94"/>
        <v>5</v>
      </c>
      <c r="L83" s="125">
        <v>5</v>
      </c>
      <c r="M83" s="136">
        <v>0</v>
      </c>
      <c r="N83" s="136">
        <f t="shared" si="95"/>
        <v>4</v>
      </c>
      <c r="O83" s="136">
        <v>4</v>
      </c>
      <c r="P83" s="125">
        <v>0</v>
      </c>
      <c r="Q83" s="136">
        <f t="shared" si="96"/>
        <v>8</v>
      </c>
      <c r="R83" s="125">
        <v>6</v>
      </c>
      <c r="S83" s="136">
        <v>2</v>
      </c>
      <c r="T83" s="136">
        <f t="shared" si="97"/>
        <v>5</v>
      </c>
      <c r="U83" s="133">
        <v>5</v>
      </c>
      <c r="V83" s="170">
        <v>0</v>
      </c>
      <c r="W83" s="136">
        <f t="shared" si="98"/>
        <v>10</v>
      </c>
      <c r="X83" s="133">
        <v>9</v>
      </c>
      <c r="Y83" s="126">
        <v>1</v>
      </c>
      <c r="Z83" s="136">
        <f t="shared" si="100"/>
        <v>3</v>
      </c>
      <c r="AA83" s="133">
        <v>3</v>
      </c>
      <c r="AB83" s="126">
        <v>0</v>
      </c>
      <c r="AC83" s="140">
        <v>0</v>
      </c>
      <c r="AD83" s="136">
        <f t="shared" si="101"/>
        <v>14</v>
      </c>
      <c r="AE83" s="133">
        <v>12</v>
      </c>
      <c r="AF83" s="126">
        <v>0</v>
      </c>
      <c r="AG83" s="140">
        <v>2</v>
      </c>
      <c r="AH83" s="136">
        <f t="shared" si="102"/>
        <v>7</v>
      </c>
      <c r="AI83" s="133">
        <v>7</v>
      </c>
      <c r="AJ83" s="126">
        <v>0</v>
      </c>
      <c r="AK83" s="140">
        <v>0</v>
      </c>
      <c r="AL83" s="136">
        <f t="shared" si="103"/>
        <v>16</v>
      </c>
      <c r="AM83" s="133">
        <v>16</v>
      </c>
      <c r="AN83" s="133">
        <v>0</v>
      </c>
      <c r="AO83" s="140">
        <v>0</v>
      </c>
      <c r="AP83" s="136">
        <f t="shared" si="99"/>
        <v>6</v>
      </c>
      <c r="AQ83" s="133">
        <v>6</v>
      </c>
      <c r="AR83" s="133">
        <v>0</v>
      </c>
    </row>
    <row r="84" spans="1:44" ht="15.5" x14ac:dyDescent="0.35">
      <c r="A84" s="127" t="s">
        <v>331</v>
      </c>
      <c r="B84" s="136">
        <f t="shared" si="91"/>
        <v>0</v>
      </c>
      <c r="C84" s="140">
        <v>0</v>
      </c>
      <c r="D84" s="140">
        <v>0</v>
      </c>
      <c r="E84" s="136">
        <f t="shared" si="92"/>
        <v>0</v>
      </c>
      <c r="F84" s="140">
        <v>0</v>
      </c>
      <c r="G84" s="140">
        <v>0</v>
      </c>
      <c r="H84" s="136">
        <f t="shared" si="93"/>
        <v>0</v>
      </c>
      <c r="I84" s="140">
        <v>0</v>
      </c>
      <c r="J84" s="140">
        <v>0</v>
      </c>
      <c r="K84" s="136">
        <f t="shared" si="94"/>
        <v>0</v>
      </c>
      <c r="L84" s="140">
        <v>0</v>
      </c>
      <c r="M84" s="140">
        <v>0</v>
      </c>
      <c r="N84" s="136">
        <f t="shared" si="95"/>
        <v>0</v>
      </c>
      <c r="O84" s="140">
        <v>0</v>
      </c>
      <c r="P84" s="140">
        <v>0</v>
      </c>
      <c r="Q84" s="136">
        <f t="shared" si="96"/>
        <v>0</v>
      </c>
      <c r="R84" s="140">
        <v>0</v>
      </c>
      <c r="S84" s="140">
        <v>0</v>
      </c>
      <c r="T84" s="136">
        <f t="shared" si="97"/>
        <v>0</v>
      </c>
      <c r="U84" s="140">
        <v>0</v>
      </c>
      <c r="V84" s="133">
        <v>0</v>
      </c>
      <c r="W84" s="136">
        <f t="shared" si="98"/>
        <v>0</v>
      </c>
      <c r="X84" s="140">
        <v>0</v>
      </c>
      <c r="Y84" s="140">
        <v>0</v>
      </c>
      <c r="Z84" s="136">
        <f t="shared" si="100"/>
        <v>0</v>
      </c>
      <c r="AA84" s="140">
        <v>0</v>
      </c>
      <c r="AB84" s="140">
        <v>0</v>
      </c>
      <c r="AC84" s="140">
        <v>0</v>
      </c>
      <c r="AD84" s="136">
        <f t="shared" si="101"/>
        <v>0</v>
      </c>
      <c r="AE84" s="133">
        <v>0</v>
      </c>
      <c r="AF84" s="126">
        <v>0</v>
      </c>
      <c r="AG84" s="140">
        <v>0</v>
      </c>
      <c r="AH84" s="136">
        <f t="shared" si="102"/>
        <v>0</v>
      </c>
      <c r="AI84" s="133">
        <v>0</v>
      </c>
      <c r="AJ84" s="126">
        <v>0</v>
      </c>
      <c r="AK84" s="140">
        <v>0</v>
      </c>
      <c r="AL84" s="136">
        <f t="shared" si="103"/>
        <v>0</v>
      </c>
      <c r="AM84" s="133">
        <v>0</v>
      </c>
      <c r="AN84" s="133">
        <v>0</v>
      </c>
      <c r="AO84" s="140">
        <v>0</v>
      </c>
      <c r="AP84" s="136">
        <f t="shared" si="99"/>
        <v>0</v>
      </c>
      <c r="AQ84" s="133">
        <v>0</v>
      </c>
      <c r="AR84" s="133">
        <v>0</v>
      </c>
    </row>
    <row r="85" spans="1:44" ht="15.5" x14ac:dyDescent="0.35">
      <c r="B85" s="142"/>
      <c r="C85" s="142"/>
      <c r="D85" s="142"/>
      <c r="E85" s="142"/>
      <c r="F85" s="142"/>
      <c r="G85" s="142"/>
      <c r="H85" s="142"/>
      <c r="I85" s="142"/>
      <c r="J85" s="142"/>
      <c r="K85" s="142"/>
      <c r="L85" s="142"/>
      <c r="M85" s="142"/>
      <c r="N85" s="142"/>
      <c r="O85" s="142"/>
      <c r="P85" s="142"/>
      <c r="Q85" s="142"/>
      <c r="R85" s="142"/>
      <c r="S85" s="142"/>
      <c r="T85" s="142"/>
      <c r="U85" s="142"/>
      <c r="V85" s="131"/>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row>
    <row r="86" spans="1:44" ht="15.5" x14ac:dyDescent="0.35">
      <c r="A86" s="173" t="s">
        <v>110</v>
      </c>
      <c r="B86" s="134">
        <f>SUM(B87:B97)</f>
        <v>65</v>
      </c>
      <c r="C86" s="134">
        <f t="shared" ref="C86:V86" si="104">SUM(C87:C97)</f>
        <v>56</v>
      </c>
      <c r="D86" s="134">
        <f t="shared" si="104"/>
        <v>9</v>
      </c>
      <c r="E86" s="134">
        <f>SUM(E87:E97)</f>
        <v>71</v>
      </c>
      <c r="F86" s="134">
        <f t="shared" si="104"/>
        <v>59</v>
      </c>
      <c r="G86" s="134">
        <f t="shared" si="104"/>
        <v>12</v>
      </c>
      <c r="H86" s="134">
        <f>SUM(H87:H97)</f>
        <v>43</v>
      </c>
      <c r="I86" s="134">
        <f t="shared" si="104"/>
        <v>38</v>
      </c>
      <c r="J86" s="134">
        <f t="shared" si="104"/>
        <v>5</v>
      </c>
      <c r="K86" s="134">
        <f>SUM(K87:K97)</f>
        <v>31</v>
      </c>
      <c r="L86" s="134">
        <f t="shared" si="104"/>
        <v>30</v>
      </c>
      <c r="M86" s="134">
        <f t="shared" si="104"/>
        <v>1</v>
      </c>
      <c r="N86" s="134">
        <f>SUM(N87:N97)</f>
        <v>53</v>
      </c>
      <c r="O86" s="134">
        <f t="shared" si="104"/>
        <v>47</v>
      </c>
      <c r="P86" s="134">
        <f t="shared" si="104"/>
        <v>6</v>
      </c>
      <c r="Q86" s="134">
        <f>SUM(Q87:Q97)</f>
        <v>46</v>
      </c>
      <c r="R86" s="134">
        <f t="shared" si="104"/>
        <v>42</v>
      </c>
      <c r="S86" s="134">
        <f t="shared" si="104"/>
        <v>4</v>
      </c>
      <c r="T86" s="134">
        <f>SUM(T87:T97)</f>
        <v>51</v>
      </c>
      <c r="U86" s="134">
        <f t="shared" si="104"/>
        <v>49</v>
      </c>
      <c r="V86" s="134">
        <f t="shared" si="104"/>
        <v>2</v>
      </c>
      <c r="W86" s="134">
        <f>SUM(W87:W97)</f>
        <v>45</v>
      </c>
      <c r="X86" s="134">
        <f t="shared" ref="X86:Y86" si="105">SUM(X87:X97)</f>
        <v>38</v>
      </c>
      <c r="Y86" s="135">
        <f t="shared" si="105"/>
        <v>7</v>
      </c>
      <c r="Z86" s="134">
        <f>SUM(Z87:Z97)</f>
        <v>57</v>
      </c>
      <c r="AA86" s="134">
        <f t="shared" ref="AA86:AC86" si="106">SUM(AA87:AA97)</f>
        <v>50</v>
      </c>
      <c r="AB86" s="135">
        <f t="shared" si="106"/>
        <v>7</v>
      </c>
      <c r="AC86" s="135">
        <f t="shared" si="106"/>
        <v>0</v>
      </c>
      <c r="AD86" s="134">
        <f>SUM(AD87:AD97)</f>
        <v>76</v>
      </c>
      <c r="AE86" s="134">
        <f t="shared" ref="AE86:AG86" si="107">SUM(AE87:AE97)</f>
        <v>67</v>
      </c>
      <c r="AF86" s="135">
        <f t="shared" si="107"/>
        <v>9</v>
      </c>
      <c r="AG86" s="135">
        <f t="shared" si="107"/>
        <v>0</v>
      </c>
      <c r="AH86" s="134">
        <f>SUM(AH87:AH97)</f>
        <v>84</v>
      </c>
      <c r="AI86" s="134">
        <f t="shared" ref="AI86:AK86" si="108">SUM(AI87:AI97)</f>
        <v>75</v>
      </c>
      <c r="AJ86" s="135">
        <f t="shared" si="108"/>
        <v>9</v>
      </c>
      <c r="AK86" s="135">
        <f t="shared" si="108"/>
        <v>0</v>
      </c>
      <c r="AL86" s="134">
        <f>SUM(AL87:AL97)</f>
        <v>105</v>
      </c>
      <c r="AM86" s="134">
        <f t="shared" ref="AM86:AO86" si="109">SUM(AM87:AM97)</f>
        <v>94</v>
      </c>
      <c r="AN86" s="135">
        <f t="shared" si="109"/>
        <v>11</v>
      </c>
      <c r="AO86" s="135">
        <f t="shared" si="109"/>
        <v>0</v>
      </c>
      <c r="AP86" s="134">
        <f>SUM(AP87:AP97)</f>
        <v>111</v>
      </c>
      <c r="AQ86" s="134">
        <f t="shared" ref="AQ86:AR86" si="110">SUM(AQ87:AQ97)</f>
        <v>100</v>
      </c>
      <c r="AR86" s="135">
        <f t="shared" si="110"/>
        <v>11</v>
      </c>
    </row>
    <row r="87" spans="1:44" ht="15.5" x14ac:dyDescent="0.35">
      <c r="A87" s="127" t="s">
        <v>12</v>
      </c>
      <c r="B87" s="136">
        <f t="shared" ref="B87:B97" si="111">SUM(C87:D87)</f>
        <v>17</v>
      </c>
      <c r="C87" s="136">
        <v>16</v>
      </c>
      <c r="D87" s="136">
        <v>1</v>
      </c>
      <c r="E87" s="136">
        <f t="shared" ref="E87:E97" si="112">SUM(F87:G87)</f>
        <v>23</v>
      </c>
      <c r="F87" s="137">
        <v>19</v>
      </c>
      <c r="G87" s="137">
        <v>4</v>
      </c>
      <c r="H87" s="136">
        <f t="shared" ref="H87:H97" si="113">SUM(I87:J87)</f>
        <v>16</v>
      </c>
      <c r="I87" s="138">
        <v>14</v>
      </c>
      <c r="J87" s="136">
        <v>2</v>
      </c>
      <c r="K87" s="136">
        <f t="shared" ref="K87:K97" si="114">SUM(L87:M87)</f>
        <v>8</v>
      </c>
      <c r="L87" s="136">
        <v>8</v>
      </c>
      <c r="M87" s="136">
        <v>0</v>
      </c>
      <c r="N87" s="136">
        <f t="shared" ref="N87:N97" si="115">SUM(O87:P87)</f>
        <v>16</v>
      </c>
      <c r="O87" s="136">
        <v>15</v>
      </c>
      <c r="P87" s="125">
        <v>1</v>
      </c>
      <c r="Q87" s="136">
        <f t="shared" ref="Q87:Q97" si="116">SUM(R87:S87)</f>
        <v>9</v>
      </c>
      <c r="R87" s="125">
        <v>9</v>
      </c>
      <c r="S87" s="136">
        <v>0</v>
      </c>
      <c r="T87" s="136">
        <f t="shared" ref="T87:T97" si="117">SUM(U87:V87)</f>
        <v>19</v>
      </c>
      <c r="U87" s="133">
        <v>17</v>
      </c>
      <c r="V87" s="170">
        <v>2</v>
      </c>
      <c r="W87" s="136">
        <f t="shared" ref="W87:W97" si="118">SUM(X87:Y87)</f>
        <v>18</v>
      </c>
      <c r="X87" s="133">
        <v>16</v>
      </c>
      <c r="Y87" s="126">
        <v>2</v>
      </c>
      <c r="Z87" s="136">
        <f>SUM(AA87:AC87)</f>
        <v>18</v>
      </c>
      <c r="AA87" s="133">
        <v>16</v>
      </c>
      <c r="AB87" s="126">
        <v>2</v>
      </c>
      <c r="AC87" s="140">
        <v>0</v>
      </c>
      <c r="AD87" s="136">
        <f>SUM(AE87:AG87)</f>
        <v>30</v>
      </c>
      <c r="AE87" s="133">
        <v>30</v>
      </c>
      <c r="AF87" s="126">
        <v>0</v>
      </c>
      <c r="AG87" s="140">
        <v>0</v>
      </c>
      <c r="AH87" s="136">
        <f>SUM(AI87:AK87)</f>
        <v>43</v>
      </c>
      <c r="AI87" s="133">
        <v>41</v>
      </c>
      <c r="AJ87" s="126">
        <v>2</v>
      </c>
      <c r="AK87" s="140">
        <v>0</v>
      </c>
      <c r="AL87" s="136">
        <f>SUM(AM87:AO87)</f>
        <v>50</v>
      </c>
      <c r="AM87" s="133">
        <v>48</v>
      </c>
      <c r="AN87" s="133">
        <v>2</v>
      </c>
      <c r="AO87" s="140">
        <v>0</v>
      </c>
      <c r="AP87" s="136">
        <f t="shared" ref="AP87:AP97" si="119">SUM(AQ87:AR87)</f>
        <v>44</v>
      </c>
      <c r="AQ87" s="133">
        <v>42</v>
      </c>
      <c r="AR87" s="133">
        <v>2</v>
      </c>
    </row>
    <row r="88" spans="1:44" ht="15.5" x14ac:dyDescent="0.35">
      <c r="A88" s="127" t="s">
        <v>19</v>
      </c>
      <c r="B88" s="136">
        <f t="shared" si="111"/>
        <v>4</v>
      </c>
      <c r="C88" s="136">
        <v>3</v>
      </c>
      <c r="D88" s="136">
        <v>1</v>
      </c>
      <c r="E88" s="136">
        <f t="shared" si="112"/>
        <v>2</v>
      </c>
      <c r="F88" s="137">
        <v>2</v>
      </c>
      <c r="G88" s="137">
        <v>0</v>
      </c>
      <c r="H88" s="136">
        <f t="shared" si="113"/>
        <v>1</v>
      </c>
      <c r="I88" s="138">
        <v>1</v>
      </c>
      <c r="J88" s="136">
        <v>0</v>
      </c>
      <c r="K88" s="136">
        <f t="shared" si="114"/>
        <v>0</v>
      </c>
      <c r="L88" s="126">
        <v>0</v>
      </c>
      <c r="M88" s="133">
        <v>0</v>
      </c>
      <c r="N88" s="136">
        <f t="shared" si="115"/>
        <v>2</v>
      </c>
      <c r="O88" s="136">
        <v>2</v>
      </c>
      <c r="P88" s="125">
        <v>0</v>
      </c>
      <c r="Q88" s="136">
        <f t="shared" si="116"/>
        <v>3</v>
      </c>
      <c r="R88" s="125">
        <v>3</v>
      </c>
      <c r="S88" s="136">
        <v>0</v>
      </c>
      <c r="T88" s="136">
        <f t="shared" si="117"/>
        <v>1</v>
      </c>
      <c r="U88" s="133">
        <v>1</v>
      </c>
      <c r="V88" s="170">
        <v>0</v>
      </c>
      <c r="W88" s="136">
        <f t="shared" si="118"/>
        <v>4</v>
      </c>
      <c r="X88" s="133">
        <v>3</v>
      </c>
      <c r="Y88" s="126">
        <v>1</v>
      </c>
      <c r="Z88" s="136">
        <f t="shared" ref="Z88:Z97" si="120">SUM(AA88:AC88)</f>
        <v>4</v>
      </c>
      <c r="AA88" s="133">
        <v>4</v>
      </c>
      <c r="AB88" s="126">
        <v>0</v>
      </c>
      <c r="AC88" s="140">
        <v>0</v>
      </c>
      <c r="AD88" s="136">
        <f t="shared" ref="AD88:AD97" si="121">SUM(AE88:AG88)</f>
        <v>6</v>
      </c>
      <c r="AE88" s="133">
        <v>6</v>
      </c>
      <c r="AF88" s="126">
        <v>0</v>
      </c>
      <c r="AG88" s="140">
        <v>0</v>
      </c>
      <c r="AH88" s="136">
        <f t="shared" ref="AH88:AH97" si="122">SUM(AI88:AK88)</f>
        <v>1</v>
      </c>
      <c r="AI88" s="133">
        <v>1</v>
      </c>
      <c r="AJ88" s="126">
        <v>0</v>
      </c>
      <c r="AK88" s="140">
        <v>0</v>
      </c>
      <c r="AL88" s="136">
        <f t="shared" ref="AL88:AL97" si="123">SUM(AM88:AO88)</f>
        <v>5</v>
      </c>
      <c r="AM88" s="133">
        <v>5</v>
      </c>
      <c r="AN88" s="133">
        <v>0</v>
      </c>
      <c r="AO88" s="140">
        <v>0</v>
      </c>
      <c r="AP88" s="136">
        <f t="shared" si="119"/>
        <v>6</v>
      </c>
      <c r="AQ88" s="133">
        <v>4</v>
      </c>
      <c r="AR88" s="133">
        <v>2</v>
      </c>
    </row>
    <row r="89" spans="1:44" ht="15.5" x14ac:dyDescent="0.35">
      <c r="A89" s="127" t="s">
        <v>94</v>
      </c>
      <c r="B89" s="136">
        <f t="shared" si="111"/>
        <v>4</v>
      </c>
      <c r="C89" s="136">
        <v>4</v>
      </c>
      <c r="D89" s="136">
        <v>0</v>
      </c>
      <c r="E89" s="136">
        <f t="shared" si="112"/>
        <v>3</v>
      </c>
      <c r="F89" s="137">
        <v>3</v>
      </c>
      <c r="G89" s="137">
        <v>0</v>
      </c>
      <c r="H89" s="136">
        <f t="shared" si="113"/>
        <v>2</v>
      </c>
      <c r="I89" s="125">
        <v>2</v>
      </c>
      <c r="J89" s="136">
        <v>0</v>
      </c>
      <c r="K89" s="136">
        <f t="shared" si="114"/>
        <v>1</v>
      </c>
      <c r="L89" s="125">
        <v>1</v>
      </c>
      <c r="M89" s="136">
        <v>0</v>
      </c>
      <c r="N89" s="136">
        <f t="shared" si="115"/>
        <v>4</v>
      </c>
      <c r="O89" s="136">
        <v>3</v>
      </c>
      <c r="P89" s="125">
        <v>1</v>
      </c>
      <c r="Q89" s="136">
        <f t="shared" si="116"/>
        <v>0</v>
      </c>
      <c r="R89" s="126">
        <v>0</v>
      </c>
      <c r="S89" s="133">
        <v>0</v>
      </c>
      <c r="T89" s="136">
        <f t="shared" si="117"/>
        <v>2</v>
      </c>
      <c r="U89" s="133">
        <v>2</v>
      </c>
      <c r="V89" s="170">
        <v>0</v>
      </c>
      <c r="W89" s="136">
        <f t="shared" si="118"/>
        <v>1</v>
      </c>
      <c r="X89" s="133">
        <v>1</v>
      </c>
      <c r="Y89" s="126">
        <v>0</v>
      </c>
      <c r="Z89" s="136">
        <f t="shared" si="120"/>
        <v>0</v>
      </c>
      <c r="AA89" s="133">
        <v>0</v>
      </c>
      <c r="AB89" s="126">
        <v>0</v>
      </c>
      <c r="AC89" s="140">
        <v>0</v>
      </c>
      <c r="AD89" s="136">
        <f t="shared" si="121"/>
        <v>3</v>
      </c>
      <c r="AE89" s="133">
        <v>3</v>
      </c>
      <c r="AF89" s="126">
        <v>0</v>
      </c>
      <c r="AG89" s="140">
        <v>0</v>
      </c>
      <c r="AH89" s="136">
        <f t="shared" si="122"/>
        <v>2</v>
      </c>
      <c r="AI89" s="133">
        <v>2</v>
      </c>
      <c r="AJ89" s="126">
        <v>0</v>
      </c>
      <c r="AK89" s="140">
        <v>0</v>
      </c>
      <c r="AL89" s="136">
        <f t="shared" si="123"/>
        <v>10</v>
      </c>
      <c r="AM89" s="133">
        <v>7</v>
      </c>
      <c r="AN89" s="133">
        <v>3</v>
      </c>
      <c r="AO89" s="140">
        <v>0</v>
      </c>
      <c r="AP89" s="136">
        <f t="shared" si="119"/>
        <v>7</v>
      </c>
      <c r="AQ89" s="133">
        <v>7</v>
      </c>
      <c r="AR89" s="133">
        <v>0</v>
      </c>
    </row>
    <row r="90" spans="1:44" ht="15.5" x14ac:dyDescent="0.35">
      <c r="A90" s="127" t="s">
        <v>33</v>
      </c>
      <c r="B90" s="136">
        <f t="shared" si="111"/>
        <v>1</v>
      </c>
      <c r="C90" s="136">
        <v>1</v>
      </c>
      <c r="D90" s="136">
        <v>0</v>
      </c>
      <c r="E90" s="136">
        <f t="shared" si="112"/>
        <v>1</v>
      </c>
      <c r="F90" s="137">
        <v>1</v>
      </c>
      <c r="G90" s="137">
        <v>0</v>
      </c>
      <c r="H90" s="136">
        <f t="shared" si="113"/>
        <v>0</v>
      </c>
      <c r="I90" s="140">
        <v>0</v>
      </c>
      <c r="J90" s="133">
        <v>0</v>
      </c>
      <c r="K90" s="136">
        <f t="shared" si="114"/>
        <v>0</v>
      </c>
      <c r="L90" s="133">
        <v>0</v>
      </c>
      <c r="M90" s="133">
        <v>0</v>
      </c>
      <c r="N90" s="136">
        <f t="shared" si="115"/>
        <v>0</v>
      </c>
      <c r="O90" s="133">
        <v>0</v>
      </c>
      <c r="P90" s="126">
        <v>0</v>
      </c>
      <c r="Q90" s="136">
        <f t="shared" si="116"/>
        <v>2</v>
      </c>
      <c r="R90" s="125">
        <v>1</v>
      </c>
      <c r="S90" s="136">
        <v>1</v>
      </c>
      <c r="T90" s="136">
        <f t="shared" si="117"/>
        <v>1</v>
      </c>
      <c r="U90" s="133">
        <v>1</v>
      </c>
      <c r="V90" s="170">
        <v>0</v>
      </c>
      <c r="W90" s="136">
        <f t="shared" si="118"/>
        <v>0</v>
      </c>
      <c r="X90" s="133">
        <v>0</v>
      </c>
      <c r="Y90" s="126">
        <v>0</v>
      </c>
      <c r="Z90" s="136">
        <f t="shared" si="120"/>
        <v>0</v>
      </c>
      <c r="AA90" s="133">
        <v>0</v>
      </c>
      <c r="AB90" s="126">
        <v>0</v>
      </c>
      <c r="AC90" s="140">
        <v>0</v>
      </c>
      <c r="AD90" s="136">
        <f t="shared" si="121"/>
        <v>0</v>
      </c>
      <c r="AE90" s="133">
        <v>0</v>
      </c>
      <c r="AF90" s="126">
        <v>0</v>
      </c>
      <c r="AG90" s="140">
        <v>0</v>
      </c>
      <c r="AH90" s="136">
        <f t="shared" si="122"/>
        <v>1</v>
      </c>
      <c r="AI90" s="133">
        <v>1</v>
      </c>
      <c r="AJ90" s="126">
        <v>0</v>
      </c>
      <c r="AK90" s="140">
        <v>0</v>
      </c>
      <c r="AL90" s="136">
        <f t="shared" si="123"/>
        <v>1</v>
      </c>
      <c r="AM90" s="133">
        <v>1</v>
      </c>
      <c r="AN90" s="133">
        <v>0</v>
      </c>
      <c r="AO90" s="140">
        <v>0</v>
      </c>
      <c r="AP90" s="136">
        <f t="shared" si="119"/>
        <v>4</v>
      </c>
      <c r="AQ90" s="133">
        <v>3</v>
      </c>
      <c r="AR90" s="133">
        <v>1</v>
      </c>
    </row>
    <row r="91" spans="1:44" ht="15.5" x14ac:dyDescent="0.35">
      <c r="A91" s="127" t="s">
        <v>40</v>
      </c>
      <c r="B91" s="136">
        <f t="shared" si="111"/>
        <v>7</v>
      </c>
      <c r="C91" s="136">
        <v>4</v>
      </c>
      <c r="D91" s="136">
        <v>3</v>
      </c>
      <c r="E91" s="136">
        <f t="shared" si="112"/>
        <v>3</v>
      </c>
      <c r="F91" s="137">
        <v>3</v>
      </c>
      <c r="G91" s="137">
        <v>0</v>
      </c>
      <c r="H91" s="136">
        <f t="shared" si="113"/>
        <v>3</v>
      </c>
      <c r="I91" s="138">
        <v>3</v>
      </c>
      <c r="J91" s="136">
        <v>0</v>
      </c>
      <c r="K91" s="136">
        <f t="shared" si="114"/>
        <v>2</v>
      </c>
      <c r="L91" s="136">
        <v>2</v>
      </c>
      <c r="M91" s="136">
        <v>0</v>
      </c>
      <c r="N91" s="136">
        <f t="shared" si="115"/>
        <v>2</v>
      </c>
      <c r="O91" s="136">
        <v>2</v>
      </c>
      <c r="P91" s="125">
        <v>0</v>
      </c>
      <c r="Q91" s="136">
        <f t="shared" si="116"/>
        <v>2</v>
      </c>
      <c r="R91" s="125">
        <v>2</v>
      </c>
      <c r="S91" s="136">
        <v>0</v>
      </c>
      <c r="T91" s="136">
        <f t="shared" si="117"/>
        <v>3</v>
      </c>
      <c r="U91" s="133">
        <v>3</v>
      </c>
      <c r="V91" s="170">
        <v>0</v>
      </c>
      <c r="W91" s="136">
        <f t="shared" si="118"/>
        <v>0</v>
      </c>
      <c r="X91" s="133">
        <v>0</v>
      </c>
      <c r="Y91" s="126">
        <v>0</v>
      </c>
      <c r="Z91" s="136">
        <f t="shared" si="120"/>
        <v>3</v>
      </c>
      <c r="AA91" s="133">
        <v>2</v>
      </c>
      <c r="AB91" s="126">
        <v>1</v>
      </c>
      <c r="AC91" s="140">
        <v>0</v>
      </c>
      <c r="AD91" s="136">
        <f t="shared" si="121"/>
        <v>1</v>
      </c>
      <c r="AE91" s="133">
        <v>1</v>
      </c>
      <c r="AF91" s="126">
        <v>0</v>
      </c>
      <c r="AG91" s="140">
        <v>0</v>
      </c>
      <c r="AH91" s="136">
        <f t="shared" si="122"/>
        <v>7</v>
      </c>
      <c r="AI91" s="133">
        <v>6</v>
      </c>
      <c r="AJ91" s="126">
        <v>1</v>
      </c>
      <c r="AK91" s="140">
        <v>0</v>
      </c>
      <c r="AL91" s="136">
        <f t="shared" si="123"/>
        <v>0</v>
      </c>
      <c r="AM91" s="133">
        <v>0</v>
      </c>
      <c r="AN91" s="133">
        <v>0</v>
      </c>
      <c r="AO91" s="140">
        <v>0</v>
      </c>
      <c r="AP91" s="136">
        <f t="shared" si="119"/>
        <v>5</v>
      </c>
      <c r="AQ91" s="133">
        <v>5</v>
      </c>
      <c r="AR91" s="133">
        <v>0</v>
      </c>
    </row>
    <row r="92" spans="1:44" ht="18.5" x14ac:dyDescent="0.35">
      <c r="A92" s="127" t="s">
        <v>376</v>
      </c>
      <c r="B92" s="136">
        <f t="shared" si="111"/>
        <v>2</v>
      </c>
      <c r="C92" s="125">
        <v>2</v>
      </c>
      <c r="D92" s="136">
        <v>0</v>
      </c>
      <c r="E92" s="136">
        <f t="shared" si="112"/>
        <v>2</v>
      </c>
      <c r="F92" s="137">
        <v>1</v>
      </c>
      <c r="G92" s="137">
        <v>1</v>
      </c>
      <c r="H92" s="136">
        <f t="shared" si="113"/>
        <v>7</v>
      </c>
      <c r="I92" s="138">
        <v>5</v>
      </c>
      <c r="J92" s="136">
        <v>2</v>
      </c>
      <c r="K92" s="136">
        <f t="shared" si="114"/>
        <v>6</v>
      </c>
      <c r="L92" s="136">
        <v>6</v>
      </c>
      <c r="M92" s="136">
        <v>0</v>
      </c>
      <c r="N92" s="136">
        <f t="shared" si="115"/>
        <v>4</v>
      </c>
      <c r="O92" s="136">
        <v>3</v>
      </c>
      <c r="P92" s="125">
        <v>1</v>
      </c>
      <c r="Q92" s="136">
        <f t="shared" si="116"/>
        <v>5</v>
      </c>
      <c r="R92" s="126">
        <v>4</v>
      </c>
      <c r="S92" s="133">
        <v>1</v>
      </c>
      <c r="T92" s="136">
        <f t="shared" si="117"/>
        <v>6</v>
      </c>
      <c r="U92" s="133">
        <v>6</v>
      </c>
      <c r="V92" s="170">
        <v>0</v>
      </c>
      <c r="W92" s="136">
        <f t="shared" si="118"/>
        <v>4</v>
      </c>
      <c r="X92" s="133">
        <v>4</v>
      </c>
      <c r="Y92" s="126">
        <v>0</v>
      </c>
      <c r="Z92" s="136">
        <f t="shared" si="120"/>
        <v>1</v>
      </c>
      <c r="AA92" s="133">
        <v>1</v>
      </c>
      <c r="AB92" s="126">
        <v>0</v>
      </c>
      <c r="AC92" s="140">
        <v>0</v>
      </c>
      <c r="AD92" s="136">
        <f t="shared" si="121"/>
        <v>6</v>
      </c>
      <c r="AE92" s="133">
        <v>5</v>
      </c>
      <c r="AF92" s="126">
        <v>1</v>
      </c>
      <c r="AG92" s="140">
        <v>0</v>
      </c>
      <c r="AH92" s="136">
        <f t="shared" si="122"/>
        <v>5</v>
      </c>
      <c r="AI92" s="133">
        <v>3</v>
      </c>
      <c r="AJ92" s="126">
        <v>2</v>
      </c>
      <c r="AK92" s="140">
        <v>0</v>
      </c>
      <c r="AL92" s="136">
        <f t="shared" si="123"/>
        <v>7</v>
      </c>
      <c r="AM92" s="133">
        <v>6</v>
      </c>
      <c r="AN92" s="133">
        <v>1</v>
      </c>
      <c r="AO92" s="140">
        <v>0</v>
      </c>
      <c r="AP92" s="136">
        <f t="shared" si="119"/>
        <v>5</v>
      </c>
      <c r="AQ92" s="133">
        <v>5</v>
      </c>
      <c r="AR92" s="133">
        <v>0</v>
      </c>
    </row>
    <row r="93" spans="1:44" ht="15.5" x14ac:dyDescent="0.35">
      <c r="A93" s="127" t="s">
        <v>23</v>
      </c>
      <c r="B93" s="136">
        <f t="shared" si="111"/>
        <v>4</v>
      </c>
      <c r="C93" s="136">
        <v>4</v>
      </c>
      <c r="D93" s="136">
        <v>0</v>
      </c>
      <c r="E93" s="136">
        <f t="shared" si="112"/>
        <v>7</v>
      </c>
      <c r="F93" s="137">
        <v>5</v>
      </c>
      <c r="G93" s="137">
        <v>2</v>
      </c>
      <c r="H93" s="136">
        <f t="shared" si="113"/>
        <v>3</v>
      </c>
      <c r="I93" s="125">
        <v>2</v>
      </c>
      <c r="J93" s="136">
        <v>1</v>
      </c>
      <c r="K93" s="136">
        <f t="shared" si="114"/>
        <v>2</v>
      </c>
      <c r="L93" s="136">
        <v>2</v>
      </c>
      <c r="M93" s="136">
        <v>0</v>
      </c>
      <c r="N93" s="136">
        <f t="shared" si="115"/>
        <v>2</v>
      </c>
      <c r="O93" s="136">
        <v>1</v>
      </c>
      <c r="P93" s="125">
        <v>1</v>
      </c>
      <c r="Q93" s="136">
        <f t="shared" si="116"/>
        <v>6</v>
      </c>
      <c r="R93" s="125">
        <v>5</v>
      </c>
      <c r="S93" s="136">
        <v>1</v>
      </c>
      <c r="T93" s="136">
        <f t="shared" si="117"/>
        <v>4</v>
      </c>
      <c r="U93" s="133">
        <v>4</v>
      </c>
      <c r="V93" s="170">
        <v>0</v>
      </c>
      <c r="W93" s="136">
        <f t="shared" si="118"/>
        <v>3</v>
      </c>
      <c r="X93" s="133">
        <v>1</v>
      </c>
      <c r="Y93" s="126">
        <v>2</v>
      </c>
      <c r="Z93" s="136">
        <f t="shared" si="120"/>
        <v>11</v>
      </c>
      <c r="AA93" s="133">
        <v>8</v>
      </c>
      <c r="AB93" s="126">
        <v>3</v>
      </c>
      <c r="AC93" s="140">
        <v>0</v>
      </c>
      <c r="AD93" s="136">
        <f t="shared" si="121"/>
        <v>8</v>
      </c>
      <c r="AE93" s="133">
        <v>5</v>
      </c>
      <c r="AF93" s="126">
        <v>3</v>
      </c>
      <c r="AG93" s="140">
        <v>0</v>
      </c>
      <c r="AH93" s="136">
        <f t="shared" si="122"/>
        <v>3</v>
      </c>
      <c r="AI93" s="133">
        <v>2</v>
      </c>
      <c r="AJ93" s="126">
        <v>1</v>
      </c>
      <c r="AK93" s="140">
        <v>0</v>
      </c>
      <c r="AL93" s="136">
        <f t="shared" si="123"/>
        <v>6</v>
      </c>
      <c r="AM93" s="133">
        <v>5</v>
      </c>
      <c r="AN93" s="133">
        <v>1</v>
      </c>
      <c r="AO93" s="140">
        <v>0</v>
      </c>
      <c r="AP93" s="136">
        <f t="shared" si="119"/>
        <v>5</v>
      </c>
      <c r="AQ93" s="133">
        <v>4</v>
      </c>
      <c r="AR93" s="133">
        <v>1</v>
      </c>
    </row>
    <row r="94" spans="1:44" ht="15.5" x14ac:dyDescent="0.35">
      <c r="A94" s="139" t="s">
        <v>332</v>
      </c>
      <c r="B94" s="136">
        <f t="shared" si="111"/>
        <v>0</v>
      </c>
      <c r="C94" s="136">
        <v>0</v>
      </c>
      <c r="D94" s="136">
        <v>0</v>
      </c>
      <c r="E94" s="136">
        <f t="shared" si="112"/>
        <v>1</v>
      </c>
      <c r="F94" s="137">
        <v>1</v>
      </c>
      <c r="G94" s="137">
        <v>0</v>
      </c>
      <c r="H94" s="136">
        <f t="shared" si="113"/>
        <v>1</v>
      </c>
      <c r="I94" s="138">
        <v>1</v>
      </c>
      <c r="J94" s="136">
        <v>0</v>
      </c>
      <c r="K94" s="136">
        <f t="shared" si="114"/>
        <v>2</v>
      </c>
      <c r="L94" s="136">
        <v>1</v>
      </c>
      <c r="M94" s="136">
        <v>1</v>
      </c>
      <c r="N94" s="136">
        <f t="shared" si="115"/>
        <v>1</v>
      </c>
      <c r="O94" s="136">
        <v>0</v>
      </c>
      <c r="P94" s="125">
        <v>1</v>
      </c>
      <c r="Q94" s="136">
        <f t="shared" si="116"/>
        <v>1</v>
      </c>
      <c r="R94" s="125">
        <v>1</v>
      </c>
      <c r="S94" s="136">
        <v>0</v>
      </c>
      <c r="T94" s="136">
        <f t="shared" si="117"/>
        <v>0</v>
      </c>
      <c r="U94" s="133">
        <v>0</v>
      </c>
      <c r="V94" s="170">
        <v>0</v>
      </c>
      <c r="W94" s="136">
        <f t="shared" si="118"/>
        <v>1</v>
      </c>
      <c r="X94" s="133">
        <v>1</v>
      </c>
      <c r="Y94" s="126">
        <v>0</v>
      </c>
      <c r="Z94" s="136">
        <f t="shared" si="120"/>
        <v>0</v>
      </c>
      <c r="AA94" s="133">
        <v>0</v>
      </c>
      <c r="AB94" s="126">
        <v>0</v>
      </c>
      <c r="AC94" s="140">
        <v>0</v>
      </c>
      <c r="AD94" s="136">
        <f t="shared" si="121"/>
        <v>1</v>
      </c>
      <c r="AE94" s="133">
        <v>0</v>
      </c>
      <c r="AF94" s="126">
        <v>1</v>
      </c>
      <c r="AG94" s="140">
        <v>0</v>
      </c>
      <c r="AH94" s="136">
        <f t="shared" si="122"/>
        <v>3</v>
      </c>
      <c r="AI94" s="133">
        <v>2</v>
      </c>
      <c r="AJ94" s="126">
        <v>1</v>
      </c>
      <c r="AK94" s="140">
        <v>0</v>
      </c>
      <c r="AL94" s="136">
        <f t="shared" si="123"/>
        <v>0</v>
      </c>
      <c r="AM94" s="133">
        <v>0</v>
      </c>
      <c r="AN94" s="133">
        <v>0</v>
      </c>
      <c r="AO94" s="140">
        <v>0</v>
      </c>
      <c r="AP94" s="136">
        <f t="shared" si="119"/>
        <v>4</v>
      </c>
      <c r="AQ94" s="133">
        <v>4</v>
      </c>
      <c r="AR94" s="133">
        <v>0</v>
      </c>
    </row>
    <row r="95" spans="1:44" ht="15.5" x14ac:dyDescent="0.35">
      <c r="A95" s="139" t="s">
        <v>333</v>
      </c>
      <c r="B95" s="136">
        <f t="shared" si="111"/>
        <v>1</v>
      </c>
      <c r="C95" s="136">
        <v>1</v>
      </c>
      <c r="D95" s="136">
        <v>0</v>
      </c>
      <c r="E95" s="136">
        <f t="shared" si="112"/>
        <v>3</v>
      </c>
      <c r="F95" s="137">
        <v>3</v>
      </c>
      <c r="G95" s="137">
        <v>0</v>
      </c>
      <c r="H95" s="136">
        <f t="shared" si="113"/>
        <v>0</v>
      </c>
      <c r="I95" s="138">
        <v>0</v>
      </c>
      <c r="J95" s="136">
        <v>0</v>
      </c>
      <c r="K95" s="136">
        <f t="shared" si="114"/>
        <v>1</v>
      </c>
      <c r="L95" s="136">
        <v>1</v>
      </c>
      <c r="M95" s="136">
        <v>0</v>
      </c>
      <c r="N95" s="136">
        <f t="shared" si="115"/>
        <v>1</v>
      </c>
      <c r="O95" s="136">
        <v>1</v>
      </c>
      <c r="P95" s="125">
        <v>0</v>
      </c>
      <c r="Q95" s="136">
        <f t="shared" si="116"/>
        <v>3</v>
      </c>
      <c r="R95" s="125">
        <v>3</v>
      </c>
      <c r="S95" s="136">
        <v>0</v>
      </c>
      <c r="T95" s="136">
        <f t="shared" si="117"/>
        <v>0</v>
      </c>
      <c r="U95" s="133">
        <v>0</v>
      </c>
      <c r="V95" s="170">
        <v>0</v>
      </c>
      <c r="W95" s="136">
        <f t="shared" si="118"/>
        <v>3</v>
      </c>
      <c r="X95" s="133">
        <v>1</v>
      </c>
      <c r="Y95" s="126">
        <v>2</v>
      </c>
      <c r="Z95" s="136">
        <f t="shared" si="120"/>
        <v>3</v>
      </c>
      <c r="AA95" s="133">
        <v>3</v>
      </c>
      <c r="AB95" s="126">
        <v>0</v>
      </c>
      <c r="AC95" s="140">
        <v>0</v>
      </c>
      <c r="AD95" s="136">
        <f t="shared" si="121"/>
        <v>5</v>
      </c>
      <c r="AE95" s="133">
        <v>5</v>
      </c>
      <c r="AF95" s="126">
        <v>0</v>
      </c>
      <c r="AG95" s="140">
        <v>0</v>
      </c>
      <c r="AH95" s="136">
        <f t="shared" si="122"/>
        <v>2</v>
      </c>
      <c r="AI95" s="133">
        <v>2</v>
      </c>
      <c r="AJ95" s="126">
        <v>0</v>
      </c>
      <c r="AK95" s="140">
        <v>0</v>
      </c>
      <c r="AL95" s="136">
        <f t="shared" si="123"/>
        <v>1</v>
      </c>
      <c r="AM95" s="133">
        <v>1</v>
      </c>
      <c r="AN95" s="133">
        <v>0</v>
      </c>
      <c r="AO95" s="140">
        <v>0</v>
      </c>
      <c r="AP95" s="136">
        <f t="shared" si="119"/>
        <v>5</v>
      </c>
      <c r="AQ95" s="133">
        <v>5</v>
      </c>
      <c r="AR95" s="133">
        <v>0</v>
      </c>
    </row>
    <row r="96" spans="1:44" ht="15.5" x14ac:dyDescent="0.35">
      <c r="A96" s="127" t="s">
        <v>14</v>
      </c>
      <c r="B96" s="136">
        <f t="shared" si="111"/>
        <v>19</v>
      </c>
      <c r="C96" s="136">
        <v>16</v>
      </c>
      <c r="D96" s="136">
        <v>3</v>
      </c>
      <c r="E96" s="136">
        <f t="shared" si="112"/>
        <v>12</v>
      </c>
      <c r="F96" s="137">
        <v>9</v>
      </c>
      <c r="G96" s="137">
        <v>3</v>
      </c>
      <c r="H96" s="136">
        <f t="shared" si="113"/>
        <v>7</v>
      </c>
      <c r="I96" s="138">
        <v>7</v>
      </c>
      <c r="J96" s="136">
        <v>0</v>
      </c>
      <c r="K96" s="136">
        <f t="shared" si="114"/>
        <v>7</v>
      </c>
      <c r="L96" s="136">
        <v>7</v>
      </c>
      <c r="M96" s="136">
        <v>0</v>
      </c>
      <c r="N96" s="136">
        <f t="shared" si="115"/>
        <v>18</v>
      </c>
      <c r="O96" s="136">
        <v>18</v>
      </c>
      <c r="P96" s="125">
        <v>0</v>
      </c>
      <c r="Q96" s="136">
        <f t="shared" si="116"/>
        <v>13</v>
      </c>
      <c r="R96" s="125">
        <v>12</v>
      </c>
      <c r="S96" s="136">
        <v>1</v>
      </c>
      <c r="T96" s="136">
        <f t="shared" si="117"/>
        <v>10</v>
      </c>
      <c r="U96" s="133">
        <v>10</v>
      </c>
      <c r="V96" s="170">
        <v>0</v>
      </c>
      <c r="W96" s="136">
        <f t="shared" si="118"/>
        <v>10</v>
      </c>
      <c r="X96" s="133">
        <v>10</v>
      </c>
      <c r="Y96" s="126">
        <v>0</v>
      </c>
      <c r="Z96" s="136">
        <f t="shared" si="120"/>
        <v>9</v>
      </c>
      <c r="AA96" s="133">
        <v>8</v>
      </c>
      <c r="AB96" s="126">
        <v>1</v>
      </c>
      <c r="AC96" s="140">
        <v>0</v>
      </c>
      <c r="AD96" s="136">
        <f t="shared" si="121"/>
        <v>10</v>
      </c>
      <c r="AE96" s="133">
        <v>7</v>
      </c>
      <c r="AF96" s="126">
        <v>3</v>
      </c>
      <c r="AG96" s="140">
        <v>0</v>
      </c>
      <c r="AH96" s="136">
        <f t="shared" si="122"/>
        <v>14</v>
      </c>
      <c r="AI96" s="133">
        <v>12</v>
      </c>
      <c r="AJ96" s="126">
        <v>2</v>
      </c>
      <c r="AK96" s="140">
        <v>0</v>
      </c>
      <c r="AL96" s="136">
        <f t="shared" si="123"/>
        <v>12</v>
      </c>
      <c r="AM96" s="133">
        <v>10</v>
      </c>
      <c r="AN96" s="133">
        <v>2</v>
      </c>
      <c r="AO96" s="140">
        <v>0</v>
      </c>
      <c r="AP96" s="136">
        <f t="shared" si="119"/>
        <v>15</v>
      </c>
      <c r="AQ96" s="133">
        <v>12</v>
      </c>
      <c r="AR96" s="133">
        <v>3</v>
      </c>
    </row>
    <row r="97" spans="1:44" ht="15.5" x14ac:dyDescent="0.35">
      <c r="A97" s="127" t="s">
        <v>21</v>
      </c>
      <c r="B97" s="136">
        <f t="shared" si="111"/>
        <v>6</v>
      </c>
      <c r="C97" s="136">
        <v>5</v>
      </c>
      <c r="D97" s="136">
        <v>1</v>
      </c>
      <c r="E97" s="136">
        <f t="shared" si="112"/>
        <v>14</v>
      </c>
      <c r="F97" s="137">
        <v>12</v>
      </c>
      <c r="G97" s="137">
        <v>2</v>
      </c>
      <c r="H97" s="136">
        <f t="shared" si="113"/>
        <v>3</v>
      </c>
      <c r="I97" s="138">
        <v>3</v>
      </c>
      <c r="J97" s="136">
        <v>0</v>
      </c>
      <c r="K97" s="136">
        <f t="shared" si="114"/>
        <v>2</v>
      </c>
      <c r="L97" s="136">
        <v>2</v>
      </c>
      <c r="M97" s="136">
        <v>0</v>
      </c>
      <c r="N97" s="136">
        <f t="shared" si="115"/>
        <v>3</v>
      </c>
      <c r="O97" s="136">
        <v>2</v>
      </c>
      <c r="P97" s="125">
        <v>1</v>
      </c>
      <c r="Q97" s="136">
        <f t="shared" si="116"/>
        <v>2</v>
      </c>
      <c r="R97" s="125">
        <v>2</v>
      </c>
      <c r="S97" s="136">
        <v>0</v>
      </c>
      <c r="T97" s="136">
        <f t="shared" si="117"/>
        <v>5</v>
      </c>
      <c r="U97" s="133">
        <v>5</v>
      </c>
      <c r="V97" s="170">
        <v>0</v>
      </c>
      <c r="W97" s="136">
        <f t="shared" si="118"/>
        <v>1</v>
      </c>
      <c r="X97" s="133">
        <v>1</v>
      </c>
      <c r="Y97" s="126">
        <v>0</v>
      </c>
      <c r="Z97" s="136">
        <f t="shared" si="120"/>
        <v>8</v>
      </c>
      <c r="AA97" s="133">
        <v>8</v>
      </c>
      <c r="AB97" s="126">
        <v>0</v>
      </c>
      <c r="AC97" s="140">
        <v>0</v>
      </c>
      <c r="AD97" s="136">
        <f t="shared" si="121"/>
        <v>6</v>
      </c>
      <c r="AE97" s="133">
        <v>5</v>
      </c>
      <c r="AF97" s="126">
        <v>1</v>
      </c>
      <c r="AG97" s="140">
        <v>0</v>
      </c>
      <c r="AH97" s="136">
        <f t="shared" si="122"/>
        <v>3</v>
      </c>
      <c r="AI97" s="133">
        <v>3</v>
      </c>
      <c r="AJ97" s="126">
        <v>0</v>
      </c>
      <c r="AK97" s="140">
        <v>0</v>
      </c>
      <c r="AL97" s="136">
        <f t="shared" si="123"/>
        <v>13</v>
      </c>
      <c r="AM97" s="133">
        <v>11</v>
      </c>
      <c r="AN97" s="133">
        <v>2</v>
      </c>
      <c r="AO97" s="140">
        <v>0</v>
      </c>
      <c r="AP97" s="136">
        <f t="shared" si="119"/>
        <v>11</v>
      </c>
      <c r="AQ97" s="133">
        <v>9</v>
      </c>
      <c r="AR97" s="133">
        <v>2</v>
      </c>
    </row>
    <row r="98" spans="1:44" ht="15.5" x14ac:dyDescent="0.35">
      <c r="B98" s="133"/>
      <c r="C98" s="126"/>
      <c r="D98" s="133"/>
      <c r="E98" s="133"/>
      <c r="F98" s="126"/>
      <c r="G98" s="133"/>
      <c r="H98" s="133"/>
      <c r="I98" s="126"/>
      <c r="J98" s="133"/>
      <c r="K98" s="133"/>
      <c r="L98" s="126"/>
      <c r="M98" s="133"/>
      <c r="N98" s="133"/>
      <c r="O98" s="133"/>
      <c r="P98" s="126"/>
      <c r="Q98" s="133"/>
      <c r="R98" s="126"/>
      <c r="S98" s="133"/>
      <c r="T98" s="133"/>
      <c r="U98" s="133"/>
      <c r="V98" s="170"/>
      <c r="W98" s="133"/>
      <c r="X98" s="133"/>
      <c r="Y98" s="126"/>
      <c r="Z98" s="133"/>
      <c r="AA98" s="133"/>
      <c r="AB98" s="126"/>
      <c r="AC98" s="140"/>
      <c r="AD98" s="133"/>
      <c r="AE98" s="133"/>
      <c r="AF98" s="126"/>
      <c r="AG98" s="140"/>
      <c r="AH98" s="133"/>
      <c r="AI98" s="133"/>
      <c r="AJ98" s="126"/>
      <c r="AK98" s="140"/>
      <c r="AL98" s="133"/>
      <c r="AM98" s="133"/>
      <c r="AN98" s="126"/>
      <c r="AO98" s="140"/>
      <c r="AP98" s="133"/>
      <c r="AQ98" s="133"/>
      <c r="AR98" s="126"/>
    </row>
    <row r="99" spans="1:44" ht="15.5" x14ac:dyDescent="0.35">
      <c r="A99" s="173" t="s">
        <v>109</v>
      </c>
      <c r="B99" s="134">
        <f>SUM(B100:B105)</f>
        <v>81</v>
      </c>
      <c r="C99" s="134">
        <f t="shared" ref="C99:V99" si="124">SUM(C100:C105)</f>
        <v>76</v>
      </c>
      <c r="D99" s="134">
        <f t="shared" si="124"/>
        <v>5</v>
      </c>
      <c r="E99" s="134">
        <f>SUM(E100:E105)</f>
        <v>111</v>
      </c>
      <c r="F99" s="134">
        <f t="shared" si="124"/>
        <v>97</v>
      </c>
      <c r="G99" s="134">
        <f t="shared" si="124"/>
        <v>14</v>
      </c>
      <c r="H99" s="134">
        <f>SUM(H100:H105)</f>
        <v>94</v>
      </c>
      <c r="I99" s="134">
        <f t="shared" si="124"/>
        <v>86</v>
      </c>
      <c r="J99" s="134">
        <f t="shared" si="124"/>
        <v>8</v>
      </c>
      <c r="K99" s="134">
        <f>SUM(K100:K105)</f>
        <v>98</v>
      </c>
      <c r="L99" s="134">
        <f t="shared" si="124"/>
        <v>88</v>
      </c>
      <c r="M99" s="134">
        <f t="shared" si="124"/>
        <v>10</v>
      </c>
      <c r="N99" s="134">
        <f>SUM(N100:N105)</f>
        <v>96</v>
      </c>
      <c r="O99" s="134">
        <f t="shared" si="124"/>
        <v>90</v>
      </c>
      <c r="P99" s="134">
        <f t="shared" si="124"/>
        <v>6</v>
      </c>
      <c r="Q99" s="134">
        <f>SUM(Q100:Q105)</f>
        <v>95</v>
      </c>
      <c r="R99" s="134">
        <f t="shared" si="124"/>
        <v>90</v>
      </c>
      <c r="S99" s="134">
        <f t="shared" si="124"/>
        <v>5</v>
      </c>
      <c r="T99" s="134">
        <f>SUM(T100:T105)</f>
        <v>116</v>
      </c>
      <c r="U99" s="134">
        <f t="shared" si="124"/>
        <v>102</v>
      </c>
      <c r="V99" s="134">
        <f t="shared" si="124"/>
        <v>14</v>
      </c>
      <c r="W99" s="134">
        <f>SUM(W100:W105)</f>
        <v>113</v>
      </c>
      <c r="X99" s="134">
        <f t="shared" ref="X99:Y99" si="125">SUM(X100:X105)</f>
        <v>108</v>
      </c>
      <c r="Y99" s="135">
        <f t="shared" si="125"/>
        <v>5</v>
      </c>
      <c r="Z99" s="134">
        <f>SUM(Z100:Z105)</f>
        <v>114</v>
      </c>
      <c r="AA99" s="134">
        <f t="shared" ref="AA99:AB99" si="126">SUM(AA100:AA105)</f>
        <v>103</v>
      </c>
      <c r="AB99" s="135">
        <f t="shared" si="126"/>
        <v>11</v>
      </c>
      <c r="AC99" s="135">
        <f>SUM(AC100:AC105)</f>
        <v>0</v>
      </c>
      <c r="AD99" s="134">
        <f>SUM(AD100:AD105)</f>
        <v>116</v>
      </c>
      <c r="AE99" s="134">
        <f t="shared" ref="AE99:AF99" si="127">SUM(AE100:AE105)</f>
        <v>104</v>
      </c>
      <c r="AF99" s="135">
        <f t="shared" si="127"/>
        <v>12</v>
      </c>
      <c r="AG99" s="135">
        <f>SUM(AG100:AG105)</f>
        <v>0</v>
      </c>
      <c r="AH99" s="134">
        <f>SUM(AH100:AH105)</f>
        <v>129</v>
      </c>
      <c r="AI99" s="134">
        <f t="shared" ref="AI99:AJ99" si="128">SUM(AI100:AI105)</f>
        <v>117</v>
      </c>
      <c r="AJ99" s="135">
        <f t="shared" si="128"/>
        <v>11</v>
      </c>
      <c r="AK99" s="135">
        <f>SUM(AK100:AK105)</f>
        <v>1</v>
      </c>
      <c r="AL99" s="134">
        <f>SUM(AL100:AL105)</f>
        <v>153</v>
      </c>
      <c r="AM99" s="134">
        <f t="shared" ref="AM99:AN99" si="129">SUM(AM100:AM105)</f>
        <v>134</v>
      </c>
      <c r="AN99" s="135">
        <f t="shared" si="129"/>
        <v>18</v>
      </c>
      <c r="AO99" s="135">
        <f>SUM(AO100:AO105)</f>
        <v>1</v>
      </c>
      <c r="AP99" s="134">
        <f>SUM(AP100:AP105)</f>
        <v>168</v>
      </c>
      <c r="AQ99" s="134">
        <f t="shared" ref="AQ99:AR99" si="130">SUM(AQ100:AQ105)</f>
        <v>159</v>
      </c>
      <c r="AR99" s="135">
        <f t="shared" si="130"/>
        <v>9</v>
      </c>
    </row>
    <row r="100" spans="1:44" ht="15.5" x14ac:dyDescent="0.35">
      <c r="A100" s="127" t="s">
        <v>11</v>
      </c>
      <c r="B100" s="136">
        <f t="shared" ref="B100:B105" si="131">SUM(C100:D100)</f>
        <v>27</v>
      </c>
      <c r="C100" s="136">
        <v>24</v>
      </c>
      <c r="D100" s="136">
        <v>3</v>
      </c>
      <c r="E100" s="136">
        <f t="shared" ref="E100:E105" si="132">SUM(F100:G100)</f>
        <v>48</v>
      </c>
      <c r="F100" s="137">
        <v>42</v>
      </c>
      <c r="G100" s="137">
        <v>6</v>
      </c>
      <c r="H100" s="136">
        <f t="shared" ref="H100:H105" si="133">SUM(I100:J100)</f>
        <v>48</v>
      </c>
      <c r="I100" s="138">
        <v>43</v>
      </c>
      <c r="J100" s="136">
        <v>5</v>
      </c>
      <c r="K100" s="136">
        <f t="shared" ref="K100:K105" si="134">SUM(L100:M100)</f>
        <v>40</v>
      </c>
      <c r="L100" s="136">
        <v>35</v>
      </c>
      <c r="M100" s="136">
        <v>5</v>
      </c>
      <c r="N100" s="136">
        <f t="shared" ref="N100:N105" si="135">SUM(O100:P100)</f>
        <v>39</v>
      </c>
      <c r="O100" s="136">
        <v>35</v>
      </c>
      <c r="P100" s="125">
        <v>4</v>
      </c>
      <c r="Q100" s="136">
        <f t="shared" ref="Q100:Q105" si="136">SUM(R100:S100)</f>
        <v>43</v>
      </c>
      <c r="R100" s="125">
        <v>42</v>
      </c>
      <c r="S100" s="136">
        <v>1</v>
      </c>
      <c r="T100" s="136">
        <f t="shared" ref="T100:T105" si="137">SUM(U100:V100)</f>
        <v>48</v>
      </c>
      <c r="U100" s="133">
        <v>41</v>
      </c>
      <c r="V100" s="170">
        <v>7</v>
      </c>
      <c r="W100" s="136">
        <f t="shared" ref="W100:W105" si="138">SUM(X100:Y100)</f>
        <v>38</v>
      </c>
      <c r="X100" s="133">
        <v>36</v>
      </c>
      <c r="Y100" s="126">
        <v>2</v>
      </c>
      <c r="Z100" s="136">
        <f>SUM(AA100:AC100)</f>
        <v>45</v>
      </c>
      <c r="AA100" s="133">
        <v>40</v>
      </c>
      <c r="AB100" s="126">
        <v>5</v>
      </c>
      <c r="AC100" s="140">
        <v>0</v>
      </c>
      <c r="AD100" s="136">
        <f>SUM(AE100:AG100)</f>
        <v>43</v>
      </c>
      <c r="AE100" s="133">
        <v>39</v>
      </c>
      <c r="AF100" s="126">
        <v>4</v>
      </c>
      <c r="AG100" s="140">
        <v>0</v>
      </c>
      <c r="AH100" s="136">
        <f>SUM(AI100:AK100)</f>
        <v>51</v>
      </c>
      <c r="AI100" s="133">
        <v>46</v>
      </c>
      <c r="AJ100" s="126">
        <v>5</v>
      </c>
      <c r="AK100" s="140">
        <v>0</v>
      </c>
      <c r="AL100" s="136">
        <f>SUM(AM100:AO100)</f>
        <v>52</v>
      </c>
      <c r="AM100" s="133">
        <v>49</v>
      </c>
      <c r="AN100" s="133">
        <v>3</v>
      </c>
      <c r="AO100" s="140">
        <v>0</v>
      </c>
      <c r="AP100" s="136">
        <f t="shared" ref="AP100:AP105" si="139">SUM(AQ100:AR100)</f>
        <v>62</v>
      </c>
      <c r="AQ100" s="133">
        <v>59</v>
      </c>
      <c r="AR100" s="133">
        <v>3</v>
      </c>
    </row>
    <row r="101" spans="1:44" ht="15.5" x14ac:dyDescent="0.35">
      <c r="A101" s="127" t="s">
        <v>44</v>
      </c>
      <c r="B101" s="136">
        <f t="shared" si="131"/>
        <v>21</v>
      </c>
      <c r="C101" s="136">
        <v>20</v>
      </c>
      <c r="D101" s="136">
        <v>1</v>
      </c>
      <c r="E101" s="136">
        <f t="shared" si="132"/>
        <v>24</v>
      </c>
      <c r="F101" s="137">
        <v>22</v>
      </c>
      <c r="G101" s="137">
        <v>2</v>
      </c>
      <c r="H101" s="136">
        <f t="shared" si="133"/>
        <v>16</v>
      </c>
      <c r="I101" s="138">
        <v>14</v>
      </c>
      <c r="J101" s="136">
        <v>2</v>
      </c>
      <c r="K101" s="136">
        <f t="shared" si="134"/>
        <v>18</v>
      </c>
      <c r="L101" s="136">
        <v>16</v>
      </c>
      <c r="M101" s="136">
        <v>2</v>
      </c>
      <c r="N101" s="136">
        <f t="shared" si="135"/>
        <v>24</v>
      </c>
      <c r="O101" s="136">
        <v>23</v>
      </c>
      <c r="P101" s="125">
        <v>1</v>
      </c>
      <c r="Q101" s="136">
        <f t="shared" si="136"/>
        <v>18</v>
      </c>
      <c r="R101" s="125">
        <v>17</v>
      </c>
      <c r="S101" s="136">
        <v>1</v>
      </c>
      <c r="T101" s="136">
        <f t="shared" si="137"/>
        <v>29</v>
      </c>
      <c r="U101" s="133">
        <v>27</v>
      </c>
      <c r="V101" s="170">
        <v>2</v>
      </c>
      <c r="W101" s="136">
        <f t="shared" si="138"/>
        <v>36</v>
      </c>
      <c r="X101" s="133">
        <v>33</v>
      </c>
      <c r="Y101" s="126">
        <v>3</v>
      </c>
      <c r="Z101" s="136">
        <f t="shared" ref="Z101:Z105" si="140">SUM(AA101:AC101)</f>
        <v>32</v>
      </c>
      <c r="AA101" s="133">
        <v>29</v>
      </c>
      <c r="AB101" s="126">
        <v>3</v>
      </c>
      <c r="AC101" s="140">
        <v>0</v>
      </c>
      <c r="AD101" s="136">
        <f t="shared" ref="AD101:AD105" si="141">SUM(AE101:AG101)</f>
        <v>33</v>
      </c>
      <c r="AE101" s="133">
        <v>29</v>
      </c>
      <c r="AF101" s="126">
        <v>4</v>
      </c>
      <c r="AG101" s="140">
        <v>0</v>
      </c>
      <c r="AH101" s="136">
        <f t="shared" ref="AH101:AH105" si="142">SUM(AI101:AK101)</f>
        <v>26</v>
      </c>
      <c r="AI101" s="133">
        <v>24</v>
      </c>
      <c r="AJ101" s="126">
        <v>2</v>
      </c>
      <c r="AK101" s="140">
        <v>0</v>
      </c>
      <c r="AL101" s="136">
        <f t="shared" ref="AL101:AL105" si="143">SUM(AM101:AO101)</f>
        <v>41</v>
      </c>
      <c r="AM101" s="133">
        <v>34</v>
      </c>
      <c r="AN101" s="133">
        <v>6</v>
      </c>
      <c r="AO101" s="140">
        <v>1</v>
      </c>
      <c r="AP101" s="136">
        <f t="shared" si="139"/>
        <v>44</v>
      </c>
      <c r="AQ101" s="133">
        <v>42</v>
      </c>
      <c r="AR101" s="133">
        <v>2</v>
      </c>
    </row>
    <row r="102" spans="1:44" ht="15.5" x14ac:dyDescent="0.35">
      <c r="A102" s="127" t="s">
        <v>56</v>
      </c>
      <c r="B102" s="136">
        <f t="shared" si="131"/>
        <v>5</v>
      </c>
      <c r="C102" s="136">
        <v>5</v>
      </c>
      <c r="D102" s="136">
        <v>0</v>
      </c>
      <c r="E102" s="136">
        <f t="shared" si="132"/>
        <v>12</v>
      </c>
      <c r="F102" s="137">
        <v>9</v>
      </c>
      <c r="G102" s="137">
        <v>3</v>
      </c>
      <c r="H102" s="136">
        <f t="shared" si="133"/>
        <v>5</v>
      </c>
      <c r="I102" s="138">
        <v>5</v>
      </c>
      <c r="J102" s="136">
        <v>0</v>
      </c>
      <c r="K102" s="136">
        <f t="shared" si="134"/>
        <v>8</v>
      </c>
      <c r="L102" s="136">
        <v>7</v>
      </c>
      <c r="M102" s="136">
        <v>1</v>
      </c>
      <c r="N102" s="136">
        <f t="shared" si="135"/>
        <v>9</v>
      </c>
      <c r="O102" s="136">
        <v>8</v>
      </c>
      <c r="P102" s="125">
        <v>1</v>
      </c>
      <c r="Q102" s="136">
        <f t="shared" si="136"/>
        <v>13</v>
      </c>
      <c r="R102" s="125">
        <v>11</v>
      </c>
      <c r="S102" s="136">
        <v>2</v>
      </c>
      <c r="T102" s="136">
        <f t="shared" si="137"/>
        <v>9</v>
      </c>
      <c r="U102" s="133">
        <v>9</v>
      </c>
      <c r="V102" s="170">
        <v>0</v>
      </c>
      <c r="W102" s="136">
        <f t="shared" si="138"/>
        <v>7</v>
      </c>
      <c r="X102" s="133">
        <v>7</v>
      </c>
      <c r="Y102" s="126">
        <v>0</v>
      </c>
      <c r="Z102" s="136">
        <f t="shared" si="140"/>
        <v>19</v>
      </c>
      <c r="AA102" s="133">
        <v>18</v>
      </c>
      <c r="AB102" s="126">
        <v>1</v>
      </c>
      <c r="AC102" s="140">
        <v>0</v>
      </c>
      <c r="AD102" s="136">
        <f t="shared" si="141"/>
        <v>11</v>
      </c>
      <c r="AE102" s="133">
        <v>11</v>
      </c>
      <c r="AF102" s="126">
        <v>0</v>
      </c>
      <c r="AG102" s="140">
        <v>0</v>
      </c>
      <c r="AH102" s="136">
        <f t="shared" si="142"/>
        <v>11</v>
      </c>
      <c r="AI102" s="133">
        <v>11</v>
      </c>
      <c r="AJ102" s="126">
        <v>0</v>
      </c>
      <c r="AK102" s="140">
        <v>0</v>
      </c>
      <c r="AL102" s="136">
        <f t="shared" si="143"/>
        <v>17</v>
      </c>
      <c r="AM102" s="133">
        <v>13</v>
      </c>
      <c r="AN102" s="133">
        <v>4</v>
      </c>
      <c r="AO102" s="140">
        <v>0</v>
      </c>
      <c r="AP102" s="136">
        <f t="shared" si="139"/>
        <v>9</v>
      </c>
      <c r="AQ102" s="133">
        <v>8</v>
      </c>
      <c r="AR102" s="133">
        <v>1</v>
      </c>
    </row>
    <row r="103" spans="1:44" ht="15.5" x14ac:dyDescent="0.35">
      <c r="A103" s="127" t="s">
        <v>57</v>
      </c>
      <c r="B103" s="136">
        <f t="shared" si="131"/>
        <v>3</v>
      </c>
      <c r="C103" s="136">
        <v>3</v>
      </c>
      <c r="D103" s="136">
        <v>0</v>
      </c>
      <c r="E103" s="136">
        <f t="shared" si="132"/>
        <v>7</v>
      </c>
      <c r="F103" s="137">
        <v>6</v>
      </c>
      <c r="G103" s="137">
        <v>1</v>
      </c>
      <c r="H103" s="136">
        <f t="shared" si="133"/>
        <v>4</v>
      </c>
      <c r="I103" s="138">
        <v>3</v>
      </c>
      <c r="J103" s="136">
        <v>1</v>
      </c>
      <c r="K103" s="136">
        <f t="shared" si="134"/>
        <v>4</v>
      </c>
      <c r="L103" s="136">
        <v>3</v>
      </c>
      <c r="M103" s="136">
        <v>1</v>
      </c>
      <c r="N103" s="136">
        <f t="shared" si="135"/>
        <v>7</v>
      </c>
      <c r="O103" s="136">
        <v>7</v>
      </c>
      <c r="P103" s="125">
        <v>0</v>
      </c>
      <c r="Q103" s="136">
        <f t="shared" si="136"/>
        <v>4</v>
      </c>
      <c r="R103" s="125">
        <v>4</v>
      </c>
      <c r="S103" s="136">
        <v>0</v>
      </c>
      <c r="T103" s="136">
        <f t="shared" si="137"/>
        <v>6</v>
      </c>
      <c r="U103" s="133">
        <v>5</v>
      </c>
      <c r="V103" s="170">
        <v>1</v>
      </c>
      <c r="W103" s="136">
        <f t="shared" si="138"/>
        <v>8</v>
      </c>
      <c r="X103" s="133">
        <v>8</v>
      </c>
      <c r="Y103" s="126">
        <v>0</v>
      </c>
      <c r="Z103" s="136">
        <f t="shared" si="140"/>
        <v>4</v>
      </c>
      <c r="AA103" s="133">
        <v>3</v>
      </c>
      <c r="AB103" s="126">
        <v>1</v>
      </c>
      <c r="AC103" s="140">
        <v>0</v>
      </c>
      <c r="AD103" s="136">
        <f t="shared" si="141"/>
        <v>7</v>
      </c>
      <c r="AE103" s="133">
        <v>7</v>
      </c>
      <c r="AF103" s="126">
        <v>0</v>
      </c>
      <c r="AG103" s="140">
        <v>0</v>
      </c>
      <c r="AH103" s="136">
        <f t="shared" si="142"/>
        <v>5</v>
      </c>
      <c r="AI103" s="133">
        <v>5</v>
      </c>
      <c r="AJ103" s="126">
        <v>0</v>
      </c>
      <c r="AK103" s="140">
        <v>0</v>
      </c>
      <c r="AL103" s="136">
        <f t="shared" si="143"/>
        <v>3</v>
      </c>
      <c r="AM103" s="133">
        <v>2</v>
      </c>
      <c r="AN103" s="133">
        <v>1</v>
      </c>
      <c r="AO103" s="140">
        <v>0</v>
      </c>
      <c r="AP103" s="136">
        <f t="shared" si="139"/>
        <v>8</v>
      </c>
      <c r="AQ103" s="133">
        <v>6</v>
      </c>
      <c r="AR103" s="133">
        <v>2</v>
      </c>
    </row>
    <row r="104" spans="1:44" ht="15.5" x14ac:dyDescent="0.35">
      <c r="A104" s="127" t="s">
        <v>31</v>
      </c>
      <c r="B104" s="136">
        <f t="shared" si="131"/>
        <v>11</v>
      </c>
      <c r="C104" s="136">
        <v>10</v>
      </c>
      <c r="D104" s="136">
        <v>1</v>
      </c>
      <c r="E104" s="136">
        <f t="shared" si="132"/>
        <v>12</v>
      </c>
      <c r="F104" s="137">
        <v>10</v>
      </c>
      <c r="G104" s="137">
        <v>2</v>
      </c>
      <c r="H104" s="136">
        <f t="shared" si="133"/>
        <v>15</v>
      </c>
      <c r="I104" s="138">
        <v>15</v>
      </c>
      <c r="J104" s="136">
        <v>0</v>
      </c>
      <c r="K104" s="136">
        <f t="shared" si="134"/>
        <v>12</v>
      </c>
      <c r="L104" s="136">
        <v>12</v>
      </c>
      <c r="M104" s="136">
        <v>0</v>
      </c>
      <c r="N104" s="136">
        <f t="shared" si="135"/>
        <v>11</v>
      </c>
      <c r="O104" s="136">
        <v>11</v>
      </c>
      <c r="P104" s="125">
        <v>0</v>
      </c>
      <c r="Q104" s="136">
        <f t="shared" si="136"/>
        <v>7</v>
      </c>
      <c r="R104" s="125">
        <v>6</v>
      </c>
      <c r="S104" s="136">
        <v>1</v>
      </c>
      <c r="T104" s="136">
        <f t="shared" si="137"/>
        <v>16</v>
      </c>
      <c r="U104" s="133">
        <v>12</v>
      </c>
      <c r="V104" s="170">
        <v>4</v>
      </c>
      <c r="W104" s="136">
        <f t="shared" si="138"/>
        <v>10</v>
      </c>
      <c r="X104" s="133">
        <v>10</v>
      </c>
      <c r="Y104" s="126">
        <v>0</v>
      </c>
      <c r="Z104" s="136">
        <f t="shared" si="140"/>
        <v>9</v>
      </c>
      <c r="AA104" s="133">
        <v>9</v>
      </c>
      <c r="AB104" s="126">
        <v>0</v>
      </c>
      <c r="AC104" s="140">
        <v>0</v>
      </c>
      <c r="AD104" s="136">
        <f t="shared" si="141"/>
        <v>12</v>
      </c>
      <c r="AE104" s="133">
        <v>9</v>
      </c>
      <c r="AF104" s="126">
        <v>3</v>
      </c>
      <c r="AG104" s="140">
        <v>0</v>
      </c>
      <c r="AH104" s="136">
        <f t="shared" si="142"/>
        <v>22</v>
      </c>
      <c r="AI104" s="133">
        <v>18</v>
      </c>
      <c r="AJ104" s="126">
        <v>4</v>
      </c>
      <c r="AK104" s="140">
        <v>0</v>
      </c>
      <c r="AL104" s="136">
        <f t="shared" si="143"/>
        <v>21</v>
      </c>
      <c r="AM104" s="133">
        <v>18</v>
      </c>
      <c r="AN104" s="133">
        <v>3</v>
      </c>
      <c r="AO104" s="140">
        <v>0</v>
      </c>
      <c r="AP104" s="136">
        <f t="shared" si="139"/>
        <v>25</v>
      </c>
      <c r="AQ104" s="133">
        <v>24</v>
      </c>
      <c r="AR104" s="133">
        <v>1</v>
      </c>
    </row>
    <row r="105" spans="1:44" ht="15.5" x14ac:dyDescent="0.35">
      <c r="A105" s="127" t="s">
        <v>25</v>
      </c>
      <c r="B105" s="136">
        <f t="shared" si="131"/>
        <v>14</v>
      </c>
      <c r="C105" s="136">
        <v>14</v>
      </c>
      <c r="D105" s="136">
        <v>0</v>
      </c>
      <c r="E105" s="136">
        <f t="shared" si="132"/>
        <v>8</v>
      </c>
      <c r="F105" s="137">
        <v>8</v>
      </c>
      <c r="G105" s="137">
        <v>0</v>
      </c>
      <c r="H105" s="136">
        <f t="shared" si="133"/>
        <v>6</v>
      </c>
      <c r="I105" s="138">
        <v>6</v>
      </c>
      <c r="J105" s="136">
        <v>0</v>
      </c>
      <c r="K105" s="136">
        <f t="shared" si="134"/>
        <v>16</v>
      </c>
      <c r="L105" s="136">
        <v>15</v>
      </c>
      <c r="M105" s="136">
        <v>1</v>
      </c>
      <c r="N105" s="136">
        <f t="shared" si="135"/>
        <v>6</v>
      </c>
      <c r="O105" s="136">
        <v>6</v>
      </c>
      <c r="P105" s="125">
        <v>0</v>
      </c>
      <c r="Q105" s="136">
        <f t="shared" si="136"/>
        <v>10</v>
      </c>
      <c r="R105" s="125">
        <v>10</v>
      </c>
      <c r="S105" s="136">
        <v>0</v>
      </c>
      <c r="T105" s="136">
        <f t="shared" si="137"/>
        <v>8</v>
      </c>
      <c r="U105" s="133">
        <v>8</v>
      </c>
      <c r="V105" s="170">
        <v>0</v>
      </c>
      <c r="W105" s="136">
        <f t="shared" si="138"/>
        <v>14</v>
      </c>
      <c r="X105" s="133">
        <v>14</v>
      </c>
      <c r="Y105" s="126">
        <v>0</v>
      </c>
      <c r="Z105" s="136">
        <f t="shared" si="140"/>
        <v>5</v>
      </c>
      <c r="AA105" s="133">
        <v>4</v>
      </c>
      <c r="AB105" s="126">
        <v>1</v>
      </c>
      <c r="AC105" s="140">
        <v>0</v>
      </c>
      <c r="AD105" s="136">
        <f t="shared" si="141"/>
        <v>10</v>
      </c>
      <c r="AE105" s="133">
        <v>9</v>
      </c>
      <c r="AF105" s="126">
        <v>1</v>
      </c>
      <c r="AG105" s="140">
        <v>0</v>
      </c>
      <c r="AH105" s="136">
        <f t="shared" si="142"/>
        <v>14</v>
      </c>
      <c r="AI105" s="133">
        <v>13</v>
      </c>
      <c r="AJ105" s="126">
        <v>0</v>
      </c>
      <c r="AK105" s="140">
        <v>1</v>
      </c>
      <c r="AL105" s="136">
        <f t="shared" si="143"/>
        <v>19</v>
      </c>
      <c r="AM105" s="133">
        <v>18</v>
      </c>
      <c r="AN105" s="133">
        <v>1</v>
      </c>
      <c r="AO105" s="140">
        <v>0</v>
      </c>
      <c r="AP105" s="136">
        <f t="shared" si="139"/>
        <v>20</v>
      </c>
      <c r="AQ105" s="133">
        <v>20</v>
      </c>
      <c r="AR105" s="133">
        <v>0</v>
      </c>
    </row>
    <row r="106" spans="1:44" ht="15.5" x14ac:dyDescent="0.35">
      <c r="A106" s="145"/>
      <c r="B106" s="146"/>
      <c r="C106" s="145"/>
      <c r="D106" s="146"/>
      <c r="E106" s="146"/>
      <c r="F106" s="145"/>
      <c r="G106" s="146"/>
      <c r="H106" s="146"/>
      <c r="I106" s="145"/>
      <c r="J106" s="146"/>
      <c r="K106" s="146"/>
      <c r="L106" s="145"/>
      <c r="M106" s="146"/>
      <c r="N106" s="146"/>
      <c r="O106" s="146"/>
      <c r="P106" s="145"/>
      <c r="Q106" s="146"/>
      <c r="R106" s="145"/>
      <c r="S106" s="146"/>
      <c r="T106" s="171"/>
      <c r="U106" s="146"/>
      <c r="V106" s="172"/>
      <c r="W106" s="145"/>
      <c r="X106" s="146"/>
      <c r="Y106" s="145"/>
      <c r="Z106" s="171"/>
      <c r="AA106" s="146"/>
      <c r="AB106" s="145"/>
      <c r="AC106" s="171"/>
      <c r="AD106" s="171"/>
      <c r="AE106" s="146"/>
      <c r="AF106" s="145"/>
      <c r="AG106" s="171"/>
      <c r="AH106" s="171"/>
      <c r="AI106" s="146"/>
      <c r="AJ106" s="145"/>
      <c r="AK106" s="171"/>
      <c r="AL106" s="171"/>
      <c r="AM106" s="146"/>
      <c r="AN106" s="145"/>
      <c r="AO106" s="171"/>
      <c r="AP106" s="171"/>
      <c r="AQ106" s="146"/>
      <c r="AR106" s="145"/>
    </row>
    <row r="107" spans="1:44" ht="15.5" x14ac:dyDescent="0.35">
      <c r="A107" s="175" t="s">
        <v>379</v>
      </c>
    </row>
    <row r="108" spans="1:44" ht="15.5" x14ac:dyDescent="0.35">
      <c r="A108" s="175" t="s">
        <v>378</v>
      </c>
    </row>
    <row r="109" spans="1:44" ht="15.5" x14ac:dyDescent="0.35">
      <c r="A109" s="175" t="s">
        <v>334</v>
      </c>
    </row>
    <row r="110" spans="1:44" ht="15.5" hidden="1" x14ac:dyDescent="0.35"/>
    <row r="111" spans="1:44" ht="15.5" hidden="1" x14ac:dyDescent="0.35">
      <c r="B111" s="126"/>
      <c r="C111" s="126"/>
      <c r="D111" s="126"/>
      <c r="E111" s="126"/>
      <c r="F111" s="126"/>
      <c r="G111" s="126"/>
      <c r="H111" s="126"/>
      <c r="I111" s="126"/>
      <c r="J111" s="126"/>
      <c r="K111" s="126"/>
      <c r="L111" s="126"/>
      <c r="M111" s="126"/>
      <c r="N111" s="126"/>
      <c r="O111" s="126"/>
      <c r="P111" s="126"/>
      <c r="Q111" s="126"/>
      <c r="R111" s="126"/>
      <c r="S111" s="126"/>
      <c r="T111" s="126"/>
      <c r="U111" s="126"/>
      <c r="V111" s="126"/>
    </row>
  </sheetData>
  <mergeCells count="15">
    <mergeCell ref="AP5:AR5"/>
    <mergeCell ref="A3:AR3"/>
    <mergeCell ref="AL5:AO5"/>
    <mergeCell ref="AH5:AK5"/>
    <mergeCell ref="AD5:AG5"/>
    <mergeCell ref="Z5:AC5"/>
    <mergeCell ref="B5:D5"/>
    <mergeCell ref="E5:G5"/>
    <mergeCell ref="H5:J5"/>
    <mergeCell ref="K5:M5"/>
    <mergeCell ref="N5:P5"/>
    <mergeCell ref="Q5:S5"/>
    <mergeCell ref="T5:V5"/>
    <mergeCell ref="W5:Y5"/>
    <mergeCell ref="A5:A6"/>
  </mergeCells>
  <printOptions horizontalCentered="1" verticalCentered="1"/>
  <pageMargins left="0" right="0" top="0" bottom="0" header="0" footer="0"/>
  <pageSetup paperSize="223" scale="37"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112"/>
  <sheetViews>
    <sheetView zoomScale="80" zoomScaleNormal="80" zoomScaleSheetLayoutView="80" workbookViewId="0">
      <pane ySplit="9" topLeftCell="A10" activePane="bottomLeft" state="frozen"/>
      <selection activeCell="N26" sqref="N26"/>
      <selection pane="bottomLeft" activeCell="M22" sqref="M22"/>
    </sheetView>
  </sheetViews>
  <sheetFormatPr baseColWidth="10" defaultColWidth="0" defaultRowHeight="15.75" customHeight="1" zeroHeight="1" x14ac:dyDescent="0.35"/>
  <cols>
    <col min="1" max="1" width="28.08984375" style="127" customWidth="1"/>
    <col min="2" max="14" width="14" style="127" customWidth="1"/>
    <col min="15" max="16384" width="11.453125" style="127" hidden="1"/>
  </cols>
  <sheetData>
    <row r="1" spans="1:14" ht="15.5" x14ac:dyDescent="0.35">
      <c r="A1" s="124" t="s">
        <v>496</v>
      </c>
      <c r="B1" s="126"/>
      <c r="C1" s="126"/>
      <c r="D1" s="126"/>
      <c r="E1" s="126"/>
      <c r="F1" s="126"/>
      <c r="G1" s="126"/>
      <c r="H1" s="126"/>
    </row>
    <row r="2" spans="1:14" ht="15.5" x14ac:dyDescent="0.35">
      <c r="A2" s="124"/>
      <c r="B2" s="125"/>
      <c r="C2" s="125"/>
      <c r="D2" s="125"/>
      <c r="E2" s="125"/>
      <c r="F2" s="125"/>
      <c r="G2" s="125"/>
      <c r="H2" s="125"/>
    </row>
    <row r="3" spans="1:14" ht="18.5" x14ac:dyDescent="0.35">
      <c r="A3" s="290" t="s">
        <v>624</v>
      </c>
      <c r="B3" s="290"/>
      <c r="C3" s="290"/>
      <c r="D3" s="290"/>
      <c r="E3" s="290"/>
      <c r="F3" s="290"/>
      <c r="G3" s="290"/>
      <c r="H3" s="290"/>
      <c r="I3" s="290"/>
      <c r="J3" s="290"/>
      <c r="K3" s="290"/>
      <c r="L3" s="290"/>
      <c r="M3" s="290"/>
    </row>
    <row r="4" spans="1:14" ht="15.5" x14ac:dyDescent="0.35">
      <c r="A4" s="290" t="s">
        <v>535</v>
      </c>
      <c r="B4" s="290"/>
      <c r="C4" s="290"/>
      <c r="D4" s="290"/>
      <c r="E4" s="290"/>
      <c r="F4" s="290"/>
      <c r="G4" s="290"/>
      <c r="H4" s="290"/>
      <c r="I4" s="290"/>
      <c r="J4" s="290"/>
      <c r="K4" s="290"/>
      <c r="L4" s="290"/>
      <c r="M4" s="290"/>
    </row>
    <row r="5" spans="1:14" ht="15.5" x14ac:dyDescent="0.35">
      <c r="B5" s="126"/>
      <c r="C5" s="126"/>
      <c r="D5" s="126"/>
      <c r="E5" s="126"/>
      <c r="F5" s="126"/>
      <c r="G5" s="126"/>
      <c r="H5" s="126"/>
    </row>
    <row r="6" spans="1:14" ht="15.5" x14ac:dyDescent="0.35">
      <c r="A6" s="288" t="s">
        <v>226</v>
      </c>
      <c r="B6" s="291" t="s">
        <v>336</v>
      </c>
      <c r="C6" s="292"/>
      <c r="D6" s="292"/>
      <c r="E6" s="292"/>
      <c r="F6" s="292"/>
      <c r="G6" s="292"/>
      <c r="H6" s="292"/>
      <c r="I6" s="292"/>
      <c r="J6" s="292"/>
      <c r="K6" s="292"/>
      <c r="L6" s="292"/>
      <c r="M6" s="292"/>
      <c r="N6" s="292"/>
    </row>
    <row r="7" spans="1:14" ht="15.5" x14ac:dyDescent="0.35">
      <c r="A7" s="289"/>
      <c r="B7" s="147">
        <v>2010</v>
      </c>
      <c r="C7" s="147">
        <v>2011</v>
      </c>
      <c r="D7" s="147">
        <v>2012</v>
      </c>
      <c r="E7" s="147">
        <v>2013</v>
      </c>
      <c r="F7" s="147">
        <v>2014</v>
      </c>
      <c r="G7" s="147">
        <v>2015</v>
      </c>
      <c r="H7" s="147">
        <v>2016</v>
      </c>
      <c r="I7" s="147">
        <v>2017</v>
      </c>
      <c r="J7" s="147">
        <v>2018</v>
      </c>
      <c r="K7" s="147">
        <v>2019</v>
      </c>
      <c r="L7" s="147">
        <v>2020</v>
      </c>
      <c r="M7" s="147">
        <v>2021</v>
      </c>
      <c r="N7" s="147">
        <v>2022</v>
      </c>
    </row>
    <row r="8" spans="1:14" ht="15.5" x14ac:dyDescent="0.35">
      <c r="B8" s="131"/>
      <c r="C8" s="131"/>
      <c r="D8" s="131"/>
      <c r="E8" s="131"/>
      <c r="F8" s="132"/>
      <c r="G8" s="132"/>
      <c r="H8" s="126"/>
      <c r="I8" s="174"/>
      <c r="J8" s="174"/>
      <c r="K8" s="174"/>
      <c r="L8" s="174"/>
      <c r="M8" s="174"/>
      <c r="N8" s="174"/>
    </row>
    <row r="9" spans="1:14" ht="15.5" x14ac:dyDescent="0.35">
      <c r="A9" s="173" t="s">
        <v>107</v>
      </c>
      <c r="B9" s="134">
        <f>SUM(B11,B33,B51,B61,B74,B87,B100)</f>
        <v>516</v>
      </c>
      <c r="C9" s="134">
        <f t="shared" ref="C9:H9" si="0">SUM(C11,C33,C51,C61,C74,C87,C100)</f>
        <v>449</v>
      </c>
      <c r="D9" s="134">
        <f t="shared" si="0"/>
        <v>383</v>
      </c>
      <c r="E9" s="134">
        <f t="shared" si="0"/>
        <v>393</v>
      </c>
      <c r="F9" s="134">
        <f t="shared" si="0"/>
        <v>434</v>
      </c>
      <c r="G9" s="134">
        <f t="shared" si="0"/>
        <v>525</v>
      </c>
      <c r="H9" s="135">
        <f t="shared" si="0"/>
        <v>526</v>
      </c>
      <c r="I9" s="135">
        <f t="shared" ref="I9:J9" si="1">SUM(I11,I33,I51,I61,I74,I87,I100)</f>
        <v>549</v>
      </c>
      <c r="J9" s="135">
        <f t="shared" si="1"/>
        <v>531</v>
      </c>
      <c r="K9" s="135">
        <f t="shared" ref="K9:L9" si="2">SUM(K11,K33,K51,K61,K74,K87,K100)</f>
        <v>511</v>
      </c>
      <c r="L9" s="135">
        <f t="shared" si="2"/>
        <v>533</v>
      </c>
      <c r="M9" s="135">
        <f t="shared" ref="M9:N9" si="3">SUM(M11,M33,M51,M61,M74,M87,M100)</f>
        <v>547</v>
      </c>
      <c r="N9" s="135">
        <f t="shared" si="3"/>
        <v>602</v>
      </c>
    </row>
    <row r="10" spans="1:14" ht="15.5" x14ac:dyDescent="0.35">
      <c r="B10" s="131"/>
      <c r="C10" s="133"/>
      <c r="D10" s="133"/>
      <c r="E10" s="133"/>
      <c r="F10" s="133"/>
      <c r="G10" s="133"/>
      <c r="H10" s="140"/>
      <c r="I10" s="140"/>
      <c r="J10" s="140"/>
      <c r="K10" s="140"/>
      <c r="L10" s="140"/>
      <c r="M10" s="140"/>
      <c r="N10" s="140"/>
    </row>
    <row r="11" spans="1:14" ht="15.5" x14ac:dyDescent="0.35">
      <c r="A11" s="173" t="s">
        <v>115</v>
      </c>
      <c r="B11" s="134">
        <f>SUM(B12:B31)</f>
        <v>209</v>
      </c>
      <c r="C11" s="134">
        <f t="shared" ref="C11:H11" si="4">SUM(C12:C31)</f>
        <v>165</v>
      </c>
      <c r="D11" s="134">
        <f t="shared" si="4"/>
        <v>151</v>
      </c>
      <c r="E11" s="134">
        <f t="shared" si="4"/>
        <v>156</v>
      </c>
      <c r="F11" s="134">
        <f t="shared" si="4"/>
        <v>183</v>
      </c>
      <c r="G11" s="134">
        <f t="shared" si="4"/>
        <v>240</v>
      </c>
      <c r="H11" s="135">
        <f t="shared" si="4"/>
        <v>225</v>
      </c>
      <c r="I11" s="135">
        <f t="shared" ref="I11:J11" si="5">SUM(I12:I31)</f>
        <v>201</v>
      </c>
      <c r="J11" s="135">
        <f t="shared" si="5"/>
        <v>183</v>
      </c>
      <c r="K11" s="135">
        <f t="shared" ref="K11:L11" si="6">SUM(K12:K31)</f>
        <v>155</v>
      </c>
      <c r="L11" s="135">
        <f t="shared" si="6"/>
        <v>155</v>
      </c>
      <c r="M11" s="135">
        <f t="shared" ref="M11:N11" si="7">SUM(M12:M31)</f>
        <v>124</v>
      </c>
      <c r="N11" s="135">
        <f t="shared" si="7"/>
        <v>109</v>
      </c>
    </row>
    <row r="12" spans="1:14" ht="15.5" x14ac:dyDescent="0.35">
      <c r="A12" s="127" t="s">
        <v>13</v>
      </c>
      <c r="B12" s="136">
        <v>68</v>
      </c>
      <c r="C12" s="137">
        <v>61</v>
      </c>
      <c r="D12" s="136">
        <v>55</v>
      </c>
      <c r="E12" s="136">
        <v>43</v>
      </c>
      <c r="F12" s="136">
        <v>69</v>
      </c>
      <c r="G12" s="136">
        <v>93</v>
      </c>
      <c r="H12" s="143">
        <v>74</v>
      </c>
      <c r="I12" s="143">
        <v>83</v>
      </c>
      <c r="J12" s="143">
        <v>76</v>
      </c>
      <c r="K12" s="143">
        <v>61</v>
      </c>
      <c r="L12" s="143">
        <v>53</v>
      </c>
      <c r="M12" s="143">
        <v>42</v>
      </c>
      <c r="N12" s="143">
        <v>48</v>
      </c>
    </row>
    <row r="13" spans="1:14" ht="15.5" x14ac:dyDescent="0.35">
      <c r="A13" s="127" t="s">
        <v>18</v>
      </c>
      <c r="B13" s="136">
        <v>6</v>
      </c>
      <c r="C13" s="137">
        <v>3</v>
      </c>
      <c r="D13" s="136">
        <v>6</v>
      </c>
      <c r="E13" s="136">
        <v>4</v>
      </c>
      <c r="F13" s="136">
        <v>4</v>
      </c>
      <c r="G13" s="136">
        <v>8</v>
      </c>
      <c r="H13" s="143">
        <v>10</v>
      </c>
      <c r="I13" s="143">
        <v>6</v>
      </c>
      <c r="J13" s="143">
        <v>4</v>
      </c>
      <c r="K13" s="143">
        <v>2</v>
      </c>
      <c r="L13" s="143">
        <v>4</v>
      </c>
      <c r="M13" s="143">
        <v>2</v>
      </c>
      <c r="N13" s="143">
        <v>3</v>
      </c>
    </row>
    <row r="14" spans="1:14" ht="15.5" x14ac:dyDescent="0.35">
      <c r="A14" s="127" t="s">
        <v>16</v>
      </c>
      <c r="B14" s="136">
        <v>29</v>
      </c>
      <c r="C14" s="137">
        <v>18</v>
      </c>
      <c r="D14" s="136">
        <v>18</v>
      </c>
      <c r="E14" s="136">
        <v>21</v>
      </c>
      <c r="F14" s="136">
        <v>35</v>
      </c>
      <c r="G14" s="136">
        <v>32</v>
      </c>
      <c r="H14" s="143">
        <v>24</v>
      </c>
      <c r="I14" s="143">
        <v>29</v>
      </c>
      <c r="J14" s="143">
        <v>18</v>
      </c>
      <c r="K14" s="143">
        <v>14</v>
      </c>
      <c r="L14" s="143">
        <v>27</v>
      </c>
      <c r="M14" s="143">
        <v>16</v>
      </c>
      <c r="N14" s="143">
        <v>7</v>
      </c>
    </row>
    <row r="15" spans="1:14" ht="15.5" x14ac:dyDescent="0.35">
      <c r="A15" s="127" t="s">
        <v>240</v>
      </c>
      <c r="B15" s="133">
        <v>0</v>
      </c>
      <c r="C15" s="133">
        <v>0</v>
      </c>
      <c r="D15" s="136">
        <v>1</v>
      </c>
      <c r="E15" s="136">
        <v>1</v>
      </c>
      <c r="F15" s="133">
        <v>0</v>
      </c>
      <c r="G15" s="133">
        <v>0</v>
      </c>
      <c r="H15" s="143">
        <v>1</v>
      </c>
      <c r="I15" s="143">
        <v>0</v>
      </c>
      <c r="J15" s="143">
        <v>1</v>
      </c>
      <c r="K15" s="143">
        <v>1</v>
      </c>
      <c r="L15" s="143">
        <v>0</v>
      </c>
      <c r="M15" s="143">
        <v>0</v>
      </c>
      <c r="N15" s="143">
        <v>1</v>
      </c>
    </row>
    <row r="16" spans="1:14" ht="15.5" x14ac:dyDescent="0.35">
      <c r="A16" s="139" t="s">
        <v>321</v>
      </c>
      <c r="B16" s="136">
        <v>1</v>
      </c>
      <c r="C16" s="136">
        <v>0</v>
      </c>
      <c r="D16" s="136">
        <v>1</v>
      </c>
      <c r="E16" s="133">
        <v>0</v>
      </c>
      <c r="F16" s="133">
        <v>0</v>
      </c>
      <c r="G16" s="133">
        <v>0</v>
      </c>
      <c r="H16" s="140">
        <v>0</v>
      </c>
      <c r="I16" s="140">
        <v>1</v>
      </c>
      <c r="J16" s="143">
        <v>1</v>
      </c>
      <c r="K16" s="143">
        <v>0</v>
      </c>
      <c r="L16" s="143">
        <v>0</v>
      </c>
      <c r="M16" s="143">
        <v>0</v>
      </c>
      <c r="N16" s="143">
        <v>0</v>
      </c>
    </row>
    <row r="17" spans="1:14" ht="15.5" x14ac:dyDescent="0.35">
      <c r="A17" s="127" t="s">
        <v>3</v>
      </c>
      <c r="B17" s="136">
        <v>5</v>
      </c>
      <c r="C17" s="137">
        <v>2</v>
      </c>
      <c r="D17" s="136">
        <v>4</v>
      </c>
      <c r="E17" s="136">
        <v>5</v>
      </c>
      <c r="F17" s="136">
        <v>1</v>
      </c>
      <c r="G17" s="136">
        <v>6</v>
      </c>
      <c r="H17" s="143">
        <v>9</v>
      </c>
      <c r="I17" s="143">
        <v>5</v>
      </c>
      <c r="J17" s="143">
        <v>9</v>
      </c>
      <c r="K17" s="143">
        <v>4</v>
      </c>
      <c r="L17" s="143">
        <v>2</v>
      </c>
      <c r="M17" s="143">
        <v>7</v>
      </c>
      <c r="N17" s="143">
        <v>8</v>
      </c>
    </row>
    <row r="18" spans="1:14" ht="15.5" x14ac:dyDescent="0.35">
      <c r="A18" s="127" t="s">
        <v>34</v>
      </c>
      <c r="B18" s="136">
        <v>3</v>
      </c>
      <c r="C18" s="137">
        <v>3</v>
      </c>
      <c r="D18" s="133">
        <v>0</v>
      </c>
      <c r="E18" s="136">
        <v>1</v>
      </c>
      <c r="F18" s="133">
        <v>0</v>
      </c>
      <c r="G18" s="136">
        <v>2</v>
      </c>
      <c r="H18" s="143">
        <v>3</v>
      </c>
      <c r="I18" s="143">
        <v>1</v>
      </c>
      <c r="J18" s="143">
        <v>1</v>
      </c>
      <c r="K18" s="143">
        <v>0</v>
      </c>
      <c r="L18" s="143">
        <v>1</v>
      </c>
      <c r="M18" s="143">
        <v>1</v>
      </c>
      <c r="N18" s="143">
        <v>0</v>
      </c>
    </row>
    <row r="19" spans="1:14" ht="15.5" x14ac:dyDescent="0.35">
      <c r="A19" s="127" t="s">
        <v>22</v>
      </c>
      <c r="B19" s="136">
        <v>32</v>
      </c>
      <c r="C19" s="137">
        <v>22</v>
      </c>
      <c r="D19" s="136">
        <v>16</v>
      </c>
      <c r="E19" s="136">
        <v>24</v>
      </c>
      <c r="F19" s="136">
        <v>11</v>
      </c>
      <c r="G19" s="136">
        <v>16</v>
      </c>
      <c r="H19" s="143">
        <v>24</v>
      </c>
      <c r="I19" s="143">
        <v>13</v>
      </c>
      <c r="J19" s="143">
        <v>20</v>
      </c>
      <c r="K19" s="143">
        <v>15</v>
      </c>
      <c r="L19" s="143">
        <v>18</v>
      </c>
      <c r="M19" s="143">
        <v>13</v>
      </c>
      <c r="N19" s="143">
        <v>15</v>
      </c>
    </row>
    <row r="20" spans="1:14" ht="15.5" x14ac:dyDescent="0.35">
      <c r="A20" s="127" t="s">
        <v>51</v>
      </c>
      <c r="B20" s="136">
        <v>2</v>
      </c>
      <c r="C20" s="137">
        <v>2</v>
      </c>
      <c r="D20" s="136">
        <v>2</v>
      </c>
      <c r="E20" s="136">
        <v>3</v>
      </c>
      <c r="F20" s="136">
        <v>3</v>
      </c>
      <c r="G20" s="136">
        <v>8</v>
      </c>
      <c r="H20" s="143">
        <v>5</v>
      </c>
      <c r="I20" s="143">
        <v>3</v>
      </c>
      <c r="J20" s="143">
        <v>1</v>
      </c>
      <c r="K20" s="143">
        <v>4</v>
      </c>
      <c r="L20" s="143">
        <v>4</v>
      </c>
      <c r="M20" s="143">
        <v>2</v>
      </c>
      <c r="N20" s="143">
        <v>2</v>
      </c>
    </row>
    <row r="21" spans="1:14" ht="15.5" x14ac:dyDescent="0.35">
      <c r="A21" s="127" t="s">
        <v>2</v>
      </c>
      <c r="B21" s="136">
        <v>13</v>
      </c>
      <c r="C21" s="137">
        <v>14</v>
      </c>
      <c r="D21" s="136">
        <v>8</v>
      </c>
      <c r="E21" s="136">
        <v>12</v>
      </c>
      <c r="F21" s="136">
        <v>15</v>
      </c>
      <c r="G21" s="136">
        <v>24</v>
      </c>
      <c r="H21" s="143">
        <v>19</v>
      </c>
      <c r="I21" s="143">
        <v>19</v>
      </c>
      <c r="J21" s="143">
        <v>8</v>
      </c>
      <c r="K21" s="143">
        <v>12</v>
      </c>
      <c r="L21" s="143">
        <v>6</v>
      </c>
      <c r="M21" s="143">
        <v>5</v>
      </c>
      <c r="N21" s="143">
        <v>5</v>
      </c>
    </row>
    <row r="22" spans="1:14" ht="15.5" x14ac:dyDescent="0.35">
      <c r="A22" s="127" t="s">
        <v>60</v>
      </c>
      <c r="B22" s="136">
        <v>4</v>
      </c>
      <c r="C22" s="137">
        <v>5</v>
      </c>
      <c r="D22" s="136">
        <v>9</v>
      </c>
      <c r="E22" s="136">
        <v>3</v>
      </c>
      <c r="F22" s="136">
        <v>6</v>
      </c>
      <c r="G22" s="136">
        <v>7</v>
      </c>
      <c r="H22" s="143">
        <v>3</v>
      </c>
      <c r="I22" s="143">
        <v>8</v>
      </c>
      <c r="J22" s="143">
        <v>5</v>
      </c>
      <c r="K22" s="143">
        <v>4</v>
      </c>
      <c r="L22" s="143">
        <v>9</v>
      </c>
      <c r="M22" s="143">
        <v>9</v>
      </c>
      <c r="N22" s="143">
        <v>0</v>
      </c>
    </row>
    <row r="23" spans="1:14" ht="15.5" x14ac:dyDescent="0.35">
      <c r="A23" s="139" t="s">
        <v>322</v>
      </c>
      <c r="B23" s="136">
        <v>2</v>
      </c>
      <c r="C23" s="133">
        <v>0</v>
      </c>
      <c r="D23" s="133">
        <v>0</v>
      </c>
      <c r="E23" s="133">
        <v>0</v>
      </c>
      <c r="F23" s="133">
        <v>0</v>
      </c>
      <c r="G23" s="133">
        <v>0</v>
      </c>
      <c r="H23" s="140">
        <v>0</v>
      </c>
      <c r="I23" s="140">
        <v>0</v>
      </c>
      <c r="J23" s="143">
        <v>0</v>
      </c>
      <c r="K23" s="143">
        <v>2</v>
      </c>
      <c r="L23" s="143">
        <v>0</v>
      </c>
      <c r="M23" s="143">
        <v>1</v>
      </c>
      <c r="N23" s="143">
        <v>0</v>
      </c>
    </row>
    <row r="24" spans="1:14" ht="15.5" x14ac:dyDescent="0.35">
      <c r="A24" s="127" t="s">
        <v>58</v>
      </c>
      <c r="B24" s="136">
        <v>21</v>
      </c>
      <c r="C24" s="137">
        <v>9</v>
      </c>
      <c r="D24" s="136">
        <v>16</v>
      </c>
      <c r="E24" s="136">
        <v>19</v>
      </c>
      <c r="F24" s="136">
        <v>19</v>
      </c>
      <c r="G24" s="136">
        <v>20</v>
      </c>
      <c r="H24" s="143">
        <v>26</v>
      </c>
      <c r="I24" s="143">
        <v>14</v>
      </c>
      <c r="J24" s="143">
        <v>17</v>
      </c>
      <c r="K24" s="143">
        <v>16</v>
      </c>
      <c r="L24" s="143">
        <v>13</v>
      </c>
      <c r="M24" s="143">
        <v>12</v>
      </c>
      <c r="N24" s="143">
        <v>7</v>
      </c>
    </row>
    <row r="25" spans="1:14" ht="15.5" x14ac:dyDescent="0.35">
      <c r="A25" s="127" t="s">
        <v>35</v>
      </c>
      <c r="B25" s="136">
        <v>7</v>
      </c>
      <c r="C25" s="137">
        <v>5</v>
      </c>
      <c r="D25" s="136">
        <v>1</v>
      </c>
      <c r="E25" s="136">
        <v>3</v>
      </c>
      <c r="F25" s="136">
        <v>6</v>
      </c>
      <c r="G25" s="136">
        <v>3</v>
      </c>
      <c r="H25" s="143">
        <v>9</v>
      </c>
      <c r="I25" s="143">
        <v>7</v>
      </c>
      <c r="J25" s="143">
        <v>2</v>
      </c>
      <c r="K25" s="143">
        <v>2</v>
      </c>
      <c r="L25" s="143">
        <v>4</v>
      </c>
      <c r="M25" s="143">
        <v>3</v>
      </c>
      <c r="N25" s="143">
        <v>3</v>
      </c>
    </row>
    <row r="26" spans="1:14" ht="15.5" x14ac:dyDescent="0.35">
      <c r="A26" s="127" t="s">
        <v>32</v>
      </c>
      <c r="B26" s="136">
        <v>3</v>
      </c>
      <c r="C26" s="137">
        <v>7</v>
      </c>
      <c r="D26" s="136">
        <v>3</v>
      </c>
      <c r="E26" s="136">
        <v>4</v>
      </c>
      <c r="F26" s="136">
        <v>2</v>
      </c>
      <c r="G26" s="136">
        <v>4</v>
      </c>
      <c r="H26" s="143">
        <v>6</v>
      </c>
      <c r="I26" s="143">
        <v>6</v>
      </c>
      <c r="J26" s="143">
        <v>2</v>
      </c>
      <c r="K26" s="143">
        <v>3</v>
      </c>
      <c r="L26" s="143">
        <v>1</v>
      </c>
      <c r="M26" s="143">
        <v>0</v>
      </c>
      <c r="N26" s="143">
        <v>1</v>
      </c>
    </row>
    <row r="27" spans="1:14" ht="15.5" x14ac:dyDescent="0.35">
      <c r="A27" s="127" t="s">
        <v>241</v>
      </c>
      <c r="B27" s="133">
        <v>0</v>
      </c>
      <c r="C27" s="133">
        <v>0</v>
      </c>
      <c r="D27" s="133">
        <v>0</v>
      </c>
      <c r="E27" s="136">
        <v>1</v>
      </c>
      <c r="F27" s="133">
        <v>0</v>
      </c>
      <c r="G27" s="133">
        <v>0</v>
      </c>
      <c r="H27" s="143">
        <v>1</v>
      </c>
      <c r="I27" s="143">
        <v>0</v>
      </c>
      <c r="J27" s="143">
        <v>1</v>
      </c>
      <c r="K27" s="143">
        <v>1</v>
      </c>
      <c r="L27" s="143">
        <v>0</v>
      </c>
      <c r="M27" s="143">
        <v>0</v>
      </c>
      <c r="N27" s="143">
        <v>2</v>
      </c>
    </row>
    <row r="28" spans="1:14" ht="15.5" x14ac:dyDescent="0.35">
      <c r="A28" s="139" t="s">
        <v>323</v>
      </c>
      <c r="B28" s="136">
        <v>0</v>
      </c>
      <c r="C28" s="136">
        <v>0</v>
      </c>
      <c r="D28" s="136">
        <v>0</v>
      </c>
      <c r="E28" s="136">
        <v>0</v>
      </c>
      <c r="F28" s="136">
        <v>1</v>
      </c>
      <c r="G28" s="136">
        <v>3</v>
      </c>
      <c r="H28" s="140">
        <v>0</v>
      </c>
      <c r="I28" s="140">
        <v>0</v>
      </c>
      <c r="J28" s="143">
        <v>0</v>
      </c>
      <c r="K28" s="143">
        <v>0</v>
      </c>
      <c r="L28" s="143">
        <v>0</v>
      </c>
      <c r="M28" s="143">
        <v>0</v>
      </c>
      <c r="N28" s="143">
        <v>0</v>
      </c>
    </row>
    <row r="29" spans="1:14" ht="15.5" x14ac:dyDescent="0.35">
      <c r="A29" s="127" t="s">
        <v>15</v>
      </c>
      <c r="B29" s="136">
        <v>5</v>
      </c>
      <c r="C29" s="137">
        <v>5</v>
      </c>
      <c r="D29" s="136">
        <v>9</v>
      </c>
      <c r="E29" s="136">
        <v>10</v>
      </c>
      <c r="F29" s="136">
        <v>9</v>
      </c>
      <c r="G29" s="136">
        <v>9</v>
      </c>
      <c r="H29" s="143">
        <v>6</v>
      </c>
      <c r="I29" s="143">
        <v>2</v>
      </c>
      <c r="J29" s="143">
        <v>10</v>
      </c>
      <c r="K29" s="143">
        <v>7</v>
      </c>
      <c r="L29" s="143">
        <v>6</v>
      </c>
      <c r="M29" s="143">
        <v>3</v>
      </c>
      <c r="N29" s="143">
        <v>2</v>
      </c>
    </row>
    <row r="30" spans="1:14" ht="15.5" x14ac:dyDescent="0.35">
      <c r="A30" s="127" t="s">
        <v>43</v>
      </c>
      <c r="B30" s="136">
        <v>6</v>
      </c>
      <c r="C30" s="137">
        <v>8</v>
      </c>
      <c r="D30" s="136">
        <v>1</v>
      </c>
      <c r="E30" s="133">
        <v>0</v>
      </c>
      <c r="F30" s="136">
        <v>2</v>
      </c>
      <c r="G30" s="136">
        <v>5</v>
      </c>
      <c r="H30" s="143">
        <v>4</v>
      </c>
      <c r="I30" s="143">
        <v>4</v>
      </c>
      <c r="J30" s="143">
        <v>5</v>
      </c>
      <c r="K30" s="143">
        <v>7</v>
      </c>
      <c r="L30" s="143">
        <v>6</v>
      </c>
      <c r="M30" s="143">
        <v>8</v>
      </c>
      <c r="N30" s="143">
        <v>5</v>
      </c>
    </row>
    <row r="31" spans="1:14" ht="15.5" x14ac:dyDescent="0.35">
      <c r="A31" s="127" t="s">
        <v>242</v>
      </c>
      <c r="B31" s="136">
        <v>2</v>
      </c>
      <c r="C31" s="137">
        <v>1</v>
      </c>
      <c r="D31" s="136">
        <v>1</v>
      </c>
      <c r="E31" s="136">
        <v>2</v>
      </c>
      <c r="F31" s="133">
        <v>0</v>
      </c>
      <c r="G31" s="133">
        <v>0</v>
      </c>
      <c r="H31" s="143">
        <v>1</v>
      </c>
      <c r="I31" s="143">
        <v>0</v>
      </c>
      <c r="J31" s="143">
        <v>2</v>
      </c>
      <c r="K31" s="143">
        <v>0</v>
      </c>
      <c r="L31" s="143">
        <v>1</v>
      </c>
      <c r="M31" s="143">
        <v>0</v>
      </c>
      <c r="N31" s="143">
        <v>0</v>
      </c>
    </row>
    <row r="32" spans="1:14" ht="15.5" x14ac:dyDescent="0.35">
      <c r="B32" s="133"/>
      <c r="C32" s="133"/>
      <c r="D32" s="133"/>
      <c r="E32" s="133"/>
      <c r="F32" s="133"/>
      <c r="G32" s="133"/>
      <c r="H32" s="142"/>
      <c r="I32" s="142"/>
      <c r="J32" s="142"/>
      <c r="K32" s="142"/>
      <c r="L32" s="142"/>
      <c r="M32" s="142"/>
      <c r="N32" s="142"/>
    </row>
    <row r="33" spans="1:14" ht="15.5" x14ac:dyDescent="0.35">
      <c r="A33" s="173" t="s">
        <v>114</v>
      </c>
      <c r="B33" s="134">
        <f>SUM(B34:B49)</f>
        <v>71</v>
      </c>
      <c r="C33" s="134">
        <f t="shared" ref="C33:I33" si="8">SUM(C34:C49)</f>
        <v>51</v>
      </c>
      <c r="D33" s="134">
        <f t="shared" si="8"/>
        <v>47</v>
      </c>
      <c r="E33" s="134">
        <f t="shared" si="8"/>
        <v>44</v>
      </c>
      <c r="F33" s="134">
        <f t="shared" si="8"/>
        <v>50</v>
      </c>
      <c r="G33" s="134">
        <f t="shared" si="8"/>
        <v>54</v>
      </c>
      <c r="H33" s="135">
        <f t="shared" si="8"/>
        <v>52</v>
      </c>
      <c r="I33" s="135">
        <f t="shared" si="8"/>
        <v>84</v>
      </c>
      <c r="J33" s="135">
        <f t="shared" ref="J33:K33" si="9">SUM(J34:J49)</f>
        <v>80</v>
      </c>
      <c r="K33" s="135">
        <f t="shared" si="9"/>
        <v>61</v>
      </c>
      <c r="L33" s="135">
        <f t="shared" ref="L33:M33" si="10">SUM(L34:L49)</f>
        <v>72</v>
      </c>
      <c r="M33" s="135">
        <f t="shared" si="10"/>
        <v>68</v>
      </c>
      <c r="N33" s="135">
        <f t="shared" ref="N33" si="11">SUM(N34:N49)</f>
        <v>104</v>
      </c>
    </row>
    <row r="34" spans="1:14" ht="15.5" x14ac:dyDescent="0.35">
      <c r="A34" s="127" t="s">
        <v>9</v>
      </c>
      <c r="B34" s="136">
        <v>27</v>
      </c>
      <c r="C34" s="137">
        <v>19</v>
      </c>
      <c r="D34" s="136">
        <v>27</v>
      </c>
      <c r="E34" s="136">
        <v>15</v>
      </c>
      <c r="F34" s="136">
        <v>30</v>
      </c>
      <c r="G34" s="136">
        <v>29</v>
      </c>
      <c r="H34" s="143">
        <v>23</v>
      </c>
      <c r="I34" s="143">
        <v>32</v>
      </c>
      <c r="J34" s="143">
        <v>40</v>
      </c>
      <c r="K34" s="143">
        <v>36</v>
      </c>
      <c r="L34" s="143">
        <v>33</v>
      </c>
      <c r="M34" s="143">
        <v>34</v>
      </c>
      <c r="N34" s="143">
        <v>44</v>
      </c>
    </row>
    <row r="35" spans="1:14" ht="15.5" x14ac:dyDescent="0.35">
      <c r="A35" s="127" t="s">
        <v>50</v>
      </c>
      <c r="B35" s="136">
        <v>6</v>
      </c>
      <c r="C35" s="137">
        <v>5</v>
      </c>
      <c r="D35" s="136">
        <v>8</v>
      </c>
      <c r="E35" s="136">
        <v>4</v>
      </c>
      <c r="F35" s="136">
        <v>2</v>
      </c>
      <c r="G35" s="136">
        <v>3</v>
      </c>
      <c r="H35" s="143">
        <v>3</v>
      </c>
      <c r="I35" s="143">
        <v>7</v>
      </c>
      <c r="J35" s="143">
        <v>10</v>
      </c>
      <c r="K35" s="143">
        <v>2</v>
      </c>
      <c r="L35" s="143">
        <v>7</v>
      </c>
      <c r="M35" s="143">
        <v>6</v>
      </c>
      <c r="N35" s="143">
        <v>15</v>
      </c>
    </row>
    <row r="36" spans="1:14" ht="15.5" x14ac:dyDescent="0.35">
      <c r="A36" s="127" t="s">
        <v>24</v>
      </c>
      <c r="B36" s="136">
        <v>8</v>
      </c>
      <c r="C36" s="137">
        <v>1</v>
      </c>
      <c r="D36" s="133">
        <v>0</v>
      </c>
      <c r="E36" s="136">
        <v>5</v>
      </c>
      <c r="F36" s="133">
        <v>0</v>
      </c>
      <c r="G36" s="136">
        <v>1</v>
      </c>
      <c r="H36" s="143">
        <v>1</v>
      </c>
      <c r="I36" s="143">
        <v>3</v>
      </c>
      <c r="J36" s="143">
        <v>3</v>
      </c>
      <c r="K36" s="143">
        <v>1</v>
      </c>
      <c r="L36" s="143">
        <v>2</v>
      </c>
      <c r="M36" s="143">
        <v>3</v>
      </c>
      <c r="N36" s="143">
        <v>4</v>
      </c>
    </row>
    <row r="37" spans="1:14" ht="15.5" x14ac:dyDescent="0.35">
      <c r="A37" s="139" t="s">
        <v>324</v>
      </c>
      <c r="B37" s="136">
        <v>1</v>
      </c>
      <c r="C37" s="133">
        <v>0</v>
      </c>
      <c r="D37" s="133">
        <v>0</v>
      </c>
      <c r="E37" s="133">
        <v>0</v>
      </c>
      <c r="F37" s="133">
        <v>0</v>
      </c>
      <c r="G37" s="133">
        <v>0</v>
      </c>
      <c r="H37" s="140">
        <v>0</v>
      </c>
      <c r="I37" s="140">
        <v>0</v>
      </c>
      <c r="J37" s="143">
        <v>0</v>
      </c>
      <c r="K37" s="143">
        <v>0</v>
      </c>
      <c r="L37" s="143">
        <v>0</v>
      </c>
      <c r="M37" s="143">
        <v>0</v>
      </c>
      <c r="N37" s="143">
        <v>0</v>
      </c>
    </row>
    <row r="38" spans="1:14" ht="15.5" x14ac:dyDescent="0.35">
      <c r="A38" s="127" t="s">
        <v>243</v>
      </c>
      <c r="B38" s="133">
        <v>0</v>
      </c>
      <c r="C38" s="137">
        <v>3</v>
      </c>
      <c r="D38" s="133">
        <v>0</v>
      </c>
      <c r="E38" s="133">
        <v>0</v>
      </c>
      <c r="F38" s="133">
        <v>0</v>
      </c>
      <c r="G38" s="133">
        <v>0</v>
      </c>
      <c r="H38" s="143">
        <v>1</v>
      </c>
      <c r="I38" s="143">
        <v>0</v>
      </c>
      <c r="J38" s="143">
        <v>3</v>
      </c>
      <c r="K38" s="143">
        <v>0</v>
      </c>
      <c r="L38" s="143">
        <v>3</v>
      </c>
      <c r="M38" s="143">
        <v>1</v>
      </c>
      <c r="N38" s="143">
        <v>3</v>
      </c>
    </row>
    <row r="39" spans="1:14" ht="15.5" x14ac:dyDescent="0.35">
      <c r="A39" s="127" t="s">
        <v>36</v>
      </c>
      <c r="B39" s="136">
        <v>3</v>
      </c>
      <c r="C39" s="137">
        <v>2</v>
      </c>
      <c r="D39" s="136">
        <v>2</v>
      </c>
      <c r="E39" s="136">
        <v>1</v>
      </c>
      <c r="F39" s="136">
        <v>1</v>
      </c>
      <c r="G39" s="136">
        <v>3</v>
      </c>
      <c r="H39" s="143">
        <v>1</v>
      </c>
      <c r="I39" s="143">
        <v>3</v>
      </c>
      <c r="J39" s="143">
        <v>5</v>
      </c>
      <c r="K39" s="143">
        <v>2</v>
      </c>
      <c r="L39" s="143">
        <v>1</v>
      </c>
      <c r="M39" s="143">
        <v>1</v>
      </c>
      <c r="N39" s="143">
        <v>3</v>
      </c>
    </row>
    <row r="40" spans="1:14" ht="15.5" x14ac:dyDescent="0.35">
      <c r="A40" s="127" t="s">
        <v>41</v>
      </c>
      <c r="B40" s="136">
        <v>3</v>
      </c>
      <c r="C40" s="137">
        <v>2</v>
      </c>
      <c r="D40" s="133">
        <v>0</v>
      </c>
      <c r="E40" s="133">
        <v>0</v>
      </c>
      <c r="F40" s="136">
        <v>2</v>
      </c>
      <c r="G40" s="136">
        <v>1</v>
      </c>
      <c r="H40" s="143">
        <v>1</v>
      </c>
      <c r="I40" s="143">
        <v>2</v>
      </c>
      <c r="J40" s="143">
        <v>1</v>
      </c>
      <c r="K40" s="143">
        <v>1</v>
      </c>
      <c r="L40" s="143">
        <v>3</v>
      </c>
      <c r="M40" s="143">
        <v>2</v>
      </c>
      <c r="N40" s="143">
        <v>1</v>
      </c>
    </row>
    <row r="41" spans="1:14" ht="15.5" x14ac:dyDescent="0.35">
      <c r="A41" s="139" t="s">
        <v>325</v>
      </c>
      <c r="B41" s="136">
        <v>2</v>
      </c>
      <c r="C41" s="136">
        <v>0</v>
      </c>
      <c r="D41" s="136">
        <v>0</v>
      </c>
      <c r="E41" s="136">
        <v>0</v>
      </c>
      <c r="F41" s="136">
        <v>2</v>
      </c>
      <c r="G41" s="133">
        <v>0</v>
      </c>
      <c r="H41" s="140">
        <v>0</v>
      </c>
      <c r="I41" s="140">
        <v>3</v>
      </c>
      <c r="J41" s="143">
        <v>0</v>
      </c>
      <c r="K41" s="143">
        <v>0</v>
      </c>
      <c r="L41" s="143">
        <v>1</v>
      </c>
      <c r="M41" s="143">
        <v>1</v>
      </c>
      <c r="N41" s="143">
        <v>4</v>
      </c>
    </row>
    <row r="42" spans="1:14" ht="15.5" x14ac:dyDescent="0.35">
      <c r="A42" s="127" t="s">
        <v>39</v>
      </c>
      <c r="B42" s="133">
        <v>0</v>
      </c>
      <c r="C42" s="137">
        <v>3</v>
      </c>
      <c r="D42" s="133">
        <v>0</v>
      </c>
      <c r="E42" s="136">
        <v>2</v>
      </c>
      <c r="F42" s="136">
        <v>1</v>
      </c>
      <c r="G42" s="136">
        <v>1</v>
      </c>
      <c r="H42" s="143">
        <v>1</v>
      </c>
      <c r="I42" s="143">
        <v>9</v>
      </c>
      <c r="J42" s="143">
        <v>2</v>
      </c>
      <c r="K42" s="143">
        <v>1</v>
      </c>
      <c r="L42" s="143">
        <v>0</v>
      </c>
      <c r="M42" s="143">
        <v>0</v>
      </c>
      <c r="N42" s="143">
        <v>2</v>
      </c>
    </row>
    <row r="43" spans="1:14" ht="15.5" x14ac:dyDescent="0.35">
      <c r="A43" s="127" t="s">
        <v>46</v>
      </c>
      <c r="B43" s="136">
        <v>8</v>
      </c>
      <c r="C43" s="137">
        <v>8</v>
      </c>
      <c r="D43" s="136">
        <v>5</v>
      </c>
      <c r="E43" s="136">
        <v>7</v>
      </c>
      <c r="F43" s="136">
        <v>7</v>
      </c>
      <c r="G43" s="136">
        <v>9</v>
      </c>
      <c r="H43" s="143">
        <v>11</v>
      </c>
      <c r="I43" s="143">
        <v>14</v>
      </c>
      <c r="J43" s="143">
        <v>8</v>
      </c>
      <c r="K43" s="143">
        <v>13</v>
      </c>
      <c r="L43" s="143">
        <v>16</v>
      </c>
      <c r="M43" s="143">
        <v>14</v>
      </c>
      <c r="N43" s="143">
        <v>16</v>
      </c>
    </row>
    <row r="44" spans="1:14" ht="15.5" x14ac:dyDescent="0.35">
      <c r="A44" s="144" t="s">
        <v>326</v>
      </c>
      <c r="B44" s="136">
        <v>1</v>
      </c>
      <c r="C44" s="133">
        <v>0</v>
      </c>
      <c r="D44" s="133">
        <v>0</v>
      </c>
      <c r="E44" s="133">
        <v>0</v>
      </c>
      <c r="F44" s="133">
        <v>0</v>
      </c>
      <c r="G44" s="133">
        <v>0</v>
      </c>
      <c r="H44" s="140">
        <v>0</v>
      </c>
      <c r="I44" s="140">
        <v>2</v>
      </c>
      <c r="J44" s="143">
        <v>1</v>
      </c>
      <c r="K44" s="143">
        <v>0</v>
      </c>
      <c r="L44" s="143">
        <v>0</v>
      </c>
      <c r="M44" s="143">
        <v>0</v>
      </c>
      <c r="N44" s="143">
        <v>1</v>
      </c>
    </row>
    <row r="45" spans="1:14" ht="15.5" x14ac:dyDescent="0.35">
      <c r="A45" s="127" t="s">
        <v>327</v>
      </c>
      <c r="B45" s="133">
        <v>0</v>
      </c>
      <c r="C45" s="133">
        <v>0</v>
      </c>
      <c r="D45" s="133">
        <v>0</v>
      </c>
      <c r="E45" s="133">
        <v>0</v>
      </c>
      <c r="F45" s="133">
        <v>0</v>
      </c>
      <c r="G45" s="133">
        <v>0</v>
      </c>
      <c r="H45" s="140">
        <v>0</v>
      </c>
      <c r="I45" s="140">
        <v>0</v>
      </c>
      <c r="J45" s="143">
        <v>1</v>
      </c>
      <c r="K45" s="143">
        <v>0</v>
      </c>
      <c r="L45" s="143">
        <v>0</v>
      </c>
      <c r="M45" s="143">
        <v>0</v>
      </c>
      <c r="N45" s="143">
        <v>2</v>
      </c>
    </row>
    <row r="46" spans="1:14" ht="15.5" x14ac:dyDescent="0.35">
      <c r="A46" s="127" t="s">
        <v>59</v>
      </c>
      <c r="B46" s="136">
        <v>6</v>
      </c>
      <c r="C46" s="137">
        <v>4</v>
      </c>
      <c r="D46" s="136">
        <v>4</v>
      </c>
      <c r="E46" s="136">
        <v>8</v>
      </c>
      <c r="F46" s="136">
        <v>3</v>
      </c>
      <c r="G46" s="136">
        <v>3</v>
      </c>
      <c r="H46" s="143">
        <v>2</v>
      </c>
      <c r="I46" s="143">
        <v>4</v>
      </c>
      <c r="J46" s="143">
        <v>4</v>
      </c>
      <c r="K46" s="143">
        <v>5</v>
      </c>
      <c r="L46" s="143">
        <v>1</v>
      </c>
      <c r="M46" s="143">
        <v>2</v>
      </c>
      <c r="N46" s="143">
        <v>2</v>
      </c>
    </row>
    <row r="47" spans="1:14" ht="15.5" x14ac:dyDescent="0.35">
      <c r="A47" s="127" t="s">
        <v>30</v>
      </c>
      <c r="B47" s="136">
        <v>2</v>
      </c>
      <c r="C47" s="137">
        <v>3</v>
      </c>
      <c r="D47" s="136">
        <v>1</v>
      </c>
      <c r="E47" s="136">
        <v>2</v>
      </c>
      <c r="F47" s="136">
        <v>1</v>
      </c>
      <c r="G47" s="136">
        <v>2</v>
      </c>
      <c r="H47" s="143">
        <v>4</v>
      </c>
      <c r="I47" s="143">
        <v>2</v>
      </c>
      <c r="J47" s="143">
        <v>1</v>
      </c>
      <c r="K47" s="143">
        <v>0</v>
      </c>
      <c r="L47" s="143">
        <v>0</v>
      </c>
      <c r="M47" s="143">
        <v>4</v>
      </c>
      <c r="N47" s="143">
        <v>4</v>
      </c>
    </row>
    <row r="48" spans="1:14" ht="15.5" x14ac:dyDescent="0.35">
      <c r="A48" s="127" t="s">
        <v>26</v>
      </c>
      <c r="B48" s="136">
        <v>4</v>
      </c>
      <c r="C48" s="137">
        <v>1</v>
      </c>
      <c r="D48" s="133">
        <v>0</v>
      </c>
      <c r="E48" s="133">
        <v>0</v>
      </c>
      <c r="F48" s="136">
        <v>1</v>
      </c>
      <c r="G48" s="136">
        <v>2</v>
      </c>
      <c r="H48" s="143">
        <v>4</v>
      </c>
      <c r="I48" s="143">
        <v>2</v>
      </c>
      <c r="J48" s="143">
        <v>1</v>
      </c>
      <c r="K48" s="143">
        <v>0</v>
      </c>
      <c r="L48" s="143">
        <v>0</v>
      </c>
      <c r="M48" s="143">
        <v>0</v>
      </c>
      <c r="N48" s="143">
        <v>0</v>
      </c>
    </row>
    <row r="49" spans="1:14" ht="18.5" x14ac:dyDescent="0.35">
      <c r="A49" s="127" t="s">
        <v>628</v>
      </c>
      <c r="B49" s="136">
        <v>0</v>
      </c>
      <c r="C49" s="137">
        <v>0</v>
      </c>
      <c r="D49" s="133">
        <v>0</v>
      </c>
      <c r="E49" s="133">
        <v>0</v>
      </c>
      <c r="F49" s="136">
        <v>0</v>
      </c>
      <c r="G49" s="136">
        <v>0</v>
      </c>
      <c r="H49" s="143">
        <v>0</v>
      </c>
      <c r="I49" s="143">
        <v>1</v>
      </c>
      <c r="J49" s="143">
        <v>0</v>
      </c>
      <c r="K49" s="143">
        <v>0</v>
      </c>
      <c r="L49" s="143">
        <v>5</v>
      </c>
      <c r="M49" s="143">
        <v>0</v>
      </c>
      <c r="N49" s="143">
        <v>3</v>
      </c>
    </row>
    <row r="50" spans="1:14" ht="15.5" x14ac:dyDescent="0.35">
      <c r="B50" s="133"/>
      <c r="C50" s="133"/>
      <c r="D50" s="133"/>
      <c r="E50" s="133"/>
      <c r="F50" s="133"/>
      <c r="G50" s="133"/>
      <c r="H50" s="140"/>
      <c r="I50" s="140"/>
      <c r="J50" s="140"/>
      <c r="K50" s="140"/>
      <c r="L50" s="140"/>
      <c r="M50" s="140"/>
      <c r="N50" s="140"/>
    </row>
    <row r="51" spans="1:14" ht="15.5" x14ac:dyDescent="0.35">
      <c r="A51" s="173" t="s">
        <v>113</v>
      </c>
      <c r="B51" s="134">
        <f>SUM(B52:B59)</f>
        <v>29</v>
      </c>
      <c r="C51" s="134">
        <f t="shared" ref="C51:H51" si="12">SUM(C52:C59)</f>
        <v>16</v>
      </c>
      <c r="D51" s="134">
        <f t="shared" si="12"/>
        <v>22</v>
      </c>
      <c r="E51" s="134">
        <f t="shared" si="12"/>
        <v>22</v>
      </c>
      <c r="F51" s="134">
        <f t="shared" si="12"/>
        <v>26</v>
      </c>
      <c r="G51" s="134">
        <f t="shared" si="12"/>
        <v>37</v>
      </c>
      <c r="H51" s="135">
        <f t="shared" si="12"/>
        <v>38</v>
      </c>
      <c r="I51" s="135">
        <f t="shared" ref="I51:J51" si="13">SUM(I52:I59)</f>
        <v>45</v>
      </c>
      <c r="J51" s="135">
        <f t="shared" si="13"/>
        <v>56</v>
      </c>
      <c r="K51" s="135">
        <f t="shared" ref="K51:L51" si="14">SUM(K52:K59)</f>
        <v>45</v>
      </c>
      <c r="L51" s="135">
        <f t="shared" si="14"/>
        <v>34</v>
      </c>
      <c r="M51" s="135">
        <f t="shared" ref="M51:N51" si="15">SUM(M52:M59)</f>
        <v>38</v>
      </c>
      <c r="N51" s="135">
        <f t="shared" si="15"/>
        <v>41</v>
      </c>
    </row>
    <row r="52" spans="1:14" ht="15.5" x14ac:dyDescent="0.35">
      <c r="A52" s="127" t="s">
        <v>8</v>
      </c>
      <c r="B52" s="136">
        <v>9</v>
      </c>
      <c r="C52" s="137">
        <v>4</v>
      </c>
      <c r="D52" s="136">
        <v>7</v>
      </c>
      <c r="E52" s="136">
        <v>5</v>
      </c>
      <c r="F52" s="136">
        <v>9</v>
      </c>
      <c r="G52" s="136">
        <v>13</v>
      </c>
      <c r="H52" s="143">
        <v>15</v>
      </c>
      <c r="I52" s="143">
        <v>16</v>
      </c>
      <c r="J52" s="143">
        <v>19</v>
      </c>
      <c r="K52" s="143">
        <v>11</v>
      </c>
      <c r="L52" s="143">
        <v>10</v>
      </c>
      <c r="M52" s="143">
        <v>16</v>
      </c>
      <c r="N52" s="143">
        <v>15</v>
      </c>
    </row>
    <row r="53" spans="1:14" ht="15.5" x14ac:dyDescent="0.35">
      <c r="A53" s="127" t="s">
        <v>42</v>
      </c>
      <c r="B53" s="136">
        <v>4</v>
      </c>
      <c r="C53" s="137">
        <v>2</v>
      </c>
      <c r="D53" s="136">
        <v>5</v>
      </c>
      <c r="E53" s="136">
        <v>5</v>
      </c>
      <c r="F53" s="136">
        <v>2</v>
      </c>
      <c r="G53" s="136">
        <v>5</v>
      </c>
      <c r="H53" s="143">
        <v>2</v>
      </c>
      <c r="I53" s="143">
        <v>2</v>
      </c>
      <c r="J53" s="143">
        <v>5</v>
      </c>
      <c r="K53" s="143">
        <v>8</v>
      </c>
      <c r="L53" s="143">
        <v>6</v>
      </c>
      <c r="M53" s="143">
        <v>5</v>
      </c>
      <c r="N53" s="143">
        <v>3</v>
      </c>
    </row>
    <row r="54" spans="1:14" ht="15.5" x14ac:dyDescent="0.35">
      <c r="A54" s="127" t="s">
        <v>28</v>
      </c>
      <c r="B54" s="136">
        <v>10</v>
      </c>
      <c r="C54" s="137">
        <v>6</v>
      </c>
      <c r="D54" s="136">
        <v>7</v>
      </c>
      <c r="E54" s="136">
        <v>7</v>
      </c>
      <c r="F54" s="136">
        <v>5</v>
      </c>
      <c r="G54" s="136">
        <v>15</v>
      </c>
      <c r="H54" s="143">
        <v>14</v>
      </c>
      <c r="I54" s="143">
        <v>20</v>
      </c>
      <c r="J54" s="143">
        <v>17</v>
      </c>
      <c r="K54" s="143">
        <v>14</v>
      </c>
      <c r="L54" s="143">
        <v>13</v>
      </c>
      <c r="M54" s="143">
        <v>10</v>
      </c>
      <c r="N54" s="143">
        <v>12</v>
      </c>
    </row>
    <row r="55" spans="1:14" ht="15.5" x14ac:dyDescent="0.35">
      <c r="A55" s="127" t="s">
        <v>98</v>
      </c>
      <c r="B55" s="136">
        <v>1</v>
      </c>
      <c r="C55" s="133">
        <v>0</v>
      </c>
      <c r="D55" s="133">
        <v>0</v>
      </c>
      <c r="E55" s="133">
        <v>0</v>
      </c>
      <c r="F55" s="136">
        <v>1</v>
      </c>
      <c r="G55" s="133">
        <v>0</v>
      </c>
      <c r="H55" s="143">
        <v>1</v>
      </c>
      <c r="I55" s="143">
        <v>0</v>
      </c>
      <c r="J55" s="143">
        <v>1</v>
      </c>
      <c r="K55" s="143">
        <v>1</v>
      </c>
      <c r="L55" s="143">
        <v>0</v>
      </c>
      <c r="M55" s="143">
        <v>0</v>
      </c>
      <c r="N55" s="143">
        <v>1</v>
      </c>
    </row>
    <row r="56" spans="1:14" ht="15.5" x14ac:dyDescent="0.35">
      <c r="A56" s="127" t="s">
        <v>244</v>
      </c>
      <c r="B56" s="136">
        <v>4</v>
      </c>
      <c r="C56" s="133">
        <v>0</v>
      </c>
      <c r="D56" s="136">
        <v>2</v>
      </c>
      <c r="E56" s="136">
        <v>3</v>
      </c>
      <c r="F56" s="136">
        <v>3</v>
      </c>
      <c r="G56" s="133">
        <v>0</v>
      </c>
      <c r="H56" s="143">
        <v>1</v>
      </c>
      <c r="I56" s="143">
        <v>1</v>
      </c>
      <c r="J56" s="143">
        <v>3</v>
      </c>
      <c r="K56" s="143">
        <v>3</v>
      </c>
      <c r="L56" s="143">
        <v>2</v>
      </c>
      <c r="M56" s="143">
        <v>3</v>
      </c>
      <c r="N56" s="143">
        <v>4</v>
      </c>
    </row>
    <row r="57" spans="1:14" ht="15.5" x14ac:dyDescent="0.35">
      <c r="A57" s="139" t="s">
        <v>328</v>
      </c>
      <c r="B57" s="136">
        <v>0</v>
      </c>
      <c r="C57" s="136">
        <v>0</v>
      </c>
      <c r="D57" s="136">
        <v>0</v>
      </c>
      <c r="E57" s="136">
        <v>0</v>
      </c>
      <c r="F57" s="136">
        <v>1</v>
      </c>
      <c r="G57" s="133">
        <v>0</v>
      </c>
      <c r="H57" s="140">
        <v>0</v>
      </c>
      <c r="I57" s="140">
        <v>0</v>
      </c>
      <c r="J57" s="143">
        <v>0</v>
      </c>
      <c r="K57" s="143">
        <v>1</v>
      </c>
      <c r="L57" s="143">
        <v>0</v>
      </c>
      <c r="M57" s="143">
        <v>1</v>
      </c>
      <c r="N57" s="143">
        <v>0</v>
      </c>
    </row>
    <row r="58" spans="1:14" ht="15.5" x14ac:dyDescent="0.35">
      <c r="A58" s="127" t="s">
        <v>38</v>
      </c>
      <c r="B58" s="133">
        <v>0</v>
      </c>
      <c r="C58" s="137">
        <v>2</v>
      </c>
      <c r="D58" s="136">
        <v>1</v>
      </c>
      <c r="E58" s="136">
        <v>1</v>
      </c>
      <c r="F58" s="136">
        <v>2</v>
      </c>
      <c r="G58" s="136">
        <v>3</v>
      </c>
      <c r="H58" s="143">
        <v>3</v>
      </c>
      <c r="I58" s="143">
        <v>2</v>
      </c>
      <c r="J58" s="143">
        <v>6</v>
      </c>
      <c r="K58" s="143">
        <v>4</v>
      </c>
      <c r="L58" s="143">
        <v>1</v>
      </c>
      <c r="M58" s="143">
        <v>1</v>
      </c>
      <c r="N58" s="143">
        <v>3</v>
      </c>
    </row>
    <row r="59" spans="1:14" ht="15.5" x14ac:dyDescent="0.35">
      <c r="A59" s="127" t="s">
        <v>17</v>
      </c>
      <c r="B59" s="136">
        <v>1</v>
      </c>
      <c r="C59" s="137">
        <v>2</v>
      </c>
      <c r="D59" s="133">
        <v>0</v>
      </c>
      <c r="E59" s="136">
        <v>1</v>
      </c>
      <c r="F59" s="136">
        <v>3</v>
      </c>
      <c r="G59" s="136">
        <v>1</v>
      </c>
      <c r="H59" s="143">
        <v>2</v>
      </c>
      <c r="I59" s="143">
        <v>4</v>
      </c>
      <c r="J59" s="143">
        <v>5</v>
      </c>
      <c r="K59" s="143">
        <v>3</v>
      </c>
      <c r="L59" s="143">
        <v>2</v>
      </c>
      <c r="M59" s="143">
        <v>2</v>
      </c>
      <c r="N59" s="143">
        <v>3</v>
      </c>
    </row>
    <row r="60" spans="1:14" ht="15.5" x14ac:dyDescent="0.35">
      <c r="B60" s="133"/>
      <c r="C60" s="133"/>
      <c r="D60" s="133"/>
      <c r="E60" s="133"/>
      <c r="F60" s="133"/>
      <c r="G60" s="133"/>
      <c r="H60" s="140"/>
      <c r="I60" s="140"/>
      <c r="J60" s="140"/>
      <c r="K60" s="140"/>
      <c r="L60" s="140"/>
      <c r="M60" s="140"/>
      <c r="N60" s="140"/>
    </row>
    <row r="61" spans="1:14" ht="15.5" x14ac:dyDescent="0.35">
      <c r="A61" s="173" t="s">
        <v>112</v>
      </c>
      <c r="B61" s="134">
        <f>SUM(B62:B72)</f>
        <v>36</v>
      </c>
      <c r="C61" s="134">
        <f t="shared" ref="C61:L61" si="16">SUM(C62:C72)</f>
        <v>27</v>
      </c>
      <c r="D61" s="134">
        <f t="shared" si="16"/>
        <v>22</v>
      </c>
      <c r="E61" s="134">
        <f t="shared" si="16"/>
        <v>21</v>
      </c>
      <c r="F61" s="134">
        <f t="shared" si="16"/>
        <v>20</v>
      </c>
      <c r="G61" s="134">
        <f t="shared" si="16"/>
        <v>37</v>
      </c>
      <c r="H61" s="134">
        <f t="shared" si="16"/>
        <v>31</v>
      </c>
      <c r="I61" s="134">
        <f t="shared" si="16"/>
        <v>35</v>
      </c>
      <c r="J61" s="134">
        <f t="shared" si="16"/>
        <v>40</v>
      </c>
      <c r="K61" s="134">
        <f t="shared" si="16"/>
        <v>37</v>
      </c>
      <c r="L61" s="134">
        <f t="shared" si="16"/>
        <v>45</v>
      </c>
      <c r="M61" s="135">
        <f t="shared" ref="M61:N61" si="17">SUM(M62:M72)</f>
        <v>52</v>
      </c>
      <c r="N61" s="135">
        <f t="shared" si="17"/>
        <v>44</v>
      </c>
    </row>
    <row r="62" spans="1:14" ht="15.5" x14ac:dyDescent="0.35">
      <c r="A62" s="127" t="s">
        <v>10</v>
      </c>
      <c r="B62" s="136">
        <v>17</v>
      </c>
      <c r="C62" s="137">
        <v>8</v>
      </c>
      <c r="D62" s="136">
        <v>11</v>
      </c>
      <c r="E62" s="136">
        <v>9</v>
      </c>
      <c r="F62" s="136">
        <v>9</v>
      </c>
      <c r="G62" s="136">
        <v>13</v>
      </c>
      <c r="H62" s="143">
        <v>9</v>
      </c>
      <c r="I62" s="143">
        <v>10</v>
      </c>
      <c r="J62" s="143">
        <v>13</v>
      </c>
      <c r="K62" s="143">
        <v>9</v>
      </c>
      <c r="L62" s="143">
        <v>13</v>
      </c>
      <c r="M62" s="143">
        <v>14</v>
      </c>
      <c r="N62" s="143">
        <v>12</v>
      </c>
    </row>
    <row r="63" spans="1:14" ht="15.5" x14ac:dyDescent="0.35">
      <c r="A63" s="127" t="s">
        <v>5</v>
      </c>
      <c r="B63" s="133">
        <v>0</v>
      </c>
      <c r="C63" s="137">
        <v>2</v>
      </c>
      <c r="D63" s="136">
        <v>1</v>
      </c>
      <c r="E63" s="133">
        <v>0</v>
      </c>
      <c r="F63" s="136">
        <v>1</v>
      </c>
      <c r="G63" s="136">
        <v>2</v>
      </c>
      <c r="H63" s="143">
        <v>4</v>
      </c>
      <c r="I63" s="143">
        <v>1</v>
      </c>
      <c r="J63" s="143">
        <v>2</v>
      </c>
      <c r="K63" s="143">
        <v>3</v>
      </c>
      <c r="L63" s="143">
        <v>3</v>
      </c>
      <c r="M63" s="143">
        <v>0</v>
      </c>
      <c r="N63" s="143">
        <v>4</v>
      </c>
    </row>
    <row r="64" spans="1:14" ht="15.5" x14ac:dyDescent="0.35">
      <c r="A64" s="127" t="s">
        <v>54</v>
      </c>
      <c r="B64" s="136">
        <v>8</v>
      </c>
      <c r="C64" s="137">
        <v>2</v>
      </c>
      <c r="D64" s="136">
        <v>3</v>
      </c>
      <c r="E64" s="136">
        <v>2</v>
      </c>
      <c r="F64" s="136">
        <v>2</v>
      </c>
      <c r="G64" s="136">
        <v>2</v>
      </c>
      <c r="H64" s="143">
        <v>2</v>
      </c>
      <c r="I64" s="143">
        <v>1</v>
      </c>
      <c r="J64" s="143">
        <v>2</v>
      </c>
      <c r="K64" s="143">
        <v>0</v>
      </c>
      <c r="L64" s="143">
        <v>1</v>
      </c>
      <c r="M64" s="143">
        <v>6</v>
      </c>
      <c r="N64" s="143">
        <v>7</v>
      </c>
    </row>
    <row r="65" spans="1:14" ht="15.5" x14ac:dyDescent="0.35">
      <c r="A65" s="127" t="s">
        <v>52</v>
      </c>
      <c r="B65" s="136">
        <v>3</v>
      </c>
      <c r="C65" s="137">
        <v>1</v>
      </c>
      <c r="D65" s="136">
        <v>1</v>
      </c>
      <c r="E65" s="133">
        <v>0</v>
      </c>
      <c r="F65" s="136">
        <v>1</v>
      </c>
      <c r="G65" s="136">
        <v>1</v>
      </c>
      <c r="H65" s="143">
        <v>2</v>
      </c>
      <c r="I65" s="143">
        <v>3</v>
      </c>
      <c r="J65" s="143">
        <v>2</v>
      </c>
      <c r="K65" s="143">
        <v>4</v>
      </c>
      <c r="L65" s="143">
        <v>3</v>
      </c>
      <c r="M65" s="143">
        <v>2</v>
      </c>
      <c r="N65" s="143">
        <v>1</v>
      </c>
    </row>
    <row r="66" spans="1:14" ht="15.5" x14ac:dyDescent="0.35">
      <c r="A66" s="127" t="s">
        <v>49</v>
      </c>
      <c r="B66" s="136">
        <v>2</v>
      </c>
      <c r="C66" s="137">
        <v>3</v>
      </c>
      <c r="D66" s="136">
        <v>2</v>
      </c>
      <c r="E66" s="136">
        <v>3</v>
      </c>
      <c r="F66" s="136">
        <v>1</v>
      </c>
      <c r="G66" s="136">
        <v>2</v>
      </c>
      <c r="H66" s="143">
        <v>3</v>
      </c>
      <c r="I66" s="143">
        <v>3</v>
      </c>
      <c r="J66" s="143">
        <v>3</v>
      </c>
      <c r="K66" s="143">
        <v>4</v>
      </c>
      <c r="L66" s="143">
        <v>5</v>
      </c>
      <c r="M66" s="143">
        <v>4</v>
      </c>
      <c r="N66" s="143">
        <v>4</v>
      </c>
    </row>
    <row r="67" spans="1:14" ht="15.5" x14ac:dyDescent="0.35">
      <c r="A67" s="139" t="s">
        <v>47</v>
      </c>
      <c r="B67" s="136">
        <v>0</v>
      </c>
      <c r="C67" s="137">
        <v>2</v>
      </c>
      <c r="D67" s="136">
        <v>2</v>
      </c>
      <c r="E67" s="136">
        <v>0</v>
      </c>
      <c r="F67" s="136">
        <v>2</v>
      </c>
      <c r="G67" s="136">
        <v>2</v>
      </c>
      <c r="H67" s="140">
        <v>0</v>
      </c>
      <c r="I67" s="140">
        <v>1</v>
      </c>
      <c r="J67" s="143">
        <v>3</v>
      </c>
      <c r="K67" s="143">
        <v>1</v>
      </c>
      <c r="L67" s="143">
        <v>0</v>
      </c>
      <c r="M67" s="143">
        <v>2</v>
      </c>
      <c r="N67" s="143">
        <v>1</v>
      </c>
    </row>
    <row r="68" spans="1:14" ht="15.5" x14ac:dyDescent="0.35">
      <c r="A68" s="127" t="s">
        <v>245</v>
      </c>
      <c r="B68" s="136">
        <v>1</v>
      </c>
      <c r="C68" s="133">
        <v>0</v>
      </c>
      <c r="D68" s="133">
        <v>0</v>
      </c>
      <c r="E68" s="136">
        <v>1</v>
      </c>
      <c r="F68" s="133">
        <v>0</v>
      </c>
      <c r="G68" s="133">
        <v>0</v>
      </c>
      <c r="H68" s="143">
        <v>1</v>
      </c>
      <c r="I68" s="143">
        <v>2</v>
      </c>
      <c r="J68" s="143">
        <v>2</v>
      </c>
      <c r="K68" s="143">
        <v>3</v>
      </c>
      <c r="L68" s="143">
        <v>0</v>
      </c>
      <c r="M68" s="143">
        <v>3</v>
      </c>
      <c r="N68" s="143">
        <v>0</v>
      </c>
    </row>
    <row r="69" spans="1:14" ht="15.5" x14ac:dyDescent="0.35">
      <c r="A69" s="127" t="s">
        <v>20</v>
      </c>
      <c r="B69" s="136">
        <v>1</v>
      </c>
      <c r="C69" s="137">
        <v>1</v>
      </c>
      <c r="D69" s="136">
        <v>1</v>
      </c>
      <c r="E69" s="133">
        <v>0</v>
      </c>
      <c r="F69" s="133">
        <v>0</v>
      </c>
      <c r="G69" s="136">
        <v>2</v>
      </c>
      <c r="H69" s="143">
        <v>1</v>
      </c>
      <c r="I69" s="143">
        <v>1</v>
      </c>
      <c r="J69" s="143">
        <v>1</v>
      </c>
      <c r="K69" s="143">
        <v>0</v>
      </c>
      <c r="L69" s="143">
        <v>0</v>
      </c>
      <c r="M69" s="143">
        <v>3</v>
      </c>
      <c r="N69" s="143">
        <v>1</v>
      </c>
    </row>
    <row r="70" spans="1:14" ht="15.5" x14ac:dyDescent="0.35">
      <c r="A70" s="127" t="s">
        <v>48</v>
      </c>
      <c r="B70" s="133">
        <v>0</v>
      </c>
      <c r="C70" s="137">
        <v>1</v>
      </c>
      <c r="D70" s="133">
        <v>0</v>
      </c>
      <c r="E70" s="133">
        <v>0</v>
      </c>
      <c r="F70" s="133">
        <v>0</v>
      </c>
      <c r="G70" s="136">
        <v>1</v>
      </c>
      <c r="H70" s="143">
        <v>2</v>
      </c>
      <c r="I70" s="143">
        <v>0</v>
      </c>
      <c r="J70" s="143">
        <v>0</v>
      </c>
      <c r="K70" s="143">
        <v>1</v>
      </c>
      <c r="L70" s="143">
        <v>2</v>
      </c>
      <c r="M70" s="143">
        <v>1</v>
      </c>
      <c r="N70" s="143">
        <v>0</v>
      </c>
    </row>
    <row r="71" spans="1:14" ht="15.5" x14ac:dyDescent="0.35">
      <c r="A71" s="127" t="s">
        <v>55</v>
      </c>
      <c r="B71" s="136">
        <v>4</v>
      </c>
      <c r="C71" s="137">
        <v>7</v>
      </c>
      <c r="D71" s="136">
        <v>1</v>
      </c>
      <c r="E71" s="136">
        <v>6</v>
      </c>
      <c r="F71" s="136">
        <v>4</v>
      </c>
      <c r="G71" s="136">
        <v>12</v>
      </c>
      <c r="H71" s="143">
        <v>7</v>
      </c>
      <c r="I71" s="143">
        <v>13</v>
      </c>
      <c r="J71" s="143">
        <v>12</v>
      </c>
      <c r="K71" s="143">
        <v>12</v>
      </c>
      <c r="L71" s="143">
        <v>17</v>
      </c>
      <c r="M71" s="143">
        <v>17</v>
      </c>
      <c r="N71" s="143">
        <v>14</v>
      </c>
    </row>
    <row r="72" spans="1:14" ht="15.5" x14ac:dyDescent="0.35">
      <c r="A72" s="127" t="s">
        <v>339</v>
      </c>
      <c r="B72" s="136">
        <v>0</v>
      </c>
      <c r="C72" s="137">
        <v>0</v>
      </c>
      <c r="D72" s="136">
        <v>0</v>
      </c>
      <c r="E72" s="136">
        <v>0</v>
      </c>
      <c r="F72" s="136">
        <v>0</v>
      </c>
      <c r="G72" s="136">
        <v>0</v>
      </c>
      <c r="H72" s="143">
        <v>0</v>
      </c>
      <c r="I72" s="143">
        <v>0</v>
      </c>
      <c r="J72" s="143">
        <v>0</v>
      </c>
      <c r="K72" s="143">
        <v>0</v>
      </c>
      <c r="L72" s="143">
        <v>1</v>
      </c>
      <c r="M72" s="143">
        <v>0</v>
      </c>
      <c r="N72" s="143">
        <v>0</v>
      </c>
    </row>
    <row r="73" spans="1:14" ht="15.5" x14ac:dyDescent="0.35">
      <c r="B73" s="133"/>
      <c r="C73" s="133"/>
      <c r="D73" s="133"/>
      <c r="E73" s="133"/>
      <c r="F73" s="133"/>
      <c r="G73" s="133"/>
      <c r="H73" s="140"/>
      <c r="I73" s="140"/>
      <c r="J73" s="140"/>
      <c r="K73" s="140"/>
      <c r="L73" s="140"/>
      <c r="M73" s="140"/>
      <c r="N73" s="140"/>
    </row>
    <row r="74" spans="1:14" ht="15.5" x14ac:dyDescent="0.35">
      <c r="A74" s="173" t="s">
        <v>111</v>
      </c>
      <c r="B74" s="134">
        <f>SUM(B75:B85)</f>
        <v>25</v>
      </c>
      <c r="C74" s="134">
        <f t="shared" ref="C74:H74" si="18">SUM(C75:C85)</f>
        <v>20</v>
      </c>
      <c r="D74" s="134">
        <f t="shared" si="18"/>
        <v>12</v>
      </c>
      <c r="E74" s="134">
        <f t="shared" si="18"/>
        <v>25</v>
      </c>
      <c r="F74" s="134">
        <f t="shared" si="18"/>
        <v>24</v>
      </c>
      <c r="G74" s="134">
        <f t="shared" si="18"/>
        <v>22</v>
      </c>
      <c r="H74" s="135">
        <f t="shared" si="18"/>
        <v>30</v>
      </c>
      <c r="I74" s="135">
        <f t="shared" ref="I74:J74" si="19">SUM(I75:I85)</f>
        <v>38</v>
      </c>
      <c r="J74" s="135">
        <f t="shared" si="19"/>
        <v>22</v>
      </c>
      <c r="K74" s="135">
        <f t="shared" ref="K74:L74" si="20">SUM(K75:K85)</f>
        <v>31</v>
      </c>
      <c r="L74" s="135">
        <f t="shared" si="20"/>
        <v>31</v>
      </c>
      <c r="M74" s="135">
        <f t="shared" ref="M74:N74" si="21">SUM(M75:M85)</f>
        <v>32</v>
      </c>
      <c r="N74" s="135">
        <f t="shared" si="21"/>
        <v>52</v>
      </c>
    </row>
    <row r="75" spans="1:14" ht="15.5" x14ac:dyDescent="0.35">
      <c r="A75" s="127" t="s">
        <v>29</v>
      </c>
      <c r="B75" s="136">
        <v>8</v>
      </c>
      <c r="C75" s="137">
        <v>4</v>
      </c>
      <c r="D75" s="136">
        <v>3</v>
      </c>
      <c r="E75" s="136">
        <v>6</v>
      </c>
      <c r="F75" s="136">
        <v>6</v>
      </c>
      <c r="G75" s="136">
        <v>3</v>
      </c>
      <c r="H75" s="143">
        <v>11</v>
      </c>
      <c r="I75" s="143">
        <v>11</v>
      </c>
      <c r="J75" s="143">
        <v>5</v>
      </c>
      <c r="K75" s="143">
        <v>8</v>
      </c>
      <c r="L75" s="143">
        <v>6</v>
      </c>
      <c r="M75" s="143">
        <v>4</v>
      </c>
      <c r="N75" s="143">
        <v>9</v>
      </c>
    </row>
    <row r="76" spans="1:14" ht="15.5" x14ac:dyDescent="0.35">
      <c r="A76" s="127" t="s">
        <v>37</v>
      </c>
      <c r="B76" s="136">
        <v>4</v>
      </c>
      <c r="C76" s="137">
        <v>6</v>
      </c>
      <c r="D76" s="133">
        <v>0</v>
      </c>
      <c r="E76" s="136">
        <v>2</v>
      </c>
      <c r="F76" s="136">
        <v>4</v>
      </c>
      <c r="G76" s="136">
        <v>3</v>
      </c>
      <c r="H76" s="143">
        <v>3</v>
      </c>
      <c r="I76" s="143">
        <v>5</v>
      </c>
      <c r="J76" s="143">
        <v>7</v>
      </c>
      <c r="K76" s="143">
        <v>1</v>
      </c>
      <c r="L76" s="143">
        <v>3</v>
      </c>
      <c r="M76" s="143">
        <v>1</v>
      </c>
      <c r="N76" s="143">
        <v>8</v>
      </c>
    </row>
    <row r="77" spans="1:14" ht="15.5" x14ac:dyDescent="0.35">
      <c r="A77" s="127" t="s">
        <v>53</v>
      </c>
      <c r="B77" s="136">
        <v>2</v>
      </c>
      <c r="C77" s="137">
        <v>3</v>
      </c>
      <c r="D77" s="136">
        <v>2</v>
      </c>
      <c r="E77" s="136">
        <v>7</v>
      </c>
      <c r="F77" s="136">
        <v>2</v>
      </c>
      <c r="G77" s="136">
        <v>4</v>
      </c>
      <c r="H77" s="143">
        <v>4</v>
      </c>
      <c r="I77" s="143">
        <v>4</v>
      </c>
      <c r="J77" s="143">
        <v>2</v>
      </c>
      <c r="K77" s="143">
        <v>4</v>
      </c>
      <c r="L77" s="143">
        <v>5</v>
      </c>
      <c r="M77" s="143">
        <v>4</v>
      </c>
      <c r="N77" s="143">
        <v>10</v>
      </c>
    </row>
    <row r="78" spans="1:14" ht="15.5" x14ac:dyDescent="0.35">
      <c r="A78" s="127" t="s">
        <v>4</v>
      </c>
      <c r="B78" s="136">
        <v>2</v>
      </c>
      <c r="C78" s="137">
        <v>1</v>
      </c>
      <c r="D78" s="136">
        <v>3</v>
      </c>
      <c r="E78" s="133">
        <v>0</v>
      </c>
      <c r="F78" s="136">
        <v>3</v>
      </c>
      <c r="G78" s="136">
        <v>1</v>
      </c>
      <c r="H78" s="143">
        <v>1</v>
      </c>
      <c r="I78" s="143">
        <v>2</v>
      </c>
      <c r="J78" s="143">
        <v>1</v>
      </c>
      <c r="K78" s="143">
        <v>1</v>
      </c>
      <c r="L78" s="143">
        <v>0</v>
      </c>
      <c r="M78" s="143">
        <v>5</v>
      </c>
      <c r="N78" s="143">
        <v>5</v>
      </c>
    </row>
    <row r="79" spans="1:14" ht="15.5" x14ac:dyDescent="0.35">
      <c r="A79" s="127" t="s">
        <v>7</v>
      </c>
      <c r="B79" s="136">
        <v>3</v>
      </c>
      <c r="C79" s="137">
        <v>2</v>
      </c>
      <c r="D79" s="133">
        <v>0</v>
      </c>
      <c r="E79" s="136">
        <v>3</v>
      </c>
      <c r="F79" s="136">
        <v>1</v>
      </c>
      <c r="G79" s="136">
        <v>1</v>
      </c>
      <c r="H79" s="143">
        <v>3</v>
      </c>
      <c r="I79" s="143">
        <v>6</v>
      </c>
      <c r="J79" s="143">
        <v>1</v>
      </c>
      <c r="K79" s="143">
        <v>2</v>
      </c>
      <c r="L79" s="143">
        <v>7</v>
      </c>
      <c r="M79" s="143">
        <v>2</v>
      </c>
      <c r="N79" s="143">
        <v>6</v>
      </c>
    </row>
    <row r="80" spans="1:14" ht="15.5" x14ac:dyDescent="0.35">
      <c r="A80" s="127" t="s">
        <v>6</v>
      </c>
      <c r="B80" s="136">
        <v>2</v>
      </c>
      <c r="C80" s="137">
        <v>1</v>
      </c>
      <c r="D80" s="136">
        <v>2</v>
      </c>
      <c r="E80" s="136">
        <v>1</v>
      </c>
      <c r="F80" s="136">
        <v>1</v>
      </c>
      <c r="G80" s="136">
        <v>4</v>
      </c>
      <c r="H80" s="143">
        <v>1</v>
      </c>
      <c r="I80" s="143">
        <v>2</v>
      </c>
      <c r="J80" s="143">
        <v>1</v>
      </c>
      <c r="K80" s="143">
        <v>2</v>
      </c>
      <c r="L80" s="143">
        <v>0</v>
      </c>
      <c r="M80" s="143">
        <v>1</v>
      </c>
      <c r="N80" s="143">
        <v>5</v>
      </c>
    </row>
    <row r="81" spans="1:14" ht="15.5" x14ac:dyDescent="0.35">
      <c r="A81" s="127" t="s">
        <v>246</v>
      </c>
      <c r="B81" s="136">
        <v>1</v>
      </c>
      <c r="C81" s="133">
        <v>0</v>
      </c>
      <c r="D81" s="136">
        <v>1</v>
      </c>
      <c r="E81" s="133">
        <v>0</v>
      </c>
      <c r="F81" s="136">
        <v>2</v>
      </c>
      <c r="G81" s="133">
        <v>0</v>
      </c>
      <c r="H81" s="143">
        <v>3</v>
      </c>
      <c r="I81" s="143">
        <v>2</v>
      </c>
      <c r="J81" s="143">
        <v>1</v>
      </c>
      <c r="K81" s="143">
        <v>1</v>
      </c>
      <c r="L81" s="143">
        <v>1</v>
      </c>
      <c r="M81" s="143">
        <v>0</v>
      </c>
      <c r="N81" s="143">
        <v>0</v>
      </c>
    </row>
    <row r="82" spans="1:14" ht="15.5" x14ac:dyDescent="0.35">
      <c r="A82" s="139" t="s">
        <v>329</v>
      </c>
      <c r="B82" s="136">
        <v>0</v>
      </c>
      <c r="C82" s="136">
        <v>0</v>
      </c>
      <c r="D82" s="136">
        <v>1</v>
      </c>
      <c r="E82" s="136">
        <v>1</v>
      </c>
      <c r="F82" s="136">
        <v>1</v>
      </c>
      <c r="G82" s="133">
        <v>0</v>
      </c>
      <c r="H82" s="140">
        <v>0</v>
      </c>
      <c r="I82" s="140">
        <v>1</v>
      </c>
      <c r="J82" s="143">
        <v>1</v>
      </c>
      <c r="K82" s="143">
        <v>0</v>
      </c>
      <c r="L82" s="143">
        <v>3</v>
      </c>
      <c r="M82" s="143">
        <v>1</v>
      </c>
      <c r="N82" s="143">
        <v>3</v>
      </c>
    </row>
    <row r="83" spans="1:14" ht="15.5" x14ac:dyDescent="0.35">
      <c r="A83" s="139" t="s">
        <v>330</v>
      </c>
      <c r="B83" s="136">
        <v>1</v>
      </c>
      <c r="C83" s="133">
        <v>0</v>
      </c>
      <c r="D83" s="133">
        <v>0</v>
      </c>
      <c r="E83" s="133">
        <v>0</v>
      </c>
      <c r="F83" s="133">
        <v>0</v>
      </c>
      <c r="G83" s="133">
        <v>0</v>
      </c>
      <c r="H83" s="140">
        <v>0</v>
      </c>
      <c r="I83" s="140">
        <v>0</v>
      </c>
      <c r="J83" s="143">
        <v>0</v>
      </c>
      <c r="K83" s="143">
        <v>2</v>
      </c>
      <c r="L83" s="143">
        <v>0</v>
      </c>
      <c r="M83" s="143">
        <v>0</v>
      </c>
      <c r="N83" s="143">
        <v>0</v>
      </c>
    </row>
    <row r="84" spans="1:14" ht="15.5" x14ac:dyDescent="0.35">
      <c r="A84" s="127" t="s">
        <v>27</v>
      </c>
      <c r="B84" s="136">
        <v>2</v>
      </c>
      <c r="C84" s="137">
        <v>3</v>
      </c>
      <c r="D84" s="133">
        <v>0</v>
      </c>
      <c r="E84" s="136">
        <v>5</v>
      </c>
      <c r="F84" s="136">
        <v>4</v>
      </c>
      <c r="G84" s="136">
        <v>6</v>
      </c>
      <c r="H84" s="143">
        <v>4</v>
      </c>
      <c r="I84" s="143">
        <v>5</v>
      </c>
      <c r="J84" s="143">
        <v>3</v>
      </c>
      <c r="K84" s="143">
        <v>10</v>
      </c>
      <c r="L84" s="143">
        <v>6</v>
      </c>
      <c r="M84" s="143">
        <v>14</v>
      </c>
      <c r="N84" s="143">
        <v>6</v>
      </c>
    </row>
    <row r="85" spans="1:14" ht="15.5" x14ac:dyDescent="0.35">
      <c r="A85" s="127" t="s">
        <v>331</v>
      </c>
      <c r="B85" s="133">
        <v>0</v>
      </c>
      <c r="C85" s="133">
        <v>0</v>
      </c>
      <c r="D85" s="133">
        <v>0</v>
      </c>
      <c r="E85" s="133">
        <v>0</v>
      </c>
      <c r="F85" s="133">
        <v>0</v>
      </c>
      <c r="G85" s="133">
        <v>0</v>
      </c>
      <c r="H85" s="140">
        <v>0</v>
      </c>
      <c r="I85" s="140">
        <v>0</v>
      </c>
      <c r="J85" s="143">
        <v>0</v>
      </c>
      <c r="K85" s="143">
        <v>0</v>
      </c>
      <c r="L85" s="143">
        <v>0</v>
      </c>
      <c r="M85" s="143">
        <v>0</v>
      </c>
      <c r="N85" s="143">
        <v>0</v>
      </c>
    </row>
    <row r="86" spans="1:14" ht="15.5" x14ac:dyDescent="0.35">
      <c r="B86" s="133"/>
      <c r="C86" s="133"/>
      <c r="D86" s="133"/>
      <c r="E86" s="133"/>
      <c r="F86" s="133"/>
      <c r="G86" s="133"/>
      <c r="H86" s="142"/>
      <c r="I86" s="142"/>
      <c r="J86" s="142"/>
      <c r="K86" s="142"/>
      <c r="L86" s="142"/>
      <c r="M86" s="142"/>
      <c r="N86" s="142"/>
    </row>
    <row r="87" spans="1:14" ht="15.5" x14ac:dyDescent="0.35">
      <c r="A87" s="173" t="s">
        <v>110</v>
      </c>
      <c r="B87" s="134">
        <f>SUM(B88:B98)</f>
        <v>65</v>
      </c>
      <c r="C87" s="134">
        <f t="shared" ref="C87:H87" si="22">SUM(C88:C98)</f>
        <v>63</v>
      </c>
      <c r="D87" s="134">
        <f t="shared" si="22"/>
        <v>40</v>
      </c>
      <c r="E87" s="134">
        <f t="shared" si="22"/>
        <v>31</v>
      </c>
      <c r="F87" s="134">
        <f t="shared" si="22"/>
        <v>47</v>
      </c>
      <c r="G87" s="134">
        <f t="shared" si="22"/>
        <v>46</v>
      </c>
      <c r="H87" s="135">
        <f t="shared" si="22"/>
        <v>44</v>
      </c>
      <c r="I87" s="135">
        <f t="shared" ref="I87:J87" si="23">SUM(I88:I98)</f>
        <v>42</v>
      </c>
      <c r="J87" s="135">
        <f t="shared" si="23"/>
        <v>53</v>
      </c>
      <c r="K87" s="135">
        <f t="shared" ref="K87:L87" si="24">SUM(K88:K98)</f>
        <v>73</v>
      </c>
      <c r="L87" s="135">
        <f t="shared" si="24"/>
        <v>82</v>
      </c>
      <c r="M87" s="135">
        <f t="shared" ref="M87:N87" si="25">SUM(M88:M98)</f>
        <v>98</v>
      </c>
      <c r="N87" s="135">
        <f t="shared" si="25"/>
        <v>109</v>
      </c>
    </row>
    <row r="88" spans="1:14" ht="15.5" x14ac:dyDescent="0.35">
      <c r="A88" s="127" t="s">
        <v>12</v>
      </c>
      <c r="B88" s="136">
        <v>17</v>
      </c>
      <c r="C88" s="137">
        <v>21</v>
      </c>
      <c r="D88" s="136">
        <v>15</v>
      </c>
      <c r="E88" s="136">
        <v>8</v>
      </c>
      <c r="F88" s="136">
        <v>14</v>
      </c>
      <c r="G88" s="136">
        <v>9</v>
      </c>
      <c r="H88" s="143">
        <v>17</v>
      </c>
      <c r="I88" s="143">
        <v>18</v>
      </c>
      <c r="J88" s="143">
        <v>16</v>
      </c>
      <c r="K88" s="143">
        <v>30</v>
      </c>
      <c r="L88" s="143">
        <v>43</v>
      </c>
      <c r="M88" s="143">
        <v>49</v>
      </c>
      <c r="N88" s="143">
        <v>43</v>
      </c>
    </row>
    <row r="89" spans="1:14" ht="15.5" x14ac:dyDescent="0.35">
      <c r="A89" s="127" t="s">
        <v>19</v>
      </c>
      <c r="B89" s="136">
        <v>4</v>
      </c>
      <c r="C89" s="137">
        <v>4</v>
      </c>
      <c r="D89" s="136">
        <v>1</v>
      </c>
      <c r="E89" s="133">
        <v>0</v>
      </c>
      <c r="F89" s="136">
        <v>1</v>
      </c>
      <c r="G89" s="136">
        <v>3</v>
      </c>
      <c r="H89" s="143">
        <v>1</v>
      </c>
      <c r="I89" s="143">
        <v>3</v>
      </c>
      <c r="J89" s="143">
        <v>4</v>
      </c>
      <c r="K89" s="143">
        <v>6</v>
      </c>
      <c r="L89" s="143">
        <v>1</v>
      </c>
      <c r="M89" s="143">
        <v>5</v>
      </c>
      <c r="N89" s="143">
        <v>6</v>
      </c>
    </row>
    <row r="90" spans="1:14" ht="15.5" x14ac:dyDescent="0.35">
      <c r="A90" s="127" t="s">
        <v>94</v>
      </c>
      <c r="B90" s="136">
        <v>4</v>
      </c>
      <c r="C90" s="137">
        <v>1</v>
      </c>
      <c r="D90" s="136">
        <v>2</v>
      </c>
      <c r="E90" s="136">
        <v>1</v>
      </c>
      <c r="F90" s="136">
        <v>4</v>
      </c>
      <c r="G90" s="133">
        <v>0</v>
      </c>
      <c r="H90" s="143">
        <v>2</v>
      </c>
      <c r="I90" s="143">
        <v>1</v>
      </c>
      <c r="J90" s="143">
        <v>0</v>
      </c>
      <c r="K90" s="143">
        <v>3</v>
      </c>
      <c r="L90" s="143">
        <v>2</v>
      </c>
      <c r="M90" s="143">
        <v>5</v>
      </c>
      <c r="N90" s="143">
        <v>7</v>
      </c>
    </row>
    <row r="91" spans="1:14" ht="15.5" x14ac:dyDescent="0.35">
      <c r="A91" s="127" t="s">
        <v>33</v>
      </c>
      <c r="B91" s="136">
        <v>1</v>
      </c>
      <c r="C91" s="137">
        <v>1</v>
      </c>
      <c r="D91" s="133">
        <v>0</v>
      </c>
      <c r="E91" s="133">
        <v>0</v>
      </c>
      <c r="F91" s="133">
        <v>0</v>
      </c>
      <c r="G91" s="136">
        <v>2</v>
      </c>
      <c r="H91" s="143">
        <v>1</v>
      </c>
      <c r="I91" s="143">
        <v>0</v>
      </c>
      <c r="J91" s="143">
        <v>0</v>
      </c>
      <c r="K91" s="143">
        <v>0</v>
      </c>
      <c r="L91" s="143">
        <v>1</v>
      </c>
      <c r="M91" s="143">
        <v>1</v>
      </c>
      <c r="N91" s="143">
        <v>4</v>
      </c>
    </row>
    <row r="92" spans="1:14" ht="15.5" x14ac:dyDescent="0.35">
      <c r="A92" s="127" t="s">
        <v>40</v>
      </c>
      <c r="B92" s="136">
        <v>7</v>
      </c>
      <c r="C92" s="137">
        <v>2</v>
      </c>
      <c r="D92" s="136">
        <v>1</v>
      </c>
      <c r="E92" s="136">
        <v>2</v>
      </c>
      <c r="F92" s="136">
        <v>2</v>
      </c>
      <c r="G92" s="136">
        <v>2</v>
      </c>
      <c r="H92" s="143">
        <v>3</v>
      </c>
      <c r="I92" s="143">
        <v>0</v>
      </c>
      <c r="J92" s="143">
        <v>3</v>
      </c>
      <c r="K92" s="143">
        <v>1</v>
      </c>
      <c r="L92" s="143">
        <v>6</v>
      </c>
      <c r="M92" s="143">
        <v>0</v>
      </c>
      <c r="N92" s="143">
        <v>5</v>
      </c>
    </row>
    <row r="93" spans="1:14" ht="18.5" x14ac:dyDescent="0.35">
      <c r="A93" s="127" t="s">
        <v>627</v>
      </c>
      <c r="B93" s="136">
        <v>2</v>
      </c>
      <c r="C93" s="137">
        <v>3</v>
      </c>
      <c r="D93" s="136">
        <v>7</v>
      </c>
      <c r="E93" s="136">
        <v>6</v>
      </c>
      <c r="F93" s="136">
        <v>4</v>
      </c>
      <c r="G93" s="136">
        <v>5</v>
      </c>
      <c r="H93" s="143">
        <v>3</v>
      </c>
      <c r="I93" s="143">
        <v>4</v>
      </c>
      <c r="J93" s="143">
        <v>1</v>
      </c>
      <c r="K93" s="143">
        <v>6</v>
      </c>
      <c r="L93" s="143">
        <v>5</v>
      </c>
      <c r="M93" s="143">
        <v>7</v>
      </c>
      <c r="N93" s="143">
        <v>5</v>
      </c>
    </row>
    <row r="94" spans="1:14" ht="15.5" x14ac:dyDescent="0.35">
      <c r="A94" s="127" t="s">
        <v>23</v>
      </c>
      <c r="B94" s="136">
        <v>4</v>
      </c>
      <c r="C94" s="137">
        <v>6</v>
      </c>
      <c r="D94" s="136">
        <v>3</v>
      </c>
      <c r="E94" s="136">
        <v>2</v>
      </c>
      <c r="F94" s="136">
        <v>2</v>
      </c>
      <c r="G94" s="136">
        <v>6</v>
      </c>
      <c r="H94" s="143">
        <v>4</v>
      </c>
      <c r="I94" s="143">
        <v>2</v>
      </c>
      <c r="J94" s="143">
        <v>11</v>
      </c>
      <c r="K94" s="143">
        <v>7</v>
      </c>
      <c r="L94" s="143">
        <v>3</v>
      </c>
      <c r="M94" s="143">
        <v>6</v>
      </c>
      <c r="N94" s="143">
        <v>5</v>
      </c>
    </row>
    <row r="95" spans="1:14" ht="15.5" x14ac:dyDescent="0.35">
      <c r="A95" s="139" t="s">
        <v>332</v>
      </c>
      <c r="B95" s="136">
        <v>0</v>
      </c>
      <c r="C95" s="137">
        <v>1</v>
      </c>
      <c r="D95" s="136">
        <v>1</v>
      </c>
      <c r="E95" s="136">
        <v>2</v>
      </c>
      <c r="F95" s="136">
        <v>1</v>
      </c>
      <c r="G95" s="136">
        <v>1</v>
      </c>
      <c r="H95" s="140">
        <v>0</v>
      </c>
      <c r="I95" s="140">
        <v>1</v>
      </c>
      <c r="J95" s="143">
        <v>0</v>
      </c>
      <c r="K95" s="143">
        <v>1</v>
      </c>
      <c r="L95" s="143">
        <v>3</v>
      </c>
      <c r="M95" s="143">
        <v>0</v>
      </c>
      <c r="N95" s="143">
        <v>4</v>
      </c>
    </row>
    <row r="96" spans="1:14" ht="15.5" x14ac:dyDescent="0.35">
      <c r="A96" s="139" t="s">
        <v>333</v>
      </c>
      <c r="B96" s="136">
        <v>1</v>
      </c>
      <c r="C96" s="137">
        <v>3</v>
      </c>
      <c r="D96" s="136">
        <v>0</v>
      </c>
      <c r="E96" s="136">
        <v>1</v>
      </c>
      <c r="F96" s="136">
        <v>1</v>
      </c>
      <c r="G96" s="136">
        <v>3</v>
      </c>
      <c r="H96" s="140">
        <v>0</v>
      </c>
      <c r="I96" s="140">
        <v>3</v>
      </c>
      <c r="J96" s="143">
        <v>3</v>
      </c>
      <c r="K96" s="143">
        <v>4</v>
      </c>
      <c r="L96" s="143">
        <v>2</v>
      </c>
      <c r="M96" s="143">
        <v>1</v>
      </c>
      <c r="N96" s="143">
        <v>5</v>
      </c>
    </row>
    <row r="97" spans="1:14" ht="15.5" x14ac:dyDescent="0.35">
      <c r="A97" s="127" t="s">
        <v>14</v>
      </c>
      <c r="B97" s="136">
        <v>19</v>
      </c>
      <c r="C97" s="137">
        <v>11</v>
      </c>
      <c r="D97" s="136">
        <v>7</v>
      </c>
      <c r="E97" s="136">
        <v>7</v>
      </c>
      <c r="F97" s="136">
        <v>15</v>
      </c>
      <c r="G97" s="136">
        <v>13</v>
      </c>
      <c r="H97" s="143">
        <v>8</v>
      </c>
      <c r="I97" s="143">
        <v>9</v>
      </c>
      <c r="J97" s="143">
        <v>7</v>
      </c>
      <c r="K97" s="143">
        <v>9</v>
      </c>
      <c r="L97" s="143">
        <v>13</v>
      </c>
      <c r="M97" s="143">
        <v>11</v>
      </c>
      <c r="N97" s="143">
        <v>14</v>
      </c>
    </row>
    <row r="98" spans="1:14" ht="15.5" x14ac:dyDescent="0.35">
      <c r="A98" s="127" t="s">
        <v>21</v>
      </c>
      <c r="B98" s="136">
        <v>6</v>
      </c>
      <c r="C98" s="137">
        <v>10</v>
      </c>
      <c r="D98" s="136">
        <v>3</v>
      </c>
      <c r="E98" s="136">
        <v>2</v>
      </c>
      <c r="F98" s="136">
        <v>3</v>
      </c>
      <c r="G98" s="136">
        <v>2</v>
      </c>
      <c r="H98" s="143">
        <v>5</v>
      </c>
      <c r="I98" s="143">
        <v>1</v>
      </c>
      <c r="J98" s="143">
        <v>8</v>
      </c>
      <c r="K98" s="143">
        <v>6</v>
      </c>
      <c r="L98" s="143">
        <v>3</v>
      </c>
      <c r="M98" s="143">
        <v>13</v>
      </c>
      <c r="N98" s="143">
        <v>11</v>
      </c>
    </row>
    <row r="99" spans="1:14" ht="15.5" x14ac:dyDescent="0.35">
      <c r="B99" s="133"/>
      <c r="C99" s="133"/>
      <c r="D99" s="133"/>
      <c r="E99" s="133"/>
      <c r="F99" s="133"/>
      <c r="G99" s="133"/>
      <c r="H99" s="140"/>
      <c r="I99" s="140"/>
      <c r="J99" s="140"/>
      <c r="K99" s="140"/>
      <c r="L99" s="140"/>
      <c r="M99" s="140"/>
      <c r="N99" s="140"/>
    </row>
    <row r="100" spans="1:14" ht="15.5" x14ac:dyDescent="0.35">
      <c r="A100" s="173" t="s">
        <v>109</v>
      </c>
      <c r="B100" s="134">
        <f t="shared" ref="B100:H100" si="26">SUM(B101:B106)</f>
        <v>81</v>
      </c>
      <c r="C100" s="134">
        <f t="shared" si="26"/>
        <v>107</v>
      </c>
      <c r="D100" s="134">
        <f t="shared" si="26"/>
        <v>89</v>
      </c>
      <c r="E100" s="134">
        <f t="shared" si="26"/>
        <v>94</v>
      </c>
      <c r="F100" s="134">
        <f t="shared" si="26"/>
        <v>84</v>
      </c>
      <c r="G100" s="134">
        <f t="shared" si="26"/>
        <v>89</v>
      </c>
      <c r="H100" s="135">
        <f t="shared" si="26"/>
        <v>106</v>
      </c>
      <c r="I100" s="135">
        <f t="shared" ref="I100:J100" si="27">SUM(I101:I106)</f>
        <v>104</v>
      </c>
      <c r="J100" s="135">
        <f t="shared" si="27"/>
        <v>97</v>
      </c>
      <c r="K100" s="135">
        <f t="shared" ref="K100:L100" si="28">SUM(K101:K106)</f>
        <v>109</v>
      </c>
      <c r="L100" s="135">
        <f t="shared" si="28"/>
        <v>114</v>
      </c>
      <c r="M100" s="135">
        <f t="shared" ref="M100:N100" si="29">SUM(M101:M106)</f>
        <v>135</v>
      </c>
      <c r="N100" s="135">
        <f t="shared" si="29"/>
        <v>143</v>
      </c>
    </row>
    <row r="101" spans="1:14" ht="15.5" x14ac:dyDescent="0.35">
      <c r="A101" s="127" t="s">
        <v>11</v>
      </c>
      <c r="B101" s="136">
        <v>27</v>
      </c>
      <c r="C101" s="137">
        <v>45</v>
      </c>
      <c r="D101" s="136">
        <v>44</v>
      </c>
      <c r="E101" s="136">
        <v>37</v>
      </c>
      <c r="F101" s="136">
        <v>32</v>
      </c>
      <c r="G101" s="136">
        <v>39</v>
      </c>
      <c r="H101" s="143">
        <v>41</v>
      </c>
      <c r="I101" s="143">
        <v>35</v>
      </c>
      <c r="J101" s="143">
        <v>39</v>
      </c>
      <c r="K101" s="143">
        <v>40</v>
      </c>
      <c r="L101" s="143">
        <v>45</v>
      </c>
      <c r="M101" s="143">
        <v>47</v>
      </c>
      <c r="N101" s="143">
        <v>46</v>
      </c>
    </row>
    <row r="102" spans="1:14" ht="15.5" x14ac:dyDescent="0.35">
      <c r="A102" s="127" t="s">
        <v>44</v>
      </c>
      <c r="B102" s="136">
        <v>21</v>
      </c>
      <c r="C102" s="137">
        <v>23</v>
      </c>
      <c r="D102" s="136">
        <v>16</v>
      </c>
      <c r="E102" s="136">
        <v>16</v>
      </c>
      <c r="F102" s="136">
        <v>20</v>
      </c>
      <c r="G102" s="136">
        <v>17</v>
      </c>
      <c r="H102" s="143">
        <v>27</v>
      </c>
      <c r="I102" s="143">
        <v>33</v>
      </c>
      <c r="J102" s="143">
        <v>25</v>
      </c>
      <c r="K102" s="143">
        <v>29</v>
      </c>
      <c r="L102" s="143">
        <v>20</v>
      </c>
      <c r="M102" s="143">
        <v>35</v>
      </c>
      <c r="N102" s="143">
        <v>38</v>
      </c>
    </row>
    <row r="103" spans="1:14" ht="15.5" x14ac:dyDescent="0.35">
      <c r="A103" s="127" t="s">
        <v>56</v>
      </c>
      <c r="B103" s="136">
        <v>5</v>
      </c>
      <c r="C103" s="137">
        <v>12</v>
      </c>
      <c r="D103" s="136">
        <v>4</v>
      </c>
      <c r="E103" s="136">
        <v>8</v>
      </c>
      <c r="F103" s="136">
        <v>9</v>
      </c>
      <c r="G103" s="136">
        <v>12</v>
      </c>
      <c r="H103" s="143">
        <v>9</v>
      </c>
      <c r="I103" s="143">
        <v>6</v>
      </c>
      <c r="J103" s="143">
        <v>15</v>
      </c>
      <c r="K103" s="143">
        <v>11</v>
      </c>
      <c r="L103" s="143">
        <v>11</v>
      </c>
      <c r="M103" s="143">
        <v>14</v>
      </c>
      <c r="N103" s="143">
        <v>9</v>
      </c>
    </row>
    <row r="104" spans="1:14" ht="15.5" x14ac:dyDescent="0.35">
      <c r="A104" s="127" t="s">
        <v>57</v>
      </c>
      <c r="B104" s="136">
        <v>3</v>
      </c>
      <c r="C104" s="137">
        <v>7</v>
      </c>
      <c r="D104" s="136">
        <v>4</v>
      </c>
      <c r="E104" s="136">
        <v>4</v>
      </c>
      <c r="F104" s="136">
        <v>6</v>
      </c>
      <c r="G104" s="136">
        <v>2</v>
      </c>
      <c r="H104" s="143">
        <v>6</v>
      </c>
      <c r="I104" s="143">
        <v>8</v>
      </c>
      <c r="J104" s="143">
        <v>4</v>
      </c>
      <c r="K104" s="143">
        <v>7</v>
      </c>
      <c r="L104" s="143">
        <v>5</v>
      </c>
      <c r="M104" s="143">
        <v>3</v>
      </c>
      <c r="N104" s="143">
        <v>8</v>
      </c>
    </row>
    <row r="105" spans="1:14" ht="15.5" x14ac:dyDescent="0.35">
      <c r="A105" s="127" t="s">
        <v>31</v>
      </c>
      <c r="B105" s="136">
        <v>11</v>
      </c>
      <c r="C105" s="137">
        <v>12</v>
      </c>
      <c r="D105" s="136">
        <v>15</v>
      </c>
      <c r="E105" s="136">
        <v>13</v>
      </c>
      <c r="F105" s="136">
        <v>11</v>
      </c>
      <c r="G105" s="136">
        <v>9</v>
      </c>
      <c r="H105" s="143">
        <v>15</v>
      </c>
      <c r="I105" s="143">
        <v>10</v>
      </c>
      <c r="J105" s="143">
        <v>9</v>
      </c>
      <c r="K105" s="143">
        <v>12</v>
      </c>
      <c r="L105" s="143">
        <v>19</v>
      </c>
      <c r="M105" s="143">
        <v>18</v>
      </c>
      <c r="N105" s="143">
        <v>25</v>
      </c>
    </row>
    <row r="106" spans="1:14" ht="15.5" x14ac:dyDescent="0.35">
      <c r="A106" s="127" t="s">
        <v>25</v>
      </c>
      <c r="B106" s="136">
        <v>14</v>
      </c>
      <c r="C106" s="137">
        <v>8</v>
      </c>
      <c r="D106" s="136">
        <v>6</v>
      </c>
      <c r="E106" s="136">
        <v>16</v>
      </c>
      <c r="F106" s="136">
        <v>6</v>
      </c>
      <c r="G106" s="136">
        <v>10</v>
      </c>
      <c r="H106" s="143">
        <v>8</v>
      </c>
      <c r="I106" s="143">
        <v>12</v>
      </c>
      <c r="J106" s="143">
        <v>5</v>
      </c>
      <c r="K106" s="143">
        <v>10</v>
      </c>
      <c r="L106" s="143">
        <v>14</v>
      </c>
      <c r="M106" s="143">
        <v>18</v>
      </c>
      <c r="N106" s="143">
        <v>17</v>
      </c>
    </row>
    <row r="107" spans="1:14" ht="15.5" x14ac:dyDescent="0.35">
      <c r="A107" s="145"/>
      <c r="B107" s="146"/>
      <c r="C107" s="146"/>
      <c r="D107" s="146"/>
      <c r="E107" s="146"/>
      <c r="F107" s="146"/>
      <c r="G107" s="146"/>
      <c r="H107" s="145"/>
      <c r="I107" s="171"/>
      <c r="J107" s="146"/>
      <c r="K107" s="145"/>
      <c r="L107" s="145"/>
      <c r="M107" s="145"/>
      <c r="N107" s="145"/>
    </row>
    <row r="108" spans="1:14" ht="15.5" x14ac:dyDescent="0.35">
      <c r="A108" s="175" t="s">
        <v>619</v>
      </c>
    </row>
    <row r="109" spans="1:14" ht="15.5" x14ac:dyDescent="0.35">
      <c r="A109" s="175" t="s">
        <v>625</v>
      </c>
    </row>
    <row r="110" spans="1:14" ht="15.5" x14ac:dyDescent="0.35">
      <c r="A110" s="175" t="s">
        <v>626</v>
      </c>
    </row>
    <row r="111" spans="1:14" ht="15.5" x14ac:dyDescent="0.35">
      <c r="A111" s="175" t="s">
        <v>334</v>
      </c>
    </row>
    <row r="112" spans="1:14" ht="15.5" hidden="1" x14ac:dyDescent="0.35"/>
  </sheetData>
  <mergeCells count="4">
    <mergeCell ref="A6:A7"/>
    <mergeCell ref="A3:M3"/>
    <mergeCell ref="A4:M4"/>
    <mergeCell ref="B6:N6"/>
  </mergeCells>
  <printOptions horizontalCentered="1" verticalCentered="1"/>
  <pageMargins left="0" right="0" top="0" bottom="0" header="0" footer="0"/>
  <pageSetup paperSize="223"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B76D-9F36-4892-8CE6-CAFB21BE2416}">
  <dimension ref="A1:F307"/>
  <sheetViews>
    <sheetView zoomScale="80" zoomScaleNormal="80" workbookViewId="0">
      <pane ySplit="11" topLeftCell="A12" activePane="bottomLeft" state="frozen"/>
      <selection activeCell="E24" sqref="E24"/>
      <selection pane="bottomLeft" activeCell="B31" sqref="B31"/>
    </sheetView>
  </sheetViews>
  <sheetFormatPr baseColWidth="10" defaultColWidth="0" defaultRowHeight="12.5" zeroHeight="1" x14ac:dyDescent="0.25"/>
  <cols>
    <col min="1" max="1" width="34.36328125" customWidth="1"/>
    <col min="2" max="2" width="28.36328125" bestFit="1" customWidth="1"/>
    <col min="3" max="6" width="15.6328125" customWidth="1"/>
    <col min="7" max="16384" width="11.453125" hidden="1"/>
  </cols>
  <sheetData>
    <row r="1" spans="1:6" ht="15.5" x14ac:dyDescent="0.25">
      <c r="A1" s="19" t="s">
        <v>129</v>
      </c>
      <c r="B1" s="20"/>
      <c r="C1" s="20"/>
      <c r="D1" s="20"/>
      <c r="E1" s="20"/>
      <c r="F1" s="20"/>
    </row>
    <row r="2" spans="1:6" ht="15.5" x14ac:dyDescent="0.25">
      <c r="A2" s="20"/>
      <c r="B2" s="20"/>
      <c r="C2" s="20"/>
      <c r="D2" s="20"/>
      <c r="E2" s="20"/>
      <c r="F2" s="20"/>
    </row>
    <row r="3" spans="1:6" ht="15" x14ac:dyDescent="0.25">
      <c r="A3" s="224" t="s">
        <v>296</v>
      </c>
      <c r="B3" s="224"/>
      <c r="C3" s="224"/>
      <c r="D3" s="224"/>
      <c r="E3" s="224"/>
      <c r="F3" s="224"/>
    </row>
    <row r="4" spans="1:6" ht="15" x14ac:dyDescent="0.25">
      <c r="A4" s="224" t="s">
        <v>501</v>
      </c>
      <c r="B4" s="224"/>
      <c r="C4" s="224"/>
      <c r="D4" s="224"/>
      <c r="E4" s="224"/>
      <c r="F4" s="224"/>
    </row>
    <row r="5" spans="1:6" ht="16" thickBot="1" x14ac:dyDescent="0.3">
      <c r="A5" s="20"/>
      <c r="B5" s="20"/>
      <c r="C5" s="20"/>
      <c r="D5" s="20"/>
      <c r="E5" s="20"/>
      <c r="F5" s="20"/>
    </row>
    <row r="6" spans="1:6" x14ac:dyDescent="0.25">
      <c r="A6" s="212" t="s">
        <v>226</v>
      </c>
      <c r="B6" s="215" t="s">
        <v>61</v>
      </c>
      <c r="C6" s="221" t="s">
        <v>107</v>
      </c>
      <c r="D6" s="225" t="s">
        <v>130</v>
      </c>
      <c r="E6" s="212"/>
      <c r="F6" s="212"/>
    </row>
    <row r="7" spans="1:6" ht="13" thickBot="1" x14ac:dyDescent="0.3">
      <c r="A7" s="213"/>
      <c r="B7" s="216" t="s">
        <v>61</v>
      </c>
      <c r="C7" s="222" t="s">
        <v>107</v>
      </c>
      <c r="D7" s="226"/>
      <c r="E7" s="214"/>
      <c r="F7" s="214"/>
    </row>
    <row r="8" spans="1:6" x14ac:dyDescent="0.25">
      <c r="A8" s="213"/>
      <c r="B8" s="216"/>
      <c r="C8" s="222"/>
      <c r="D8" s="227" t="s">
        <v>189</v>
      </c>
      <c r="E8" s="227" t="s">
        <v>190</v>
      </c>
      <c r="F8" s="227" t="s">
        <v>345</v>
      </c>
    </row>
    <row r="9" spans="1:6" ht="13" thickBot="1" x14ac:dyDescent="0.3">
      <c r="A9" s="214"/>
      <c r="B9" s="217"/>
      <c r="C9" s="223"/>
      <c r="D9" s="228"/>
      <c r="E9" s="228"/>
      <c r="F9" s="228"/>
    </row>
    <row r="10" spans="1:6" ht="15.5" x14ac:dyDescent="0.35">
      <c r="A10" s="107"/>
      <c r="B10" s="7"/>
      <c r="C10" s="11"/>
      <c r="D10" s="107"/>
      <c r="E10" s="107"/>
    </row>
    <row r="11" spans="1:6" ht="15.5" x14ac:dyDescent="0.35">
      <c r="A11" s="80" t="s">
        <v>107</v>
      </c>
      <c r="B11" s="81"/>
      <c r="C11" s="82">
        <f>(C13+C75+C140+C174+C204+C234+C274)</f>
        <v>656</v>
      </c>
      <c r="D11" s="84">
        <f>(D13+D75+D140+D174+D204+D234+D274)</f>
        <v>106</v>
      </c>
      <c r="E11" s="84">
        <f>(E13+E75+E140+E174+E204+E234+E274)</f>
        <v>472</v>
      </c>
      <c r="F11" s="84">
        <f>(F13+F75+F140+F174+F204+F234+F274)</f>
        <v>78</v>
      </c>
    </row>
    <row r="12" spans="1:6" ht="15.5" x14ac:dyDescent="0.35">
      <c r="A12" s="107"/>
      <c r="B12" s="7"/>
      <c r="C12" s="11"/>
      <c r="D12" s="27"/>
      <c r="E12" s="27"/>
      <c r="F12" s="27"/>
    </row>
    <row r="13" spans="1:6" ht="15.5" x14ac:dyDescent="0.35">
      <c r="A13" s="80" t="s">
        <v>115</v>
      </c>
      <c r="B13" s="81"/>
      <c r="C13" s="82">
        <f>(C15+C27+C31+C38+C42+C48+C51+C55+C57+C60+C62+C67+C64+C72)</f>
        <v>118</v>
      </c>
      <c r="D13" s="84">
        <f>(D15+D27+D31+D38+D42+D48+D51+D55+D57+D60+D62+D67+D64+D72)</f>
        <v>27</v>
      </c>
      <c r="E13" s="84">
        <f>(E15+E27+E31+E38+E42+E48+E51+E55+E57+E60+E62+E67+E64+E72)</f>
        <v>81</v>
      </c>
      <c r="F13" s="84">
        <f>(F15+F27+F31+F38+F42+F48+F51+F55+F57+F60+F62+F67+F64+F72)</f>
        <v>10</v>
      </c>
    </row>
    <row r="14" spans="1:6" ht="15.5" x14ac:dyDescent="0.35">
      <c r="A14" s="107"/>
      <c r="B14" s="7"/>
      <c r="C14" s="11"/>
      <c r="D14" s="27"/>
      <c r="E14" s="27"/>
      <c r="F14" s="27"/>
    </row>
    <row r="15" spans="1:6" ht="15.5" x14ac:dyDescent="0.35">
      <c r="A15" s="2" t="s">
        <v>13</v>
      </c>
      <c r="B15" s="7"/>
      <c r="C15" s="11">
        <f>SUM(C16:C26)</f>
        <v>50</v>
      </c>
      <c r="D15" s="27">
        <f>SUM(D16:D26)</f>
        <v>15</v>
      </c>
      <c r="E15" s="27">
        <f>SUM(E16:E26)</f>
        <v>31</v>
      </c>
      <c r="F15" s="27">
        <f>SUM(F16:F26)</f>
        <v>4</v>
      </c>
    </row>
    <row r="16" spans="1:6" ht="15.5" x14ac:dyDescent="0.35">
      <c r="A16" s="2"/>
      <c r="B16" s="7" t="s">
        <v>77</v>
      </c>
      <c r="C16" s="8">
        <f>SUM(D16:F16)</f>
        <v>1</v>
      </c>
      <c r="D16" s="20">
        <v>1</v>
      </c>
      <c r="E16" s="20"/>
      <c r="F16" s="20"/>
    </row>
    <row r="17" spans="1:6" ht="15.5" x14ac:dyDescent="0.35">
      <c r="A17" s="2"/>
      <c r="B17" s="7" t="s">
        <v>78</v>
      </c>
      <c r="C17" s="8">
        <f t="shared" ref="C17:C73" si="0">SUM(D17:F17)</f>
        <v>6</v>
      </c>
      <c r="D17" s="20">
        <v>2</v>
      </c>
      <c r="E17" s="20">
        <v>4</v>
      </c>
      <c r="F17" s="20"/>
    </row>
    <row r="18" spans="1:6" ht="15.5" x14ac:dyDescent="0.35">
      <c r="A18" s="2"/>
      <c r="B18" s="7" t="s">
        <v>79</v>
      </c>
      <c r="C18" s="8">
        <f t="shared" si="0"/>
        <v>7</v>
      </c>
      <c r="D18" s="20">
        <v>3</v>
      </c>
      <c r="E18" s="20">
        <v>4</v>
      </c>
      <c r="F18" s="20"/>
    </row>
    <row r="19" spans="1:6" ht="15.5" x14ac:dyDescent="0.35">
      <c r="A19" s="2"/>
      <c r="B19" s="7" t="s">
        <v>80</v>
      </c>
      <c r="C19" s="8">
        <f t="shared" si="0"/>
        <v>6</v>
      </c>
      <c r="D19" s="20">
        <v>2</v>
      </c>
      <c r="E19" s="20">
        <v>4</v>
      </c>
      <c r="F19" s="20"/>
    </row>
    <row r="20" spans="1:6" ht="15.5" x14ac:dyDescent="0.35">
      <c r="A20" s="2"/>
      <c r="B20" s="7" t="s">
        <v>266</v>
      </c>
      <c r="C20" s="8">
        <f t="shared" si="0"/>
        <v>2</v>
      </c>
      <c r="D20" s="20"/>
      <c r="E20" s="20">
        <v>2</v>
      </c>
      <c r="F20" s="20"/>
    </row>
    <row r="21" spans="1:6" ht="15.5" x14ac:dyDescent="0.35">
      <c r="A21" s="2"/>
      <c r="B21" s="7" t="s">
        <v>81</v>
      </c>
      <c r="C21" s="8">
        <f t="shared" si="0"/>
        <v>4</v>
      </c>
      <c r="D21" s="20"/>
      <c r="E21" s="20">
        <v>1</v>
      </c>
      <c r="F21" s="20">
        <v>3</v>
      </c>
    </row>
    <row r="22" spans="1:6" ht="15.5" x14ac:dyDescent="0.35">
      <c r="A22" s="2"/>
      <c r="B22" s="7" t="s">
        <v>82</v>
      </c>
      <c r="C22" s="8">
        <f t="shared" si="0"/>
        <v>11</v>
      </c>
      <c r="D22" s="20">
        <v>4</v>
      </c>
      <c r="E22" s="20">
        <v>7</v>
      </c>
      <c r="F22" s="20"/>
    </row>
    <row r="23" spans="1:6" ht="15.5" x14ac:dyDescent="0.35">
      <c r="A23" s="2"/>
      <c r="B23" s="7" t="s">
        <v>537</v>
      </c>
      <c r="C23" s="8">
        <f t="shared" si="0"/>
        <v>2</v>
      </c>
      <c r="D23" s="20"/>
      <c r="E23" s="20">
        <v>1</v>
      </c>
      <c r="F23" s="20">
        <v>1</v>
      </c>
    </row>
    <row r="24" spans="1:6" ht="15.5" x14ac:dyDescent="0.35">
      <c r="A24" s="2"/>
      <c r="B24" s="7" t="s">
        <v>83</v>
      </c>
      <c r="C24" s="8">
        <f t="shared" si="0"/>
        <v>4</v>
      </c>
      <c r="D24" s="20"/>
      <c r="E24" s="20">
        <v>4</v>
      </c>
      <c r="F24" s="20"/>
    </row>
    <row r="25" spans="1:6" ht="15.5" x14ac:dyDescent="0.35">
      <c r="A25" s="2"/>
      <c r="B25" s="7" t="s">
        <v>84</v>
      </c>
      <c r="C25" s="8">
        <f t="shared" si="0"/>
        <v>6</v>
      </c>
      <c r="D25" s="20">
        <v>2</v>
      </c>
      <c r="E25" s="20">
        <v>4</v>
      </c>
      <c r="F25" s="20"/>
    </row>
    <row r="26" spans="1:6" ht="15.5" x14ac:dyDescent="0.35">
      <c r="A26" s="2"/>
      <c r="B26" s="7" t="s">
        <v>538</v>
      </c>
      <c r="C26" s="8">
        <f t="shared" si="0"/>
        <v>1</v>
      </c>
      <c r="D26" s="20">
        <v>1</v>
      </c>
      <c r="E26" s="20"/>
      <c r="F26" s="20"/>
    </row>
    <row r="27" spans="1:6" ht="15.5" x14ac:dyDescent="0.35">
      <c r="A27" s="2" t="s">
        <v>18</v>
      </c>
      <c r="B27" s="7"/>
      <c r="C27" s="11">
        <f>SUM(C28:C30)</f>
        <v>3</v>
      </c>
      <c r="D27" s="27">
        <f t="shared" ref="D27:F27" si="1">SUM(D28:D30)</f>
        <v>1</v>
      </c>
      <c r="E27" s="27">
        <f t="shared" si="1"/>
        <v>1</v>
      </c>
      <c r="F27" s="27">
        <f t="shared" si="1"/>
        <v>1</v>
      </c>
    </row>
    <row r="28" spans="1:6" ht="15.5" x14ac:dyDescent="0.35">
      <c r="A28" s="2"/>
      <c r="B28" s="7" t="s">
        <v>18</v>
      </c>
      <c r="C28" s="8">
        <f t="shared" si="0"/>
        <v>1</v>
      </c>
      <c r="D28" s="20"/>
      <c r="E28" s="20"/>
      <c r="F28" s="20">
        <v>1</v>
      </c>
    </row>
    <row r="29" spans="1:6" ht="15.5" x14ac:dyDescent="0.35">
      <c r="A29" s="2"/>
      <c r="B29" s="7" t="s">
        <v>63</v>
      </c>
      <c r="C29" s="8">
        <f t="shared" si="0"/>
        <v>1</v>
      </c>
      <c r="D29" s="20">
        <v>1</v>
      </c>
      <c r="E29" s="20"/>
      <c r="F29" s="20"/>
    </row>
    <row r="30" spans="1:6" ht="15.5" x14ac:dyDescent="0.35">
      <c r="A30" s="2"/>
      <c r="B30" s="7" t="s">
        <v>49</v>
      </c>
      <c r="C30" s="8">
        <f t="shared" si="0"/>
        <v>1</v>
      </c>
      <c r="D30" s="20"/>
      <c r="E30" s="20">
        <v>1</v>
      </c>
      <c r="F30" s="20"/>
    </row>
    <row r="31" spans="1:6" ht="15.5" x14ac:dyDescent="0.35">
      <c r="A31" s="2" t="s">
        <v>16</v>
      </c>
      <c r="B31" s="7"/>
      <c r="C31" s="11">
        <f>SUM(C32:C37)</f>
        <v>8</v>
      </c>
      <c r="D31" s="27">
        <f>SUM(D32:D37)</f>
        <v>1</v>
      </c>
      <c r="E31" s="27">
        <f>SUM(E32:E37)</f>
        <v>7</v>
      </c>
      <c r="F31" s="27">
        <f>SUM(F32:F37)</f>
        <v>0</v>
      </c>
    </row>
    <row r="32" spans="1:6" ht="15.5" x14ac:dyDescent="0.35">
      <c r="A32" s="2"/>
      <c r="B32" s="7" t="s">
        <v>401</v>
      </c>
      <c r="C32" s="8">
        <f t="shared" si="0"/>
        <v>1</v>
      </c>
      <c r="D32" s="20"/>
      <c r="E32" s="20">
        <v>1</v>
      </c>
      <c r="F32" s="20"/>
    </row>
    <row r="33" spans="1:6" ht="15.5" x14ac:dyDescent="0.35">
      <c r="A33" s="2"/>
      <c r="B33" s="7" t="s">
        <v>539</v>
      </c>
      <c r="C33" s="8">
        <f t="shared" si="0"/>
        <v>1</v>
      </c>
      <c r="D33" s="20"/>
      <c r="E33" s="20">
        <v>1</v>
      </c>
      <c r="F33" s="20"/>
    </row>
    <row r="34" spans="1:6" ht="15.5" x14ac:dyDescent="0.35">
      <c r="A34" s="2"/>
      <c r="B34" s="7" t="s">
        <v>417</v>
      </c>
      <c r="C34" s="8">
        <f t="shared" si="0"/>
        <v>1</v>
      </c>
      <c r="D34" s="20">
        <v>1</v>
      </c>
      <c r="E34" s="20"/>
      <c r="F34" s="20"/>
    </row>
    <row r="35" spans="1:6" ht="15.5" x14ac:dyDescent="0.35">
      <c r="A35" s="2"/>
      <c r="B35" s="7" t="s">
        <v>63</v>
      </c>
      <c r="C35" s="8">
        <f t="shared" si="0"/>
        <v>1</v>
      </c>
      <c r="D35" s="20"/>
      <c r="E35" s="20">
        <v>1</v>
      </c>
      <c r="F35" s="20"/>
    </row>
    <row r="36" spans="1:6" ht="15.5" x14ac:dyDescent="0.35">
      <c r="A36" s="2"/>
      <c r="B36" s="7" t="s">
        <v>540</v>
      </c>
      <c r="C36" s="8">
        <f t="shared" si="0"/>
        <v>1</v>
      </c>
      <c r="D36" s="20"/>
      <c r="E36" s="20">
        <v>1</v>
      </c>
      <c r="F36" s="20"/>
    </row>
    <row r="37" spans="1:6" ht="15.5" x14ac:dyDescent="0.35">
      <c r="A37" s="2"/>
      <c r="B37" s="7" t="s">
        <v>268</v>
      </c>
      <c r="C37" s="8">
        <f t="shared" si="0"/>
        <v>3</v>
      </c>
      <c r="D37" s="20"/>
      <c r="E37" s="20">
        <v>3</v>
      </c>
      <c r="F37" s="20"/>
    </row>
    <row r="38" spans="1:6" ht="15.5" x14ac:dyDescent="0.35">
      <c r="A38" s="2" t="s">
        <v>3</v>
      </c>
      <c r="B38" s="7"/>
      <c r="C38" s="11">
        <f>SUM(C39:C41)</f>
        <v>8</v>
      </c>
      <c r="D38" s="27">
        <f t="shared" ref="D38:F38" si="2">SUM(D39:D41)</f>
        <v>2</v>
      </c>
      <c r="E38" s="27">
        <f t="shared" si="2"/>
        <v>6</v>
      </c>
      <c r="F38" s="27">
        <f t="shared" si="2"/>
        <v>0</v>
      </c>
    </row>
    <row r="39" spans="1:6" ht="15.5" x14ac:dyDescent="0.35">
      <c r="A39" s="2"/>
      <c r="B39" s="7" t="s">
        <v>3</v>
      </c>
      <c r="C39" s="8">
        <f t="shared" si="0"/>
        <v>5</v>
      </c>
      <c r="D39" s="20">
        <v>1</v>
      </c>
      <c r="E39" s="20">
        <v>4</v>
      </c>
      <c r="F39" s="20"/>
    </row>
    <row r="40" spans="1:6" ht="15.5" x14ac:dyDescent="0.35">
      <c r="A40" s="2"/>
      <c r="B40" s="7" t="s">
        <v>541</v>
      </c>
      <c r="C40" s="8">
        <f t="shared" si="0"/>
        <v>2</v>
      </c>
      <c r="D40" s="20"/>
      <c r="E40" s="20">
        <v>2</v>
      </c>
      <c r="F40" s="20"/>
    </row>
    <row r="41" spans="1:6" ht="15.5" x14ac:dyDescent="0.35">
      <c r="A41" s="2"/>
      <c r="B41" s="7" t="s">
        <v>418</v>
      </c>
      <c r="C41" s="8">
        <f t="shared" si="0"/>
        <v>1</v>
      </c>
      <c r="D41" s="20">
        <v>1</v>
      </c>
      <c r="E41" s="20"/>
      <c r="F41" s="20"/>
    </row>
    <row r="42" spans="1:6" ht="15.5" x14ac:dyDescent="0.35">
      <c r="A42" s="2" t="s">
        <v>22</v>
      </c>
      <c r="B42" s="7"/>
      <c r="C42" s="11">
        <f>SUM(C43:C47)</f>
        <v>16</v>
      </c>
      <c r="D42" s="27">
        <f>SUM(D43:D47)</f>
        <v>2</v>
      </c>
      <c r="E42" s="27">
        <f>SUM(E43:E47)</f>
        <v>13</v>
      </c>
      <c r="F42" s="27">
        <f>SUM(F43:F47)</f>
        <v>1</v>
      </c>
    </row>
    <row r="43" spans="1:6" ht="15.5" x14ac:dyDescent="0.35">
      <c r="A43" s="2"/>
      <c r="B43" s="7" t="s">
        <v>446</v>
      </c>
      <c r="C43" s="8">
        <f t="shared" si="0"/>
        <v>2</v>
      </c>
      <c r="D43" s="20"/>
      <c r="E43" s="20">
        <v>1</v>
      </c>
      <c r="F43" s="20">
        <v>1</v>
      </c>
    </row>
    <row r="44" spans="1:6" ht="15.5" x14ac:dyDescent="0.35">
      <c r="A44" s="2"/>
      <c r="B44" s="7" t="s">
        <v>88</v>
      </c>
      <c r="C44" s="8">
        <f t="shared" si="0"/>
        <v>3</v>
      </c>
      <c r="D44" s="20"/>
      <c r="E44" s="20">
        <v>3</v>
      </c>
      <c r="F44" s="20"/>
    </row>
    <row r="45" spans="1:6" ht="15.5" x14ac:dyDescent="0.35">
      <c r="A45" s="2"/>
      <c r="B45" s="7" t="s">
        <v>384</v>
      </c>
      <c r="C45" s="8">
        <f t="shared" si="0"/>
        <v>1</v>
      </c>
      <c r="D45" s="20"/>
      <c r="E45" s="20">
        <v>1</v>
      </c>
      <c r="F45" s="20"/>
    </row>
    <row r="46" spans="1:6" ht="15.5" x14ac:dyDescent="0.35">
      <c r="A46" s="2"/>
      <c r="B46" s="7" t="s">
        <v>89</v>
      </c>
      <c r="C46" s="8">
        <f t="shared" si="0"/>
        <v>8</v>
      </c>
      <c r="D46" s="20">
        <v>2</v>
      </c>
      <c r="E46" s="20">
        <v>6</v>
      </c>
      <c r="F46" s="20"/>
    </row>
    <row r="47" spans="1:6" ht="15.5" x14ac:dyDescent="0.35">
      <c r="A47" s="2"/>
      <c r="B47" s="7" t="s">
        <v>447</v>
      </c>
      <c r="C47" s="8">
        <f t="shared" si="0"/>
        <v>2</v>
      </c>
      <c r="D47" s="20"/>
      <c r="E47" s="20">
        <v>2</v>
      </c>
      <c r="F47" s="20"/>
    </row>
    <row r="48" spans="1:6" ht="15.5" x14ac:dyDescent="0.35">
      <c r="A48" s="2" t="s">
        <v>51</v>
      </c>
      <c r="B48" s="7"/>
      <c r="C48" s="11">
        <f>SUM(C49:C50)</f>
        <v>2</v>
      </c>
      <c r="D48" s="27">
        <f>SUM(D49:D50)</f>
        <v>1</v>
      </c>
      <c r="E48" s="27">
        <f>SUM(E49:E50)</f>
        <v>1</v>
      </c>
      <c r="F48" s="27">
        <f>SUM(F49:F50)</f>
        <v>0</v>
      </c>
    </row>
    <row r="49" spans="1:6" ht="15.5" x14ac:dyDescent="0.35">
      <c r="A49" s="2"/>
      <c r="B49" s="7" t="s">
        <v>448</v>
      </c>
      <c r="C49" s="8">
        <f t="shared" si="0"/>
        <v>1</v>
      </c>
      <c r="D49" s="20">
        <v>1</v>
      </c>
      <c r="E49" s="20"/>
      <c r="F49" s="20"/>
    </row>
    <row r="50" spans="1:6" ht="15.5" x14ac:dyDescent="0.35">
      <c r="A50" s="2"/>
      <c r="B50" s="7" t="s">
        <v>84</v>
      </c>
      <c r="C50" s="8">
        <f t="shared" si="0"/>
        <v>1</v>
      </c>
      <c r="D50" s="20"/>
      <c r="E50" s="20">
        <v>1</v>
      </c>
      <c r="F50" s="20"/>
    </row>
    <row r="51" spans="1:6" ht="15.5" x14ac:dyDescent="0.35">
      <c r="A51" s="2" t="s">
        <v>2</v>
      </c>
      <c r="B51" s="7"/>
      <c r="C51" s="11">
        <f>SUM(C52:C54)</f>
        <v>5</v>
      </c>
      <c r="D51" s="27">
        <f>SUM(D52:D54)</f>
        <v>1</v>
      </c>
      <c r="E51" s="27">
        <f>SUM(E52:E54)</f>
        <v>2</v>
      </c>
      <c r="F51" s="27">
        <f>SUM(F52:F54)</f>
        <v>2</v>
      </c>
    </row>
    <row r="52" spans="1:6" ht="15.5" x14ac:dyDescent="0.35">
      <c r="A52" s="2"/>
      <c r="B52" s="7" t="s">
        <v>62</v>
      </c>
      <c r="C52" s="8">
        <f t="shared" si="0"/>
        <v>1</v>
      </c>
      <c r="D52" s="20"/>
      <c r="E52" s="20"/>
      <c r="F52" s="20">
        <v>1</v>
      </c>
    </row>
    <row r="53" spans="1:6" ht="15.5" x14ac:dyDescent="0.35">
      <c r="A53" s="2"/>
      <c r="B53" s="7" t="s">
        <v>63</v>
      </c>
      <c r="C53" s="8">
        <f t="shared" si="0"/>
        <v>1</v>
      </c>
      <c r="D53" s="20">
        <v>1</v>
      </c>
      <c r="E53" s="20"/>
      <c r="F53" s="20"/>
    </row>
    <row r="54" spans="1:6" ht="15.5" x14ac:dyDescent="0.35">
      <c r="A54" s="2"/>
      <c r="B54" s="7" t="s">
        <v>64</v>
      </c>
      <c r="C54" s="8">
        <f t="shared" si="0"/>
        <v>3</v>
      </c>
      <c r="D54" s="20"/>
      <c r="E54" s="20">
        <v>2</v>
      </c>
      <c r="F54" s="20">
        <v>1</v>
      </c>
    </row>
    <row r="55" spans="1:6" ht="15.5" x14ac:dyDescent="0.35">
      <c r="A55" s="2" t="s">
        <v>32</v>
      </c>
      <c r="B55" s="7"/>
      <c r="C55" s="11">
        <f>SUM(C56:C56)</f>
        <v>1</v>
      </c>
      <c r="D55" s="27">
        <f>SUM(D56:D56)</f>
        <v>0</v>
      </c>
      <c r="E55" s="27">
        <f>SUM(E56:E56)</f>
        <v>0</v>
      </c>
      <c r="F55" s="27">
        <f>SUM(F56:F56)</f>
        <v>1</v>
      </c>
    </row>
    <row r="56" spans="1:6" ht="15.5" x14ac:dyDescent="0.35">
      <c r="A56" s="2"/>
      <c r="B56" s="7" t="s">
        <v>450</v>
      </c>
      <c r="C56" s="8">
        <f t="shared" si="0"/>
        <v>1</v>
      </c>
      <c r="D56" s="20"/>
      <c r="E56" s="20"/>
      <c r="F56" s="20">
        <v>1</v>
      </c>
    </row>
    <row r="57" spans="1:6" ht="15.5" x14ac:dyDescent="0.35">
      <c r="A57" s="2" t="s">
        <v>58</v>
      </c>
      <c r="B57" s="7"/>
      <c r="C57" s="11">
        <f>SUM(C58:C59)</f>
        <v>8</v>
      </c>
      <c r="D57" s="27">
        <f>SUM(D58:D59)</f>
        <v>2</v>
      </c>
      <c r="E57" s="27">
        <f>SUM(E58:E59)</f>
        <v>6</v>
      </c>
      <c r="F57" s="27">
        <f>SUM(F58:F59)</f>
        <v>0</v>
      </c>
    </row>
    <row r="58" spans="1:6" ht="15.5" x14ac:dyDescent="0.35">
      <c r="A58" s="2"/>
      <c r="B58" s="7" t="s">
        <v>105</v>
      </c>
      <c r="C58" s="8">
        <f t="shared" si="0"/>
        <v>6</v>
      </c>
      <c r="D58" s="20">
        <v>2</v>
      </c>
      <c r="E58" s="20">
        <v>4</v>
      </c>
      <c r="F58" s="20"/>
    </row>
    <row r="59" spans="1:6" ht="15.5" x14ac:dyDescent="0.35">
      <c r="A59" s="2"/>
      <c r="B59" s="7" t="s">
        <v>104</v>
      </c>
      <c r="C59" s="8">
        <f t="shared" si="0"/>
        <v>2</v>
      </c>
      <c r="D59" s="20"/>
      <c r="E59" s="20">
        <v>2</v>
      </c>
      <c r="F59" s="20"/>
    </row>
    <row r="60" spans="1:6" ht="15.5" x14ac:dyDescent="0.35">
      <c r="A60" s="2" t="s">
        <v>35</v>
      </c>
      <c r="B60" s="7"/>
      <c r="C60" s="11">
        <f>SUM(C61:C61)</f>
        <v>3</v>
      </c>
      <c r="D60" s="27">
        <f>SUM(D61:D61)</f>
        <v>0</v>
      </c>
      <c r="E60" s="27">
        <f>SUM(E61:E61)</f>
        <v>3</v>
      </c>
      <c r="F60" s="27">
        <f>SUM(F61:F61)</f>
        <v>0</v>
      </c>
    </row>
    <row r="61" spans="1:6" ht="15.5" x14ac:dyDescent="0.35">
      <c r="A61" s="2"/>
      <c r="B61" s="7" t="s">
        <v>419</v>
      </c>
      <c r="C61" s="8">
        <f t="shared" si="0"/>
        <v>3</v>
      </c>
      <c r="D61" s="20"/>
      <c r="E61" s="20">
        <v>3</v>
      </c>
      <c r="F61" s="20"/>
    </row>
    <row r="62" spans="1:6" ht="15.5" x14ac:dyDescent="0.35">
      <c r="A62" s="2" t="s">
        <v>240</v>
      </c>
      <c r="B62" s="7"/>
      <c r="C62" s="11">
        <f>SUM(C63:C63)</f>
        <v>1</v>
      </c>
      <c r="D62" s="27">
        <f>SUM(D63:D63)</f>
        <v>0</v>
      </c>
      <c r="E62" s="27">
        <f>SUM(E63:E63)</f>
        <v>1</v>
      </c>
      <c r="F62" s="27">
        <f>SUM(F63:F63)</f>
        <v>0</v>
      </c>
    </row>
    <row r="63" spans="1:6" ht="15.5" x14ac:dyDescent="0.35">
      <c r="A63" s="2"/>
      <c r="B63" s="7" t="s">
        <v>341</v>
      </c>
      <c r="C63" s="8">
        <f t="shared" si="0"/>
        <v>1</v>
      </c>
      <c r="D63" s="20"/>
      <c r="E63" s="20">
        <v>1</v>
      </c>
      <c r="F63" s="20"/>
    </row>
    <row r="64" spans="1:6" ht="15.5" x14ac:dyDescent="0.35">
      <c r="A64" s="3" t="s">
        <v>15</v>
      </c>
      <c r="B64" s="7"/>
      <c r="C64" s="11">
        <f>SUM(C65:C66)</f>
        <v>3</v>
      </c>
      <c r="D64" s="27">
        <f>SUM(D65:D66)</f>
        <v>0</v>
      </c>
      <c r="E64" s="27">
        <f>SUM(E65:E66)</f>
        <v>3</v>
      </c>
      <c r="F64" s="27">
        <f>SUM(F65:F66)</f>
        <v>0</v>
      </c>
    </row>
    <row r="65" spans="1:6" ht="15.5" x14ac:dyDescent="0.35">
      <c r="A65" s="2"/>
      <c r="B65" s="12" t="s">
        <v>542</v>
      </c>
      <c r="C65" s="8">
        <f t="shared" si="0"/>
        <v>1</v>
      </c>
      <c r="D65" s="20"/>
      <c r="E65" s="20">
        <v>1</v>
      </c>
      <c r="F65" s="20"/>
    </row>
    <row r="66" spans="1:6" ht="15.5" x14ac:dyDescent="0.35">
      <c r="A66" s="2"/>
      <c r="B66" s="12" t="s">
        <v>385</v>
      </c>
      <c r="C66" s="8">
        <f t="shared" si="0"/>
        <v>2</v>
      </c>
      <c r="D66" s="20"/>
      <c r="E66" s="20">
        <v>2</v>
      </c>
      <c r="F66" s="20"/>
    </row>
    <row r="67" spans="1:6" ht="15.5" x14ac:dyDescent="0.35">
      <c r="A67" s="2" t="s">
        <v>43</v>
      </c>
      <c r="B67" s="7"/>
      <c r="C67" s="11">
        <f>SUM(C68:C71)</f>
        <v>5</v>
      </c>
      <c r="D67" s="27">
        <f>SUM(D68:D71)</f>
        <v>2</v>
      </c>
      <c r="E67" s="27">
        <f>SUM(E68:E71)</f>
        <v>2</v>
      </c>
      <c r="F67" s="27">
        <f>SUM(F68:F71)</f>
        <v>1</v>
      </c>
    </row>
    <row r="68" spans="1:6" ht="15.5" x14ac:dyDescent="0.35">
      <c r="A68" s="2"/>
      <c r="B68" s="7" t="s">
        <v>543</v>
      </c>
      <c r="C68" s="8">
        <f t="shared" si="0"/>
        <v>1</v>
      </c>
      <c r="D68" s="20">
        <v>1</v>
      </c>
      <c r="E68" s="20"/>
      <c r="F68" s="20"/>
    </row>
    <row r="69" spans="1:6" ht="15.5" x14ac:dyDescent="0.35">
      <c r="A69" s="2"/>
      <c r="B69" s="7" t="s">
        <v>449</v>
      </c>
      <c r="C69" s="8">
        <f t="shared" si="0"/>
        <v>1</v>
      </c>
      <c r="D69" s="20"/>
      <c r="E69" s="20"/>
      <c r="F69" s="20">
        <v>1</v>
      </c>
    </row>
    <row r="70" spans="1:6" ht="15.5" x14ac:dyDescent="0.35">
      <c r="A70" s="2"/>
      <c r="B70" s="7" t="s">
        <v>544</v>
      </c>
      <c r="C70" s="8">
        <f t="shared" si="0"/>
        <v>1</v>
      </c>
      <c r="D70" s="20">
        <v>1</v>
      </c>
      <c r="E70" s="20"/>
      <c r="F70" s="20"/>
    </row>
    <row r="71" spans="1:6" ht="15.5" x14ac:dyDescent="0.35">
      <c r="A71" s="2"/>
      <c r="B71" s="7" t="s">
        <v>95</v>
      </c>
      <c r="C71" s="8">
        <f t="shared" si="0"/>
        <v>2</v>
      </c>
      <c r="D71" s="20"/>
      <c r="E71" s="20">
        <v>2</v>
      </c>
      <c r="F71" s="20"/>
    </row>
    <row r="72" spans="1:6" ht="15.5" x14ac:dyDescent="0.35">
      <c r="A72" s="2" t="s">
        <v>241</v>
      </c>
      <c r="B72" s="7"/>
      <c r="C72" s="11">
        <f>SUM(C73)</f>
        <v>5</v>
      </c>
      <c r="D72" s="27">
        <f>SUM(D73)</f>
        <v>0</v>
      </c>
      <c r="E72" s="27">
        <f>SUM(E73)</f>
        <v>5</v>
      </c>
      <c r="F72" s="27">
        <f>SUM(F73)</f>
        <v>0</v>
      </c>
    </row>
    <row r="73" spans="1:6" ht="15.5" x14ac:dyDescent="0.35">
      <c r="A73" s="2"/>
      <c r="B73" s="7" t="s">
        <v>545</v>
      </c>
      <c r="C73" s="8">
        <f t="shared" si="0"/>
        <v>5</v>
      </c>
      <c r="D73" s="63"/>
      <c r="E73" s="20">
        <v>5</v>
      </c>
      <c r="F73" s="20"/>
    </row>
    <row r="74" spans="1:6" ht="15.5" x14ac:dyDescent="0.35">
      <c r="A74" s="2"/>
      <c r="B74" s="7"/>
      <c r="C74" s="8"/>
      <c r="D74" s="20"/>
      <c r="E74" s="20"/>
      <c r="F74" s="20"/>
    </row>
    <row r="75" spans="1:6" ht="15.5" x14ac:dyDescent="0.35">
      <c r="A75" s="80" t="s">
        <v>114</v>
      </c>
      <c r="B75" s="81"/>
      <c r="C75" s="82">
        <f>(C77+C89+C93+C97+C100+C102+C105+C108+C117+C126+C128+C131+C134+C137)</f>
        <v>109</v>
      </c>
      <c r="D75" s="84">
        <f t="shared" ref="D75:F75" si="3">(D77+D89+D93+D97+D100+D102+D105+D108+D117+D126+D128+D131+D134+D137)</f>
        <v>32</v>
      </c>
      <c r="E75" s="84">
        <f t="shared" si="3"/>
        <v>59</v>
      </c>
      <c r="F75" s="84">
        <f t="shared" si="3"/>
        <v>18</v>
      </c>
    </row>
    <row r="76" spans="1:6" ht="15.5" x14ac:dyDescent="0.35">
      <c r="A76" s="107"/>
      <c r="B76" s="7"/>
      <c r="C76" s="11"/>
      <c r="D76" s="27"/>
      <c r="E76" s="27"/>
      <c r="F76" s="27"/>
    </row>
    <row r="77" spans="1:6" ht="15.5" x14ac:dyDescent="0.35">
      <c r="A77" s="2" t="s">
        <v>9</v>
      </c>
      <c r="B77" s="7"/>
      <c r="C77" s="11">
        <f>SUM(C78:C88)</f>
        <v>47</v>
      </c>
      <c r="D77" s="27">
        <f>SUM(D78:D88)</f>
        <v>13</v>
      </c>
      <c r="E77" s="27">
        <f t="shared" ref="E77:F77" si="4">SUM(E78:E88)</f>
        <v>29</v>
      </c>
      <c r="F77" s="27">
        <f t="shared" si="4"/>
        <v>5</v>
      </c>
    </row>
    <row r="78" spans="1:6" ht="15.5" x14ac:dyDescent="0.35">
      <c r="A78" s="2"/>
      <c r="B78" s="7" t="s">
        <v>66</v>
      </c>
      <c r="C78" s="8">
        <f t="shared" ref="C78:C135" si="5">SUM(D78:F78)</f>
        <v>5</v>
      </c>
      <c r="D78" s="20">
        <v>2</v>
      </c>
      <c r="E78" s="20" t="s">
        <v>267</v>
      </c>
      <c r="F78" s="20">
        <v>3</v>
      </c>
    </row>
    <row r="79" spans="1:6" ht="15.5" x14ac:dyDescent="0.35">
      <c r="A79" s="2"/>
      <c r="B79" s="7" t="s">
        <v>16</v>
      </c>
      <c r="C79" s="8">
        <f t="shared" si="5"/>
        <v>4</v>
      </c>
      <c r="D79" s="20" t="s">
        <v>267</v>
      </c>
      <c r="E79" s="20">
        <v>3</v>
      </c>
      <c r="F79" s="20">
        <v>1</v>
      </c>
    </row>
    <row r="80" spans="1:6" ht="15.5" x14ac:dyDescent="0.35">
      <c r="A80" s="2"/>
      <c r="B80" s="7" t="s">
        <v>420</v>
      </c>
      <c r="C80" s="8">
        <f t="shared" si="5"/>
        <v>4</v>
      </c>
      <c r="D80" s="20" t="s">
        <v>267</v>
      </c>
      <c r="E80" s="20">
        <v>4</v>
      </c>
      <c r="F80" s="20" t="s">
        <v>267</v>
      </c>
    </row>
    <row r="81" spans="1:6" ht="15.5" x14ac:dyDescent="0.35">
      <c r="A81" s="2"/>
      <c r="B81" s="7" t="s">
        <v>451</v>
      </c>
      <c r="C81" s="8">
        <f t="shared" si="5"/>
        <v>1</v>
      </c>
      <c r="D81" s="20" t="s">
        <v>267</v>
      </c>
      <c r="E81" s="20">
        <v>1</v>
      </c>
      <c r="F81" s="20" t="s">
        <v>267</v>
      </c>
    </row>
    <row r="82" spans="1:6" ht="15.5" x14ac:dyDescent="0.35">
      <c r="A82" s="2"/>
      <c r="B82" s="7" t="s">
        <v>67</v>
      </c>
      <c r="C82" s="8">
        <f t="shared" si="5"/>
        <v>5</v>
      </c>
      <c r="D82" s="20" t="s">
        <v>267</v>
      </c>
      <c r="E82" s="20">
        <v>4</v>
      </c>
      <c r="F82" s="20">
        <v>1</v>
      </c>
    </row>
    <row r="83" spans="1:6" ht="15.5" x14ac:dyDescent="0.35">
      <c r="A83" s="2"/>
      <c r="B83" s="7" t="s">
        <v>452</v>
      </c>
      <c r="C83" s="8">
        <f t="shared" si="5"/>
        <v>2</v>
      </c>
      <c r="D83" s="20" t="s">
        <v>267</v>
      </c>
      <c r="E83" s="20">
        <v>2</v>
      </c>
      <c r="F83" s="20" t="s">
        <v>267</v>
      </c>
    </row>
    <row r="84" spans="1:6" ht="15.5" x14ac:dyDescent="0.35">
      <c r="A84" s="2"/>
      <c r="B84" s="7" t="s">
        <v>63</v>
      </c>
      <c r="C84" s="8">
        <f t="shared" si="5"/>
        <v>2</v>
      </c>
      <c r="D84" s="20" t="s">
        <v>267</v>
      </c>
      <c r="E84" s="20">
        <v>2</v>
      </c>
      <c r="F84" s="20" t="s">
        <v>267</v>
      </c>
    </row>
    <row r="85" spans="1:6" ht="15.5" x14ac:dyDescent="0.35">
      <c r="A85" s="2"/>
      <c r="B85" s="7" t="s">
        <v>47</v>
      </c>
      <c r="C85" s="8">
        <f t="shared" si="5"/>
        <v>4</v>
      </c>
      <c r="D85" s="20">
        <v>1</v>
      </c>
      <c r="E85" s="20">
        <v>3</v>
      </c>
      <c r="F85" s="20" t="s">
        <v>267</v>
      </c>
    </row>
    <row r="86" spans="1:6" ht="15.5" x14ac:dyDescent="0.35">
      <c r="A86" s="2"/>
      <c r="B86" s="7" t="s">
        <v>68</v>
      </c>
      <c r="C86" s="8">
        <f t="shared" si="5"/>
        <v>4</v>
      </c>
      <c r="D86" s="20" t="s">
        <v>267</v>
      </c>
      <c r="E86" s="20">
        <v>4</v>
      </c>
      <c r="F86" s="20" t="s">
        <v>267</v>
      </c>
    </row>
    <row r="87" spans="1:6" ht="15.5" x14ac:dyDescent="0.35">
      <c r="A87" s="2"/>
      <c r="B87" s="7" t="s">
        <v>49</v>
      </c>
      <c r="C87" s="8">
        <f t="shared" si="5"/>
        <v>15</v>
      </c>
      <c r="D87" s="20">
        <v>9</v>
      </c>
      <c r="E87" s="20">
        <v>6</v>
      </c>
      <c r="F87" s="20" t="s">
        <v>267</v>
      </c>
    </row>
    <row r="88" spans="1:6" ht="15.5" x14ac:dyDescent="0.35">
      <c r="A88" s="2"/>
      <c r="B88" s="7" t="s">
        <v>402</v>
      </c>
      <c r="C88" s="8">
        <f t="shared" si="5"/>
        <v>1</v>
      </c>
      <c r="D88" s="20">
        <v>1</v>
      </c>
      <c r="E88" s="20" t="s">
        <v>267</v>
      </c>
      <c r="F88" s="20" t="s">
        <v>267</v>
      </c>
    </row>
    <row r="89" spans="1:6" ht="15.5" x14ac:dyDescent="0.35">
      <c r="A89" s="2" t="s">
        <v>243</v>
      </c>
      <c r="B89" s="7"/>
      <c r="C89" s="11">
        <f>SUM(C90:C92)</f>
        <v>3</v>
      </c>
      <c r="D89" s="27">
        <f t="shared" ref="D89:F89" si="6">SUM(D90:D92)</f>
        <v>0</v>
      </c>
      <c r="E89" s="27">
        <f t="shared" si="6"/>
        <v>3</v>
      </c>
      <c r="F89" s="27">
        <f t="shared" si="6"/>
        <v>0</v>
      </c>
    </row>
    <row r="90" spans="1:6" ht="15.5" x14ac:dyDescent="0.35">
      <c r="A90" s="2"/>
      <c r="B90" s="7" t="s">
        <v>243</v>
      </c>
      <c r="C90" s="8">
        <f t="shared" si="5"/>
        <v>1</v>
      </c>
      <c r="D90" s="20" t="s">
        <v>267</v>
      </c>
      <c r="E90" s="20">
        <v>1</v>
      </c>
      <c r="F90" s="20" t="s">
        <v>267</v>
      </c>
    </row>
    <row r="91" spans="1:6" ht="15.5" x14ac:dyDescent="0.35">
      <c r="A91" s="2"/>
      <c r="B91" s="7" t="s">
        <v>62</v>
      </c>
      <c r="C91" s="8">
        <f t="shared" si="5"/>
        <v>1</v>
      </c>
      <c r="D91" s="20" t="s">
        <v>267</v>
      </c>
      <c r="E91" s="20">
        <v>1</v>
      </c>
      <c r="F91" s="20" t="s">
        <v>267</v>
      </c>
    </row>
    <row r="92" spans="1:6" ht="15.5" x14ac:dyDescent="0.35">
      <c r="A92" s="2"/>
      <c r="B92" s="7" t="s">
        <v>47</v>
      </c>
      <c r="C92" s="8">
        <f t="shared" si="5"/>
        <v>1</v>
      </c>
      <c r="D92" s="20" t="s">
        <v>267</v>
      </c>
      <c r="E92" s="20">
        <v>1</v>
      </c>
      <c r="F92" s="20" t="s">
        <v>267</v>
      </c>
    </row>
    <row r="93" spans="1:6" ht="15.5" x14ac:dyDescent="0.35">
      <c r="A93" s="2" t="s">
        <v>24</v>
      </c>
      <c r="B93" s="7"/>
      <c r="C93" s="11">
        <f>SUM(C94:C96)</f>
        <v>4</v>
      </c>
      <c r="D93" s="27">
        <f t="shared" ref="D93:F93" si="7">SUM(D94:D96)</f>
        <v>1</v>
      </c>
      <c r="E93" s="27">
        <f t="shared" si="7"/>
        <v>1</v>
      </c>
      <c r="F93" s="27">
        <f t="shared" si="7"/>
        <v>2</v>
      </c>
    </row>
    <row r="94" spans="1:6" ht="15.5" x14ac:dyDescent="0.35">
      <c r="A94" s="2"/>
      <c r="B94" s="7" t="s">
        <v>24</v>
      </c>
      <c r="C94" s="8">
        <f t="shared" si="5"/>
        <v>2</v>
      </c>
      <c r="D94" s="20" t="s">
        <v>267</v>
      </c>
      <c r="E94" s="20" t="s">
        <v>267</v>
      </c>
      <c r="F94" s="20">
        <v>2</v>
      </c>
    </row>
    <row r="95" spans="1:6" ht="15.5" x14ac:dyDescent="0.35">
      <c r="A95" s="2"/>
      <c r="B95" s="7" t="s">
        <v>47</v>
      </c>
      <c r="C95" s="8">
        <f t="shared" si="5"/>
        <v>1</v>
      </c>
      <c r="D95" s="20">
        <v>1</v>
      </c>
      <c r="E95" s="20" t="s">
        <v>267</v>
      </c>
      <c r="F95" s="20" t="s">
        <v>267</v>
      </c>
    </row>
    <row r="96" spans="1:6" ht="15.5" x14ac:dyDescent="0.35">
      <c r="A96" s="2"/>
      <c r="B96" s="7" t="s">
        <v>546</v>
      </c>
      <c r="C96" s="8">
        <f t="shared" si="5"/>
        <v>1</v>
      </c>
      <c r="D96" s="20" t="s">
        <v>267</v>
      </c>
      <c r="E96" s="20">
        <v>1</v>
      </c>
      <c r="F96" s="20" t="s">
        <v>267</v>
      </c>
    </row>
    <row r="97" spans="1:6" ht="15.5" x14ac:dyDescent="0.35">
      <c r="A97" s="2" t="s">
        <v>36</v>
      </c>
      <c r="B97" s="7"/>
      <c r="C97" s="11">
        <f>SUM(C98:C99)</f>
        <v>3</v>
      </c>
      <c r="D97" s="27">
        <f t="shared" ref="D97:F97" si="8">SUM(D98:D99)</f>
        <v>2</v>
      </c>
      <c r="E97" s="27">
        <f t="shared" si="8"/>
        <v>1</v>
      </c>
      <c r="F97" s="27">
        <f t="shared" si="8"/>
        <v>0</v>
      </c>
    </row>
    <row r="98" spans="1:6" ht="15.5" x14ac:dyDescent="0.35">
      <c r="A98" s="2"/>
      <c r="B98" s="7" t="s">
        <v>547</v>
      </c>
      <c r="C98" s="8">
        <f t="shared" si="5"/>
        <v>1</v>
      </c>
      <c r="D98" s="20">
        <v>1</v>
      </c>
      <c r="E98" s="20" t="s">
        <v>267</v>
      </c>
      <c r="F98" s="20" t="s">
        <v>267</v>
      </c>
    </row>
    <row r="99" spans="1:6" ht="15.5" x14ac:dyDescent="0.35">
      <c r="A99" s="2"/>
      <c r="B99" s="7" t="s">
        <v>86</v>
      </c>
      <c r="C99" s="8">
        <f t="shared" si="5"/>
        <v>2</v>
      </c>
      <c r="D99" s="20">
        <v>1</v>
      </c>
      <c r="E99" s="20">
        <v>1</v>
      </c>
      <c r="F99" s="20" t="s">
        <v>267</v>
      </c>
    </row>
    <row r="100" spans="1:6" ht="15.5" x14ac:dyDescent="0.35">
      <c r="A100" s="2" t="s">
        <v>41</v>
      </c>
      <c r="B100" s="7"/>
      <c r="C100" s="11">
        <f>SUM(C101:C101)</f>
        <v>1</v>
      </c>
      <c r="D100" s="27">
        <f>SUM(D101:D101)</f>
        <v>1</v>
      </c>
      <c r="E100" s="27">
        <f>SUM(E101:E101)</f>
        <v>0</v>
      </c>
      <c r="F100" s="27">
        <f>SUM(F101:F101)</f>
        <v>0</v>
      </c>
    </row>
    <row r="101" spans="1:6" ht="15.5" x14ac:dyDescent="0.35">
      <c r="A101" s="2"/>
      <c r="B101" s="7" t="s">
        <v>94</v>
      </c>
      <c r="C101" s="8">
        <f t="shared" si="5"/>
        <v>1</v>
      </c>
      <c r="D101" s="20">
        <v>1</v>
      </c>
      <c r="E101" s="20" t="s">
        <v>267</v>
      </c>
      <c r="F101" s="20" t="s">
        <v>267</v>
      </c>
    </row>
    <row r="102" spans="1:6" ht="15.5" x14ac:dyDescent="0.35">
      <c r="A102" s="2" t="s">
        <v>325</v>
      </c>
      <c r="B102" s="7"/>
      <c r="C102" s="11">
        <f>SUM(C103:C104)</f>
        <v>5</v>
      </c>
      <c r="D102" s="27">
        <f t="shared" ref="D102:F102" si="9">SUM(D103:D104)</f>
        <v>2</v>
      </c>
      <c r="E102" s="27">
        <f t="shared" si="9"/>
        <v>3</v>
      </c>
      <c r="F102" s="27">
        <f t="shared" si="9"/>
        <v>0</v>
      </c>
    </row>
    <row r="103" spans="1:6" ht="15.5" x14ac:dyDescent="0.35">
      <c r="A103" s="2"/>
      <c r="B103" s="7" t="s">
        <v>7</v>
      </c>
      <c r="C103" s="8">
        <f t="shared" si="5"/>
        <v>3</v>
      </c>
      <c r="D103" s="20">
        <v>1</v>
      </c>
      <c r="E103" s="20">
        <v>2</v>
      </c>
      <c r="F103" s="20" t="s">
        <v>267</v>
      </c>
    </row>
    <row r="104" spans="1:6" ht="15.5" x14ac:dyDescent="0.35">
      <c r="A104" s="2"/>
      <c r="B104" s="7" t="s">
        <v>49</v>
      </c>
      <c r="C104" s="8">
        <f t="shared" si="5"/>
        <v>2</v>
      </c>
      <c r="D104" s="20">
        <v>1</v>
      </c>
      <c r="E104" s="20">
        <v>1</v>
      </c>
      <c r="F104" s="20" t="s">
        <v>267</v>
      </c>
    </row>
    <row r="105" spans="1:6" ht="15.5" x14ac:dyDescent="0.35">
      <c r="A105" s="2" t="s">
        <v>30</v>
      </c>
      <c r="B105" s="7"/>
      <c r="C105" s="11">
        <f>SUM(C106:C107)</f>
        <v>4</v>
      </c>
      <c r="D105" s="27">
        <f t="shared" ref="D105:F105" si="10">SUM(D106:D107)</f>
        <v>1</v>
      </c>
      <c r="E105" s="27">
        <f t="shared" si="10"/>
        <v>3</v>
      </c>
      <c r="F105" s="27">
        <f t="shared" si="10"/>
        <v>0</v>
      </c>
    </row>
    <row r="106" spans="1:6" ht="15.5" x14ac:dyDescent="0.35">
      <c r="A106" s="2"/>
      <c r="B106" s="7" t="s">
        <v>548</v>
      </c>
      <c r="C106" s="8">
        <f t="shared" si="5"/>
        <v>1</v>
      </c>
      <c r="D106" s="20">
        <v>1</v>
      </c>
      <c r="E106" s="20" t="s">
        <v>267</v>
      </c>
      <c r="F106" s="20" t="s">
        <v>267</v>
      </c>
    </row>
    <row r="107" spans="1:6" ht="15.5" x14ac:dyDescent="0.35">
      <c r="A107" s="2"/>
      <c r="B107" s="7" t="s">
        <v>30</v>
      </c>
      <c r="C107" s="8">
        <f t="shared" si="5"/>
        <v>3</v>
      </c>
      <c r="D107" s="20" t="s">
        <v>267</v>
      </c>
      <c r="E107" s="20">
        <v>3</v>
      </c>
      <c r="F107" s="20" t="s">
        <v>267</v>
      </c>
    </row>
    <row r="108" spans="1:6" ht="15.5" x14ac:dyDescent="0.35">
      <c r="A108" s="2" t="s">
        <v>46</v>
      </c>
      <c r="B108" s="7"/>
      <c r="C108" s="11">
        <f>SUM(C109:C116)</f>
        <v>17</v>
      </c>
      <c r="D108" s="27">
        <f>SUM(D109:D116)</f>
        <v>7</v>
      </c>
      <c r="E108" s="27">
        <f>SUM(E109:E116)</f>
        <v>8</v>
      </c>
      <c r="F108" s="27">
        <f>SUM(F109:F116)</f>
        <v>2</v>
      </c>
    </row>
    <row r="109" spans="1:6" ht="15.5" x14ac:dyDescent="0.35">
      <c r="A109" s="2"/>
      <c r="B109" s="7" t="s">
        <v>549</v>
      </c>
      <c r="C109" s="8">
        <f t="shared" si="5"/>
        <v>4</v>
      </c>
      <c r="D109" s="20">
        <v>1</v>
      </c>
      <c r="E109" s="20">
        <v>3</v>
      </c>
      <c r="F109" s="20" t="s">
        <v>267</v>
      </c>
    </row>
    <row r="110" spans="1:6" ht="15.5" x14ac:dyDescent="0.35">
      <c r="A110" s="2"/>
      <c r="B110" s="7" t="s">
        <v>340</v>
      </c>
      <c r="C110" s="8">
        <f t="shared" si="5"/>
        <v>1</v>
      </c>
      <c r="D110" s="20" t="s">
        <v>267</v>
      </c>
      <c r="E110" s="20">
        <v>1</v>
      </c>
      <c r="F110" s="20" t="s">
        <v>267</v>
      </c>
    </row>
    <row r="111" spans="1:6" ht="15.5" x14ac:dyDescent="0.35">
      <c r="A111" s="2"/>
      <c r="B111" s="7" t="s">
        <v>421</v>
      </c>
      <c r="C111" s="8">
        <f t="shared" si="5"/>
        <v>2</v>
      </c>
      <c r="D111" s="20" t="s">
        <v>267</v>
      </c>
      <c r="E111" s="20">
        <v>2</v>
      </c>
      <c r="F111" s="20" t="s">
        <v>267</v>
      </c>
    </row>
    <row r="112" spans="1:6" ht="15.5" x14ac:dyDescent="0.35">
      <c r="A112" s="2"/>
      <c r="B112" s="7" t="s">
        <v>541</v>
      </c>
      <c r="C112" s="8">
        <f t="shared" si="5"/>
        <v>1</v>
      </c>
      <c r="D112" s="20" t="s">
        <v>267</v>
      </c>
      <c r="E112" s="20" t="s">
        <v>267</v>
      </c>
      <c r="F112" s="20">
        <v>1</v>
      </c>
    </row>
    <row r="113" spans="1:6" ht="15.5" x14ac:dyDescent="0.35">
      <c r="A113" s="2"/>
      <c r="B113" s="7" t="s">
        <v>550</v>
      </c>
      <c r="C113" s="8">
        <f t="shared" si="5"/>
        <v>1</v>
      </c>
      <c r="D113" s="20">
        <v>1</v>
      </c>
      <c r="E113" s="20" t="s">
        <v>267</v>
      </c>
      <c r="F113" s="20" t="s">
        <v>267</v>
      </c>
    </row>
    <row r="114" spans="1:6" ht="15.5" x14ac:dyDescent="0.35">
      <c r="A114" s="2"/>
      <c r="B114" s="7" t="s">
        <v>386</v>
      </c>
      <c r="C114" s="8">
        <f t="shared" si="5"/>
        <v>6</v>
      </c>
      <c r="D114" s="20">
        <v>4</v>
      </c>
      <c r="E114" s="20">
        <v>1</v>
      </c>
      <c r="F114" s="20">
        <v>1</v>
      </c>
    </row>
    <row r="115" spans="1:6" ht="15.5" x14ac:dyDescent="0.35">
      <c r="A115" s="2"/>
      <c r="B115" s="7" t="s">
        <v>100</v>
      </c>
      <c r="C115" s="8">
        <f t="shared" si="5"/>
        <v>1</v>
      </c>
      <c r="D115" s="20" t="s">
        <v>267</v>
      </c>
      <c r="E115" s="20">
        <v>1</v>
      </c>
      <c r="F115" s="20" t="s">
        <v>267</v>
      </c>
    </row>
    <row r="116" spans="1:6" ht="15.5" x14ac:dyDescent="0.35">
      <c r="A116" s="2"/>
      <c r="B116" s="7" t="s">
        <v>453</v>
      </c>
      <c r="C116" s="8">
        <f t="shared" si="5"/>
        <v>1</v>
      </c>
      <c r="D116" s="20">
        <v>1</v>
      </c>
      <c r="E116" s="20" t="s">
        <v>267</v>
      </c>
      <c r="F116" s="20" t="s">
        <v>267</v>
      </c>
    </row>
    <row r="117" spans="1:6" ht="15.5" x14ac:dyDescent="0.35">
      <c r="A117" s="2" t="s">
        <v>50</v>
      </c>
      <c r="B117" s="7"/>
      <c r="C117" s="11">
        <f>SUM(C118:C125)</f>
        <v>15</v>
      </c>
      <c r="D117" s="27">
        <f t="shared" ref="D117:F117" si="11">SUM(D118:D125)</f>
        <v>3</v>
      </c>
      <c r="E117" s="27">
        <f t="shared" si="11"/>
        <v>6</v>
      </c>
      <c r="F117" s="27">
        <f t="shared" si="11"/>
        <v>6</v>
      </c>
    </row>
    <row r="118" spans="1:6" ht="15.5" x14ac:dyDescent="0.35">
      <c r="A118" s="2"/>
      <c r="B118" s="7" t="s">
        <v>551</v>
      </c>
      <c r="C118" s="8">
        <f t="shared" si="5"/>
        <v>1</v>
      </c>
      <c r="D118" s="20">
        <v>1</v>
      </c>
      <c r="E118" s="20" t="s">
        <v>267</v>
      </c>
      <c r="F118" s="20" t="s">
        <v>267</v>
      </c>
    </row>
    <row r="119" spans="1:6" ht="15.5" x14ac:dyDescent="0.35">
      <c r="A119" s="2"/>
      <c r="B119" s="7" t="s">
        <v>422</v>
      </c>
      <c r="C119" s="8">
        <f t="shared" si="5"/>
        <v>5</v>
      </c>
      <c r="D119" s="20">
        <v>1</v>
      </c>
      <c r="E119" s="20">
        <v>2</v>
      </c>
      <c r="F119" s="20">
        <v>2</v>
      </c>
    </row>
    <row r="120" spans="1:6" ht="15.5" x14ac:dyDescent="0.35">
      <c r="A120" s="2"/>
      <c r="B120" s="7" t="s">
        <v>552</v>
      </c>
      <c r="C120" s="8">
        <f t="shared" si="5"/>
        <v>1</v>
      </c>
      <c r="D120" s="20" t="s">
        <v>267</v>
      </c>
      <c r="E120" s="20">
        <v>1</v>
      </c>
      <c r="F120" s="20" t="s">
        <v>267</v>
      </c>
    </row>
    <row r="121" spans="1:6" ht="15.5" x14ac:dyDescent="0.35">
      <c r="A121" s="2"/>
      <c r="B121" s="7" t="s">
        <v>47</v>
      </c>
      <c r="C121" s="8">
        <f t="shared" si="5"/>
        <v>1</v>
      </c>
      <c r="D121" s="20" t="s">
        <v>267</v>
      </c>
      <c r="E121" s="20">
        <v>1</v>
      </c>
      <c r="F121" s="20" t="s">
        <v>267</v>
      </c>
    </row>
    <row r="122" spans="1:6" ht="15.5" x14ac:dyDescent="0.35">
      <c r="A122" s="2"/>
      <c r="B122" s="7" t="s">
        <v>104</v>
      </c>
      <c r="C122" s="8">
        <f t="shared" si="5"/>
        <v>2</v>
      </c>
      <c r="D122" s="20" t="s">
        <v>267</v>
      </c>
      <c r="E122" s="20">
        <v>1</v>
      </c>
      <c r="F122" s="20">
        <v>1</v>
      </c>
    </row>
    <row r="123" spans="1:6" ht="15.5" x14ac:dyDescent="0.35">
      <c r="A123" s="2"/>
      <c r="B123" s="7" t="s">
        <v>49</v>
      </c>
      <c r="C123" s="8">
        <f t="shared" si="5"/>
        <v>2</v>
      </c>
      <c r="D123" s="20" t="s">
        <v>267</v>
      </c>
      <c r="E123" s="20" t="s">
        <v>267</v>
      </c>
      <c r="F123" s="20">
        <v>2</v>
      </c>
    </row>
    <row r="124" spans="1:6" ht="15.5" x14ac:dyDescent="0.35">
      <c r="A124" s="2"/>
      <c r="B124" s="7" t="s">
        <v>50</v>
      </c>
      <c r="C124" s="8">
        <f t="shared" si="5"/>
        <v>1</v>
      </c>
      <c r="D124" s="20" t="s">
        <v>267</v>
      </c>
      <c r="E124" s="20" t="s">
        <v>267</v>
      </c>
      <c r="F124" s="20">
        <v>1</v>
      </c>
    </row>
    <row r="125" spans="1:6" ht="15.5" x14ac:dyDescent="0.35">
      <c r="A125" s="2"/>
      <c r="B125" s="7" t="s">
        <v>341</v>
      </c>
      <c r="C125" s="8">
        <f t="shared" si="5"/>
        <v>2</v>
      </c>
      <c r="D125" s="20">
        <v>1</v>
      </c>
      <c r="E125" s="20">
        <v>1</v>
      </c>
      <c r="F125" s="20" t="s">
        <v>267</v>
      </c>
    </row>
    <row r="126" spans="1:6" ht="15.5" x14ac:dyDescent="0.35">
      <c r="A126" s="2" t="s">
        <v>39</v>
      </c>
      <c r="B126" s="7"/>
      <c r="C126" s="187">
        <f>SUM(C127)</f>
        <v>2</v>
      </c>
      <c r="D126" s="27">
        <f t="shared" ref="D126:F126" si="12">SUM(D127)</f>
        <v>0</v>
      </c>
      <c r="E126" s="27">
        <f t="shared" si="12"/>
        <v>2</v>
      </c>
      <c r="F126" s="27">
        <f t="shared" si="12"/>
        <v>0</v>
      </c>
    </row>
    <row r="127" spans="1:6" ht="15.5" x14ac:dyDescent="0.35">
      <c r="A127" s="2"/>
      <c r="B127" s="7" t="s">
        <v>553</v>
      </c>
      <c r="C127" s="8">
        <f t="shared" si="5"/>
        <v>2</v>
      </c>
      <c r="D127" s="20" t="s">
        <v>267</v>
      </c>
      <c r="E127" s="20">
        <v>2</v>
      </c>
      <c r="F127" s="20" t="s">
        <v>267</v>
      </c>
    </row>
    <row r="128" spans="1:6" ht="15.5" x14ac:dyDescent="0.35">
      <c r="A128" s="2" t="s">
        <v>554</v>
      </c>
      <c r="B128" s="7"/>
      <c r="C128" s="187">
        <f>SUM(C129:C130)</f>
        <v>3</v>
      </c>
      <c r="D128" s="27">
        <f t="shared" ref="D128" si="13">SUM(D129:D130)</f>
        <v>2</v>
      </c>
      <c r="E128" s="27">
        <f>SUM(E129:E130)</f>
        <v>1</v>
      </c>
      <c r="F128" s="27">
        <f>SUM(F129:F130)</f>
        <v>0</v>
      </c>
    </row>
    <row r="129" spans="1:6" ht="15.5" x14ac:dyDescent="0.35">
      <c r="A129" s="2"/>
      <c r="B129" s="7" t="s">
        <v>554</v>
      </c>
      <c r="C129" s="8">
        <f t="shared" si="5"/>
        <v>1</v>
      </c>
      <c r="D129" s="20" t="s">
        <v>267</v>
      </c>
      <c r="E129" s="20">
        <v>1</v>
      </c>
      <c r="F129" s="20" t="s">
        <v>267</v>
      </c>
    </row>
    <row r="130" spans="1:6" ht="15.5" x14ac:dyDescent="0.35">
      <c r="A130" s="2"/>
      <c r="B130" s="7" t="s">
        <v>555</v>
      </c>
      <c r="C130" s="8">
        <f t="shared" si="5"/>
        <v>2</v>
      </c>
      <c r="D130" s="20">
        <v>2</v>
      </c>
      <c r="E130" s="20" t="s">
        <v>267</v>
      </c>
      <c r="F130" s="20" t="s">
        <v>267</v>
      </c>
    </row>
    <row r="131" spans="1:6" ht="15.5" x14ac:dyDescent="0.35">
      <c r="A131" s="2" t="s">
        <v>327</v>
      </c>
      <c r="B131" s="7"/>
      <c r="C131" s="187">
        <f>SUM(C132:C133)</f>
        <v>2</v>
      </c>
      <c r="D131" s="27">
        <f t="shared" ref="D131" si="14">SUM(D132:D133)</f>
        <v>0</v>
      </c>
      <c r="E131" s="27">
        <f>SUM(E132:E133)</f>
        <v>0</v>
      </c>
      <c r="F131" s="27">
        <f>SUM(F132:F133)</f>
        <v>2</v>
      </c>
    </row>
    <row r="132" spans="1:6" ht="15.5" x14ac:dyDescent="0.35">
      <c r="A132" s="2"/>
      <c r="B132" s="7" t="s">
        <v>556</v>
      </c>
      <c r="C132" s="8">
        <f t="shared" si="5"/>
        <v>1</v>
      </c>
      <c r="D132" s="20" t="s">
        <v>267</v>
      </c>
      <c r="E132" s="20" t="s">
        <v>267</v>
      </c>
      <c r="F132" s="20">
        <v>1</v>
      </c>
    </row>
    <row r="133" spans="1:6" ht="15.5" x14ac:dyDescent="0.35">
      <c r="A133" s="2"/>
      <c r="B133" s="7" t="s">
        <v>557</v>
      </c>
      <c r="C133" s="8">
        <f t="shared" si="5"/>
        <v>1</v>
      </c>
      <c r="D133" s="20" t="s">
        <v>267</v>
      </c>
      <c r="E133" s="20" t="s">
        <v>267</v>
      </c>
      <c r="F133" s="20">
        <v>1</v>
      </c>
    </row>
    <row r="134" spans="1:6" ht="15.5" x14ac:dyDescent="0.35">
      <c r="A134" s="2" t="s">
        <v>59</v>
      </c>
      <c r="B134" s="7"/>
      <c r="C134" s="187">
        <f>SUM(C135:C136)</f>
        <v>2</v>
      </c>
      <c r="D134" s="27">
        <f t="shared" ref="D134" si="15">SUM(D135:D136)</f>
        <v>0</v>
      </c>
      <c r="E134" s="27">
        <f>SUM(E135:E136)</f>
        <v>2</v>
      </c>
      <c r="F134" s="27">
        <f>SUM(F135:F136)</f>
        <v>0</v>
      </c>
    </row>
    <row r="135" spans="1:6" ht="15.5" x14ac:dyDescent="0.35">
      <c r="A135" s="2"/>
      <c r="B135" s="7" t="s">
        <v>454</v>
      </c>
      <c r="C135" s="8">
        <f t="shared" si="5"/>
        <v>1</v>
      </c>
      <c r="D135" s="20" t="s">
        <v>267</v>
      </c>
      <c r="E135" s="20">
        <v>1</v>
      </c>
      <c r="F135" s="20" t="s">
        <v>267</v>
      </c>
    </row>
    <row r="136" spans="1:6" ht="15.5" x14ac:dyDescent="0.35">
      <c r="A136" s="2"/>
      <c r="B136" s="7" t="s">
        <v>59</v>
      </c>
      <c r="C136" s="8">
        <f>SUM(D136:F136)</f>
        <v>1</v>
      </c>
      <c r="D136" s="20" t="s">
        <v>267</v>
      </c>
      <c r="E136" s="20">
        <v>1</v>
      </c>
      <c r="F136" s="20" t="s">
        <v>267</v>
      </c>
    </row>
    <row r="137" spans="1:6" ht="15.5" x14ac:dyDescent="0.35">
      <c r="A137" s="2" t="s">
        <v>558</v>
      </c>
      <c r="B137" s="7"/>
      <c r="C137" s="187">
        <f>SUM(C138)</f>
        <v>1</v>
      </c>
      <c r="D137" s="27">
        <f t="shared" ref="D137:F137" si="16">SUM(D138)</f>
        <v>0</v>
      </c>
      <c r="E137" s="27">
        <f t="shared" si="16"/>
        <v>0</v>
      </c>
      <c r="F137" s="27">
        <f t="shared" si="16"/>
        <v>1</v>
      </c>
    </row>
    <row r="138" spans="1:6" ht="15.5" x14ac:dyDescent="0.35">
      <c r="A138" s="2"/>
      <c r="B138" s="7" t="s">
        <v>559</v>
      </c>
      <c r="C138" s="8">
        <f t="shared" ref="C138" si="17">SUM(D138:F138)</f>
        <v>1</v>
      </c>
      <c r="D138" s="20" t="s">
        <v>267</v>
      </c>
      <c r="E138" s="20" t="s">
        <v>267</v>
      </c>
      <c r="F138" s="20">
        <v>1</v>
      </c>
    </row>
    <row r="139" spans="1:6" ht="15.5" x14ac:dyDescent="0.35">
      <c r="A139" s="2"/>
      <c r="B139" s="7"/>
      <c r="C139" s="8"/>
      <c r="D139" s="20"/>
      <c r="E139" s="20"/>
      <c r="F139" s="20"/>
    </row>
    <row r="140" spans="1:6" ht="15.5" x14ac:dyDescent="0.35">
      <c r="A140" s="80" t="s">
        <v>113</v>
      </c>
      <c r="B140" s="81"/>
      <c r="C140" s="82">
        <f>(C142+C151+C153+C156+C162+C165+C168)</f>
        <v>43</v>
      </c>
      <c r="D140" s="84">
        <f>(D142+D151+D153+D156+D162+D165+D168)</f>
        <v>8</v>
      </c>
      <c r="E140" s="84">
        <f>(E142+E151+E153+E156+E162+E165+E168)</f>
        <v>26</v>
      </c>
      <c r="F140" s="84">
        <f>(F142+F151+F153+F156+F162+F165+F168)</f>
        <v>9</v>
      </c>
    </row>
    <row r="141" spans="1:6" ht="15.5" x14ac:dyDescent="0.35">
      <c r="A141" s="107"/>
      <c r="B141" s="7"/>
      <c r="C141" s="11"/>
      <c r="D141" s="27"/>
      <c r="E141" s="27"/>
      <c r="F141" s="27"/>
    </row>
    <row r="142" spans="1:6" ht="15.5" x14ac:dyDescent="0.35">
      <c r="A142" s="2" t="s">
        <v>8</v>
      </c>
      <c r="B142" s="7"/>
      <c r="C142" s="11">
        <f>SUM(C143:C150)</f>
        <v>15</v>
      </c>
      <c r="D142" s="27">
        <f>SUM(D143:D150)</f>
        <v>4</v>
      </c>
      <c r="E142" s="27">
        <f>SUM(E143:E150)</f>
        <v>8</v>
      </c>
      <c r="F142" s="27">
        <f>SUM(F143:F150)</f>
        <v>3</v>
      </c>
    </row>
    <row r="143" spans="1:6" ht="15.5" x14ac:dyDescent="0.35">
      <c r="A143" s="2"/>
      <c r="B143" s="7" t="s">
        <v>77</v>
      </c>
      <c r="C143" s="8">
        <f t="shared" ref="C143:C172" si="18">SUM(D143:F143)</f>
        <v>1</v>
      </c>
      <c r="D143" s="20">
        <v>1</v>
      </c>
      <c r="E143" s="20" t="s">
        <v>267</v>
      </c>
      <c r="F143" s="20" t="s">
        <v>267</v>
      </c>
    </row>
    <row r="144" spans="1:6" ht="15.5" x14ac:dyDescent="0.35">
      <c r="A144" s="2"/>
      <c r="B144" s="7" t="s">
        <v>455</v>
      </c>
      <c r="C144" s="8">
        <f t="shared" si="18"/>
        <v>1</v>
      </c>
      <c r="D144" s="20" t="s">
        <v>267</v>
      </c>
      <c r="E144" s="20" t="s">
        <v>267</v>
      </c>
      <c r="F144" s="20">
        <v>1</v>
      </c>
    </row>
    <row r="145" spans="1:6" ht="15.5" x14ac:dyDescent="0.35">
      <c r="A145" s="2"/>
      <c r="B145" s="7" t="s">
        <v>446</v>
      </c>
      <c r="C145" s="8">
        <f t="shared" si="18"/>
        <v>2</v>
      </c>
      <c r="D145" s="20" t="s">
        <v>267</v>
      </c>
      <c r="E145" s="20">
        <v>2</v>
      </c>
      <c r="F145" s="20" t="s">
        <v>267</v>
      </c>
    </row>
    <row r="146" spans="1:6" ht="15.5" x14ac:dyDescent="0.35">
      <c r="A146" s="2"/>
      <c r="B146" s="7" t="s">
        <v>456</v>
      </c>
      <c r="C146" s="8">
        <f t="shared" si="18"/>
        <v>1</v>
      </c>
      <c r="D146" s="20" t="s">
        <v>267</v>
      </c>
      <c r="E146" s="20" t="s">
        <v>267</v>
      </c>
      <c r="F146" s="20">
        <v>1</v>
      </c>
    </row>
    <row r="147" spans="1:6" ht="15.5" x14ac:dyDescent="0.35">
      <c r="A147" s="2"/>
      <c r="B147" s="7" t="s">
        <v>65</v>
      </c>
      <c r="C147" s="8">
        <f t="shared" si="18"/>
        <v>2</v>
      </c>
      <c r="D147" s="20">
        <v>2</v>
      </c>
      <c r="E147" s="20" t="s">
        <v>267</v>
      </c>
      <c r="F147" s="20" t="s">
        <v>267</v>
      </c>
    </row>
    <row r="148" spans="1:6" ht="15.5" x14ac:dyDescent="0.35">
      <c r="A148" s="2"/>
      <c r="B148" s="7" t="s">
        <v>457</v>
      </c>
      <c r="C148" s="8">
        <f t="shared" si="18"/>
        <v>2</v>
      </c>
      <c r="D148" s="20" t="s">
        <v>267</v>
      </c>
      <c r="E148" s="20">
        <v>2</v>
      </c>
      <c r="F148" s="20" t="s">
        <v>267</v>
      </c>
    </row>
    <row r="149" spans="1:6" ht="15.5" x14ac:dyDescent="0.35">
      <c r="A149" s="2"/>
      <c r="B149" s="7" t="s">
        <v>70</v>
      </c>
      <c r="C149" s="8">
        <f t="shared" si="18"/>
        <v>3</v>
      </c>
      <c r="D149" s="20">
        <v>1</v>
      </c>
      <c r="E149" s="20">
        <v>2</v>
      </c>
      <c r="F149" s="20" t="s">
        <v>267</v>
      </c>
    </row>
    <row r="150" spans="1:6" ht="15.5" x14ac:dyDescent="0.35">
      <c r="A150" s="2"/>
      <c r="B150" s="7" t="s">
        <v>423</v>
      </c>
      <c r="C150" s="8">
        <f t="shared" si="18"/>
        <v>3</v>
      </c>
      <c r="D150" s="20" t="s">
        <v>267</v>
      </c>
      <c r="E150" s="20">
        <v>2</v>
      </c>
      <c r="F150" s="20">
        <v>1</v>
      </c>
    </row>
    <row r="151" spans="1:6" ht="15.5" x14ac:dyDescent="0.35">
      <c r="A151" s="2" t="s">
        <v>98</v>
      </c>
      <c r="B151" s="7"/>
      <c r="C151" s="11">
        <f>SUM(C152:C152)</f>
        <v>1</v>
      </c>
      <c r="D151" s="27">
        <f>SUM(D152:D152)</f>
        <v>0</v>
      </c>
      <c r="E151" s="27">
        <f>SUM(E152:E152)</f>
        <v>0</v>
      </c>
      <c r="F151" s="27">
        <f>SUM(F152:F152)</f>
        <v>1</v>
      </c>
    </row>
    <row r="152" spans="1:6" ht="15.5" x14ac:dyDescent="0.35">
      <c r="A152" s="2"/>
      <c r="B152" s="7" t="s">
        <v>544</v>
      </c>
      <c r="C152" s="8">
        <f t="shared" si="18"/>
        <v>1</v>
      </c>
      <c r="D152" s="20" t="s">
        <v>267</v>
      </c>
      <c r="E152" s="20" t="s">
        <v>267</v>
      </c>
      <c r="F152" s="20">
        <v>1</v>
      </c>
    </row>
    <row r="153" spans="1:6" ht="15.5" x14ac:dyDescent="0.35">
      <c r="A153" s="2" t="s">
        <v>17</v>
      </c>
      <c r="B153" s="7"/>
      <c r="C153" s="11">
        <f>SUM(C154:C155)</f>
        <v>3</v>
      </c>
      <c r="D153" s="27">
        <f t="shared" ref="D153:F153" si="19">SUM(D154:D155)</f>
        <v>1</v>
      </c>
      <c r="E153" s="27">
        <f t="shared" si="19"/>
        <v>1</v>
      </c>
      <c r="F153" s="27">
        <f t="shared" si="19"/>
        <v>1</v>
      </c>
    </row>
    <row r="154" spans="1:6" ht="15.5" x14ac:dyDescent="0.35">
      <c r="A154" s="2"/>
      <c r="B154" s="7" t="s">
        <v>424</v>
      </c>
      <c r="C154" s="8">
        <f t="shared" si="18"/>
        <v>2</v>
      </c>
      <c r="D154" s="20">
        <v>1</v>
      </c>
      <c r="E154" s="20" t="s">
        <v>267</v>
      </c>
      <c r="F154" s="20">
        <v>1</v>
      </c>
    </row>
    <row r="155" spans="1:6" ht="15.5" x14ac:dyDescent="0.35">
      <c r="A155" s="2"/>
      <c r="B155" s="7" t="s">
        <v>560</v>
      </c>
      <c r="C155" s="8">
        <f t="shared" si="18"/>
        <v>1</v>
      </c>
      <c r="D155" s="20" t="s">
        <v>267</v>
      </c>
      <c r="E155" s="20">
        <v>1</v>
      </c>
      <c r="F155" s="20" t="s">
        <v>267</v>
      </c>
    </row>
    <row r="156" spans="1:6" ht="15.5" x14ac:dyDescent="0.35">
      <c r="A156" s="2" t="s">
        <v>28</v>
      </c>
      <c r="B156" s="7"/>
      <c r="C156" s="11">
        <f>SUM(C157:C161)</f>
        <v>14</v>
      </c>
      <c r="D156" s="27">
        <f>SUM(D157:D161)</f>
        <v>2</v>
      </c>
      <c r="E156" s="27">
        <f>SUM(E157:E161)</f>
        <v>10</v>
      </c>
      <c r="F156" s="27">
        <f>SUM(F157:F161)</f>
        <v>2</v>
      </c>
    </row>
    <row r="157" spans="1:6" ht="15.5" x14ac:dyDescent="0.35">
      <c r="A157" s="2"/>
      <c r="B157" s="7" t="s">
        <v>62</v>
      </c>
      <c r="C157" s="8">
        <f t="shared" si="18"/>
        <v>2</v>
      </c>
      <c r="D157" s="20" t="s">
        <v>267</v>
      </c>
      <c r="E157" s="20">
        <v>2</v>
      </c>
      <c r="F157" s="20" t="s">
        <v>267</v>
      </c>
    </row>
    <row r="158" spans="1:6" ht="15.5" x14ac:dyDescent="0.35">
      <c r="A158" s="2"/>
      <c r="B158" s="7" t="s">
        <v>269</v>
      </c>
      <c r="C158" s="8">
        <f t="shared" si="18"/>
        <v>2</v>
      </c>
      <c r="D158" s="20" t="s">
        <v>267</v>
      </c>
      <c r="E158" s="20">
        <v>1</v>
      </c>
      <c r="F158" s="20">
        <v>1</v>
      </c>
    </row>
    <row r="159" spans="1:6" ht="15.5" x14ac:dyDescent="0.35">
      <c r="A159" s="2"/>
      <c r="B159" s="7" t="s">
        <v>91</v>
      </c>
      <c r="C159" s="8">
        <f t="shared" si="18"/>
        <v>5</v>
      </c>
      <c r="D159" s="20">
        <v>1</v>
      </c>
      <c r="E159" s="20">
        <v>3</v>
      </c>
      <c r="F159" s="20">
        <v>1</v>
      </c>
    </row>
    <row r="160" spans="1:6" ht="15.5" x14ac:dyDescent="0.35">
      <c r="A160" s="2"/>
      <c r="B160" s="7" t="s">
        <v>561</v>
      </c>
      <c r="C160" s="8">
        <f t="shared" si="18"/>
        <v>4</v>
      </c>
      <c r="D160" s="20">
        <v>1</v>
      </c>
      <c r="E160" s="20">
        <v>3</v>
      </c>
      <c r="F160" s="20" t="s">
        <v>267</v>
      </c>
    </row>
    <row r="161" spans="1:6" ht="15.5" x14ac:dyDescent="0.35">
      <c r="A161" s="2"/>
      <c r="B161" s="7" t="s">
        <v>50</v>
      </c>
      <c r="C161" s="8">
        <f t="shared" si="18"/>
        <v>1</v>
      </c>
      <c r="D161" s="20" t="s">
        <v>267</v>
      </c>
      <c r="E161" s="20">
        <v>1</v>
      </c>
      <c r="F161" s="20" t="s">
        <v>267</v>
      </c>
    </row>
    <row r="162" spans="1:6" ht="15.5" x14ac:dyDescent="0.35">
      <c r="A162" s="2" t="s">
        <v>38</v>
      </c>
      <c r="B162" s="7"/>
      <c r="C162" s="11">
        <f>SUM(C163:C164)</f>
        <v>3</v>
      </c>
      <c r="D162" s="27">
        <f t="shared" ref="D162:F162" si="20">SUM(D163:D164)</f>
        <v>0</v>
      </c>
      <c r="E162" s="27">
        <f t="shared" si="20"/>
        <v>2</v>
      </c>
      <c r="F162" s="27">
        <f t="shared" si="20"/>
        <v>1</v>
      </c>
    </row>
    <row r="163" spans="1:6" ht="15.5" x14ac:dyDescent="0.35">
      <c r="A163" s="2"/>
      <c r="B163" s="7" t="s">
        <v>562</v>
      </c>
      <c r="C163" s="8">
        <f t="shared" si="18"/>
        <v>1</v>
      </c>
      <c r="D163" s="20" t="s">
        <v>267</v>
      </c>
      <c r="E163" s="20">
        <v>1</v>
      </c>
      <c r="F163" s="20" t="s">
        <v>267</v>
      </c>
    </row>
    <row r="164" spans="1:6" ht="15.5" x14ac:dyDescent="0.35">
      <c r="A164" s="2"/>
      <c r="B164" s="7" t="s">
        <v>49</v>
      </c>
      <c r="C164" s="8">
        <f t="shared" si="18"/>
        <v>2</v>
      </c>
      <c r="D164" s="20" t="s">
        <v>267</v>
      </c>
      <c r="E164" s="20">
        <v>1</v>
      </c>
      <c r="F164" s="20">
        <v>1</v>
      </c>
    </row>
    <row r="165" spans="1:6" ht="15.5" x14ac:dyDescent="0.35">
      <c r="A165" s="2" t="s">
        <v>42</v>
      </c>
      <c r="B165" s="7"/>
      <c r="C165" s="11">
        <f>SUM(C166:C167)</f>
        <v>3</v>
      </c>
      <c r="D165" s="27">
        <f>SUM(D166:D167)</f>
        <v>0</v>
      </c>
      <c r="E165" s="27">
        <f>SUM(E166:E167)</f>
        <v>2</v>
      </c>
      <c r="F165" s="27">
        <f>SUM(F166:F167)</f>
        <v>1</v>
      </c>
    </row>
    <row r="166" spans="1:6" ht="15.5" x14ac:dyDescent="0.35">
      <c r="A166" s="2"/>
      <c r="B166" s="7" t="s">
        <v>425</v>
      </c>
      <c r="C166" s="8">
        <f t="shared" si="18"/>
        <v>2</v>
      </c>
      <c r="D166" s="20" t="s">
        <v>267</v>
      </c>
      <c r="E166" s="20">
        <v>2</v>
      </c>
      <c r="F166" s="20" t="s">
        <v>267</v>
      </c>
    </row>
    <row r="167" spans="1:6" ht="15.5" x14ac:dyDescent="0.35">
      <c r="A167" s="2"/>
      <c r="B167" s="7" t="s">
        <v>341</v>
      </c>
      <c r="C167" s="8">
        <f t="shared" si="18"/>
        <v>1</v>
      </c>
      <c r="D167" s="20" t="s">
        <v>267</v>
      </c>
      <c r="E167" s="20" t="s">
        <v>267</v>
      </c>
      <c r="F167" s="20">
        <v>1</v>
      </c>
    </row>
    <row r="168" spans="1:6" ht="15.5" x14ac:dyDescent="0.35">
      <c r="A168" s="2" t="s">
        <v>244</v>
      </c>
      <c r="B168" s="7"/>
      <c r="C168" s="11">
        <f>SUM(C169:C172)</f>
        <v>4</v>
      </c>
      <c r="D168" s="27">
        <f>SUM(D169:D172)</f>
        <v>1</v>
      </c>
      <c r="E168" s="27">
        <f>SUM(E169:E172)</f>
        <v>3</v>
      </c>
      <c r="F168" s="27">
        <f>SUM(F169:F172)</f>
        <v>0</v>
      </c>
    </row>
    <row r="169" spans="1:6" ht="15.5" x14ac:dyDescent="0.35">
      <c r="A169" s="2"/>
      <c r="B169" s="7" t="s">
        <v>458</v>
      </c>
      <c r="C169" s="8">
        <f t="shared" si="18"/>
        <v>1</v>
      </c>
      <c r="D169" s="20" t="s">
        <v>267</v>
      </c>
      <c r="E169" s="20">
        <v>1</v>
      </c>
      <c r="F169" s="20" t="s">
        <v>267</v>
      </c>
    </row>
    <row r="170" spans="1:6" ht="15.5" x14ac:dyDescent="0.35">
      <c r="A170" s="2"/>
      <c r="B170" s="7" t="s">
        <v>563</v>
      </c>
      <c r="C170" s="8">
        <f t="shared" si="18"/>
        <v>1</v>
      </c>
      <c r="D170" s="20" t="s">
        <v>267</v>
      </c>
      <c r="E170" s="20">
        <v>1</v>
      </c>
      <c r="F170" s="20" t="s">
        <v>267</v>
      </c>
    </row>
    <row r="171" spans="1:6" ht="15.5" x14ac:dyDescent="0.35">
      <c r="A171" s="2"/>
      <c r="B171" s="7" t="s">
        <v>244</v>
      </c>
      <c r="C171" s="8">
        <f t="shared" si="18"/>
        <v>1</v>
      </c>
      <c r="D171" s="20" t="s">
        <v>267</v>
      </c>
      <c r="E171" s="20">
        <v>1</v>
      </c>
      <c r="F171" s="20" t="s">
        <v>267</v>
      </c>
    </row>
    <row r="172" spans="1:6" ht="15.5" x14ac:dyDescent="0.35">
      <c r="A172" s="2"/>
      <c r="B172" s="7" t="s">
        <v>339</v>
      </c>
      <c r="C172" s="8">
        <f t="shared" si="18"/>
        <v>1</v>
      </c>
      <c r="D172" s="20">
        <v>1</v>
      </c>
      <c r="E172" s="20" t="s">
        <v>267</v>
      </c>
      <c r="F172" s="20" t="s">
        <v>267</v>
      </c>
    </row>
    <row r="173" spans="1:6" ht="15.5" x14ac:dyDescent="0.35">
      <c r="A173" s="2"/>
      <c r="B173" s="7"/>
      <c r="C173" s="8"/>
      <c r="D173" s="20"/>
      <c r="E173" s="20"/>
      <c r="F173" s="20"/>
    </row>
    <row r="174" spans="1:6" ht="15.5" x14ac:dyDescent="0.35">
      <c r="A174" s="80" t="s">
        <v>112</v>
      </c>
      <c r="B174" s="81"/>
      <c r="C174" s="82">
        <f>(C176+C179+C183+C185+C187+C191+C193+C199)</f>
        <v>47</v>
      </c>
      <c r="D174" s="84">
        <f>(D176+D179+D183+D185+D187+D191+D193+D199)</f>
        <v>9</v>
      </c>
      <c r="E174" s="84">
        <f>(E176+E179+E183+E185+E187+E191+E193+E199)</f>
        <v>33</v>
      </c>
      <c r="F174" s="84">
        <f>(F176+F179+F183+F185+F187+F191+F193+F199)</f>
        <v>5</v>
      </c>
    </row>
    <row r="175" spans="1:6" ht="15.5" x14ac:dyDescent="0.35">
      <c r="A175" s="107"/>
      <c r="B175" s="7"/>
      <c r="C175" s="11"/>
      <c r="D175" s="27"/>
      <c r="E175" s="27"/>
      <c r="F175" s="27"/>
    </row>
    <row r="176" spans="1:6" ht="15.5" x14ac:dyDescent="0.35">
      <c r="A176" s="2" t="s">
        <v>10</v>
      </c>
      <c r="B176" s="7"/>
      <c r="C176" s="11">
        <f>SUM(C177:C178)</f>
        <v>13</v>
      </c>
      <c r="D176" s="27">
        <f>SUM(D177:D178)</f>
        <v>5</v>
      </c>
      <c r="E176" s="27">
        <f>SUM(E177:E178)</f>
        <v>7</v>
      </c>
      <c r="F176" s="27">
        <f>SUM(F177:F178)</f>
        <v>1</v>
      </c>
    </row>
    <row r="177" spans="1:6" ht="15.5" x14ac:dyDescent="0.35">
      <c r="A177" s="2"/>
      <c r="B177" s="7" t="s">
        <v>69</v>
      </c>
      <c r="C177" s="8">
        <f t="shared" ref="C177:C202" si="21">SUM(D177:F177)</f>
        <v>1</v>
      </c>
      <c r="D177" s="20">
        <v>1</v>
      </c>
      <c r="E177" s="20" t="s">
        <v>267</v>
      </c>
      <c r="F177" s="20" t="s">
        <v>267</v>
      </c>
    </row>
    <row r="178" spans="1:6" ht="15.5" x14ac:dyDescent="0.35">
      <c r="A178" s="2"/>
      <c r="B178" s="7" t="s">
        <v>70</v>
      </c>
      <c r="C178" s="8">
        <f t="shared" si="21"/>
        <v>12</v>
      </c>
      <c r="D178" s="20">
        <v>4</v>
      </c>
      <c r="E178" s="20">
        <v>7</v>
      </c>
      <c r="F178" s="20">
        <v>1</v>
      </c>
    </row>
    <row r="179" spans="1:6" ht="15.5" x14ac:dyDescent="0.35">
      <c r="A179" s="2" t="s">
        <v>5</v>
      </c>
      <c r="B179" s="7"/>
      <c r="C179" s="11">
        <f>SUM(C180:C182)</f>
        <v>4</v>
      </c>
      <c r="D179" s="27">
        <f t="shared" ref="D179:F179" si="22">SUM(D180:D182)</f>
        <v>0</v>
      </c>
      <c r="E179" s="27">
        <f t="shared" si="22"/>
        <v>4</v>
      </c>
      <c r="F179" s="27">
        <f t="shared" si="22"/>
        <v>0</v>
      </c>
    </row>
    <row r="180" spans="1:6" ht="15.5" x14ac:dyDescent="0.35">
      <c r="A180" s="2"/>
      <c r="B180" s="7" t="s">
        <v>5</v>
      </c>
      <c r="C180" s="8">
        <f t="shared" si="21"/>
        <v>1</v>
      </c>
      <c r="D180" s="20" t="s">
        <v>267</v>
      </c>
      <c r="E180" s="20">
        <v>1</v>
      </c>
      <c r="F180" s="20" t="s">
        <v>267</v>
      </c>
    </row>
    <row r="181" spans="1:6" ht="15.5" x14ac:dyDescent="0.35">
      <c r="A181" s="2"/>
      <c r="B181" s="7" t="s">
        <v>48</v>
      </c>
      <c r="C181" s="8">
        <f t="shared" si="21"/>
        <v>1</v>
      </c>
      <c r="D181" s="20" t="s">
        <v>267</v>
      </c>
      <c r="E181" s="20">
        <v>1</v>
      </c>
      <c r="F181" s="20" t="s">
        <v>267</v>
      </c>
    </row>
    <row r="182" spans="1:6" ht="15.5" x14ac:dyDescent="0.35">
      <c r="A182" s="2"/>
      <c r="B182" s="7" t="s">
        <v>450</v>
      </c>
      <c r="C182" s="8">
        <f t="shared" si="21"/>
        <v>2</v>
      </c>
      <c r="D182" s="20" t="s">
        <v>267</v>
      </c>
      <c r="E182" s="20">
        <v>2</v>
      </c>
      <c r="F182" s="20" t="s">
        <v>267</v>
      </c>
    </row>
    <row r="183" spans="1:6" ht="15.5" x14ac:dyDescent="0.35">
      <c r="A183" s="2" t="s">
        <v>20</v>
      </c>
      <c r="B183" s="7"/>
      <c r="C183" s="11">
        <f>SUM(C184:C184)</f>
        <v>1</v>
      </c>
      <c r="D183" s="27">
        <f>SUM(D184:D184)</f>
        <v>1</v>
      </c>
      <c r="E183" s="27">
        <f>SUM(E184:E184)</f>
        <v>0</v>
      </c>
      <c r="F183" s="27">
        <f>SUM(F184:F184)</f>
        <v>0</v>
      </c>
    </row>
    <row r="184" spans="1:6" ht="15.5" x14ac:dyDescent="0.35">
      <c r="A184" s="2"/>
      <c r="B184" s="7" t="s">
        <v>564</v>
      </c>
      <c r="C184" s="8">
        <f t="shared" si="21"/>
        <v>1</v>
      </c>
      <c r="D184" s="20">
        <v>1</v>
      </c>
      <c r="E184" s="20" t="s">
        <v>267</v>
      </c>
      <c r="F184" s="20" t="s">
        <v>267</v>
      </c>
    </row>
    <row r="185" spans="1:6" ht="15.5" x14ac:dyDescent="0.35">
      <c r="A185" s="2" t="s">
        <v>47</v>
      </c>
      <c r="B185" s="7"/>
      <c r="C185" s="11">
        <f>SUM(C186)</f>
        <v>1</v>
      </c>
      <c r="D185" s="27">
        <f t="shared" ref="D185:F185" si="23">SUM(D186)</f>
        <v>1</v>
      </c>
      <c r="E185" s="27">
        <f t="shared" si="23"/>
        <v>0</v>
      </c>
      <c r="F185" s="27">
        <f t="shared" si="23"/>
        <v>0</v>
      </c>
    </row>
    <row r="186" spans="1:6" ht="15.5" x14ac:dyDescent="0.35">
      <c r="A186" s="2"/>
      <c r="B186" s="7" t="s">
        <v>47</v>
      </c>
      <c r="C186" s="8">
        <f t="shared" si="21"/>
        <v>1</v>
      </c>
      <c r="D186" s="20">
        <v>1</v>
      </c>
      <c r="E186" s="20" t="s">
        <v>267</v>
      </c>
      <c r="F186" s="20" t="s">
        <v>267</v>
      </c>
    </row>
    <row r="187" spans="1:6" ht="15.5" x14ac:dyDescent="0.35">
      <c r="A187" s="2" t="s">
        <v>49</v>
      </c>
      <c r="B187" s="7"/>
      <c r="C187" s="11">
        <f>SUM(C188:C190)</f>
        <v>4</v>
      </c>
      <c r="D187" s="27">
        <f>SUM(D188:D190)</f>
        <v>1</v>
      </c>
      <c r="E187" s="27">
        <f>SUM(E188:E190)</f>
        <v>2</v>
      </c>
      <c r="F187" s="27">
        <f>SUM(F188:F190)</f>
        <v>1</v>
      </c>
    </row>
    <row r="188" spans="1:6" ht="15.5" x14ac:dyDescent="0.35">
      <c r="A188" s="2"/>
      <c r="B188" s="7" t="s">
        <v>387</v>
      </c>
      <c r="C188" s="8">
        <f t="shared" si="21"/>
        <v>2</v>
      </c>
      <c r="D188" s="20" t="s">
        <v>267</v>
      </c>
      <c r="E188" s="20">
        <v>1</v>
      </c>
      <c r="F188" s="20">
        <v>1</v>
      </c>
    </row>
    <row r="189" spans="1:6" ht="15.5" x14ac:dyDescent="0.35">
      <c r="A189" s="2"/>
      <c r="B189" s="7" t="s">
        <v>49</v>
      </c>
      <c r="C189" s="8">
        <f t="shared" si="21"/>
        <v>1</v>
      </c>
      <c r="D189" s="20" t="s">
        <v>267</v>
      </c>
      <c r="E189" s="20">
        <v>1</v>
      </c>
      <c r="F189" s="20" t="s">
        <v>267</v>
      </c>
    </row>
    <row r="190" spans="1:6" ht="15.5" x14ac:dyDescent="0.35">
      <c r="A190" s="2"/>
      <c r="B190" s="7" t="s">
        <v>341</v>
      </c>
      <c r="C190" s="8">
        <f t="shared" si="21"/>
        <v>1</v>
      </c>
      <c r="D190" s="20">
        <v>1</v>
      </c>
      <c r="E190" s="20" t="s">
        <v>267</v>
      </c>
      <c r="F190" s="20" t="s">
        <v>267</v>
      </c>
    </row>
    <row r="191" spans="1:6" ht="15.5" x14ac:dyDescent="0.35">
      <c r="A191" s="2" t="s">
        <v>52</v>
      </c>
      <c r="B191" s="7"/>
      <c r="C191" s="11">
        <f>SUM(C192:C192)</f>
        <v>1</v>
      </c>
      <c r="D191" s="27">
        <f>SUM(D192:D192)</f>
        <v>0</v>
      </c>
      <c r="E191" s="27">
        <f>SUM(E192:E192)</f>
        <v>1</v>
      </c>
      <c r="F191" s="27">
        <f>SUM(F192:F192)</f>
        <v>0</v>
      </c>
    </row>
    <row r="192" spans="1:6" ht="15.5" x14ac:dyDescent="0.35">
      <c r="A192" s="2"/>
      <c r="B192" s="7" t="s">
        <v>52</v>
      </c>
      <c r="C192" s="8">
        <f t="shared" si="21"/>
        <v>1</v>
      </c>
      <c r="D192" s="20" t="s">
        <v>267</v>
      </c>
      <c r="E192" s="20">
        <v>1</v>
      </c>
      <c r="F192" s="20" t="s">
        <v>267</v>
      </c>
    </row>
    <row r="193" spans="1:6" ht="15.5" x14ac:dyDescent="0.35">
      <c r="A193" s="2" t="s">
        <v>54</v>
      </c>
      <c r="B193" s="7"/>
      <c r="C193" s="11">
        <f>SUM(C194:C198)</f>
        <v>8</v>
      </c>
      <c r="D193" s="27">
        <f t="shared" ref="D193:F193" si="24">SUM(D194:D198)</f>
        <v>0</v>
      </c>
      <c r="E193" s="27">
        <f t="shared" si="24"/>
        <v>5</v>
      </c>
      <c r="F193" s="27">
        <f t="shared" si="24"/>
        <v>3</v>
      </c>
    </row>
    <row r="194" spans="1:6" ht="15.5" x14ac:dyDescent="0.35">
      <c r="A194" s="2"/>
      <c r="B194" s="7" t="s">
        <v>576</v>
      </c>
      <c r="C194" s="8">
        <f t="shared" si="21"/>
        <v>1</v>
      </c>
      <c r="D194" s="20" t="s">
        <v>267</v>
      </c>
      <c r="E194" s="20">
        <v>1</v>
      </c>
      <c r="F194" s="20" t="s">
        <v>267</v>
      </c>
    </row>
    <row r="195" spans="1:6" ht="15.5" x14ac:dyDescent="0.35">
      <c r="A195" s="2"/>
      <c r="B195" s="7" t="s">
        <v>86</v>
      </c>
      <c r="C195" s="8">
        <f t="shared" si="21"/>
        <v>3</v>
      </c>
      <c r="D195" s="20" t="s">
        <v>267</v>
      </c>
      <c r="E195" s="20" t="s">
        <v>267</v>
      </c>
      <c r="F195" s="20">
        <v>3</v>
      </c>
    </row>
    <row r="196" spans="1:6" ht="15.5" x14ac:dyDescent="0.35">
      <c r="A196" s="2"/>
      <c r="B196" s="7" t="s">
        <v>459</v>
      </c>
      <c r="C196" s="8">
        <f t="shared" si="21"/>
        <v>1</v>
      </c>
      <c r="D196" s="20" t="s">
        <v>267</v>
      </c>
      <c r="E196" s="20">
        <v>1</v>
      </c>
      <c r="F196" s="20" t="s">
        <v>267</v>
      </c>
    </row>
    <row r="197" spans="1:6" ht="15.5" x14ac:dyDescent="0.35">
      <c r="A197" s="2"/>
      <c r="B197" s="7" t="s">
        <v>54</v>
      </c>
      <c r="C197" s="8">
        <f t="shared" si="21"/>
        <v>1</v>
      </c>
      <c r="D197" s="20" t="s">
        <v>267</v>
      </c>
      <c r="E197" s="20">
        <v>1</v>
      </c>
      <c r="F197" s="20" t="s">
        <v>267</v>
      </c>
    </row>
    <row r="198" spans="1:6" ht="15.5" x14ac:dyDescent="0.35">
      <c r="A198" s="2"/>
      <c r="B198" s="7" t="s">
        <v>460</v>
      </c>
      <c r="C198" s="8">
        <f t="shared" si="21"/>
        <v>2</v>
      </c>
      <c r="D198" s="20" t="s">
        <v>267</v>
      </c>
      <c r="E198" s="20">
        <v>2</v>
      </c>
      <c r="F198" s="20" t="s">
        <v>267</v>
      </c>
    </row>
    <row r="199" spans="1:6" ht="15.5" x14ac:dyDescent="0.35">
      <c r="A199" s="2" t="s">
        <v>55</v>
      </c>
      <c r="B199" s="7"/>
      <c r="C199" s="11">
        <f>SUM(C200:C202)</f>
        <v>15</v>
      </c>
      <c r="D199" s="27">
        <f>SUM(D200:D202)</f>
        <v>1</v>
      </c>
      <c r="E199" s="27">
        <f>SUM(E200:E202)</f>
        <v>14</v>
      </c>
      <c r="F199" s="27">
        <f>SUM(F200:F202)</f>
        <v>0</v>
      </c>
    </row>
    <row r="200" spans="1:6" ht="15.5" x14ac:dyDescent="0.35">
      <c r="A200" s="2"/>
      <c r="B200" s="7" t="s">
        <v>101</v>
      </c>
      <c r="C200" s="8">
        <f t="shared" si="21"/>
        <v>2</v>
      </c>
      <c r="D200" s="20" t="s">
        <v>267</v>
      </c>
      <c r="E200" s="20">
        <v>2</v>
      </c>
      <c r="F200" s="20" t="s">
        <v>267</v>
      </c>
    </row>
    <row r="201" spans="1:6" ht="15.5" x14ac:dyDescent="0.35">
      <c r="A201" s="2"/>
      <c r="B201" s="7" t="s">
        <v>565</v>
      </c>
      <c r="C201" s="8">
        <f t="shared" si="21"/>
        <v>1</v>
      </c>
      <c r="D201" s="20" t="s">
        <v>267</v>
      </c>
      <c r="E201" s="20">
        <v>1</v>
      </c>
      <c r="F201" s="20" t="s">
        <v>267</v>
      </c>
    </row>
    <row r="202" spans="1:6" ht="15.5" x14ac:dyDescent="0.35">
      <c r="A202" s="2"/>
      <c r="B202" s="7" t="s">
        <v>102</v>
      </c>
      <c r="C202" s="8">
        <f t="shared" si="21"/>
        <v>12</v>
      </c>
      <c r="D202" s="20">
        <v>1</v>
      </c>
      <c r="E202" s="20">
        <v>11</v>
      </c>
      <c r="F202" s="20" t="s">
        <v>267</v>
      </c>
    </row>
    <row r="203" spans="1:6" ht="15.5" x14ac:dyDescent="0.35">
      <c r="A203" s="2"/>
      <c r="B203" s="7"/>
      <c r="C203" s="8"/>
      <c r="D203" s="20"/>
      <c r="E203" s="20"/>
      <c r="F203" s="20"/>
    </row>
    <row r="204" spans="1:6" ht="15.5" x14ac:dyDescent="0.35">
      <c r="A204" s="80" t="s">
        <v>111</v>
      </c>
      <c r="B204" s="81"/>
      <c r="C204" s="82">
        <f>(C206+C209+C212+C216+C218+C220+C225+C230)</f>
        <v>60</v>
      </c>
      <c r="D204" s="84">
        <f>(D206+D209+D212+D216+D218+D220+D225+D230)</f>
        <v>6</v>
      </c>
      <c r="E204" s="84">
        <f>(E206+E209+E212+E216+E218+E220+E225+E230)</f>
        <v>46</v>
      </c>
      <c r="F204" s="84">
        <f>(F206+F209+F212+F216+F218+F220+F225+F230)</f>
        <v>8</v>
      </c>
    </row>
    <row r="205" spans="1:6" ht="15.5" x14ac:dyDescent="0.35">
      <c r="A205" s="107"/>
      <c r="B205" s="7"/>
      <c r="C205" s="11"/>
      <c r="D205" s="27"/>
      <c r="E205" s="27"/>
      <c r="F205" s="27"/>
    </row>
    <row r="206" spans="1:6" ht="15.5" x14ac:dyDescent="0.35">
      <c r="A206" s="2" t="s">
        <v>4</v>
      </c>
      <c r="B206" s="7"/>
      <c r="C206" s="11">
        <f>SUM(C207:C208)</f>
        <v>7</v>
      </c>
      <c r="D206" s="27">
        <f>SUM(D207:D208)</f>
        <v>1</v>
      </c>
      <c r="E206" s="27">
        <f>SUM(E207:E208)</f>
        <v>2</v>
      </c>
      <c r="F206" s="27">
        <f>SUM(F207:F208)</f>
        <v>4</v>
      </c>
    </row>
    <row r="207" spans="1:6" ht="15.5" x14ac:dyDescent="0.35">
      <c r="A207" s="2"/>
      <c r="B207" s="7" t="s">
        <v>4</v>
      </c>
      <c r="C207" s="8">
        <f t="shared" ref="C207:C232" si="25">SUM(D207:F207)</f>
        <v>5</v>
      </c>
      <c r="D207" s="20" t="s">
        <v>267</v>
      </c>
      <c r="E207" s="20">
        <v>1</v>
      </c>
      <c r="F207" s="20">
        <v>4</v>
      </c>
    </row>
    <row r="208" spans="1:6" ht="15.5" x14ac:dyDescent="0.35">
      <c r="A208" s="2"/>
      <c r="B208" s="7" t="s">
        <v>566</v>
      </c>
      <c r="C208" s="8">
        <f t="shared" si="25"/>
        <v>2</v>
      </c>
      <c r="D208" s="20">
        <v>1</v>
      </c>
      <c r="E208" s="20">
        <v>1</v>
      </c>
      <c r="F208" s="20" t="s">
        <v>267</v>
      </c>
    </row>
    <row r="209" spans="1:6" ht="15.5" x14ac:dyDescent="0.35">
      <c r="A209" s="2" t="s">
        <v>6</v>
      </c>
      <c r="B209" s="7"/>
      <c r="C209" s="11">
        <f>SUM(C210:C211)</f>
        <v>5</v>
      </c>
      <c r="D209" s="27">
        <f t="shared" ref="D209:F209" si="26">SUM(D210:D211)</f>
        <v>0</v>
      </c>
      <c r="E209" s="27">
        <f t="shared" si="26"/>
        <v>5</v>
      </c>
      <c r="F209" s="27">
        <f t="shared" si="26"/>
        <v>0</v>
      </c>
    </row>
    <row r="210" spans="1:6" ht="15.5" x14ac:dyDescent="0.35">
      <c r="A210" s="2"/>
      <c r="B210" s="7" t="s">
        <v>6</v>
      </c>
      <c r="C210" s="8">
        <f t="shared" si="25"/>
        <v>4</v>
      </c>
      <c r="D210" s="20" t="s">
        <v>267</v>
      </c>
      <c r="E210" s="20">
        <v>4</v>
      </c>
      <c r="F210" s="20" t="s">
        <v>267</v>
      </c>
    </row>
    <row r="211" spans="1:6" ht="15.5" x14ac:dyDescent="0.35">
      <c r="A211" s="2"/>
      <c r="B211" s="7" t="s">
        <v>86</v>
      </c>
      <c r="C211" s="8">
        <f t="shared" si="25"/>
        <v>1</v>
      </c>
      <c r="D211" s="20" t="s">
        <v>267</v>
      </c>
      <c r="E211" s="20">
        <v>1</v>
      </c>
      <c r="F211" s="20" t="s">
        <v>267</v>
      </c>
    </row>
    <row r="212" spans="1:6" ht="15.5" x14ac:dyDescent="0.35">
      <c r="A212" s="2" t="s">
        <v>7</v>
      </c>
      <c r="B212" s="7"/>
      <c r="C212" s="11">
        <f>SUM(C213:C215)</f>
        <v>6</v>
      </c>
      <c r="D212" s="27">
        <f>SUM(D213:D215)</f>
        <v>0</v>
      </c>
      <c r="E212" s="27">
        <f>SUM(E213:E215)</f>
        <v>5</v>
      </c>
      <c r="F212" s="27">
        <f>SUM(F213:F215)</f>
        <v>1</v>
      </c>
    </row>
    <row r="213" spans="1:6" ht="15.5" x14ac:dyDescent="0.35">
      <c r="A213" s="2"/>
      <c r="B213" s="7" t="s">
        <v>426</v>
      </c>
      <c r="C213" s="8">
        <f t="shared" si="25"/>
        <v>2</v>
      </c>
      <c r="D213" s="20" t="s">
        <v>267</v>
      </c>
      <c r="E213" s="20">
        <v>2</v>
      </c>
      <c r="F213" s="20" t="s">
        <v>267</v>
      </c>
    </row>
    <row r="214" spans="1:6" ht="15.5" x14ac:dyDescent="0.35">
      <c r="A214" s="2"/>
      <c r="B214" s="7" t="s">
        <v>567</v>
      </c>
      <c r="C214" s="8">
        <f t="shared" si="25"/>
        <v>1</v>
      </c>
      <c r="D214" s="20" t="s">
        <v>267</v>
      </c>
      <c r="E214" s="20">
        <v>1</v>
      </c>
      <c r="F214" s="20" t="s">
        <v>267</v>
      </c>
    </row>
    <row r="215" spans="1:6" ht="15.5" x14ac:dyDescent="0.35">
      <c r="A215" s="2"/>
      <c r="B215" s="7" t="s">
        <v>404</v>
      </c>
      <c r="C215" s="8">
        <f t="shared" si="25"/>
        <v>3</v>
      </c>
      <c r="D215" s="20" t="s">
        <v>267</v>
      </c>
      <c r="E215" s="20">
        <v>2</v>
      </c>
      <c r="F215" s="20">
        <v>1</v>
      </c>
    </row>
    <row r="216" spans="1:6" ht="15.5" x14ac:dyDescent="0.35">
      <c r="A216" s="2" t="s">
        <v>27</v>
      </c>
      <c r="B216" s="7"/>
      <c r="C216" s="11">
        <f>SUM(C217:C217)</f>
        <v>6</v>
      </c>
      <c r="D216" s="27">
        <f>SUM(D217:D217)</f>
        <v>0</v>
      </c>
      <c r="E216" s="27">
        <f>SUM(E217:E217)</f>
        <v>6</v>
      </c>
      <c r="F216" s="27">
        <f>SUM(F217:F217)</f>
        <v>0</v>
      </c>
    </row>
    <row r="217" spans="1:6" ht="15.5" x14ac:dyDescent="0.35">
      <c r="A217" s="2"/>
      <c r="B217" s="7" t="s">
        <v>27</v>
      </c>
      <c r="C217" s="8">
        <f t="shared" si="25"/>
        <v>6</v>
      </c>
      <c r="D217" s="20" t="s">
        <v>267</v>
      </c>
      <c r="E217" s="20">
        <v>6</v>
      </c>
      <c r="F217" s="20" t="s">
        <v>267</v>
      </c>
    </row>
    <row r="218" spans="1:6" ht="15.5" x14ac:dyDescent="0.35">
      <c r="A218" s="2" t="s">
        <v>29</v>
      </c>
      <c r="B218" s="7"/>
      <c r="C218" s="11">
        <f>SUM(C219:C219)</f>
        <v>9</v>
      </c>
      <c r="D218" s="27">
        <f>SUM(D219:D219)</f>
        <v>2</v>
      </c>
      <c r="E218" s="27">
        <f>SUM(E219:E219)</f>
        <v>6</v>
      </c>
      <c r="F218" s="27">
        <f>SUM(F219:F219)</f>
        <v>1</v>
      </c>
    </row>
    <row r="219" spans="1:6" ht="15.5" x14ac:dyDescent="0.35">
      <c r="A219" s="2"/>
      <c r="B219" s="7" t="s">
        <v>29</v>
      </c>
      <c r="C219" s="8">
        <f t="shared" si="25"/>
        <v>9</v>
      </c>
      <c r="D219" s="20">
        <v>2</v>
      </c>
      <c r="E219" s="20">
        <v>6</v>
      </c>
      <c r="F219" s="20">
        <v>1</v>
      </c>
    </row>
    <row r="220" spans="1:6" ht="15.5" x14ac:dyDescent="0.35">
      <c r="A220" s="2" t="s">
        <v>37</v>
      </c>
      <c r="B220" s="7"/>
      <c r="C220" s="11">
        <f>SUM(C221:C224)</f>
        <v>9</v>
      </c>
      <c r="D220" s="27">
        <f t="shared" ref="D220:F220" si="27">SUM(D221:D224)</f>
        <v>0</v>
      </c>
      <c r="E220" s="27">
        <f t="shared" si="27"/>
        <v>8</v>
      </c>
      <c r="F220" s="27">
        <f t="shared" si="27"/>
        <v>1</v>
      </c>
    </row>
    <row r="221" spans="1:6" ht="15.5" x14ac:dyDescent="0.35">
      <c r="A221" s="2"/>
      <c r="B221" s="7" t="s">
        <v>568</v>
      </c>
      <c r="C221" s="8">
        <f t="shared" si="25"/>
        <v>1</v>
      </c>
      <c r="D221" s="20" t="s">
        <v>267</v>
      </c>
      <c r="E221" s="20">
        <v>1</v>
      </c>
      <c r="F221" s="20" t="s">
        <v>267</v>
      </c>
    </row>
    <row r="222" spans="1:6" ht="15.5" x14ac:dyDescent="0.35">
      <c r="A222" s="2"/>
      <c r="B222" s="7" t="s">
        <v>37</v>
      </c>
      <c r="C222" s="8">
        <f t="shared" si="25"/>
        <v>4</v>
      </c>
      <c r="D222" s="20" t="s">
        <v>267</v>
      </c>
      <c r="E222" s="20">
        <v>4</v>
      </c>
      <c r="F222" s="20" t="s">
        <v>267</v>
      </c>
    </row>
    <row r="223" spans="1:6" ht="15.5" x14ac:dyDescent="0.35">
      <c r="A223" s="2"/>
      <c r="B223" s="7" t="s">
        <v>569</v>
      </c>
      <c r="C223" s="8">
        <f t="shared" si="25"/>
        <v>3</v>
      </c>
      <c r="D223" s="20" t="s">
        <v>267</v>
      </c>
      <c r="E223" s="20">
        <v>2</v>
      </c>
      <c r="F223" s="20">
        <v>1</v>
      </c>
    </row>
    <row r="224" spans="1:6" ht="15.5" x14ac:dyDescent="0.35">
      <c r="A224" s="2"/>
      <c r="B224" s="7" t="s">
        <v>63</v>
      </c>
      <c r="C224" s="8">
        <f t="shared" si="25"/>
        <v>1</v>
      </c>
      <c r="D224" s="20" t="s">
        <v>267</v>
      </c>
      <c r="E224" s="20">
        <v>1</v>
      </c>
      <c r="F224" s="20" t="s">
        <v>267</v>
      </c>
    </row>
    <row r="225" spans="1:6" ht="15.5" x14ac:dyDescent="0.35">
      <c r="A225" s="2" t="s">
        <v>53</v>
      </c>
      <c r="B225" s="7"/>
      <c r="C225" s="11">
        <f>SUM(C226:C229)</f>
        <v>15</v>
      </c>
      <c r="D225" s="27">
        <f t="shared" ref="D225:F225" si="28">SUM(D226:D229)</f>
        <v>3</v>
      </c>
      <c r="E225" s="27">
        <f t="shared" si="28"/>
        <v>11</v>
      </c>
      <c r="F225" s="27">
        <f t="shared" si="28"/>
        <v>1</v>
      </c>
    </row>
    <row r="226" spans="1:6" ht="15.5" x14ac:dyDescent="0.35">
      <c r="A226" s="2"/>
      <c r="B226" s="7" t="s">
        <v>570</v>
      </c>
      <c r="C226" s="8">
        <f t="shared" si="25"/>
        <v>2</v>
      </c>
      <c r="D226" s="20">
        <v>1</v>
      </c>
      <c r="E226" s="20" t="s">
        <v>267</v>
      </c>
      <c r="F226" s="20">
        <v>1</v>
      </c>
    </row>
    <row r="227" spans="1:6" ht="15.5" x14ac:dyDescent="0.35">
      <c r="A227" s="2"/>
      <c r="B227" s="7" t="s">
        <v>53</v>
      </c>
      <c r="C227" s="8">
        <f t="shared" si="25"/>
        <v>1</v>
      </c>
      <c r="D227" s="20" t="s">
        <v>267</v>
      </c>
      <c r="E227" s="20">
        <v>1</v>
      </c>
      <c r="F227" s="20" t="s">
        <v>267</v>
      </c>
    </row>
    <row r="228" spans="1:6" ht="15.5" x14ac:dyDescent="0.35">
      <c r="A228" s="2"/>
      <c r="B228" s="7" t="s">
        <v>403</v>
      </c>
      <c r="C228" s="8">
        <f t="shared" si="25"/>
        <v>5</v>
      </c>
      <c r="D228" s="20">
        <v>2</v>
      </c>
      <c r="E228" s="20">
        <v>3</v>
      </c>
      <c r="F228" s="20" t="s">
        <v>267</v>
      </c>
    </row>
    <row r="229" spans="1:6" ht="15.5" x14ac:dyDescent="0.35">
      <c r="A229" s="2"/>
      <c r="B229" s="7" t="s">
        <v>461</v>
      </c>
      <c r="C229" s="8">
        <f t="shared" si="25"/>
        <v>7</v>
      </c>
      <c r="D229" s="20" t="s">
        <v>267</v>
      </c>
      <c r="E229" s="20">
        <v>7</v>
      </c>
      <c r="F229" s="20" t="s">
        <v>267</v>
      </c>
    </row>
    <row r="230" spans="1:6" ht="15.5" x14ac:dyDescent="0.35">
      <c r="A230" s="2" t="s">
        <v>329</v>
      </c>
      <c r="B230" s="7"/>
      <c r="C230" s="11">
        <f>SUM(C231:C232)</f>
        <v>3</v>
      </c>
      <c r="D230" s="27">
        <f t="shared" ref="D230:F230" si="29">SUM(D231:D232)</f>
        <v>0</v>
      </c>
      <c r="E230" s="27">
        <f t="shared" si="29"/>
        <v>3</v>
      </c>
      <c r="F230" s="27">
        <f t="shared" si="29"/>
        <v>0</v>
      </c>
    </row>
    <row r="231" spans="1:6" ht="15.5" x14ac:dyDescent="0.35">
      <c r="A231" s="2"/>
      <c r="B231" s="7" t="s">
        <v>459</v>
      </c>
      <c r="C231" s="8">
        <f t="shared" si="25"/>
        <v>1</v>
      </c>
      <c r="D231" s="20" t="s">
        <v>267</v>
      </c>
      <c r="E231" s="20">
        <v>1</v>
      </c>
      <c r="F231" s="27" t="s">
        <v>267</v>
      </c>
    </row>
    <row r="232" spans="1:6" ht="15.5" x14ac:dyDescent="0.35">
      <c r="A232" s="2"/>
      <c r="B232" s="7" t="s">
        <v>329</v>
      </c>
      <c r="C232" s="8">
        <f t="shared" si="25"/>
        <v>2</v>
      </c>
      <c r="D232" s="20" t="s">
        <v>267</v>
      </c>
      <c r="E232" s="20">
        <v>2</v>
      </c>
      <c r="F232" s="20" t="s">
        <v>267</v>
      </c>
    </row>
    <row r="233" spans="1:6" ht="15.5" x14ac:dyDescent="0.35">
      <c r="A233" s="2"/>
      <c r="B233" s="7"/>
      <c r="C233" s="8"/>
      <c r="D233" s="20"/>
      <c r="E233" s="20"/>
      <c r="F233" s="20"/>
    </row>
    <row r="234" spans="1:6" ht="15.5" x14ac:dyDescent="0.35">
      <c r="A234" s="80" t="s">
        <v>110</v>
      </c>
      <c r="B234" s="81"/>
      <c r="C234" s="82">
        <f>(C236+C242+C245+C250+C253+C256+C260+C263+C265+C268+C270)</f>
        <v>111</v>
      </c>
      <c r="D234" s="84">
        <f t="shared" ref="D234:F234" si="30">(D236+D242+D245+D250+D253+D256+D260+D263+D265+D268+D270)</f>
        <v>13</v>
      </c>
      <c r="E234" s="84">
        <f t="shared" si="30"/>
        <v>87</v>
      </c>
      <c r="F234" s="84">
        <f t="shared" si="30"/>
        <v>11</v>
      </c>
    </row>
    <row r="235" spans="1:6" ht="15.5" x14ac:dyDescent="0.35">
      <c r="A235" s="107"/>
      <c r="B235" s="7"/>
      <c r="C235" s="11"/>
      <c r="D235" s="27"/>
      <c r="E235" s="27"/>
      <c r="F235" s="27"/>
    </row>
    <row r="236" spans="1:6" ht="15.5" x14ac:dyDescent="0.35">
      <c r="A236" s="2" t="s">
        <v>12</v>
      </c>
      <c r="B236" s="7"/>
      <c r="C236" s="11">
        <f>SUM(C237:C241)</f>
        <v>44</v>
      </c>
      <c r="D236" s="27">
        <f>SUM(D237:D241)</f>
        <v>3</v>
      </c>
      <c r="E236" s="27">
        <f>SUM(E237:E241)</f>
        <v>40</v>
      </c>
      <c r="F236" s="27">
        <f>SUM(F237:F241)</f>
        <v>1</v>
      </c>
    </row>
    <row r="237" spans="1:6" ht="15.5" x14ac:dyDescent="0.35">
      <c r="A237" s="2"/>
      <c r="B237" s="7" t="s">
        <v>75</v>
      </c>
      <c r="C237" s="8">
        <f t="shared" ref="C237:C267" si="31">SUM(D237:F237)</f>
        <v>10</v>
      </c>
      <c r="D237" s="20" t="s">
        <v>267</v>
      </c>
      <c r="E237" s="20">
        <v>10</v>
      </c>
      <c r="F237" s="20" t="s">
        <v>267</v>
      </c>
    </row>
    <row r="238" spans="1:6" ht="15.5" x14ac:dyDescent="0.35">
      <c r="A238" s="2"/>
      <c r="B238" s="7" t="s">
        <v>76</v>
      </c>
      <c r="C238" s="8">
        <f t="shared" si="31"/>
        <v>23</v>
      </c>
      <c r="D238" s="20">
        <v>1</v>
      </c>
      <c r="E238" s="20">
        <v>22</v>
      </c>
      <c r="F238" s="20" t="s">
        <v>267</v>
      </c>
    </row>
    <row r="239" spans="1:6" ht="15.5" x14ac:dyDescent="0.35">
      <c r="A239" s="2"/>
      <c r="B239" s="7" t="s">
        <v>342</v>
      </c>
      <c r="C239" s="8">
        <f t="shared" si="31"/>
        <v>3</v>
      </c>
      <c r="D239" s="20">
        <v>1</v>
      </c>
      <c r="E239" s="20">
        <v>2</v>
      </c>
      <c r="F239" s="20" t="s">
        <v>267</v>
      </c>
    </row>
    <row r="240" spans="1:6" ht="15.5" x14ac:dyDescent="0.35">
      <c r="A240" s="2"/>
      <c r="B240" s="7" t="s">
        <v>462</v>
      </c>
      <c r="C240" s="8">
        <f t="shared" si="31"/>
        <v>6</v>
      </c>
      <c r="D240" s="20">
        <v>1</v>
      </c>
      <c r="E240" s="20">
        <v>5</v>
      </c>
      <c r="F240" s="20" t="s">
        <v>267</v>
      </c>
    </row>
    <row r="241" spans="1:6" ht="15.5" x14ac:dyDescent="0.35">
      <c r="A241" s="2"/>
      <c r="B241" s="7" t="s">
        <v>209</v>
      </c>
      <c r="C241" s="8">
        <f t="shared" si="31"/>
        <v>2</v>
      </c>
      <c r="D241" s="20" t="s">
        <v>267</v>
      </c>
      <c r="E241" s="20">
        <v>1</v>
      </c>
      <c r="F241" s="20">
        <v>1</v>
      </c>
    </row>
    <row r="242" spans="1:6" ht="15.5" x14ac:dyDescent="0.35">
      <c r="A242" s="2" t="s">
        <v>94</v>
      </c>
      <c r="B242" s="7"/>
      <c r="C242" s="11">
        <f>SUM(C243:C244)</f>
        <v>7</v>
      </c>
      <c r="D242" s="27">
        <f>SUM(D243:D244)</f>
        <v>3</v>
      </c>
      <c r="E242" s="27">
        <f>SUM(E243:E244)</f>
        <v>2</v>
      </c>
      <c r="F242" s="27">
        <f>SUM(F243:F244)</f>
        <v>2</v>
      </c>
    </row>
    <row r="243" spans="1:6" ht="15.5" x14ac:dyDescent="0.35">
      <c r="A243" s="2"/>
      <c r="B243" s="7" t="s">
        <v>94</v>
      </c>
      <c r="C243" s="8">
        <f t="shared" si="31"/>
        <v>3</v>
      </c>
      <c r="D243" s="20">
        <v>2</v>
      </c>
      <c r="E243" s="20" t="s">
        <v>267</v>
      </c>
      <c r="F243" s="27">
        <v>1</v>
      </c>
    </row>
    <row r="244" spans="1:6" ht="15.5" x14ac:dyDescent="0.35">
      <c r="A244" s="2"/>
      <c r="B244" s="7" t="s">
        <v>427</v>
      </c>
      <c r="C244" s="8">
        <f t="shared" si="31"/>
        <v>4</v>
      </c>
      <c r="D244" s="20">
        <v>1</v>
      </c>
      <c r="E244" s="20">
        <v>2</v>
      </c>
      <c r="F244" s="20">
        <v>1</v>
      </c>
    </row>
    <row r="245" spans="1:6" ht="15.5" x14ac:dyDescent="0.35">
      <c r="A245" s="2" t="s">
        <v>14</v>
      </c>
      <c r="B245" s="7"/>
      <c r="C245" s="11">
        <f>SUM(C246:C249)</f>
        <v>15</v>
      </c>
      <c r="D245" s="27">
        <f>SUM(D246:D249)</f>
        <v>1</v>
      </c>
      <c r="E245" s="27">
        <f>SUM(E246:E249)</f>
        <v>11</v>
      </c>
      <c r="F245" s="27">
        <f>SUM(F246:F249)</f>
        <v>3</v>
      </c>
    </row>
    <row r="246" spans="1:6" ht="15.5" x14ac:dyDescent="0.35">
      <c r="A246" s="2"/>
      <c r="B246" s="7" t="s">
        <v>85</v>
      </c>
      <c r="C246" s="8">
        <f t="shared" si="31"/>
        <v>8</v>
      </c>
      <c r="D246" s="20">
        <v>1</v>
      </c>
      <c r="E246" s="20">
        <v>7</v>
      </c>
      <c r="F246" s="20" t="s">
        <v>267</v>
      </c>
    </row>
    <row r="247" spans="1:6" ht="15.5" x14ac:dyDescent="0.35">
      <c r="A247" s="2"/>
      <c r="B247" s="7" t="s">
        <v>405</v>
      </c>
      <c r="C247" s="8">
        <f t="shared" si="31"/>
        <v>3</v>
      </c>
      <c r="D247" s="20" t="s">
        <v>267</v>
      </c>
      <c r="E247" s="20">
        <v>1</v>
      </c>
      <c r="F247" s="20">
        <v>2</v>
      </c>
    </row>
    <row r="248" spans="1:6" ht="15.5" x14ac:dyDescent="0.35">
      <c r="A248" s="2"/>
      <c r="B248" s="7" t="s">
        <v>388</v>
      </c>
      <c r="C248" s="8">
        <f t="shared" si="31"/>
        <v>3</v>
      </c>
      <c r="D248" s="20" t="s">
        <v>267</v>
      </c>
      <c r="E248" s="20">
        <v>3</v>
      </c>
      <c r="F248" s="20" t="s">
        <v>267</v>
      </c>
    </row>
    <row r="249" spans="1:6" ht="15.5" x14ac:dyDescent="0.35">
      <c r="A249" s="2"/>
      <c r="B249" s="7" t="s">
        <v>571</v>
      </c>
      <c r="C249" s="8">
        <f t="shared" si="31"/>
        <v>1</v>
      </c>
      <c r="D249" s="20" t="s">
        <v>267</v>
      </c>
      <c r="E249" s="20" t="s">
        <v>267</v>
      </c>
      <c r="F249" s="20">
        <v>1</v>
      </c>
    </row>
    <row r="250" spans="1:6" ht="15.5" x14ac:dyDescent="0.35">
      <c r="A250" s="2" t="s">
        <v>19</v>
      </c>
      <c r="B250" s="7"/>
      <c r="C250" s="11">
        <f>SUM(C251:C252)</f>
        <v>6</v>
      </c>
      <c r="D250" s="27">
        <f>SUM(D251:D252)</f>
        <v>0</v>
      </c>
      <c r="E250" s="27">
        <f>SUM(E251:E252)</f>
        <v>5</v>
      </c>
      <c r="F250" s="27">
        <f>SUM(F251:F252)</f>
        <v>1</v>
      </c>
    </row>
    <row r="251" spans="1:6" ht="15.5" x14ac:dyDescent="0.35">
      <c r="A251" s="2"/>
      <c r="B251" s="7" t="s">
        <v>463</v>
      </c>
      <c r="C251" s="8">
        <f t="shared" si="31"/>
        <v>3</v>
      </c>
      <c r="D251" s="20" t="s">
        <v>267</v>
      </c>
      <c r="E251" s="20">
        <v>2</v>
      </c>
      <c r="F251" s="20">
        <v>1</v>
      </c>
    </row>
    <row r="252" spans="1:6" ht="15.5" x14ac:dyDescent="0.35">
      <c r="A252" s="2"/>
      <c r="B252" s="7" t="s">
        <v>464</v>
      </c>
      <c r="C252" s="8">
        <f t="shared" si="31"/>
        <v>3</v>
      </c>
      <c r="D252" s="20" t="s">
        <v>267</v>
      </c>
      <c r="E252" s="20">
        <v>3</v>
      </c>
      <c r="F252" s="20" t="s">
        <v>267</v>
      </c>
    </row>
    <row r="253" spans="1:6" ht="15.5" x14ac:dyDescent="0.35">
      <c r="A253" s="2" t="s">
        <v>21</v>
      </c>
      <c r="B253" s="7"/>
      <c r="C253" s="11">
        <f>SUM(C254:C255)</f>
        <v>11</v>
      </c>
      <c r="D253" s="27">
        <f t="shared" ref="D253:F253" si="32">SUM(D254:D255)</f>
        <v>3</v>
      </c>
      <c r="E253" s="27">
        <f t="shared" si="32"/>
        <v>7</v>
      </c>
      <c r="F253" s="27">
        <f t="shared" si="32"/>
        <v>1</v>
      </c>
    </row>
    <row r="254" spans="1:6" ht="15.5" x14ac:dyDescent="0.35">
      <c r="A254" s="2"/>
      <c r="B254" s="7" t="s">
        <v>87</v>
      </c>
      <c r="C254" s="8">
        <f t="shared" si="31"/>
        <v>9</v>
      </c>
      <c r="D254" s="20">
        <v>2</v>
      </c>
      <c r="E254" s="20">
        <v>6</v>
      </c>
      <c r="F254" s="20">
        <v>1</v>
      </c>
    </row>
    <row r="255" spans="1:6" ht="15.5" x14ac:dyDescent="0.35">
      <c r="A255" s="2"/>
      <c r="B255" s="7" t="s">
        <v>465</v>
      </c>
      <c r="C255" s="8">
        <f t="shared" si="31"/>
        <v>2</v>
      </c>
      <c r="D255" s="20">
        <v>1</v>
      </c>
      <c r="E255" s="20">
        <v>1</v>
      </c>
      <c r="F255" s="20" t="s">
        <v>267</v>
      </c>
    </row>
    <row r="256" spans="1:6" ht="15.5" x14ac:dyDescent="0.35">
      <c r="A256" s="2" t="s">
        <v>23</v>
      </c>
      <c r="B256" s="7"/>
      <c r="C256" s="11">
        <f>SUM(C257:C259)</f>
        <v>5</v>
      </c>
      <c r="D256" s="27">
        <f>SUM(D257:D259)</f>
        <v>0</v>
      </c>
      <c r="E256" s="27">
        <f>SUM(E257:E259)</f>
        <v>4</v>
      </c>
      <c r="F256" s="27">
        <f>SUM(F257:F259)</f>
        <v>1</v>
      </c>
    </row>
    <row r="257" spans="1:6" ht="15.5" x14ac:dyDescent="0.35">
      <c r="A257" s="2"/>
      <c r="B257" s="7" t="s">
        <v>23</v>
      </c>
      <c r="C257" s="8">
        <f t="shared" si="31"/>
        <v>1</v>
      </c>
      <c r="D257" s="20" t="s">
        <v>267</v>
      </c>
      <c r="E257" s="20">
        <v>1</v>
      </c>
      <c r="F257" s="20" t="s">
        <v>267</v>
      </c>
    </row>
    <row r="258" spans="1:6" ht="15.5" x14ac:dyDescent="0.35">
      <c r="A258" s="2"/>
      <c r="B258" s="7" t="s">
        <v>466</v>
      </c>
      <c r="C258" s="8">
        <f t="shared" si="31"/>
        <v>1</v>
      </c>
      <c r="D258" s="20" t="s">
        <v>267</v>
      </c>
      <c r="E258" s="20" t="s">
        <v>267</v>
      </c>
      <c r="F258" s="20">
        <v>1</v>
      </c>
    </row>
    <row r="259" spans="1:6" ht="15.5" x14ac:dyDescent="0.35">
      <c r="A259" s="2"/>
      <c r="B259" s="7" t="s">
        <v>98</v>
      </c>
      <c r="C259" s="8">
        <f t="shared" si="31"/>
        <v>3</v>
      </c>
      <c r="D259" s="20" t="s">
        <v>267</v>
      </c>
      <c r="E259" s="20">
        <v>3</v>
      </c>
      <c r="F259" s="20" t="s">
        <v>267</v>
      </c>
    </row>
    <row r="260" spans="1:6" ht="15.5" x14ac:dyDescent="0.35">
      <c r="A260" s="2" t="s">
        <v>33</v>
      </c>
      <c r="B260" s="7"/>
      <c r="C260" s="11">
        <f>SUM(C261:C262)</f>
        <v>4</v>
      </c>
      <c r="D260" s="27">
        <f t="shared" ref="D260:F260" si="33">SUM(D261:D262)</f>
        <v>0</v>
      </c>
      <c r="E260" s="27">
        <f t="shared" si="33"/>
        <v>4</v>
      </c>
      <c r="F260" s="27">
        <f t="shared" si="33"/>
        <v>0</v>
      </c>
    </row>
    <row r="261" spans="1:6" ht="15.5" x14ac:dyDescent="0.35">
      <c r="A261" s="2"/>
      <c r="B261" s="7" t="s">
        <v>428</v>
      </c>
      <c r="C261" s="8">
        <f t="shared" si="31"/>
        <v>1</v>
      </c>
      <c r="D261" s="20" t="s">
        <v>267</v>
      </c>
      <c r="E261" s="20">
        <v>1</v>
      </c>
      <c r="F261" s="20" t="s">
        <v>267</v>
      </c>
    </row>
    <row r="262" spans="1:6" ht="15.5" x14ac:dyDescent="0.35">
      <c r="A262" s="2"/>
      <c r="B262" s="7" t="s">
        <v>47</v>
      </c>
      <c r="C262" s="8">
        <f t="shared" si="31"/>
        <v>3</v>
      </c>
      <c r="D262" s="20" t="s">
        <v>267</v>
      </c>
      <c r="E262" s="20">
        <v>3</v>
      </c>
      <c r="F262" s="20" t="s">
        <v>267</v>
      </c>
    </row>
    <row r="263" spans="1:6" ht="15.5" x14ac:dyDescent="0.35">
      <c r="A263" s="2" t="s">
        <v>333</v>
      </c>
      <c r="B263" s="7"/>
      <c r="C263" s="11">
        <f>SUM(C264)</f>
        <v>5</v>
      </c>
      <c r="D263" s="27">
        <f>SUM(D264)</f>
        <v>0</v>
      </c>
      <c r="E263" s="27">
        <f>SUM(E264)</f>
        <v>5</v>
      </c>
      <c r="F263" s="27">
        <f>SUM(F264)</f>
        <v>0</v>
      </c>
    </row>
    <row r="264" spans="1:6" ht="15.5" x14ac:dyDescent="0.35">
      <c r="A264" s="2"/>
      <c r="B264" s="7" t="s">
        <v>333</v>
      </c>
      <c r="C264" s="8">
        <f t="shared" si="31"/>
        <v>5</v>
      </c>
      <c r="D264" s="20" t="s">
        <v>267</v>
      </c>
      <c r="E264" s="20">
        <v>5</v>
      </c>
      <c r="F264" s="20" t="s">
        <v>267</v>
      </c>
    </row>
    <row r="265" spans="1:6" ht="15.5" x14ac:dyDescent="0.35">
      <c r="A265" s="2" t="s">
        <v>45</v>
      </c>
      <c r="B265" s="7"/>
      <c r="C265" s="11">
        <f>SUM(C266:C267)</f>
        <v>5</v>
      </c>
      <c r="D265" s="27">
        <f t="shared" ref="D265:F265" si="34">SUM(D266:D267)</f>
        <v>1</v>
      </c>
      <c r="E265" s="27">
        <f t="shared" si="34"/>
        <v>2</v>
      </c>
      <c r="F265" s="27">
        <f t="shared" si="34"/>
        <v>2</v>
      </c>
    </row>
    <row r="266" spans="1:6" ht="15.5" x14ac:dyDescent="0.35">
      <c r="A266" s="2"/>
      <c r="B266" s="7" t="s">
        <v>45</v>
      </c>
      <c r="C266" s="8">
        <f t="shared" si="31"/>
        <v>2</v>
      </c>
      <c r="D266" s="20" t="s">
        <v>267</v>
      </c>
      <c r="E266" s="20" t="s">
        <v>267</v>
      </c>
      <c r="F266" s="20">
        <v>2</v>
      </c>
    </row>
    <row r="267" spans="1:6" ht="15.5" x14ac:dyDescent="0.35">
      <c r="A267" s="2"/>
      <c r="B267" s="7" t="s">
        <v>467</v>
      </c>
      <c r="C267" s="8">
        <f t="shared" si="31"/>
        <v>3</v>
      </c>
      <c r="D267" s="20">
        <v>1</v>
      </c>
      <c r="E267" s="20">
        <v>2</v>
      </c>
      <c r="F267" s="20" t="s">
        <v>267</v>
      </c>
    </row>
    <row r="268" spans="1:6" ht="15.5" x14ac:dyDescent="0.35">
      <c r="A268" s="2" t="s">
        <v>332</v>
      </c>
      <c r="B268" s="7"/>
      <c r="C268" s="11">
        <f>SUM(C269)</f>
        <v>4</v>
      </c>
      <c r="D268" s="27">
        <f t="shared" ref="D268:F268" si="35">SUM(D269)</f>
        <v>2</v>
      </c>
      <c r="E268" s="27">
        <f>SUM(E269)</f>
        <v>2</v>
      </c>
      <c r="F268" s="27">
        <f t="shared" si="35"/>
        <v>0</v>
      </c>
    </row>
    <row r="269" spans="1:6" ht="15.5" x14ac:dyDescent="0.35">
      <c r="A269" s="2"/>
      <c r="B269" s="7" t="s">
        <v>572</v>
      </c>
      <c r="C269" s="8">
        <f t="shared" ref="C269" si="36">SUM(D269:F269)</f>
        <v>4</v>
      </c>
      <c r="D269" s="20">
        <v>2</v>
      </c>
      <c r="E269" s="20">
        <v>2</v>
      </c>
      <c r="F269" s="20" t="s">
        <v>267</v>
      </c>
    </row>
    <row r="270" spans="1:6" ht="15.5" x14ac:dyDescent="0.35">
      <c r="A270" s="2" t="s">
        <v>40</v>
      </c>
      <c r="B270" s="7"/>
      <c r="C270" s="11">
        <f>SUM(C271:C272)</f>
        <v>5</v>
      </c>
      <c r="D270" s="27">
        <f t="shared" ref="D270:F270" si="37">SUM(D271:D272)</f>
        <v>0</v>
      </c>
      <c r="E270" s="27">
        <f t="shared" si="37"/>
        <v>5</v>
      </c>
      <c r="F270" s="27">
        <f t="shared" si="37"/>
        <v>0</v>
      </c>
    </row>
    <row r="271" spans="1:6" ht="15.5" x14ac:dyDescent="0.35">
      <c r="A271" s="2"/>
      <c r="B271" s="7" t="s">
        <v>573</v>
      </c>
      <c r="C271" s="8">
        <f t="shared" ref="C271:C272" si="38">SUM(D271:F271)</f>
        <v>4</v>
      </c>
      <c r="D271" s="20" t="s">
        <v>267</v>
      </c>
      <c r="E271" s="20">
        <v>4</v>
      </c>
      <c r="F271" s="20" t="s">
        <v>267</v>
      </c>
    </row>
    <row r="272" spans="1:6" ht="15.5" x14ac:dyDescent="0.35">
      <c r="A272" s="2"/>
      <c r="B272" s="7" t="s">
        <v>574</v>
      </c>
      <c r="C272" s="8">
        <f t="shared" si="38"/>
        <v>1</v>
      </c>
      <c r="D272" s="20" t="s">
        <v>267</v>
      </c>
      <c r="E272" s="20">
        <v>1</v>
      </c>
      <c r="F272" s="20" t="s">
        <v>267</v>
      </c>
    </row>
    <row r="273" spans="1:6" ht="15.5" x14ac:dyDescent="0.35">
      <c r="A273" s="2"/>
      <c r="B273" s="7"/>
      <c r="C273" s="8"/>
      <c r="D273" s="20"/>
      <c r="E273" s="20"/>
      <c r="F273" s="20"/>
    </row>
    <row r="274" spans="1:6" ht="15.5" x14ac:dyDescent="0.35">
      <c r="A274" s="80" t="s">
        <v>109</v>
      </c>
      <c r="B274" s="81"/>
      <c r="C274" s="82">
        <f>(C276+C281+C286+C290+C296+C301)</f>
        <v>168</v>
      </c>
      <c r="D274" s="84">
        <f>(D276+D281+D286+D290+D296+D301)</f>
        <v>11</v>
      </c>
      <c r="E274" s="84">
        <f>(E276+E281+E286+E290+E296+E301)</f>
        <v>140</v>
      </c>
      <c r="F274" s="84">
        <f>(F276+F281+F286+F290+F296+F301)</f>
        <v>17</v>
      </c>
    </row>
    <row r="275" spans="1:6" ht="15.5" x14ac:dyDescent="0.35">
      <c r="A275" s="107"/>
      <c r="B275" s="7"/>
      <c r="C275" s="11"/>
      <c r="D275" s="27"/>
      <c r="E275" s="27"/>
      <c r="F275" s="27"/>
    </row>
    <row r="276" spans="1:6" ht="15.5" x14ac:dyDescent="0.35">
      <c r="A276" s="2" t="s">
        <v>11</v>
      </c>
      <c r="B276" s="7"/>
      <c r="C276" s="11">
        <f>SUM(C277:C280)</f>
        <v>62</v>
      </c>
      <c r="D276" s="27">
        <f t="shared" ref="D276:F276" si="39">SUM(D277:D280)</f>
        <v>6</v>
      </c>
      <c r="E276" s="27">
        <f t="shared" si="39"/>
        <v>55</v>
      </c>
      <c r="F276" s="27">
        <f t="shared" si="39"/>
        <v>1</v>
      </c>
    </row>
    <row r="277" spans="1:6" ht="15.5" x14ac:dyDescent="0.35">
      <c r="A277" s="2"/>
      <c r="B277" s="7" t="s">
        <v>71</v>
      </c>
      <c r="C277" s="8">
        <f>SUM(D277:F277)</f>
        <v>56</v>
      </c>
      <c r="D277" s="20">
        <v>5</v>
      </c>
      <c r="E277" s="20">
        <v>50</v>
      </c>
      <c r="F277" s="20">
        <v>1</v>
      </c>
    </row>
    <row r="278" spans="1:6" ht="15.5" x14ac:dyDescent="0.35">
      <c r="A278" s="2"/>
      <c r="B278" s="7" t="s">
        <v>72</v>
      </c>
      <c r="C278" s="8">
        <f>SUM(D278:F278)</f>
        <v>3</v>
      </c>
      <c r="D278" s="20">
        <v>1</v>
      </c>
      <c r="E278" s="20">
        <v>2</v>
      </c>
      <c r="F278" s="20" t="s">
        <v>267</v>
      </c>
    </row>
    <row r="279" spans="1:6" ht="15.5" x14ac:dyDescent="0.35">
      <c r="A279" s="2"/>
      <c r="B279" s="7" t="s">
        <v>73</v>
      </c>
      <c r="C279" s="8">
        <f t="shared" ref="C279:C305" si="40">SUM(D279:F279)</f>
        <v>1</v>
      </c>
      <c r="D279" s="20" t="s">
        <v>267</v>
      </c>
      <c r="E279" s="20">
        <v>1</v>
      </c>
      <c r="F279" s="20" t="s">
        <v>267</v>
      </c>
    </row>
    <row r="280" spans="1:6" ht="15.5" x14ac:dyDescent="0.35">
      <c r="A280" s="2"/>
      <c r="B280" s="7" t="s">
        <v>74</v>
      </c>
      <c r="C280" s="8">
        <f t="shared" si="40"/>
        <v>2</v>
      </c>
      <c r="D280" s="20" t="s">
        <v>267</v>
      </c>
      <c r="E280" s="20">
        <v>2</v>
      </c>
      <c r="F280" s="20" t="s">
        <v>267</v>
      </c>
    </row>
    <row r="281" spans="1:6" ht="15.5" x14ac:dyDescent="0.35">
      <c r="A281" s="2" t="s">
        <v>25</v>
      </c>
      <c r="B281" s="7"/>
      <c r="C281" s="11">
        <f>SUM(C282:C285)</f>
        <v>20</v>
      </c>
      <c r="D281" s="27">
        <f>SUM(D282:D285)</f>
        <v>3</v>
      </c>
      <c r="E281" s="27">
        <f>SUM(E282:E285)</f>
        <v>15</v>
      </c>
      <c r="F281" s="27">
        <f>SUM(F282:F285)</f>
        <v>2</v>
      </c>
    </row>
    <row r="282" spans="1:6" ht="15.5" x14ac:dyDescent="0.35">
      <c r="A282" s="2"/>
      <c r="B282" s="7" t="s">
        <v>407</v>
      </c>
      <c r="C282" s="8">
        <f t="shared" si="40"/>
        <v>3</v>
      </c>
      <c r="D282" s="20" t="s">
        <v>267</v>
      </c>
      <c r="E282" s="20">
        <v>3</v>
      </c>
      <c r="F282" s="20" t="s">
        <v>267</v>
      </c>
    </row>
    <row r="283" spans="1:6" ht="15.5" x14ac:dyDescent="0.35">
      <c r="A283" s="2"/>
      <c r="B283" s="7" t="s">
        <v>25</v>
      </c>
      <c r="C283" s="8">
        <f t="shared" si="40"/>
        <v>6</v>
      </c>
      <c r="D283" s="20">
        <v>1</v>
      </c>
      <c r="E283" s="20">
        <v>3</v>
      </c>
      <c r="F283" s="20">
        <v>2</v>
      </c>
    </row>
    <row r="284" spans="1:6" ht="15.5" x14ac:dyDescent="0.35">
      <c r="A284" s="2"/>
      <c r="B284" s="7" t="s">
        <v>389</v>
      </c>
      <c r="C284" s="8">
        <f t="shared" si="40"/>
        <v>4</v>
      </c>
      <c r="D284" s="20" t="s">
        <v>267</v>
      </c>
      <c r="E284" s="20">
        <v>4</v>
      </c>
      <c r="F284" s="20" t="s">
        <v>267</v>
      </c>
    </row>
    <row r="285" spans="1:6" ht="15.5" x14ac:dyDescent="0.35">
      <c r="A285" s="2"/>
      <c r="B285" s="7" t="s">
        <v>90</v>
      </c>
      <c r="C285" s="8">
        <f t="shared" si="40"/>
        <v>7</v>
      </c>
      <c r="D285" s="20">
        <v>2</v>
      </c>
      <c r="E285" s="20">
        <v>5</v>
      </c>
      <c r="F285" s="20" t="s">
        <v>267</v>
      </c>
    </row>
    <row r="286" spans="1:6" ht="15.5" x14ac:dyDescent="0.35">
      <c r="A286" s="2" t="s">
        <v>31</v>
      </c>
      <c r="B286" s="7"/>
      <c r="C286" s="11">
        <f>SUM(C287:C289)</f>
        <v>25</v>
      </c>
      <c r="D286" s="27">
        <f>SUM(D287:D289)</f>
        <v>0</v>
      </c>
      <c r="E286" s="27">
        <f>SUM(E287:E289)</f>
        <v>21</v>
      </c>
      <c r="F286" s="27">
        <f>SUM(F287:F289)</f>
        <v>4</v>
      </c>
    </row>
    <row r="287" spans="1:6" ht="15.5" x14ac:dyDescent="0.35">
      <c r="A287" s="2"/>
      <c r="B287" s="7" t="s">
        <v>92</v>
      </c>
      <c r="C287" s="8">
        <f t="shared" si="40"/>
        <v>13</v>
      </c>
      <c r="D287" s="20" t="s">
        <v>267</v>
      </c>
      <c r="E287" s="20">
        <v>11</v>
      </c>
      <c r="F287" s="20">
        <v>2</v>
      </c>
    </row>
    <row r="288" spans="1:6" ht="15.5" x14ac:dyDescent="0.35">
      <c r="A288" s="2"/>
      <c r="B288" s="7" t="s">
        <v>93</v>
      </c>
      <c r="C288" s="8">
        <f t="shared" si="40"/>
        <v>6</v>
      </c>
      <c r="D288" s="20" t="s">
        <v>267</v>
      </c>
      <c r="E288" s="20">
        <v>6</v>
      </c>
      <c r="F288" s="20" t="s">
        <v>267</v>
      </c>
    </row>
    <row r="289" spans="1:6" ht="15.5" x14ac:dyDescent="0.35">
      <c r="A289" s="2"/>
      <c r="B289" s="7" t="s">
        <v>31</v>
      </c>
      <c r="C289" s="8">
        <f t="shared" si="40"/>
        <v>6</v>
      </c>
      <c r="D289" s="20" t="s">
        <v>267</v>
      </c>
      <c r="E289" s="20">
        <v>4</v>
      </c>
      <c r="F289" s="20">
        <v>2</v>
      </c>
    </row>
    <row r="290" spans="1:6" ht="15.5" x14ac:dyDescent="0.35">
      <c r="A290" s="2" t="s">
        <v>44</v>
      </c>
      <c r="B290" s="7"/>
      <c r="C290" s="11">
        <f>SUM(C291:C295)</f>
        <v>44</v>
      </c>
      <c r="D290" s="27">
        <f>SUM(D291:D295)</f>
        <v>1</v>
      </c>
      <c r="E290" s="27">
        <f>SUM(E291:E295)</f>
        <v>36</v>
      </c>
      <c r="F290" s="27">
        <f>SUM(F291:F295)</f>
        <v>7</v>
      </c>
    </row>
    <row r="291" spans="1:6" ht="15.5" x14ac:dyDescent="0.35">
      <c r="A291" s="2"/>
      <c r="B291" s="7" t="s">
        <v>96</v>
      </c>
      <c r="C291" s="8">
        <f t="shared" si="40"/>
        <v>8</v>
      </c>
      <c r="D291" s="20" t="s">
        <v>267</v>
      </c>
      <c r="E291" s="20">
        <v>6</v>
      </c>
      <c r="F291" s="20">
        <v>2</v>
      </c>
    </row>
    <row r="292" spans="1:6" ht="15.5" x14ac:dyDescent="0.35">
      <c r="A292" s="2"/>
      <c r="B292" s="7" t="s">
        <v>97</v>
      </c>
      <c r="C292" s="8">
        <f t="shared" si="40"/>
        <v>10</v>
      </c>
      <c r="D292" s="20" t="s">
        <v>267</v>
      </c>
      <c r="E292" s="20">
        <v>10</v>
      </c>
      <c r="F292" s="20" t="s">
        <v>267</v>
      </c>
    </row>
    <row r="293" spans="1:6" ht="15.5" x14ac:dyDescent="0.35">
      <c r="A293" s="2"/>
      <c r="B293" s="7" t="s">
        <v>98</v>
      </c>
      <c r="C293" s="8">
        <f t="shared" si="40"/>
        <v>11</v>
      </c>
      <c r="D293" s="20">
        <v>1</v>
      </c>
      <c r="E293" s="20">
        <v>7</v>
      </c>
      <c r="F293" s="20">
        <v>3</v>
      </c>
    </row>
    <row r="294" spans="1:6" ht="15.5" x14ac:dyDescent="0.35">
      <c r="A294" s="2"/>
      <c r="B294" s="7" t="s">
        <v>429</v>
      </c>
      <c r="C294" s="8">
        <f t="shared" si="40"/>
        <v>12</v>
      </c>
      <c r="D294" s="20" t="s">
        <v>267</v>
      </c>
      <c r="E294" s="20">
        <v>10</v>
      </c>
      <c r="F294" s="20">
        <v>2</v>
      </c>
    </row>
    <row r="295" spans="1:6" ht="15.5" x14ac:dyDescent="0.35">
      <c r="A295" s="2"/>
      <c r="B295" s="7" t="s">
        <v>99</v>
      </c>
      <c r="C295" s="8">
        <f t="shared" si="40"/>
        <v>3</v>
      </c>
      <c r="D295" s="20" t="s">
        <v>267</v>
      </c>
      <c r="E295" s="20">
        <v>3</v>
      </c>
      <c r="F295" s="20" t="s">
        <v>267</v>
      </c>
    </row>
    <row r="296" spans="1:6" ht="15.5" x14ac:dyDescent="0.35">
      <c r="A296" s="2" t="s">
        <v>56</v>
      </c>
      <c r="B296" s="7"/>
      <c r="C296" s="11">
        <f>SUM(C297:C300)</f>
        <v>9</v>
      </c>
      <c r="D296" s="27">
        <f>SUM(D297:D300)</f>
        <v>0</v>
      </c>
      <c r="E296" s="27">
        <f>SUM(E297:E300)</f>
        <v>8</v>
      </c>
      <c r="F296" s="27">
        <f>SUM(F297:F300)</f>
        <v>1</v>
      </c>
    </row>
    <row r="297" spans="1:6" ht="15.5" x14ac:dyDescent="0.35">
      <c r="A297" s="2"/>
      <c r="B297" s="7" t="s">
        <v>468</v>
      </c>
      <c r="C297" s="8">
        <f t="shared" si="40"/>
        <v>2</v>
      </c>
      <c r="D297" s="20" t="s">
        <v>267</v>
      </c>
      <c r="E297" s="20">
        <v>2</v>
      </c>
      <c r="F297" s="20" t="s">
        <v>267</v>
      </c>
    </row>
    <row r="298" spans="1:6" ht="15.5" x14ac:dyDescent="0.35">
      <c r="A298" s="2"/>
      <c r="B298" s="7" t="s">
        <v>430</v>
      </c>
      <c r="C298" s="8">
        <f t="shared" si="40"/>
        <v>1</v>
      </c>
      <c r="D298" s="20" t="s">
        <v>267</v>
      </c>
      <c r="E298" s="20">
        <v>1</v>
      </c>
      <c r="F298" s="20" t="s">
        <v>267</v>
      </c>
    </row>
    <row r="299" spans="1:6" ht="15.5" x14ac:dyDescent="0.35">
      <c r="A299" s="2"/>
      <c r="B299" s="7" t="s">
        <v>343</v>
      </c>
      <c r="C299" s="8">
        <f t="shared" si="40"/>
        <v>2</v>
      </c>
      <c r="D299" s="20" t="s">
        <v>267</v>
      </c>
      <c r="E299" s="20">
        <v>2</v>
      </c>
      <c r="F299" s="20" t="s">
        <v>267</v>
      </c>
    </row>
    <row r="300" spans="1:6" ht="15.5" x14ac:dyDescent="0.35">
      <c r="A300" s="2"/>
      <c r="B300" s="7" t="s">
        <v>56</v>
      </c>
      <c r="C300" s="8">
        <f t="shared" si="40"/>
        <v>4</v>
      </c>
      <c r="D300" s="20" t="s">
        <v>267</v>
      </c>
      <c r="E300" s="20">
        <v>3</v>
      </c>
      <c r="F300" s="20">
        <v>1</v>
      </c>
    </row>
    <row r="301" spans="1:6" ht="15.5" x14ac:dyDescent="0.35">
      <c r="A301" s="2" t="s">
        <v>57</v>
      </c>
      <c r="B301" s="7"/>
      <c r="C301" s="11">
        <f>SUM(C302:C305)</f>
        <v>8</v>
      </c>
      <c r="D301" s="27">
        <f>SUM(D302:D305)</f>
        <v>1</v>
      </c>
      <c r="E301" s="27">
        <f>SUM(E302:E305)</f>
        <v>5</v>
      </c>
      <c r="F301" s="27">
        <f>SUM(F302:F305)</f>
        <v>2</v>
      </c>
    </row>
    <row r="302" spans="1:6" ht="15.5" x14ac:dyDescent="0.35">
      <c r="A302" s="2"/>
      <c r="B302" s="7" t="s">
        <v>344</v>
      </c>
      <c r="C302" s="8">
        <f t="shared" si="40"/>
        <v>1</v>
      </c>
      <c r="D302" s="20">
        <v>1</v>
      </c>
      <c r="E302" s="20" t="s">
        <v>267</v>
      </c>
      <c r="F302" s="20" t="s">
        <v>267</v>
      </c>
    </row>
    <row r="303" spans="1:6" ht="15.5" x14ac:dyDescent="0.35">
      <c r="A303" s="2"/>
      <c r="B303" s="7" t="s">
        <v>103</v>
      </c>
      <c r="C303" s="8">
        <f t="shared" si="40"/>
        <v>5</v>
      </c>
      <c r="D303" s="20" t="s">
        <v>267</v>
      </c>
      <c r="E303" s="20">
        <v>3</v>
      </c>
      <c r="F303" s="20">
        <v>2</v>
      </c>
    </row>
    <row r="304" spans="1:6" ht="15.5" x14ac:dyDescent="0.35">
      <c r="A304" s="2"/>
      <c r="B304" s="7" t="s">
        <v>575</v>
      </c>
      <c r="C304" s="8">
        <f t="shared" si="40"/>
        <v>1</v>
      </c>
      <c r="D304" s="20" t="s">
        <v>267</v>
      </c>
      <c r="E304" s="20">
        <v>1</v>
      </c>
      <c r="F304" s="20" t="s">
        <v>267</v>
      </c>
    </row>
    <row r="305" spans="1:6" ht="15.5" x14ac:dyDescent="0.35">
      <c r="A305" s="2"/>
      <c r="B305" s="7" t="s">
        <v>406</v>
      </c>
      <c r="C305" s="8">
        <f t="shared" si="40"/>
        <v>1</v>
      </c>
      <c r="D305" s="20" t="s">
        <v>267</v>
      </c>
      <c r="E305" s="20">
        <v>1</v>
      </c>
      <c r="F305" s="20" t="s">
        <v>267</v>
      </c>
    </row>
    <row r="306" spans="1:6" ht="16" thickBot="1" x14ac:dyDescent="0.4">
      <c r="A306" s="13"/>
      <c r="B306" s="14"/>
      <c r="C306" s="15"/>
      <c r="D306" s="25"/>
      <c r="E306" s="25"/>
      <c r="F306" s="25"/>
    </row>
    <row r="307" spans="1:6" ht="15.5" x14ac:dyDescent="0.35">
      <c r="A307" s="16" t="s">
        <v>292</v>
      </c>
      <c r="B307" s="2"/>
      <c r="C307" s="2"/>
      <c r="D307" s="20"/>
      <c r="E307" s="20"/>
    </row>
  </sheetData>
  <mergeCells count="9">
    <mergeCell ref="A3:F3"/>
    <mergeCell ref="A4:F4"/>
    <mergeCell ref="A6:A9"/>
    <mergeCell ref="B6:B9"/>
    <mergeCell ref="C6:C9"/>
    <mergeCell ref="D6:F7"/>
    <mergeCell ref="D8:D9"/>
    <mergeCell ref="E8:E9"/>
    <mergeCell ref="F8:F9"/>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N111"/>
  <sheetViews>
    <sheetView zoomScale="80" zoomScaleNormal="80" zoomScaleSheetLayoutView="80" workbookViewId="0">
      <pane xSplit="1" ySplit="9" topLeftCell="V10" activePane="bottomRight" state="frozen"/>
      <selection pane="topRight" activeCell="B1" sqref="B1"/>
      <selection pane="bottomLeft" activeCell="A10" sqref="A10"/>
      <selection pane="bottomRight" activeCell="AH26" sqref="AH26"/>
    </sheetView>
  </sheetViews>
  <sheetFormatPr baseColWidth="10" defaultColWidth="0" defaultRowHeight="15.5" zeroHeight="1" x14ac:dyDescent="0.35"/>
  <cols>
    <col min="1" max="1" width="29.54296875" style="150" customWidth="1"/>
    <col min="2" max="40" width="12.36328125" style="150" customWidth="1"/>
    <col min="41" max="41" width="11.453125" style="150" hidden="1" customWidth="1"/>
    <col min="42" max="16384" width="11.453125" style="150" hidden="1"/>
  </cols>
  <sheetData>
    <row r="1" spans="1:40" x14ac:dyDescent="0.35">
      <c r="A1" s="148" t="s">
        <v>497</v>
      </c>
      <c r="B1" s="149"/>
      <c r="C1" s="149"/>
      <c r="D1" s="149"/>
      <c r="E1" s="149"/>
      <c r="F1" s="149"/>
      <c r="G1" s="149"/>
      <c r="H1" s="149"/>
      <c r="I1" s="149"/>
      <c r="J1" s="149"/>
      <c r="K1" s="149"/>
      <c r="L1" s="149"/>
      <c r="M1" s="149"/>
      <c r="N1" s="149"/>
      <c r="O1" s="149"/>
      <c r="P1" s="149"/>
      <c r="Q1" s="149"/>
      <c r="R1" s="149"/>
      <c r="S1" s="149"/>
      <c r="T1" s="149"/>
      <c r="U1" s="149"/>
      <c r="V1" s="149"/>
    </row>
    <row r="2" spans="1:40" x14ac:dyDescent="0.35">
      <c r="A2" s="148"/>
      <c r="B2" s="151"/>
      <c r="C2" s="151"/>
      <c r="D2" s="151"/>
      <c r="E2" s="151"/>
      <c r="F2" s="151"/>
      <c r="G2" s="151"/>
      <c r="H2" s="151"/>
      <c r="I2" s="151"/>
      <c r="J2" s="151"/>
      <c r="K2" s="151"/>
      <c r="L2" s="151"/>
      <c r="M2" s="151"/>
      <c r="N2" s="151"/>
      <c r="O2" s="151"/>
      <c r="P2" s="151"/>
      <c r="Q2" s="151"/>
      <c r="R2" s="151"/>
      <c r="S2" s="151"/>
      <c r="T2" s="151"/>
      <c r="U2" s="151"/>
      <c r="V2" s="151"/>
    </row>
    <row r="3" spans="1:40" x14ac:dyDescent="0.35">
      <c r="A3" s="293" t="s">
        <v>629</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0" x14ac:dyDescent="0.35">
      <c r="A4" s="293" t="s">
        <v>337</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40" x14ac:dyDescent="0.35">
      <c r="B5" s="152"/>
      <c r="C5" s="152"/>
      <c r="D5" s="152"/>
      <c r="E5" s="152"/>
      <c r="F5" s="152"/>
      <c r="G5" s="152"/>
      <c r="H5" s="152"/>
      <c r="I5" s="152"/>
      <c r="J5" s="152"/>
      <c r="K5" s="152"/>
      <c r="L5" s="152"/>
      <c r="M5" s="152"/>
      <c r="N5" s="152"/>
      <c r="O5" s="152"/>
      <c r="P5" s="152"/>
      <c r="Q5" s="152"/>
      <c r="R5" s="152"/>
      <c r="S5" s="152"/>
      <c r="T5" s="152"/>
      <c r="U5" s="152"/>
      <c r="V5" s="152"/>
    </row>
    <row r="6" spans="1:40" x14ac:dyDescent="0.35">
      <c r="A6" s="288" t="s">
        <v>226</v>
      </c>
      <c r="B6" s="282">
        <v>2010</v>
      </c>
      <c r="C6" s="283"/>
      <c r="D6" s="287"/>
      <c r="E6" s="282">
        <v>2011</v>
      </c>
      <c r="F6" s="283"/>
      <c r="G6" s="287"/>
      <c r="H6" s="282">
        <v>2012</v>
      </c>
      <c r="I6" s="283"/>
      <c r="J6" s="287"/>
      <c r="K6" s="282">
        <v>2013</v>
      </c>
      <c r="L6" s="283"/>
      <c r="M6" s="287"/>
      <c r="N6" s="282">
        <v>2014</v>
      </c>
      <c r="O6" s="283"/>
      <c r="P6" s="287"/>
      <c r="Q6" s="282">
        <v>2015</v>
      </c>
      <c r="R6" s="283"/>
      <c r="S6" s="287"/>
      <c r="T6" s="282">
        <v>2016</v>
      </c>
      <c r="U6" s="283"/>
      <c r="V6" s="287"/>
      <c r="W6" s="283">
        <v>2017</v>
      </c>
      <c r="X6" s="283"/>
      <c r="Y6" s="283"/>
      <c r="Z6" s="282">
        <v>2018</v>
      </c>
      <c r="AA6" s="283"/>
      <c r="AB6" s="283"/>
      <c r="AC6" s="282">
        <v>2019</v>
      </c>
      <c r="AD6" s="283"/>
      <c r="AE6" s="283"/>
      <c r="AF6" s="282">
        <v>2020</v>
      </c>
      <c r="AG6" s="283"/>
      <c r="AH6" s="283"/>
      <c r="AI6" s="282">
        <v>2021</v>
      </c>
      <c r="AJ6" s="283"/>
      <c r="AK6" s="283"/>
      <c r="AL6" s="282">
        <v>2022</v>
      </c>
      <c r="AM6" s="283"/>
      <c r="AN6" s="283"/>
    </row>
    <row r="7" spans="1:40" x14ac:dyDescent="0.35">
      <c r="A7" s="289"/>
      <c r="B7" s="128" t="s">
        <v>107</v>
      </c>
      <c r="C7" s="129" t="s">
        <v>1</v>
      </c>
      <c r="D7" s="128" t="s">
        <v>0</v>
      </c>
      <c r="E7" s="128" t="s">
        <v>107</v>
      </c>
      <c r="F7" s="129" t="s">
        <v>1</v>
      </c>
      <c r="G7" s="128" t="s">
        <v>0</v>
      </c>
      <c r="H7" s="128" t="s">
        <v>107</v>
      </c>
      <c r="I7" s="129" t="s">
        <v>1</v>
      </c>
      <c r="J7" s="128" t="s">
        <v>0</v>
      </c>
      <c r="K7" s="128" t="s">
        <v>107</v>
      </c>
      <c r="L7" s="129" t="s">
        <v>1</v>
      </c>
      <c r="M7" s="128" t="s">
        <v>0</v>
      </c>
      <c r="N7" s="130" t="s">
        <v>107</v>
      </c>
      <c r="O7" s="128" t="s">
        <v>1</v>
      </c>
      <c r="P7" s="129" t="s">
        <v>0</v>
      </c>
      <c r="Q7" s="128" t="s">
        <v>107</v>
      </c>
      <c r="R7" s="129" t="s">
        <v>1</v>
      </c>
      <c r="S7" s="128" t="s">
        <v>0</v>
      </c>
      <c r="T7" s="130" t="s">
        <v>107</v>
      </c>
      <c r="U7" s="128" t="s">
        <v>1</v>
      </c>
      <c r="V7" s="169" t="s">
        <v>0</v>
      </c>
      <c r="W7" s="129" t="s">
        <v>107</v>
      </c>
      <c r="X7" s="128" t="s">
        <v>1</v>
      </c>
      <c r="Y7" s="129" t="s">
        <v>0</v>
      </c>
      <c r="Z7" s="128" t="s">
        <v>107</v>
      </c>
      <c r="AA7" s="128" t="s">
        <v>1</v>
      </c>
      <c r="AB7" s="129" t="s">
        <v>0</v>
      </c>
      <c r="AC7" s="128" t="s">
        <v>107</v>
      </c>
      <c r="AD7" s="128" t="s">
        <v>1</v>
      </c>
      <c r="AE7" s="129" t="s">
        <v>0</v>
      </c>
      <c r="AF7" s="128" t="s">
        <v>107</v>
      </c>
      <c r="AG7" s="128" t="s">
        <v>1</v>
      </c>
      <c r="AH7" s="129" t="s">
        <v>0</v>
      </c>
      <c r="AI7" s="128" t="s">
        <v>107</v>
      </c>
      <c r="AJ7" s="128" t="s">
        <v>1</v>
      </c>
      <c r="AK7" s="129" t="s">
        <v>0</v>
      </c>
      <c r="AL7" s="128" t="s">
        <v>107</v>
      </c>
      <c r="AM7" s="128" t="s">
        <v>1</v>
      </c>
      <c r="AN7" s="129" t="s">
        <v>0</v>
      </c>
    </row>
    <row r="8" spans="1:40" x14ac:dyDescent="0.35">
      <c r="B8" s="153"/>
      <c r="C8" s="153"/>
      <c r="D8" s="153"/>
      <c r="E8" s="153"/>
      <c r="F8" s="153"/>
      <c r="G8" s="153"/>
      <c r="H8" s="153"/>
      <c r="I8" s="153"/>
      <c r="J8" s="153"/>
      <c r="K8" s="153"/>
      <c r="L8" s="153"/>
      <c r="M8" s="153"/>
      <c r="N8" s="154"/>
      <c r="O8" s="154"/>
      <c r="P8" s="153"/>
      <c r="Q8" s="153"/>
      <c r="R8" s="153"/>
      <c r="S8" s="153"/>
      <c r="T8" s="155"/>
      <c r="U8" s="155"/>
      <c r="V8" s="152"/>
      <c r="W8" s="155"/>
      <c r="X8" s="155"/>
      <c r="Y8" s="152"/>
      <c r="Z8" s="155"/>
      <c r="AA8" s="155"/>
      <c r="AB8" s="152"/>
      <c r="AC8" s="155"/>
      <c r="AD8" s="155"/>
      <c r="AE8" s="152"/>
      <c r="AF8" s="155"/>
      <c r="AG8" s="155"/>
      <c r="AH8" s="152"/>
      <c r="AI8" s="155"/>
      <c r="AJ8" s="155"/>
      <c r="AK8" s="152"/>
      <c r="AL8" s="155"/>
      <c r="AM8" s="155"/>
      <c r="AN8" s="152"/>
    </row>
    <row r="9" spans="1:40" x14ac:dyDescent="0.35">
      <c r="A9" s="176" t="s">
        <v>107</v>
      </c>
      <c r="B9" s="156">
        <v>11.548057669290801</v>
      </c>
      <c r="C9" s="156">
        <v>20.136252427369055</v>
      </c>
      <c r="D9" s="156">
        <v>2.7119500076468097</v>
      </c>
      <c r="E9" s="157">
        <v>10.269418408604126</v>
      </c>
      <c r="F9" s="157">
        <v>17.521345058104625</v>
      </c>
      <c r="G9" s="157">
        <v>2.8123919261501036</v>
      </c>
      <c r="H9" s="156">
        <v>8.7580805127974486</v>
      </c>
      <c r="I9" s="156">
        <v>15.202687596693565</v>
      </c>
      <c r="J9" s="156">
        <v>2.1749835136249667</v>
      </c>
      <c r="K9" s="156">
        <v>8.7446603848373972</v>
      </c>
      <c r="L9" s="156">
        <v>15.794501323368618</v>
      </c>
      <c r="M9" s="156">
        <v>1.5478764639794098</v>
      </c>
      <c r="N9" s="156">
        <v>9.9934654887087451</v>
      </c>
      <c r="O9" s="156">
        <v>17.674038455554566</v>
      </c>
      <c r="P9" s="156">
        <v>2.1584524150119941</v>
      </c>
      <c r="Q9" s="156">
        <v>11.540444180715483</v>
      </c>
      <c r="R9" s="156">
        <v>21.112406551979156</v>
      </c>
      <c r="S9" s="156">
        <v>1.7593981182818221</v>
      </c>
      <c r="T9" s="156">
        <v>11.819141774899741</v>
      </c>
      <c r="U9" s="156">
        <v>20.747014071094991</v>
      </c>
      <c r="V9" s="158">
        <v>2.7244053469344456</v>
      </c>
      <c r="W9" s="156">
        <v>12.18802053004347</v>
      </c>
      <c r="X9" s="156">
        <v>21.83700061384009</v>
      </c>
      <c r="Y9" s="158">
        <v>2.3656890252830975</v>
      </c>
      <c r="Z9" s="156">
        <v>11.692065764172433</v>
      </c>
      <c r="AA9" s="156">
        <v>20.57021100518179</v>
      </c>
      <c r="AB9" s="178">
        <v>2.6206222002179551</v>
      </c>
      <c r="AC9" s="156">
        <v>11.130883972100429</v>
      </c>
      <c r="AD9" s="156">
        <v>20.080998590408029</v>
      </c>
      <c r="AE9" s="178">
        <v>1.9136276200253157</v>
      </c>
      <c r="AF9" s="156">
        <v>11.151934146459329</v>
      </c>
      <c r="AG9" s="156">
        <v>19.685184588402979</v>
      </c>
      <c r="AH9" s="158">
        <v>2.445103483089349</v>
      </c>
      <c r="AI9" s="156">
        <v>11.388681161668721</v>
      </c>
      <c r="AJ9" s="156">
        <v>20.417941025603561</v>
      </c>
      <c r="AK9" s="178">
        <v>2.1854792853638845</v>
      </c>
      <c r="AL9" s="156">
        <v>12.583051013913861</v>
      </c>
      <c r="AM9" s="156">
        <v>23.200150248592085</v>
      </c>
      <c r="AN9" s="178">
        <v>1.8158082722816093</v>
      </c>
    </row>
    <row r="10" spans="1:40" x14ac:dyDescent="0.35">
      <c r="B10" s="153"/>
      <c r="C10" s="153"/>
      <c r="D10" s="153"/>
      <c r="E10" s="153"/>
      <c r="F10" s="153"/>
      <c r="G10" s="153"/>
      <c r="H10" s="153"/>
      <c r="I10" s="153"/>
      <c r="J10" s="153"/>
      <c r="K10" s="153"/>
      <c r="L10" s="153"/>
      <c r="M10" s="153"/>
      <c r="N10" s="153"/>
      <c r="O10" s="153"/>
      <c r="P10" s="153"/>
      <c r="Q10" s="153"/>
      <c r="R10" s="153"/>
      <c r="S10" s="153"/>
      <c r="T10" s="155"/>
      <c r="U10" s="155"/>
      <c r="V10" s="152"/>
      <c r="W10" s="155"/>
      <c r="X10" s="155"/>
      <c r="Y10" s="152"/>
      <c r="Z10" s="155"/>
      <c r="AA10" s="155"/>
      <c r="AB10" s="152"/>
      <c r="AC10" s="155"/>
      <c r="AD10" s="155"/>
      <c r="AE10" s="152"/>
      <c r="AF10" s="155"/>
      <c r="AG10" s="155"/>
      <c r="AH10" s="152"/>
      <c r="AI10" s="155"/>
      <c r="AJ10" s="155"/>
      <c r="AK10" s="152"/>
      <c r="AL10" s="155"/>
      <c r="AM10" s="155"/>
      <c r="AN10" s="152"/>
    </row>
    <row r="11" spans="1:40" x14ac:dyDescent="0.35">
      <c r="A11" s="176" t="s">
        <v>115</v>
      </c>
      <c r="B11" s="156">
        <v>13.408584677967429</v>
      </c>
      <c r="C11" s="156">
        <v>24.532652961091213</v>
      </c>
      <c r="D11" s="156">
        <v>2.322619132025006</v>
      </c>
      <c r="E11" s="157">
        <v>10.313164362287592</v>
      </c>
      <c r="F11" s="157">
        <v>18.109358795896661</v>
      </c>
      <c r="G11" s="157">
        <v>2.5308095939376263</v>
      </c>
      <c r="H11" s="156">
        <v>10.561711419718451</v>
      </c>
      <c r="I11" s="156">
        <v>19.089625122480637</v>
      </c>
      <c r="J11" s="156">
        <v>2.2198775672231159</v>
      </c>
      <c r="K11" s="156">
        <v>10.586920578490252</v>
      </c>
      <c r="L11" s="156">
        <v>19.558661447499532</v>
      </c>
      <c r="M11" s="156">
        <v>1.8099734709602684</v>
      </c>
      <c r="N11" s="156">
        <v>12.873489743062899</v>
      </c>
      <c r="O11" s="156">
        <v>22.745104052461965</v>
      </c>
      <c r="P11" s="156">
        <v>3.1474333310671812</v>
      </c>
      <c r="Q11" s="156">
        <v>16.341972495009074</v>
      </c>
      <c r="R11" s="156">
        <v>30.233340670294666</v>
      </c>
      <c r="S11" s="156">
        <v>2.5177564775579775</v>
      </c>
      <c r="T11" s="156">
        <v>15.181965815688446</v>
      </c>
      <c r="U11" s="156">
        <v>27.445019104991609</v>
      </c>
      <c r="V11" s="158">
        <v>3.089429085862649</v>
      </c>
      <c r="W11" s="156">
        <v>13.630254972113486</v>
      </c>
      <c r="X11" s="156">
        <v>24.715062650820876</v>
      </c>
      <c r="Y11" s="158">
        <v>2.6953649524145571</v>
      </c>
      <c r="Z11" s="156">
        <v>12.231338646626842</v>
      </c>
      <c r="AA11" s="156">
        <v>21.671647451549706</v>
      </c>
      <c r="AB11" s="178">
        <v>2.9160788945144911</v>
      </c>
      <c r="AC11" s="156">
        <v>12.231338646626842</v>
      </c>
      <c r="AD11" s="156">
        <v>21.671647451549706</v>
      </c>
      <c r="AE11" s="178">
        <v>2.9160788945144911</v>
      </c>
      <c r="AF11" s="156">
        <v>9.7499498960908113</v>
      </c>
      <c r="AG11" s="156">
        <v>17.20332145254185</v>
      </c>
      <c r="AH11" s="158">
        <v>2.3919868440723575</v>
      </c>
      <c r="AI11" s="156">
        <v>7.7673012153436467</v>
      </c>
      <c r="AJ11" s="156">
        <v>14.672173141264164</v>
      </c>
      <c r="AK11" s="178">
        <v>0.94991907876847737</v>
      </c>
      <c r="AL11" s="156">
        <v>7.0017249164688282</v>
      </c>
      <c r="AM11" s="156">
        <v>13.375561893024166</v>
      </c>
      <c r="AN11" s="178">
        <v>0.70758805638533362</v>
      </c>
    </row>
    <row r="12" spans="1:40" x14ac:dyDescent="0.35">
      <c r="A12" s="150" t="s">
        <v>13</v>
      </c>
      <c r="B12" s="159">
        <v>20.334983044633855</v>
      </c>
      <c r="C12" s="159">
        <v>37.837094111172263</v>
      </c>
      <c r="D12" s="159">
        <v>2.8617216117216118</v>
      </c>
      <c r="E12" s="160">
        <v>17.615938446501531</v>
      </c>
      <c r="F12" s="160">
        <v>32.943127665979404</v>
      </c>
      <c r="G12" s="160">
        <v>2.2741098281341499</v>
      </c>
      <c r="H12" s="159">
        <v>18.318491070539046</v>
      </c>
      <c r="I12" s="159">
        <v>32.130936846315763</v>
      </c>
      <c r="J12" s="159">
        <v>5.0422286650699606</v>
      </c>
      <c r="K12" s="159">
        <v>13.661723029217024</v>
      </c>
      <c r="L12" s="159">
        <v>25.288056904612151</v>
      </c>
      <c r="M12" s="159">
        <v>2.4918237034729791</v>
      </c>
      <c r="N12" s="159">
        <v>22.355212238572406</v>
      </c>
      <c r="O12" s="159">
        <v>39.759728899817716</v>
      </c>
      <c r="P12" s="159">
        <v>5.3719476891671691</v>
      </c>
      <c r="Q12" s="159">
        <v>29.64249356248877</v>
      </c>
      <c r="R12" s="159">
        <v>53.916520264130369</v>
      </c>
      <c r="S12" s="159">
        <v>5.9203125925048843</v>
      </c>
      <c r="T12" s="159">
        <v>23.973485325230296</v>
      </c>
      <c r="U12" s="159">
        <v>42.412418356094662</v>
      </c>
      <c r="V12" s="161">
        <v>5.9292287259273317</v>
      </c>
      <c r="W12" s="159">
        <v>26.797730143912645</v>
      </c>
      <c r="X12" s="159">
        <v>49.388593020142217</v>
      </c>
      <c r="Y12" s="161">
        <v>4.6640159509345525</v>
      </c>
      <c r="Z12" s="159">
        <v>23.671198288660033</v>
      </c>
      <c r="AA12" s="159">
        <v>41.908921878228021</v>
      </c>
      <c r="AB12" s="161">
        <v>5.7879414028812368</v>
      </c>
      <c r="AC12" s="159">
        <v>21.458542964932683</v>
      </c>
      <c r="AD12" s="159">
        <v>37.467874225029711</v>
      </c>
      <c r="AE12" s="161">
        <v>5.7458715912616789</v>
      </c>
      <c r="AF12" s="159">
        <v>15.544130939153362</v>
      </c>
      <c r="AG12" s="159">
        <v>28.462061234091742</v>
      </c>
      <c r="AH12" s="161">
        <v>2.8532461381313521</v>
      </c>
      <c r="AI12" s="159">
        <v>15.544130939153362</v>
      </c>
      <c r="AJ12" s="159">
        <v>28.462061234091742</v>
      </c>
      <c r="AK12" s="161">
        <v>2.8532461381313521</v>
      </c>
      <c r="AL12" s="159">
        <v>14.206240517334455</v>
      </c>
      <c r="AM12" s="159">
        <v>26.926999186460876</v>
      </c>
      <c r="AN12" s="161">
        <v>1.6909791896827724</v>
      </c>
    </row>
    <row r="13" spans="1:40" x14ac:dyDescent="0.35">
      <c r="A13" s="150" t="s">
        <v>18</v>
      </c>
      <c r="B13" s="159">
        <v>11.50256342842119</v>
      </c>
      <c r="C13" s="159">
        <v>19.842582181361202</v>
      </c>
      <c r="D13" s="159">
        <v>3.2660526487686981</v>
      </c>
      <c r="E13" s="160">
        <v>4.8975593829075175</v>
      </c>
      <c r="F13" s="160">
        <v>6.5655570875188758</v>
      </c>
      <c r="G13" s="160">
        <v>3.2474913129607379</v>
      </c>
      <c r="H13" s="159">
        <v>11.500295721889991</v>
      </c>
      <c r="I13" s="159">
        <v>20.159935488206436</v>
      </c>
      <c r="J13" s="159">
        <v>3.2148138622773743</v>
      </c>
      <c r="K13" s="159">
        <v>8.1213656888542385</v>
      </c>
      <c r="L13" s="159">
        <v>13.274483124813328</v>
      </c>
      <c r="M13" s="159">
        <v>3.1813698978780263</v>
      </c>
      <c r="N13" s="159">
        <v>6.067500948047023</v>
      </c>
      <c r="O13" s="159">
        <v>9.2444225317391844</v>
      </c>
      <c r="P13" s="159">
        <v>2.9874824485406148</v>
      </c>
      <c r="Q13" s="159">
        <v>12.190661952944044</v>
      </c>
      <c r="R13" s="159">
        <v>18.285992929416068</v>
      </c>
      <c r="S13" s="159">
        <v>6.095330976472022</v>
      </c>
      <c r="T13" s="159">
        <v>14.845164929782371</v>
      </c>
      <c r="U13" s="159">
        <v>30.144997437675219</v>
      </c>
      <c r="V13" s="161">
        <v>0</v>
      </c>
      <c r="W13" s="159">
        <v>11.756061719324027</v>
      </c>
      <c r="X13" s="159">
        <v>20.88492406838321</v>
      </c>
      <c r="Y13" s="161">
        <v>2.8957808473054758</v>
      </c>
      <c r="Z13" s="159">
        <v>8.7300663485042485</v>
      </c>
      <c r="AA13" s="159">
        <v>11.813697982811069</v>
      </c>
      <c r="AB13" s="161">
        <v>5.7357538214459831</v>
      </c>
      <c r="AC13" s="159">
        <v>5.7098809489822138</v>
      </c>
      <c r="AD13" s="159">
        <v>11.585807385952208</v>
      </c>
      <c r="AE13" s="161">
        <v>0</v>
      </c>
      <c r="AF13" s="159">
        <v>5.7098809489822138</v>
      </c>
      <c r="AG13" s="159">
        <v>11.585807385952208</v>
      </c>
      <c r="AH13" s="161">
        <v>0</v>
      </c>
      <c r="AI13" s="159">
        <v>2.831176920245746</v>
      </c>
      <c r="AJ13" s="159">
        <v>5.7439903500962117</v>
      </c>
      <c r="AK13" s="161">
        <v>0</v>
      </c>
      <c r="AL13" s="159">
        <v>4.2133647931237883</v>
      </c>
      <c r="AM13" s="159">
        <v>8.5477391230019659</v>
      </c>
      <c r="AN13" s="161">
        <v>0</v>
      </c>
    </row>
    <row r="14" spans="1:40" x14ac:dyDescent="0.35">
      <c r="A14" s="150" t="s">
        <v>16</v>
      </c>
      <c r="B14" s="159">
        <v>10.242998057244701</v>
      </c>
      <c r="C14" s="159">
        <v>17.106415590102912</v>
      </c>
      <c r="D14" s="159">
        <v>3.4074104362166842</v>
      </c>
      <c r="E14" s="160">
        <v>6.5656864096857008</v>
      </c>
      <c r="F14" s="160">
        <v>11.834086112699946</v>
      </c>
      <c r="G14" s="160">
        <v>1.3113808184327689</v>
      </c>
      <c r="H14" s="159">
        <v>8.4493638518426284</v>
      </c>
      <c r="I14" s="159">
        <v>14.349775784753364</v>
      </c>
      <c r="J14" s="159">
        <v>2.6462260406283904</v>
      </c>
      <c r="K14" s="159">
        <v>9.244626010855832</v>
      </c>
      <c r="L14" s="159">
        <v>17.754420850791846</v>
      </c>
      <c r="M14" s="159">
        <v>0.87327854965898477</v>
      </c>
      <c r="N14" s="159">
        <v>19.933266889110371</v>
      </c>
      <c r="O14" s="159">
        <v>33.904788399346245</v>
      </c>
      <c r="P14" s="159">
        <v>6.0479341984759207</v>
      </c>
      <c r="Q14" s="159">
        <v>15.903307888040713</v>
      </c>
      <c r="R14" s="159">
        <v>30.087339247644593</v>
      </c>
      <c r="S14" s="159">
        <v>1.7192765284368339</v>
      </c>
      <c r="T14" s="159">
        <v>10.599373365046658</v>
      </c>
      <c r="U14" s="159">
        <v>19.557324217919611</v>
      </c>
      <c r="V14" s="161">
        <v>1.6911889058007779</v>
      </c>
      <c r="W14" s="159">
        <v>21.838034576888081</v>
      </c>
      <c r="X14" s="159">
        <v>20.19522046449007</v>
      </c>
      <c r="Y14" s="161">
        <v>32.371189641219317</v>
      </c>
      <c r="Z14" s="159">
        <v>9.1411096476102234</v>
      </c>
      <c r="AA14" s="159">
        <v>15.829375989335999</v>
      </c>
      <c r="AB14" s="161">
        <v>2.4867167878250345</v>
      </c>
      <c r="AC14" s="159">
        <v>11.011059998042478</v>
      </c>
      <c r="AD14" s="159">
        <v>18.802831869982505</v>
      </c>
      <c r="AE14" s="161">
        <v>3.2550493953745749</v>
      </c>
      <c r="AF14" s="159">
        <v>11.011059998042478</v>
      </c>
      <c r="AG14" s="159">
        <v>18.802831869982505</v>
      </c>
      <c r="AH14" s="161">
        <v>3.2550493953745749</v>
      </c>
      <c r="AI14" s="159">
        <v>6.4690375689356818</v>
      </c>
      <c r="AJ14" s="159">
        <v>12.967015155198963</v>
      </c>
      <c r="AK14" s="161">
        <v>0</v>
      </c>
      <c r="AL14" s="159">
        <v>3.2081229673533387</v>
      </c>
      <c r="AM14" s="159">
        <v>5.6263312301571355</v>
      </c>
      <c r="AN14" s="161">
        <v>0.8003073180101159</v>
      </c>
    </row>
    <row r="15" spans="1:40" x14ac:dyDescent="0.35">
      <c r="A15" s="150" t="s">
        <v>240</v>
      </c>
      <c r="B15" s="162" t="s">
        <v>338</v>
      </c>
      <c r="C15" s="162" t="s">
        <v>338</v>
      </c>
      <c r="D15" s="162" t="s">
        <v>338</v>
      </c>
      <c r="E15" s="162" t="s">
        <v>338</v>
      </c>
      <c r="F15" s="162" t="s">
        <v>338</v>
      </c>
      <c r="G15" s="162" t="s">
        <v>338</v>
      </c>
      <c r="H15" s="159">
        <v>2.818489289740699</v>
      </c>
      <c r="I15" s="159">
        <v>5.4445472858931776</v>
      </c>
      <c r="J15" s="159">
        <v>0</v>
      </c>
      <c r="K15" s="159">
        <v>2.8007281893292255</v>
      </c>
      <c r="L15" s="159">
        <v>5.4177050601365258</v>
      </c>
      <c r="M15" s="159">
        <v>0</v>
      </c>
      <c r="N15" s="162" t="s">
        <v>338</v>
      </c>
      <c r="O15" s="162" t="s">
        <v>338</v>
      </c>
      <c r="P15" s="162" t="s">
        <v>338</v>
      </c>
      <c r="Q15" s="162" t="s">
        <v>338</v>
      </c>
      <c r="R15" s="162" t="s">
        <v>338</v>
      </c>
      <c r="S15" s="162" t="s">
        <v>338</v>
      </c>
      <c r="T15" s="159">
        <v>2.7294066269992903</v>
      </c>
      <c r="U15" s="159">
        <v>5.3931614712544498</v>
      </c>
      <c r="V15" s="161">
        <v>0</v>
      </c>
      <c r="W15" s="159" t="s">
        <v>338</v>
      </c>
      <c r="X15" s="159" t="s">
        <v>338</v>
      </c>
      <c r="Y15" s="161" t="s">
        <v>338</v>
      </c>
      <c r="Z15" s="159">
        <v>2.6777346364975232</v>
      </c>
      <c r="AA15" s="159">
        <v>5.3022269353128317</v>
      </c>
      <c r="AB15" s="161">
        <v>0</v>
      </c>
      <c r="AC15" s="159" t="s">
        <v>338</v>
      </c>
      <c r="AD15" s="159" t="s">
        <v>338</v>
      </c>
      <c r="AE15" s="161" t="s">
        <v>338</v>
      </c>
      <c r="AF15" s="159" t="s">
        <v>267</v>
      </c>
      <c r="AG15" s="159" t="s">
        <v>267</v>
      </c>
      <c r="AH15" s="161" t="s">
        <v>267</v>
      </c>
      <c r="AI15" s="159" t="s">
        <v>267</v>
      </c>
      <c r="AJ15" s="159" t="s">
        <v>267</v>
      </c>
      <c r="AK15" s="161" t="s">
        <v>267</v>
      </c>
      <c r="AL15" s="159">
        <v>2.5911434716140231</v>
      </c>
      <c r="AM15" s="159">
        <v>5.1503914297486606</v>
      </c>
      <c r="AN15" s="161">
        <v>0</v>
      </c>
    </row>
    <row r="16" spans="1:40" x14ac:dyDescent="0.35">
      <c r="A16" s="163" t="s">
        <v>321</v>
      </c>
      <c r="B16" s="159">
        <v>6.0404711567502263</v>
      </c>
      <c r="C16" s="159">
        <v>11.933174224343675</v>
      </c>
      <c r="D16" s="159">
        <v>0</v>
      </c>
      <c r="E16" s="162" t="s">
        <v>338</v>
      </c>
      <c r="F16" s="162" t="s">
        <v>338</v>
      </c>
      <c r="G16" s="162" t="s">
        <v>338</v>
      </c>
      <c r="H16" s="159">
        <v>5.6811725940234066</v>
      </c>
      <c r="I16" s="159">
        <v>11.125945705384957</v>
      </c>
      <c r="J16" s="159">
        <v>0</v>
      </c>
      <c r="K16" s="162" t="s">
        <v>338</v>
      </c>
      <c r="L16" s="162" t="s">
        <v>338</v>
      </c>
      <c r="M16" s="162" t="s">
        <v>338</v>
      </c>
      <c r="N16" s="162" t="s">
        <v>338</v>
      </c>
      <c r="O16" s="162" t="s">
        <v>338</v>
      </c>
      <c r="P16" s="162" t="s">
        <v>338</v>
      </c>
      <c r="Q16" s="162" t="s">
        <v>338</v>
      </c>
      <c r="R16" s="162" t="s">
        <v>338</v>
      </c>
      <c r="S16" s="162" t="s">
        <v>338</v>
      </c>
      <c r="T16" s="162" t="s">
        <v>338</v>
      </c>
      <c r="U16" s="162" t="s">
        <v>338</v>
      </c>
      <c r="V16" s="164" t="s">
        <v>338</v>
      </c>
      <c r="W16" s="159">
        <v>5.524251463926638</v>
      </c>
      <c r="X16" s="159">
        <v>0</v>
      </c>
      <c r="Y16" s="161">
        <v>11.285407967498026</v>
      </c>
      <c r="Z16" s="159">
        <v>5.4752518615856332</v>
      </c>
      <c r="AA16" s="159">
        <v>10.736525660296328</v>
      </c>
      <c r="AB16" s="161">
        <v>0</v>
      </c>
      <c r="AC16" s="159" t="s">
        <v>338</v>
      </c>
      <c r="AD16" s="159" t="s">
        <v>338</v>
      </c>
      <c r="AE16" s="161" t="s">
        <v>338</v>
      </c>
      <c r="AF16" s="159" t="s">
        <v>267</v>
      </c>
      <c r="AG16" s="159" t="s">
        <v>267</v>
      </c>
      <c r="AH16" s="161" t="s">
        <v>267</v>
      </c>
      <c r="AI16" s="159" t="s">
        <v>267</v>
      </c>
      <c r="AJ16" s="159" t="s">
        <v>267</v>
      </c>
      <c r="AK16" s="161" t="s">
        <v>267</v>
      </c>
      <c r="AL16" s="159" t="s">
        <v>267</v>
      </c>
      <c r="AM16" s="159" t="s">
        <v>267</v>
      </c>
      <c r="AN16" s="161" t="s">
        <v>267</v>
      </c>
    </row>
    <row r="17" spans="1:40" x14ac:dyDescent="0.35">
      <c r="A17" s="150" t="s">
        <v>3</v>
      </c>
      <c r="B17" s="159">
        <v>9.0492823919063223</v>
      </c>
      <c r="C17" s="159">
        <v>10.72769533345253</v>
      </c>
      <c r="D17" s="159">
        <v>7.3292289651128701</v>
      </c>
      <c r="E17" s="160">
        <v>1.8020290847494278</v>
      </c>
      <c r="F17" s="160">
        <v>3.5607463324312776</v>
      </c>
      <c r="G17" s="160">
        <v>0</v>
      </c>
      <c r="H17" s="159">
        <v>6.4006144589880627</v>
      </c>
      <c r="I17" s="159">
        <v>9.5057034220532319</v>
      </c>
      <c r="J17" s="159">
        <v>3.2326889506691665</v>
      </c>
      <c r="K17" s="159">
        <v>7.9165281274244368</v>
      </c>
      <c r="L17" s="159">
        <v>15.662197719584013</v>
      </c>
      <c r="M17" s="159">
        <v>0</v>
      </c>
      <c r="N17" s="159">
        <v>1.6643919976032755</v>
      </c>
      <c r="O17" s="159">
        <v>3.3107101473266014</v>
      </c>
      <c r="P17" s="159">
        <v>0</v>
      </c>
      <c r="Q17" s="159">
        <v>9.8280098280098276</v>
      </c>
      <c r="R17" s="159">
        <v>19.656019656019655</v>
      </c>
      <c r="S17" s="159">
        <v>0</v>
      </c>
      <c r="T17" s="159">
        <v>17.933418109491669</v>
      </c>
      <c r="U17" s="159">
        <v>35.688793718772303</v>
      </c>
      <c r="V17" s="161">
        <v>0</v>
      </c>
      <c r="W17" s="159">
        <v>8.0761092536059831</v>
      </c>
      <c r="X17" s="159">
        <v>16.078721420072675</v>
      </c>
      <c r="Y17" s="161">
        <v>0</v>
      </c>
      <c r="Z17" s="159">
        <v>14.405301150823503</v>
      </c>
      <c r="AA17" s="159">
        <v>22.305780383659421</v>
      </c>
      <c r="AB17" s="161">
        <v>6.4319022350860271</v>
      </c>
      <c r="AC17" s="159">
        <v>3.1481685529443246</v>
      </c>
      <c r="AD17" s="159">
        <v>6.2711651824909067</v>
      </c>
      <c r="AE17" s="161">
        <v>0</v>
      </c>
      <c r="AF17" s="159">
        <v>3.1481685529443246</v>
      </c>
      <c r="AG17" s="159">
        <v>6.2711651824909067</v>
      </c>
      <c r="AH17" s="161">
        <v>0</v>
      </c>
      <c r="AI17" s="159">
        <v>10.933741526350317</v>
      </c>
      <c r="AJ17" s="159">
        <v>21.786492374727668</v>
      </c>
      <c r="AK17" s="161">
        <v>0</v>
      </c>
      <c r="AL17" s="159">
        <v>12.406947890818859</v>
      </c>
      <c r="AM17" s="159">
        <v>24.729520865533232</v>
      </c>
      <c r="AN17" s="161">
        <v>0</v>
      </c>
    </row>
    <row r="18" spans="1:40" x14ac:dyDescent="0.35">
      <c r="A18" s="150" t="s">
        <v>34</v>
      </c>
      <c r="B18" s="159">
        <v>11.113992516578373</v>
      </c>
      <c r="C18" s="159">
        <v>22.133687472332891</v>
      </c>
      <c r="D18" s="159">
        <v>0</v>
      </c>
      <c r="E18" s="160">
        <v>10.999486690621104</v>
      </c>
      <c r="F18" s="160">
        <v>14.613473622680111</v>
      </c>
      <c r="G18" s="160">
        <v>7.3594347954077124</v>
      </c>
      <c r="H18" s="162" t="s">
        <v>338</v>
      </c>
      <c r="I18" s="162" t="s">
        <v>338</v>
      </c>
      <c r="J18" s="162" t="s">
        <v>338</v>
      </c>
      <c r="K18" s="159">
        <v>3.5021363031449182</v>
      </c>
      <c r="L18" s="159">
        <v>0</v>
      </c>
      <c r="M18" s="159">
        <v>6.9890970086664801</v>
      </c>
      <c r="N18" s="162" t="s">
        <v>338</v>
      </c>
      <c r="O18" s="162" t="s">
        <v>338</v>
      </c>
      <c r="P18" s="162" t="s">
        <v>338</v>
      </c>
      <c r="Q18" s="159">
        <v>6.8975031038763968</v>
      </c>
      <c r="R18" s="159">
        <v>13.795006207752794</v>
      </c>
      <c r="S18" s="159">
        <v>0</v>
      </c>
      <c r="T18" s="159">
        <v>10.242403550699898</v>
      </c>
      <c r="U18" s="159">
        <v>6.8357372342607148</v>
      </c>
      <c r="V18" s="161">
        <v>13.64163426778528</v>
      </c>
      <c r="W18" s="159">
        <v>3.3835222466587718</v>
      </c>
      <c r="X18" s="159">
        <v>6.7787418655097618</v>
      </c>
      <c r="Y18" s="161">
        <v>0</v>
      </c>
      <c r="Z18" s="159">
        <v>3.3533416049092919</v>
      </c>
      <c r="AA18" s="159">
        <v>6.720430107526882</v>
      </c>
      <c r="AB18" s="161">
        <v>0</v>
      </c>
      <c r="AC18" s="159" t="s">
        <v>338</v>
      </c>
      <c r="AD18" s="159" t="s">
        <v>338</v>
      </c>
      <c r="AE18" s="161" t="s">
        <v>338</v>
      </c>
      <c r="AF18" s="159">
        <v>3.298370604921169</v>
      </c>
      <c r="AG18" s="159">
        <v>6.619009796134498</v>
      </c>
      <c r="AH18" s="161">
        <v>0</v>
      </c>
      <c r="AI18" s="159">
        <v>3.298370604921169</v>
      </c>
      <c r="AJ18" s="159">
        <v>6.619009796134498</v>
      </c>
      <c r="AK18" s="161">
        <v>0</v>
      </c>
      <c r="AL18" s="159" t="s">
        <v>267</v>
      </c>
      <c r="AM18" s="159" t="s">
        <v>267</v>
      </c>
      <c r="AN18" s="161" t="s">
        <v>267</v>
      </c>
    </row>
    <row r="19" spans="1:40" x14ac:dyDescent="0.35">
      <c r="A19" s="150" t="s">
        <v>22</v>
      </c>
      <c r="B19" s="159">
        <v>26.588269255604427</v>
      </c>
      <c r="C19" s="159">
        <v>50.623590593216441</v>
      </c>
      <c r="D19" s="159">
        <v>3.0097817908201656</v>
      </c>
      <c r="E19" s="160">
        <v>16.619452313503306</v>
      </c>
      <c r="F19" s="160">
        <v>28.948851949476634</v>
      </c>
      <c r="G19" s="160">
        <v>4.4949207395642921</v>
      </c>
      <c r="H19" s="159">
        <v>12.908639106722173</v>
      </c>
      <c r="I19" s="159">
        <v>26.442347419392156</v>
      </c>
      <c r="J19" s="159">
        <v>0</v>
      </c>
      <c r="K19" s="159">
        <v>21.602246633649898</v>
      </c>
      <c r="L19" s="159">
        <v>37.682061700280158</v>
      </c>
      <c r="M19" s="159">
        <v>6.2548866301798283</v>
      </c>
      <c r="N19" s="159">
        <v>8.4063154355235614</v>
      </c>
      <c r="O19" s="159">
        <v>17.075707477607541</v>
      </c>
      <c r="P19" s="159">
        <v>0</v>
      </c>
      <c r="Q19" s="159">
        <v>14.586212191002611</v>
      </c>
      <c r="R19" s="159">
        <v>29.172424382005222</v>
      </c>
      <c r="S19" s="159">
        <v>0</v>
      </c>
      <c r="T19" s="159">
        <v>19.467343531226369</v>
      </c>
      <c r="U19" s="159">
        <v>36.458649814668533</v>
      </c>
      <c r="V19" s="161">
        <v>2.9529448242259595</v>
      </c>
      <c r="W19" s="159">
        <v>9.6399836861814538</v>
      </c>
      <c r="X19" s="159">
        <v>19.549460134139373</v>
      </c>
      <c r="Y19" s="161">
        <v>0</v>
      </c>
      <c r="Z19" s="159">
        <v>16.163159750793465</v>
      </c>
      <c r="AA19" s="159">
        <v>32.759544940139378</v>
      </c>
      <c r="AB19" s="161">
        <v>0</v>
      </c>
      <c r="AC19" s="159">
        <v>12.994044396318355</v>
      </c>
      <c r="AD19" s="159">
        <v>24.853437815236621</v>
      </c>
      <c r="AE19" s="161">
        <v>1.4260452911984485</v>
      </c>
      <c r="AF19" s="159">
        <v>12.994044396318355</v>
      </c>
      <c r="AG19" s="159">
        <v>24.853437815236621</v>
      </c>
      <c r="AH19" s="161">
        <v>1.4260452911984485</v>
      </c>
      <c r="AI19" s="159">
        <v>9.3071206632397363</v>
      </c>
      <c r="AJ19" s="159">
        <v>18.843310624728222</v>
      </c>
      <c r="AK19" s="161">
        <v>0</v>
      </c>
      <c r="AL19" s="159">
        <v>11.366542581910148</v>
      </c>
      <c r="AM19" s="159">
        <v>23.003047903847261</v>
      </c>
      <c r="AN19" s="161">
        <v>0</v>
      </c>
    </row>
    <row r="20" spans="1:40" x14ac:dyDescent="0.35">
      <c r="A20" s="150" t="s">
        <v>51</v>
      </c>
      <c r="B20" s="159">
        <v>4.5738331008301509</v>
      </c>
      <c r="C20" s="159">
        <v>9.2119202247708536</v>
      </c>
      <c r="D20" s="159">
        <v>0</v>
      </c>
      <c r="E20" s="160">
        <v>4.5122281382546703</v>
      </c>
      <c r="F20" s="160">
        <v>9.0838897215787799</v>
      </c>
      <c r="G20" s="160">
        <v>0</v>
      </c>
      <c r="H20" s="159">
        <v>3.7680394890538453</v>
      </c>
      <c r="I20" s="159">
        <v>7.6219512195121952</v>
      </c>
      <c r="J20" s="159">
        <v>0</v>
      </c>
      <c r="K20" s="159">
        <v>7.4503157071280892</v>
      </c>
      <c r="L20" s="159">
        <v>15.065345938006102</v>
      </c>
      <c r="M20" s="159">
        <v>0</v>
      </c>
      <c r="N20" s="159">
        <v>5.3828073134408703</v>
      </c>
      <c r="O20" s="159">
        <v>10.808084447166481</v>
      </c>
      <c r="P20" s="159">
        <v>0</v>
      </c>
      <c r="Q20" s="159">
        <v>15.965939329430547</v>
      </c>
      <c r="R20" s="159">
        <v>31.931878658861095</v>
      </c>
      <c r="S20" s="159">
        <v>0</v>
      </c>
      <c r="T20" s="159">
        <v>8.7141413085154582</v>
      </c>
      <c r="U20" s="159">
        <v>17.491079549429791</v>
      </c>
      <c r="V20" s="161">
        <v>0</v>
      </c>
      <c r="W20" s="159">
        <v>5.1582730101961864</v>
      </c>
      <c r="X20" s="159">
        <v>10.353753235547886</v>
      </c>
      <c r="Y20" s="161">
        <v>0</v>
      </c>
      <c r="Z20" s="159">
        <v>1.6964679537203542</v>
      </c>
      <c r="AA20" s="159">
        <v>3.4055305816646233</v>
      </c>
      <c r="AB20" s="161">
        <v>0</v>
      </c>
      <c r="AC20" s="159">
        <v>6.6167105023737447</v>
      </c>
      <c r="AD20" s="159">
        <v>9.9631363953372514</v>
      </c>
      <c r="AE20" s="161">
        <v>3.2957616505174347</v>
      </c>
      <c r="AF20" s="159">
        <v>6.6167105023737447</v>
      </c>
      <c r="AG20" s="159">
        <v>9.9631363953372514</v>
      </c>
      <c r="AH20" s="161">
        <v>3.2957616505174347</v>
      </c>
      <c r="AI20" s="159">
        <v>3.2700042510055263</v>
      </c>
      <c r="AJ20" s="159">
        <v>6.5662037493023409</v>
      </c>
      <c r="AK20" s="161">
        <v>0</v>
      </c>
      <c r="AL20" s="159">
        <v>3.2334729115806833</v>
      </c>
      <c r="AM20" s="159">
        <v>6.4928740707073986</v>
      </c>
      <c r="AN20" s="161">
        <v>0</v>
      </c>
    </row>
    <row r="21" spans="1:40" x14ac:dyDescent="0.35">
      <c r="A21" s="150" t="s">
        <v>2</v>
      </c>
      <c r="B21" s="159">
        <v>10.347187952689472</v>
      </c>
      <c r="C21" s="159">
        <v>20.448932723011342</v>
      </c>
      <c r="D21" s="159">
        <v>0</v>
      </c>
      <c r="E21" s="160">
        <v>11.386927806877704</v>
      </c>
      <c r="F21" s="160">
        <v>19.494638974282072</v>
      </c>
      <c r="G21" s="160">
        <v>3.0747943731262972</v>
      </c>
      <c r="H21" s="159">
        <v>11.932319881631386</v>
      </c>
      <c r="I21" s="159">
        <v>23.974491141425524</v>
      </c>
      <c r="J21" s="159">
        <v>0</v>
      </c>
      <c r="K21" s="159">
        <v>15.338871059090051</v>
      </c>
      <c r="L21" s="159">
        <v>30.803497381702723</v>
      </c>
      <c r="M21" s="159">
        <v>0</v>
      </c>
      <c r="N21" s="159">
        <v>18.519161544961051</v>
      </c>
      <c r="O21" s="159">
        <v>29.841838257236649</v>
      </c>
      <c r="P21" s="159">
        <v>7.0037820423028432</v>
      </c>
      <c r="Q21" s="159">
        <v>27.113129532976345</v>
      </c>
      <c r="R21" s="159">
        <v>54.226259065952689</v>
      </c>
      <c r="S21" s="159">
        <v>0</v>
      </c>
      <c r="T21" s="159">
        <v>21.31143863427328</v>
      </c>
      <c r="U21" s="159">
        <v>42.23911786936997</v>
      </c>
      <c r="V21" s="161">
        <v>0</v>
      </c>
      <c r="W21" s="159">
        <v>23.193399821079488</v>
      </c>
      <c r="X21" s="159">
        <v>37.210524011732261</v>
      </c>
      <c r="Y21" s="161">
        <v>8.9172258510377418</v>
      </c>
      <c r="Z21" s="159">
        <v>9.7914422794477627</v>
      </c>
      <c r="AA21" s="159">
        <v>17.249557980076762</v>
      </c>
      <c r="AB21" s="161">
        <v>2.195919980675904</v>
      </c>
      <c r="AC21" s="159">
        <v>8.461310657020773</v>
      </c>
      <c r="AD21" s="159">
        <v>14.669824171678856</v>
      </c>
      <c r="AE21" s="161">
        <v>2.1353377036578336</v>
      </c>
      <c r="AF21" s="159">
        <v>8.461310657020773</v>
      </c>
      <c r="AG21" s="159">
        <v>14.669824171678856</v>
      </c>
      <c r="AH21" s="161">
        <v>2.1353377036578336</v>
      </c>
      <c r="AI21" s="159">
        <v>5.21550465223015</v>
      </c>
      <c r="AJ21" s="159">
        <v>10.333994708994709</v>
      </c>
      <c r="AK21" s="161">
        <v>0</v>
      </c>
      <c r="AL21" s="159">
        <v>5.146256612939748</v>
      </c>
      <c r="AM21" s="159">
        <v>10.196798205363516</v>
      </c>
      <c r="AN21" s="161">
        <v>0</v>
      </c>
    </row>
    <row r="22" spans="1:40" x14ac:dyDescent="0.35">
      <c r="A22" s="150" t="s">
        <v>60</v>
      </c>
      <c r="B22" s="159">
        <v>4.9169647576550997</v>
      </c>
      <c r="C22" s="159">
        <v>7.4489745245071264</v>
      </c>
      <c r="D22" s="159">
        <v>2.4344523699393821</v>
      </c>
      <c r="E22" s="160">
        <v>7.1931233740544043</v>
      </c>
      <c r="F22" s="160">
        <v>9.6781998548270014</v>
      </c>
      <c r="G22" s="160">
        <v>4.7525128911912171</v>
      </c>
      <c r="H22" s="159">
        <v>15.326375159011143</v>
      </c>
      <c r="I22" s="159">
        <v>27.715332737966925</v>
      </c>
      <c r="J22" s="159">
        <v>3.051199121254653</v>
      </c>
      <c r="K22" s="159">
        <v>4.5549785916006194</v>
      </c>
      <c r="L22" s="159">
        <v>9.1594663084297618</v>
      </c>
      <c r="M22" s="159">
        <v>0</v>
      </c>
      <c r="N22" s="159">
        <v>8.9366835967172591</v>
      </c>
      <c r="O22" s="159">
        <v>18.033723062126175</v>
      </c>
      <c r="P22" s="159">
        <v>0</v>
      </c>
      <c r="Q22" s="159">
        <v>10.391615450847659</v>
      </c>
      <c r="R22" s="159">
        <v>20.783230901695319</v>
      </c>
      <c r="S22" s="159">
        <v>0</v>
      </c>
      <c r="T22" s="159">
        <v>4.3652237177155326</v>
      </c>
      <c r="U22" s="159">
        <v>8.8033335289629679</v>
      </c>
      <c r="V22" s="161">
        <v>0</v>
      </c>
      <c r="W22" s="159">
        <v>20.14388489208633</v>
      </c>
      <c r="X22" s="159">
        <v>37.718331108918932</v>
      </c>
      <c r="Y22" s="161">
        <v>2.8543700405320545</v>
      </c>
      <c r="Z22" s="159">
        <v>7.1177416829188438</v>
      </c>
      <c r="AA22" s="159">
        <v>11.481385803266454</v>
      </c>
      <c r="AB22" s="161">
        <v>2.8242205151378221</v>
      </c>
      <c r="AC22" s="159">
        <v>12.558782077222556</v>
      </c>
      <c r="AD22" s="159">
        <v>22.502883181907681</v>
      </c>
      <c r="AE22" s="161">
        <v>2.7691626052281788</v>
      </c>
      <c r="AF22" s="159">
        <v>12.558782077222556</v>
      </c>
      <c r="AG22" s="159">
        <v>22.502883181907681</v>
      </c>
      <c r="AH22" s="161">
        <v>2.7691626052281788</v>
      </c>
      <c r="AI22" s="159">
        <v>12.446239161400063</v>
      </c>
      <c r="AJ22" s="159">
        <v>25.08920606601249</v>
      </c>
      <c r="AK22" s="161">
        <v>0</v>
      </c>
      <c r="AL22" s="159" t="s">
        <v>267</v>
      </c>
      <c r="AM22" s="159" t="s">
        <v>267</v>
      </c>
      <c r="AN22" s="161" t="s">
        <v>267</v>
      </c>
    </row>
    <row r="23" spans="1:40" x14ac:dyDescent="0.35">
      <c r="A23" s="163" t="s">
        <v>322</v>
      </c>
      <c r="B23" s="159">
        <v>10.340192327577293</v>
      </c>
      <c r="C23" s="159">
        <v>9.9671085418120207</v>
      </c>
      <c r="D23" s="159">
        <v>10.742292405199269</v>
      </c>
      <c r="E23" s="162" t="s">
        <v>338</v>
      </c>
      <c r="F23" s="162" t="s">
        <v>338</v>
      </c>
      <c r="G23" s="162" t="s">
        <v>338</v>
      </c>
      <c r="H23" s="162" t="s">
        <v>338</v>
      </c>
      <c r="I23" s="162" t="s">
        <v>338</v>
      </c>
      <c r="J23" s="162" t="s">
        <v>338</v>
      </c>
      <c r="K23" s="162" t="s">
        <v>338</v>
      </c>
      <c r="L23" s="162" t="s">
        <v>338</v>
      </c>
      <c r="M23" s="162" t="s">
        <v>338</v>
      </c>
      <c r="N23" s="162" t="s">
        <v>338</v>
      </c>
      <c r="O23" s="162" t="s">
        <v>338</v>
      </c>
      <c r="P23" s="162" t="s">
        <v>338</v>
      </c>
      <c r="Q23" s="162" t="s">
        <v>338</v>
      </c>
      <c r="R23" s="162" t="s">
        <v>338</v>
      </c>
      <c r="S23" s="162" t="s">
        <v>338</v>
      </c>
      <c r="T23" s="162" t="s">
        <v>338</v>
      </c>
      <c r="U23" s="162" t="s">
        <v>338</v>
      </c>
      <c r="V23" s="164" t="s">
        <v>338</v>
      </c>
      <c r="W23" s="162" t="s">
        <v>338</v>
      </c>
      <c r="X23" s="162" t="s">
        <v>338</v>
      </c>
      <c r="Y23" s="164" t="s">
        <v>338</v>
      </c>
      <c r="Z23" s="162" t="s">
        <v>338</v>
      </c>
      <c r="AA23" s="162" t="s">
        <v>338</v>
      </c>
      <c r="AB23" s="164" t="s">
        <v>338</v>
      </c>
      <c r="AC23" s="159" t="s">
        <v>338</v>
      </c>
      <c r="AD23" s="159" t="s">
        <v>338</v>
      </c>
      <c r="AE23" s="161" t="s">
        <v>338</v>
      </c>
      <c r="AF23" s="159" t="s">
        <v>267</v>
      </c>
      <c r="AG23" s="159" t="s">
        <v>267</v>
      </c>
      <c r="AH23" s="161" t="s">
        <v>267</v>
      </c>
      <c r="AI23" s="159">
        <v>4.5220222483494616</v>
      </c>
      <c r="AJ23" s="159">
        <v>8.7958483595742809</v>
      </c>
      <c r="AK23" s="161">
        <v>0</v>
      </c>
      <c r="AL23" s="159" t="s">
        <v>267</v>
      </c>
      <c r="AM23" s="159" t="s">
        <v>267</v>
      </c>
      <c r="AN23" s="161" t="s">
        <v>267</v>
      </c>
    </row>
    <row r="24" spans="1:40" x14ac:dyDescent="0.35">
      <c r="A24" s="150" t="s">
        <v>58</v>
      </c>
      <c r="B24" s="159">
        <v>37.224056451090824</v>
      </c>
      <c r="C24" s="159">
        <v>72.114596649949192</v>
      </c>
      <c r="D24" s="159">
        <v>3.1968287458840829</v>
      </c>
      <c r="E24" s="160">
        <v>16.431693450326989</v>
      </c>
      <c r="F24" s="160">
        <v>29.8943732146416</v>
      </c>
      <c r="G24" s="160">
        <v>3.251821019771072</v>
      </c>
      <c r="H24" s="159">
        <v>22.904588075298832</v>
      </c>
      <c r="I24" s="159">
        <v>41.405418194723765</v>
      </c>
      <c r="J24" s="159">
        <v>5.5489276697278251</v>
      </c>
      <c r="K24" s="159">
        <v>26.952648452350555</v>
      </c>
      <c r="L24" s="159">
        <v>52.725621722956149</v>
      </c>
      <c r="M24" s="159">
        <v>2.7506532801540367</v>
      </c>
      <c r="N24" s="159">
        <v>26.008446552642333</v>
      </c>
      <c r="O24" s="159">
        <v>50.745965695727193</v>
      </c>
      <c r="P24" s="159">
        <v>2.4194914229029059</v>
      </c>
      <c r="Q24" s="159">
        <v>25.113008538422903</v>
      </c>
      <c r="R24" s="159">
        <v>45.203415369161227</v>
      </c>
      <c r="S24" s="159">
        <v>5.022601707684581</v>
      </c>
      <c r="T24" s="159">
        <v>40.138172618468424</v>
      </c>
      <c r="U24" s="159">
        <v>64.668573560502423</v>
      </c>
      <c r="V24" s="161">
        <v>16.662302730237318</v>
      </c>
      <c r="W24" s="159">
        <v>16.890057788126288</v>
      </c>
      <c r="X24" s="159">
        <v>34.511660010846519</v>
      </c>
      <c r="Y24" s="161">
        <v>0</v>
      </c>
      <c r="Z24" s="159">
        <v>21.540376238571632</v>
      </c>
      <c r="AA24" s="159">
        <v>41.536356528537922</v>
      </c>
      <c r="AB24" s="161">
        <v>2.3454357819682898</v>
      </c>
      <c r="AC24" s="159">
        <v>15.3170030516183</v>
      </c>
      <c r="AD24" s="159">
        <v>28.826058757116432</v>
      </c>
      <c r="AE24" s="161">
        <v>2.3124595319581909</v>
      </c>
      <c r="AF24" s="159">
        <v>15.3170030516183</v>
      </c>
      <c r="AG24" s="159">
        <v>28.826058757116432</v>
      </c>
      <c r="AH24" s="161">
        <v>2.3124595319581909</v>
      </c>
      <c r="AI24" s="159">
        <v>16.376950611796083</v>
      </c>
      <c r="AJ24" s="159">
        <v>28.601391934407474</v>
      </c>
      <c r="AK24" s="161">
        <v>4.5945325063174822</v>
      </c>
      <c r="AL24" s="159">
        <v>9.2953000639051879</v>
      </c>
      <c r="AM24" s="159">
        <v>16.559424678274034</v>
      </c>
      <c r="AN24" s="161">
        <v>2.2834699609526639</v>
      </c>
    </row>
    <row r="25" spans="1:40" x14ac:dyDescent="0.35">
      <c r="A25" s="150" t="s">
        <v>35</v>
      </c>
      <c r="B25" s="159">
        <v>12.76300915290085</v>
      </c>
      <c r="C25" s="159">
        <v>22.236222806952526</v>
      </c>
      <c r="D25" s="159">
        <v>3.5889889818038259</v>
      </c>
      <c r="E25" s="160">
        <v>7.2704800334442083</v>
      </c>
      <c r="F25" s="160">
        <v>11.065619121389842</v>
      </c>
      <c r="G25" s="160">
        <v>3.5834587543897372</v>
      </c>
      <c r="H25" s="159">
        <v>1.6333997582568358</v>
      </c>
      <c r="I25" s="159">
        <v>3.3572819445377022</v>
      </c>
      <c r="J25" s="159">
        <v>0</v>
      </c>
      <c r="K25" s="159">
        <v>4.8701298701298699</v>
      </c>
      <c r="L25" s="159">
        <v>10.01001001001001</v>
      </c>
      <c r="M25" s="159">
        <v>0</v>
      </c>
      <c r="N25" s="159">
        <v>9.9639636647458349</v>
      </c>
      <c r="O25" s="159">
        <v>20.390131176510568</v>
      </c>
      <c r="P25" s="159">
        <v>0</v>
      </c>
      <c r="Q25" s="159">
        <v>5.052206130010104</v>
      </c>
      <c r="R25" s="159">
        <v>10.104412260020208</v>
      </c>
      <c r="S25" s="159">
        <v>0</v>
      </c>
      <c r="T25" s="159">
        <v>16.353764636619349</v>
      </c>
      <c r="U25" s="159">
        <v>30.089264818962924</v>
      </c>
      <c r="V25" s="161">
        <v>3.2013317540096682</v>
      </c>
      <c r="W25" s="159">
        <v>12.999252542978779</v>
      </c>
      <c r="X25" s="159">
        <v>26.558661443463251</v>
      </c>
      <c r="Y25" s="161">
        <v>0</v>
      </c>
      <c r="Z25" s="159">
        <v>3.2300784909073292</v>
      </c>
      <c r="AA25" s="159">
        <v>6.5958709847635379</v>
      </c>
      <c r="AB25" s="161">
        <v>0</v>
      </c>
      <c r="AC25" s="159">
        <v>7.9784263351896474</v>
      </c>
      <c r="AD25" s="159">
        <v>9.7653071189088898</v>
      </c>
      <c r="AE25" s="161">
        <v>6.2601727807687491</v>
      </c>
      <c r="AF25" s="159">
        <v>7.9784263351896474</v>
      </c>
      <c r="AG25" s="159">
        <v>9.7653071189088898</v>
      </c>
      <c r="AH25" s="161">
        <v>6.2601727807687491</v>
      </c>
      <c r="AI25" s="159">
        <v>4.7635682301756166</v>
      </c>
      <c r="AJ25" s="159">
        <v>9.7137676466778906</v>
      </c>
      <c r="AK25" s="161">
        <v>0</v>
      </c>
      <c r="AL25" s="159">
        <v>4.742408194881361</v>
      </c>
      <c r="AM25" s="159">
        <v>9.6665055582406954</v>
      </c>
      <c r="AN25" s="161">
        <v>0</v>
      </c>
    </row>
    <row r="26" spans="1:40" x14ac:dyDescent="0.35">
      <c r="A26" s="150" t="s">
        <v>32</v>
      </c>
      <c r="B26" s="159">
        <v>5.5260831122900091</v>
      </c>
      <c r="C26" s="159">
        <v>11.350308350043509</v>
      </c>
      <c r="D26" s="159">
        <v>0</v>
      </c>
      <c r="E26" s="160">
        <v>14.715079277489608</v>
      </c>
      <c r="F26" s="160">
        <v>30.144315912430763</v>
      </c>
      <c r="G26" s="160">
        <v>0</v>
      </c>
      <c r="H26" s="159">
        <v>5.6784842232779997</v>
      </c>
      <c r="I26" s="159">
        <v>11.749040495026239</v>
      </c>
      <c r="J26" s="159">
        <v>0</v>
      </c>
      <c r="K26" s="159">
        <v>7.5294117647058822</v>
      </c>
      <c r="L26" s="159">
        <v>15.572685509616134</v>
      </c>
      <c r="M26" s="159">
        <v>0</v>
      </c>
      <c r="N26" s="159">
        <v>3.2769694586446456</v>
      </c>
      <c r="O26" s="159">
        <v>6.7700223410737248</v>
      </c>
      <c r="P26" s="159">
        <v>0</v>
      </c>
      <c r="Q26" s="159">
        <v>10.087085168622441</v>
      </c>
      <c r="R26" s="159">
        <v>16.811808614370733</v>
      </c>
      <c r="S26" s="159">
        <v>3.3623617228741467</v>
      </c>
      <c r="T26" s="159">
        <v>9.7306238951687458</v>
      </c>
      <c r="U26" s="159">
        <v>20.062192797672786</v>
      </c>
      <c r="V26" s="161">
        <v>0</v>
      </c>
      <c r="W26" s="159">
        <v>9.6928967221854254</v>
      </c>
      <c r="X26" s="159">
        <v>19.968051118210862</v>
      </c>
      <c r="Y26" s="161">
        <v>0</v>
      </c>
      <c r="Z26" s="159">
        <v>3.2202489252419211</v>
      </c>
      <c r="AA26" s="159">
        <v>6.6280033140016572</v>
      </c>
      <c r="AB26" s="161">
        <v>0</v>
      </c>
      <c r="AC26" s="159">
        <v>1.5991556458190075</v>
      </c>
      <c r="AD26" s="159">
        <v>3.2866627226713994</v>
      </c>
      <c r="AE26" s="161">
        <v>0</v>
      </c>
      <c r="AF26" s="159">
        <v>1.5991556458190075</v>
      </c>
      <c r="AG26" s="159">
        <v>3.2866627226713994</v>
      </c>
      <c r="AH26" s="161">
        <v>0</v>
      </c>
      <c r="AI26" s="159" t="s">
        <v>267</v>
      </c>
      <c r="AJ26" s="159" t="s">
        <v>267</v>
      </c>
      <c r="AK26" s="161" t="s">
        <v>267</v>
      </c>
      <c r="AL26" s="159">
        <v>1.5912418051047037</v>
      </c>
      <c r="AM26" s="159">
        <v>3.2660526487686981</v>
      </c>
      <c r="AN26" s="161">
        <v>0</v>
      </c>
    </row>
    <row r="27" spans="1:40" x14ac:dyDescent="0.35">
      <c r="A27" s="150" t="s">
        <v>241</v>
      </c>
      <c r="B27" s="162" t="s">
        <v>338</v>
      </c>
      <c r="C27" s="162" t="s">
        <v>338</v>
      </c>
      <c r="D27" s="162" t="s">
        <v>338</v>
      </c>
      <c r="E27" s="162" t="s">
        <v>338</v>
      </c>
      <c r="F27" s="162" t="s">
        <v>338</v>
      </c>
      <c r="G27" s="162" t="s">
        <v>338</v>
      </c>
      <c r="H27" s="162" t="s">
        <v>338</v>
      </c>
      <c r="I27" s="162" t="s">
        <v>338</v>
      </c>
      <c r="J27" s="162" t="s">
        <v>338</v>
      </c>
      <c r="K27" s="159">
        <v>16.739203213927016</v>
      </c>
      <c r="L27" s="159">
        <v>31.515915537346359</v>
      </c>
      <c r="M27" s="159">
        <v>0</v>
      </c>
      <c r="N27" s="162" t="s">
        <v>338</v>
      </c>
      <c r="O27" s="162" t="s">
        <v>338</v>
      </c>
      <c r="P27" s="162" t="s">
        <v>338</v>
      </c>
      <c r="Q27" s="162" t="s">
        <v>338</v>
      </c>
      <c r="R27" s="162" t="s">
        <v>338</v>
      </c>
      <c r="S27" s="162" t="s">
        <v>338</v>
      </c>
      <c r="T27" s="159">
        <v>15.309246785058175</v>
      </c>
      <c r="U27" s="159">
        <v>29.078220412910731</v>
      </c>
      <c r="V27" s="161">
        <v>0</v>
      </c>
      <c r="W27" s="159" t="s">
        <v>338</v>
      </c>
      <c r="X27" s="159" t="s">
        <v>338</v>
      </c>
      <c r="Y27" s="161" t="s">
        <v>338</v>
      </c>
      <c r="Z27" s="159">
        <v>14.91869312248247</v>
      </c>
      <c r="AA27" s="159">
        <v>28.401022436807725</v>
      </c>
      <c r="AB27" s="161">
        <v>0</v>
      </c>
      <c r="AC27" s="159" t="s">
        <v>338</v>
      </c>
      <c r="AD27" s="159" t="s">
        <v>338</v>
      </c>
      <c r="AE27" s="161" t="s">
        <v>338</v>
      </c>
      <c r="AF27" s="159" t="s">
        <v>267</v>
      </c>
      <c r="AG27" s="159" t="s">
        <v>267</v>
      </c>
      <c r="AH27" s="161" t="s">
        <v>267</v>
      </c>
      <c r="AI27" s="159" t="s">
        <v>267</v>
      </c>
      <c r="AJ27" s="159" t="s">
        <v>267</v>
      </c>
      <c r="AK27" s="161" t="s">
        <v>267</v>
      </c>
      <c r="AL27" s="159">
        <v>71.11363959607452</v>
      </c>
      <c r="AM27" s="159">
        <v>109.08099263703299</v>
      </c>
      <c r="AN27" s="161">
        <v>29.726516052318669</v>
      </c>
    </row>
    <row r="28" spans="1:40" x14ac:dyDescent="0.35">
      <c r="A28" s="163" t="s">
        <v>323</v>
      </c>
      <c r="B28" s="162" t="s">
        <v>338</v>
      </c>
      <c r="C28" s="162" t="s">
        <v>338</v>
      </c>
      <c r="D28" s="162" t="s">
        <v>338</v>
      </c>
      <c r="E28" s="162" t="s">
        <v>338</v>
      </c>
      <c r="F28" s="162" t="s">
        <v>338</v>
      </c>
      <c r="G28" s="162" t="s">
        <v>338</v>
      </c>
      <c r="H28" s="162" t="s">
        <v>338</v>
      </c>
      <c r="I28" s="162" t="s">
        <v>338</v>
      </c>
      <c r="J28" s="162" t="s">
        <v>338</v>
      </c>
      <c r="K28" s="162" t="s">
        <v>338</v>
      </c>
      <c r="L28" s="162" t="s">
        <v>338</v>
      </c>
      <c r="M28" s="162" t="s">
        <v>338</v>
      </c>
      <c r="N28" s="159">
        <v>13.147515119642389</v>
      </c>
      <c r="O28" s="159">
        <v>25.953802232026991</v>
      </c>
      <c r="P28" s="159">
        <v>0</v>
      </c>
      <c r="Q28" s="159">
        <v>64.399793920659448</v>
      </c>
      <c r="R28" s="159">
        <v>51.519835136527561</v>
      </c>
      <c r="S28" s="159">
        <v>77.279752704791349</v>
      </c>
      <c r="T28" s="162" t="s">
        <v>338</v>
      </c>
      <c r="U28" s="162" t="s">
        <v>338</v>
      </c>
      <c r="V28" s="164" t="s">
        <v>338</v>
      </c>
      <c r="W28" s="162" t="s">
        <v>338</v>
      </c>
      <c r="X28" s="162" t="s">
        <v>338</v>
      </c>
      <c r="Y28" s="164" t="s">
        <v>338</v>
      </c>
      <c r="Z28" s="162" t="s">
        <v>338</v>
      </c>
      <c r="AA28" s="162" t="s">
        <v>338</v>
      </c>
      <c r="AB28" s="164" t="s">
        <v>338</v>
      </c>
      <c r="AC28" s="159" t="s">
        <v>338</v>
      </c>
      <c r="AD28" s="159" t="s">
        <v>338</v>
      </c>
      <c r="AE28" s="161" t="s">
        <v>338</v>
      </c>
      <c r="AF28" s="159" t="s">
        <v>267</v>
      </c>
      <c r="AG28" s="159" t="s">
        <v>267</v>
      </c>
      <c r="AH28" s="161" t="s">
        <v>267</v>
      </c>
      <c r="AI28" s="159" t="s">
        <v>267</v>
      </c>
      <c r="AJ28" s="159" t="s">
        <v>267</v>
      </c>
      <c r="AK28" s="161" t="s">
        <v>267</v>
      </c>
      <c r="AL28" s="159" t="s">
        <v>267</v>
      </c>
      <c r="AM28" s="159" t="s">
        <v>267</v>
      </c>
      <c r="AN28" s="161" t="s">
        <v>267</v>
      </c>
    </row>
    <row r="29" spans="1:40" x14ac:dyDescent="0.35">
      <c r="A29" s="150" t="s">
        <v>15</v>
      </c>
      <c r="B29" s="159">
        <v>6.8904691031365415</v>
      </c>
      <c r="C29" s="159">
        <v>13.852334118298934</v>
      </c>
      <c r="D29" s="159">
        <v>0</v>
      </c>
      <c r="E29" s="160">
        <v>8.1890021700855744</v>
      </c>
      <c r="F29" s="160">
        <v>13.699756144340631</v>
      </c>
      <c r="G29" s="160">
        <v>2.7194604590449254</v>
      </c>
      <c r="H29" s="159">
        <v>15.632771974703333</v>
      </c>
      <c r="I29" s="159">
        <v>32.211777797300066</v>
      </c>
      <c r="J29" s="159">
        <v>0</v>
      </c>
      <c r="K29" s="159">
        <v>14.055208860403665</v>
      </c>
      <c r="L29" s="159">
        <v>28.934347964468621</v>
      </c>
      <c r="M29" s="159">
        <v>0</v>
      </c>
      <c r="N29" s="159">
        <v>13.230663385462146</v>
      </c>
      <c r="O29" s="159">
        <v>18.9000189000189</v>
      </c>
      <c r="P29" s="159">
        <v>7.78311064988974</v>
      </c>
      <c r="Q29" s="159">
        <v>12.030155590012297</v>
      </c>
      <c r="R29" s="159">
        <v>24.060311180024595</v>
      </c>
      <c r="S29" s="159">
        <v>0</v>
      </c>
      <c r="T29" s="159">
        <v>7.7893752921015738</v>
      </c>
      <c r="U29" s="159">
        <v>13.239071146768342</v>
      </c>
      <c r="V29" s="161">
        <v>2.547056875780036</v>
      </c>
      <c r="W29" s="159">
        <v>2.5743007555572719</v>
      </c>
      <c r="X29" s="159">
        <v>5.2471403085318498</v>
      </c>
      <c r="Y29" s="161">
        <v>0</v>
      </c>
      <c r="Z29" s="159">
        <v>12.766337720698063</v>
      </c>
      <c r="AA29" s="159">
        <v>26.009831716388796</v>
      </c>
      <c r="AB29" s="161">
        <v>0</v>
      </c>
      <c r="AC29" s="159">
        <v>8.7965115548462496</v>
      </c>
      <c r="AD29" s="159">
        <v>15.347623676267458</v>
      </c>
      <c r="AE29" s="161">
        <v>2.4701726650692883</v>
      </c>
      <c r="AF29" s="159">
        <v>8.7965115548462496</v>
      </c>
      <c r="AG29" s="159">
        <v>15.347623676267458</v>
      </c>
      <c r="AH29" s="161">
        <v>2.4701726650692883</v>
      </c>
      <c r="AI29" s="159">
        <v>3.7433555439095607</v>
      </c>
      <c r="AJ29" s="159">
        <v>2.5389087770076419</v>
      </c>
      <c r="AK29" s="161">
        <v>4.90737332842596</v>
      </c>
      <c r="AL29" s="159">
        <v>3.7185319235965641</v>
      </c>
      <c r="AM29" s="159">
        <v>7.5627709992941412</v>
      </c>
      <c r="AN29" s="161">
        <v>0</v>
      </c>
    </row>
    <row r="30" spans="1:40" x14ac:dyDescent="0.35">
      <c r="A30" s="150" t="s">
        <v>43</v>
      </c>
      <c r="B30" s="159">
        <v>4.5958698449659909</v>
      </c>
      <c r="C30" s="159">
        <v>9.1788030840778365</v>
      </c>
      <c r="D30" s="159">
        <v>0</v>
      </c>
      <c r="E30" s="160">
        <v>6.1355339448415496</v>
      </c>
      <c r="F30" s="160">
        <v>7.6603698426560038</v>
      </c>
      <c r="G30" s="160">
        <v>4.607091850054517</v>
      </c>
      <c r="H30" s="159">
        <v>0.68775790921595603</v>
      </c>
      <c r="I30" s="159">
        <v>0</v>
      </c>
      <c r="J30" s="159">
        <v>1.3806815043905671</v>
      </c>
      <c r="K30" s="162" t="s">
        <v>338</v>
      </c>
      <c r="L30" s="162" t="s">
        <v>338</v>
      </c>
      <c r="M30" s="162" t="s">
        <v>338</v>
      </c>
      <c r="N30" s="159">
        <v>1.4145972288040287</v>
      </c>
      <c r="O30" s="159">
        <v>1.4133876074174581</v>
      </c>
      <c r="P30" s="159">
        <v>1.4158089224278292</v>
      </c>
      <c r="Q30" s="159">
        <v>3.5215731571607667</v>
      </c>
      <c r="R30" s="159">
        <v>7.0431463143215334</v>
      </c>
      <c r="S30" s="159">
        <v>0</v>
      </c>
      <c r="T30" s="159">
        <v>2.8111405499996485</v>
      </c>
      <c r="U30" s="159">
        <v>5.6269078734508415</v>
      </c>
      <c r="V30" s="161">
        <v>0</v>
      </c>
      <c r="W30" s="159">
        <v>2.8060329708874079</v>
      </c>
      <c r="X30" s="159">
        <v>4.2159108475386109</v>
      </c>
      <c r="Y30" s="161">
        <v>1.4007367875502514</v>
      </c>
      <c r="Z30" s="159">
        <v>4.2020043560778495</v>
      </c>
      <c r="AA30" s="159">
        <v>7.0196127981580538</v>
      </c>
      <c r="AB30" s="161">
        <v>1.3974287311347122</v>
      </c>
      <c r="AC30" s="159">
        <v>4.8911030834911298</v>
      </c>
      <c r="AD30" s="159">
        <v>8.4172722426419018</v>
      </c>
      <c r="AE30" s="161">
        <v>1.3920790700911811</v>
      </c>
      <c r="AF30" s="159">
        <v>4.8911030834911298</v>
      </c>
      <c r="AG30" s="159">
        <v>8.4172722426419018</v>
      </c>
      <c r="AH30" s="161">
        <v>1.3920790700911811</v>
      </c>
      <c r="AI30" s="159">
        <v>5.5857340352739104</v>
      </c>
      <c r="AJ30" s="159">
        <v>9.8198754278660001</v>
      </c>
      <c r="AK30" s="161">
        <v>1.3900859073090717</v>
      </c>
      <c r="AL30" s="159">
        <v>3.4896218645747545</v>
      </c>
      <c r="AM30" s="159">
        <v>7.0160667929558693</v>
      </c>
      <c r="AN30" s="161">
        <v>0</v>
      </c>
    </row>
    <row r="31" spans="1:40" x14ac:dyDescent="0.35">
      <c r="A31" s="150" t="s">
        <v>242</v>
      </c>
      <c r="B31" s="159">
        <v>14.974543276430069</v>
      </c>
      <c r="C31" s="159">
        <v>29.411764705882351</v>
      </c>
      <c r="D31" s="159">
        <v>0</v>
      </c>
      <c r="E31" s="160">
        <v>7.4515648286140088</v>
      </c>
      <c r="F31" s="160">
        <v>14.654161781946073</v>
      </c>
      <c r="G31" s="160">
        <v>0</v>
      </c>
      <c r="H31" s="159">
        <v>7.5999392004863964</v>
      </c>
      <c r="I31" s="159">
        <v>14.64986815118664</v>
      </c>
      <c r="J31" s="159">
        <v>0</v>
      </c>
      <c r="K31" s="159">
        <v>15.034202811395925</v>
      </c>
      <c r="L31" s="159">
        <v>0</v>
      </c>
      <c r="M31" s="159">
        <v>31.259768677711786</v>
      </c>
      <c r="N31" s="162" t="s">
        <v>338</v>
      </c>
      <c r="O31" s="162" t="s">
        <v>338</v>
      </c>
      <c r="P31" s="162" t="s">
        <v>338</v>
      </c>
      <c r="Q31" s="162" t="s">
        <v>338</v>
      </c>
      <c r="R31" s="162" t="s">
        <v>338</v>
      </c>
      <c r="S31" s="162" t="s">
        <v>338</v>
      </c>
      <c r="T31" s="159">
        <v>7.5803517283201938</v>
      </c>
      <c r="U31" s="159">
        <v>14.850014850014849</v>
      </c>
      <c r="V31" s="161">
        <v>0</v>
      </c>
      <c r="W31" s="159" t="s">
        <v>338</v>
      </c>
      <c r="X31" s="159" t="s">
        <v>338</v>
      </c>
      <c r="Y31" s="161" t="s">
        <v>338</v>
      </c>
      <c r="Z31" s="159">
        <v>22.233750833765658</v>
      </c>
      <c r="AA31" s="159">
        <v>0</v>
      </c>
      <c r="AB31" s="161">
        <v>45.303533675626696</v>
      </c>
      <c r="AC31" s="159" t="s">
        <v>338</v>
      </c>
      <c r="AD31" s="159" t="s">
        <v>338</v>
      </c>
      <c r="AE31" s="161" t="s">
        <v>338</v>
      </c>
      <c r="AF31" s="159" t="s">
        <v>267</v>
      </c>
      <c r="AG31" s="159" t="s">
        <v>267</v>
      </c>
      <c r="AH31" s="161" t="s">
        <v>267</v>
      </c>
      <c r="AI31" s="159" t="s">
        <v>267</v>
      </c>
      <c r="AJ31" s="159" t="s">
        <v>267</v>
      </c>
      <c r="AK31" s="161" t="s">
        <v>267</v>
      </c>
      <c r="AL31" s="159" t="s">
        <v>267</v>
      </c>
      <c r="AM31" s="159" t="s">
        <v>267</v>
      </c>
      <c r="AN31" s="161" t="s">
        <v>267</v>
      </c>
    </row>
    <row r="32" spans="1:40" x14ac:dyDescent="0.35">
      <c r="B32" s="155"/>
      <c r="C32" s="155"/>
      <c r="D32" s="155"/>
      <c r="E32" s="153"/>
      <c r="F32" s="153"/>
      <c r="G32" s="153"/>
      <c r="H32" s="153"/>
      <c r="I32" s="153"/>
      <c r="J32" s="153"/>
      <c r="K32" s="153"/>
      <c r="L32" s="153"/>
      <c r="M32" s="153"/>
      <c r="N32" s="153"/>
      <c r="O32" s="153"/>
      <c r="P32" s="153"/>
      <c r="Q32" s="153"/>
      <c r="R32" s="153"/>
      <c r="S32" s="153"/>
      <c r="T32" s="162"/>
      <c r="U32" s="162"/>
      <c r="V32" s="164"/>
      <c r="W32" s="162"/>
      <c r="X32" s="162"/>
      <c r="Y32" s="164"/>
      <c r="Z32" s="162"/>
      <c r="AA32" s="162"/>
      <c r="AB32" s="164"/>
      <c r="AC32" s="162"/>
      <c r="AD32" s="162"/>
      <c r="AE32" s="164"/>
      <c r="AF32" s="162"/>
      <c r="AG32" s="162"/>
      <c r="AH32" s="164"/>
      <c r="AI32" s="162"/>
      <c r="AJ32" s="162"/>
      <c r="AK32" s="164"/>
      <c r="AL32" s="162"/>
      <c r="AM32" s="162"/>
      <c r="AN32" s="164"/>
    </row>
    <row r="33" spans="1:40" x14ac:dyDescent="0.35">
      <c r="A33" s="176" t="s">
        <v>114</v>
      </c>
      <c r="B33" s="156">
        <v>8.1043474687611656</v>
      </c>
      <c r="C33" s="156">
        <v>13.461698103471099</v>
      </c>
      <c r="D33" s="156">
        <v>2.5559758715877723</v>
      </c>
      <c r="E33" s="157">
        <v>5.9848391602706048</v>
      </c>
      <c r="F33" s="157">
        <v>10.442216771533184</v>
      </c>
      <c r="G33" s="157">
        <v>1.3778058441931225</v>
      </c>
      <c r="H33" s="156">
        <v>5.6724158055321325</v>
      </c>
      <c r="I33" s="156">
        <v>9.1671143629495084</v>
      </c>
      <c r="J33" s="156">
        <v>2.0105037652267739</v>
      </c>
      <c r="K33" s="156">
        <v>5.0662602160598293</v>
      </c>
      <c r="L33" s="156">
        <v>9.2721958456347977</v>
      </c>
      <c r="M33" s="156">
        <v>0.66200468257978806</v>
      </c>
      <c r="N33" s="156">
        <v>5.4933039793705305</v>
      </c>
      <c r="O33" s="156">
        <v>9.9507850754808516</v>
      </c>
      <c r="P33" s="156">
        <v>0.86163629039727896</v>
      </c>
      <c r="Q33" s="156">
        <v>5.8287917331079537</v>
      </c>
      <c r="R33" s="156">
        <v>10.628056843753257</v>
      </c>
      <c r="S33" s="156">
        <v>0.84839769490346295</v>
      </c>
      <c r="T33" s="156">
        <v>5.5383308906559128</v>
      </c>
      <c r="U33" s="156">
        <v>9.8754484259744455</v>
      </c>
      <c r="V33" s="158">
        <v>1.0441835841810363</v>
      </c>
      <c r="W33" s="156">
        <v>9.3014979455821933</v>
      </c>
      <c r="X33" s="156">
        <v>16.303191647994211</v>
      </c>
      <c r="Y33" s="158">
        <v>2.0571094731948349</v>
      </c>
      <c r="Z33" s="156">
        <v>9.1732416540950048</v>
      </c>
      <c r="AA33" s="156">
        <v>15.698556321514284</v>
      </c>
      <c r="AB33" s="178">
        <v>2.432517899277542</v>
      </c>
      <c r="AC33" s="156">
        <v>9.1732416540950048</v>
      </c>
      <c r="AD33" s="156">
        <v>15.698556321514284</v>
      </c>
      <c r="AE33" s="178">
        <v>2.432517899277542</v>
      </c>
      <c r="AF33" s="156">
        <v>7.4788649219866974</v>
      </c>
      <c r="AG33" s="156">
        <v>13.018539932456752</v>
      </c>
      <c r="AH33" s="158">
        <v>1.7743220118445853</v>
      </c>
      <c r="AI33" s="156">
        <v>6.7132309150037832</v>
      </c>
      <c r="AJ33" s="156">
        <v>11.350651905774455</v>
      </c>
      <c r="AK33" s="178">
        <v>1.9450976730796536</v>
      </c>
      <c r="AL33" s="156">
        <v>10.325519094158313</v>
      </c>
      <c r="AM33" s="156">
        <v>19.262345667468331</v>
      </c>
      <c r="AN33" s="178">
        <v>1.1518193947189082</v>
      </c>
    </row>
    <row r="34" spans="1:40" x14ac:dyDescent="0.35">
      <c r="A34" s="150" t="s">
        <v>9</v>
      </c>
      <c r="B34" s="159">
        <v>9.535043048953618</v>
      </c>
      <c r="C34" s="159">
        <v>16.76141522215859</v>
      </c>
      <c r="D34" s="159">
        <v>2.1431633090441493</v>
      </c>
      <c r="E34" s="160">
        <v>7.3116976717465558</v>
      </c>
      <c r="F34" s="160">
        <v>13.780273538429737</v>
      </c>
      <c r="G34" s="160">
        <v>0.70384864438751094</v>
      </c>
      <c r="H34" s="159">
        <v>11.260565861596747</v>
      </c>
      <c r="I34" s="159">
        <v>19.270298047276466</v>
      </c>
      <c r="J34" s="159">
        <v>2.9589081628878944</v>
      </c>
      <c r="K34" s="159">
        <v>5.3909130769175482</v>
      </c>
      <c r="L34" s="159">
        <v>9.8887515451174295</v>
      </c>
      <c r="M34" s="159">
        <v>0.73168411733286509</v>
      </c>
      <c r="N34" s="159">
        <v>10.709930178164869</v>
      </c>
      <c r="O34" s="159">
        <v>18.372721272208874</v>
      </c>
      <c r="P34" s="159">
        <v>2.8071357390486615</v>
      </c>
      <c r="Q34" s="159">
        <v>10.558547143912998</v>
      </c>
      <c r="R34" s="159">
        <v>19.457733106997402</v>
      </c>
      <c r="S34" s="159">
        <v>1.3835085777531821</v>
      </c>
      <c r="T34" s="159">
        <v>8.392669506746028</v>
      </c>
      <c r="U34" s="159">
        <v>14.551804423748544</v>
      </c>
      <c r="V34" s="161">
        <v>2.0450594771464603</v>
      </c>
      <c r="W34" s="159">
        <v>11.586564881452889</v>
      </c>
      <c r="X34" s="159">
        <v>20.87805259964377</v>
      </c>
      <c r="Y34" s="161">
        <v>2.0160883853148124</v>
      </c>
      <c r="Z34" s="159">
        <v>14.369411441970438</v>
      </c>
      <c r="AA34" s="159">
        <v>25.753117736816012</v>
      </c>
      <c r="AB34" s="161">
        <v>2.6510256155350103</v>
      </c>
      <c r="AC34" s="159">
        <v>11.139082585158286</v>
      </c>
      <c r="AD34" s="159">
        <v>18.83357398455647</v>
      </c>
      <c r="AE34" s="161">
        <v>3.2274930770273498</v>
      </c>
      <c r="AF34" s="159">
        <v>11.139082585158286</v>
      </c>
      <c r="AG34" s="159">
        <v>18.83357398455647</v>
      </c>
      <c r="AH34" s="161">
        <v>3.2274930770273498</v>
      </c>
      <c r="AI34" s="159">
        <v>11.317658376481907</v>
      </c>
      <c r="AJ34" s="159">
        <v>17.989070089138945</v>
      </c>
      <c r="AK34" s="161">
        <v>4.4620660640752687</v>
      </c>
      <c r="AL34" s="159">
        <v>14.602077844609036</v>
      </c>
      <c r="AM34" s="159">
        <v>27.595849584222535</v>
      </c>
      <c r="AN34" s="159">
        <v>1.2594141205511196</v>
      </c>
    </row>
    <row r="35" spans="1:40" x14ac:dyDescent="0.35">
      <c r="A35" s="150" t="s">
        <v>50</v>
      </c>
      <c r="B35" s="159">
        <v>6.7798142330900131</v>
      </c>
      <c r="C35" s="159">
        <v>11.167943534877487</v>
      </c>
      <c r="D35" s="159">
        <v>2.2869165504150755</v>
      </c>
      <c r="E35" s="160">
        <v>5.5642109948809262</v>
      </c>
      <c r="F35" s="160">
        <v>8.8070808930380018</v>
      </c>
      <c r="G35" s="160">
        <v>2.2501237568066244</v>
      </c>
      <c r="H35" s="159">
        <v>9.2018541736159829</v>
      </c>
      <c r="I35" s="159">
        <v>13.617793917385384</v>
      </c>
      <c r="J35" s="159">
        <v>4.6642878798479446</v>
      </c>
      <c r="K35" s="159">
        <v>4.5570024038187684</v>
      </c>
      <c r="L35" s="159">
        <v>8.9970534649902163</v>
      </c>
      <c r="M35" s="159">
        <v>0</v>
      </c>
      <c r="N35" s="159">
        <v>2.286210720042066</v>
      </c>
      <c r="O35" s="159">
        <v>4.5294983580568449</v>
      </c>
      <c r="P35" s="159">
        <v>0</v>
      </c>
      <c r="Q35" s="159">
        <v>3.3856223902494076</v>
      </c>
      <c r="R35" s="159">
        <v>6.7121601968900322</v>
      </c>
      <c r="S35" s="159">
        <v>0</v>
      </c>
      <c r="T35" s="159">
        <v>3.3444443205761361</v>
      </c>
      <c r="U35" s="159">
        <v>6.634819532908705</v>
      </c>
      <c r="V35" s="161">
        <v>0</v>
      </c>
      <c r="W35" s="159">
        <v>7.7098454726685981</v>
      </c>
      <c r="X35" s="159">
        <v>13.117621337997376</v>
      </c>
      <c r="Y35" s="161">
        <v>2.2196080172241581</v>
      </c>
      <c r="Z35" s="159">
        <v>14.153048893340447</v>
      </c>
      <c r="AA35" s="159">
        <v>25.950995869466492</v>
      </c>
      <c r="AB35" s="161">
        <v>2.1924055073226345</v>
      </c>
      <c r="AC35" s="159">
        <v>8.522243054371911</v>
      </c>
      <c r="AD35" s="159">
        <v>16.954899966090199</v>
      </c>
      <c r="AE35" s="161">
        <v>0</v>
      </c>
      <c r="AF35" s="159">
        <v>8.522243054371911</v>
      </c>
      <c r="AG35" s="159">
        <v>16.954899966090199</v>
      </c>
      <c r="AH35" s="161">
        <v>0</v>
      </c>
      <c r="AI35" s="159">
        <v>6.3262444249971006</v>
      </c>
      <c r="AJ35" s="159">
        <v>12.594987195096351</v>
      </c>
      <c r="AK35" s="161">
        <v>0</v>
      </c>
      <c r="AL35" s="159">
        <v>15.658600747437209</v>
      </c>
      <c r="AM35" s="159">
        <v>29.118136439267886</v>
      </c>
      <c r="AN35" s="159">
        <v>2.0958209330594793</v>
      </c>
    </row>
    <row r="36" spans="1:40" x14ac:dyDescent="0.35">
      <c r="A36" s="150" t="s">
        <v>24</v>
      </c>
      <c r="B36" s="159">
        <v>9.7560975609756095</v>
      </c>
      <c r="C36" s="159">
        <v>16.772493111297472</v>
      </c>
      <c r="D36" s="159">
        <v>2.4835465044082952</v>
      </c>
      <c r="E36" s="160">
        <v>1.2045145204225436</v>
      </c>
      <c r="F36" s="160">
        <v>2.3681530774149242</v>
      </c>
      <c r="G36" s="160">
        <v>0</v>
      </c>
      <c r="H36" s="162" t="s">
        <v>338</v>
      </c>
      <c r="I36" s="162" t="s">
        <v>338</v>
      </c>
      <c r="J36" s="162" t="s">
        <v>338</v>
      </c>
      <c r="K36" s="159">
        <v>5.9655192984549306</v>
      </c>
      <c r="L36" s="159">
        <v>9.3348891481913654</v>
      </c>
      <c r="M36" s="159">
        <v>2.4411082631514707</v>
      </c>
      <c r="N36" s="162" t="s">
        <v>338</v>
      </c>
      <c r="O36" s="162" t="s">
        <v>338</v>
      </c>
      <c r="P36" s="162" t="s">
        <v>338</v>
      </c>
      <c r="Q36" s="159">
        <v>1.140797189075726</v>
      </c>
      <c r="R36" s="159">
        <v>2.2508834717626667</v>
      </c>
      <c r="S36" s="159">
        <v>0</v>
      </c>
      <c r="T36" s="159">
        <v>1.1243155728950001</v>
      </c>
      <c r="U36" s="159">
        <v>2.2194109683290053</v>
      </c>
      <c r="V36" s="161">
        <v>0</v>
      </c>
      <c r="W36" s="159">
        <v>3.3260529729370156</v>
      </c>
      <c r="X36" s="159">
        <v>6.5688635865995186</v>
      </c>
      <c r="Y36" s="161">
        <v>0</v>
      </c>
      <c r="Z36" s="159">
        <v>3.280732259440307</v>
      </c>
      <c r="AA36" s="159">
        <v>4.3222683264177038</v>
      </c>
      <c r="AB36" s="161">
        <v>2.2138097451904981</v>
      </c>
      <c r="AC36" s="159">
        <v>2.5628868357317685</v>
      </c>
      <c r="AD36" s="159">
        <v>5.0676531698170582</v>
      </c>
      <c r="AE36" s="161">
        <v>0</v>
      </c>
      <c r="AF36" s="159">
        <v>2.5628868357317685</v>
      </c>
      <c r="AG36" s="159">
        <v>5.0676531698170582</v>
      </c>
      <c r="AH36" s="161">
        <v>0</v>
      </c>
      <c r="AI36" s="159">
        <v>3.1568313831130568</v>
      </c>
      <c r="AJ36" s="159">
        <v>6.25</v>
      </c>
      <c r="AK36" s="161">
        <v>0</v>
      </c>
      <c r="AL36" s="159">
        <v>5.0205843960236969</v>
      </c>
      <c r="AM36" s="159">
        <v>9.9391228724065108</v>
      </c>
      <c r="AN36" s="159">
        <v>0</v>
      </c>
    </row>
    <row r="37" spans="1:40" x14ac:dyDescent="0.35">
      <c r="A37" s="163" t="s">
        <v>324</v>
      </c>
      <c r="B37" s="159">
        <v>17.238407171177382</v>
      </c>
      <c r="C37" s="159">
        <v>33.422459893048128</v>
      </c>
      <c r="D37" s="159">
        <v>0</v>
      </c>
      <c r="E37" s="162" t="s">
        <v>338</v>
      </c>
      <c r="F37" s="162" t="s">
        <v>338</v>
      </c>
      <c r="G37" s="162" t="s">
        <v>338</v>
      </c>
      <c r="H37" s="162" t="s">
        <v>338</v>
      </c>
      <c r="I37" s="162" t="s">
        <v>338</v>
      </c>
      <c r="J37" s="162" t="s">
        <v>338</v>
      </c>
      <c r="K37" s="162" t="s">
        <v>338</v>
      </c>
      <c r="L37" s="162" t="s">
        <v>338</v>
      </c>
      <c r="M37" s="162" t="s">
        <v>338</v>
      </c>
      <c r="N37" s="162" t="s">
        <v>338</v>
      </c>
      <c r="O37" s="162" t="s">
        <v>338</v>
      </c>
      <c r="P37" s="162" t="s">
        <v>338</v>
      </c>
      <c r="Q37" s="162" t="s">
        <v>338</v>
      </c>
      <c r="R37" s="162" t="s">
        <v>338</v>
      </c>
      <c r="S37" s="162" t="s">
        <v>338</v>
      </c>
      <c r="T37" s="162" t="s">
        <v>338</v>
      </c>
      <c r="U37" s="162" t="s">
        <v>338</v>
      </c>
      <c r="V37" s="164" t="s">
        <v>338</v>
      </c>
      <c r="W37" s="162" t="s">
        <v>338</v>
      </c>
      <c r="X37" s="162" t="s">
        <v>338</v>
      </c>
      <c r="Y37" s="164" t="s">
        <v>338</v>
      </c>
      <c r="Z37" s="159" t="s">
        <v>338</v>
      </c>
      <c r="AA37" s="159" t="s">
        <v>338</v>
      </c>
      <c r="AB37" s="161" t="s">
        <v>338</v>
      </c>
      <c r="AC37" s="159" t="s">
        <v>338</v>
      </c>
      <c r="AD37" s="159" t="s">
        <v>338</v>
      </c>
      <c r="AE37" s="161" t="s">
        <v>338</v>
      </c>
      <c r="AF37" s="159" t="s">
        <v>267</v>
      </c>
      <c r="AG37" s="159" t="s">
        <v>267</v>
      </c>
      <c r="AH37" s="161" t="s">
        <v>267</v>
      </c>
      <c r="AI37" s="159" t="s">
        <v>267</v>
      </c>
      <c r="AJ37" s="159" t="s">
        <v>267</v>
      </c>
      <c r="AK37" s="161" t="s">
        <v>267</v>
      </c>
      <c r="AL37" s="159" t="s">
        <v>267</v>
      </c>
      <c r="AM37" s="159" t="s">
        <v>267</v>
      </c>
      <c r="AN37" s="159" t="s">
        <v>267</v>
      </c>
    </row>
    <row r="38" spans="1:40" x14ac:dyDescent="0.35">
      <c r="A38" s="150" t="s">
        <v>243</v>
      </c>
      <c r="B38" s="162" t="s">
        <v>338</v>
      </c>
      <c r="C38" s="162" t="s">
        <v>338</v>
      </c>
      <c r="D38" s="162" t="s">
        <v>338</v>
      </c>
      <c r="E38" s="160">
        <v>11.419870574800152</v>
      </c>
      <c r="F38" s="160">
        <v>22.448368751870696</v>
      </c>
      <c r="G38" s="160">
        <v>0</v>
      </c>
      <c r="H38" s="162" t="s">
        <v>338</v>
      </c>
      <c r="I38" s="162" t="s">
        <v>338</v>
      </c>
      <c r="J38" s="162" t="s">
        <v>338</v>
      </c>
      <c r="K38" s="162" t="s">
        <v>338</v>
      </c>
      <c r="L38" s="162" t="s">
        <v>338</v>
      </c>
      <c r="M38" s="162" t="s">
        <v>338</v>
      </c>
      <c r="N38" s="162" t="s">
        <v>338</v>
      </c>
      <c r="O38" s="162" t="s">
        <v>338</v>
      </c>
      <c r="P38" s="162" t="s">
        <v>338</v>
      </c>
      <c r="Q38" s="162" t="s">
        <v>338</v>
      </c>
      <c r="R38" s="162" t="s">
        <v>338</v>
      </c>
      <c r="S38" s="162" t="s">
        <v>338</v>
      </c>
      <c r="T38" s="159">
        <v>3.5571997723392146</v>
      </c>
      <c r="U38" s="159">
        <v>7.0096733492219263</v>
      </c>
      <c r="V38" s="161">
        <v>0</v>
      </c>
      <c r="W38" s="159" t="s">
        <v>338</v>
      </c>
      <c r="X38" s="159" t="s">
        <v>338</v>
      </c>
      <c r="Y38" s="161" t="s">
        <v>338</v>
      </c>
      <c r="Z38" s="159">
        <v>10.435871569207222</v>
      </c>
      <c r="AA38" s="159">
        <v>20.601565718994642</v>
      </c>
      <c r="AB38" s="161">
        <v>0</v>
      </c>
      <c r="AC38" s="159" t="s">
        <v>338</v>
      </c>
      <c r="AD38" s="159" t="s">
        <v>338</v>
      </c>
      <c r="AE38" s="161" t="s">
        <v>338</v>
      </c>
      <c r="AF38" s="159">
        <v>13.633265167007499</v>
      </c>
      <c r="AG38" s="159">
        <v>20.214271275520517</v>
      </c>
      <c r="AH38" s="161">
        <v>6.8970273811987033</v>
      </c>
      <c r="AI38" s="159">
        <v>3.3772374197906112</v>
      </c>
      <c r="AJ38" s="159">
        <v>6.6809192944949229</v>
      </c>
      <c r="AK38" s="161">
        <v>0</v>
      </c>
      <c r="AL38" s="159">
        <v>10.040160642570282</v>
      </c>
      <c r="AM38" s="159">
        <v>19.880715705765407</v>
      </c>
      <c r="AN38" s="159">
        <v>0</v>
      </c>
    </row>
    <row r="39" spans="1:40" x14ac:dyDescent="0.35">
      <c r="A39" s="150" t="s">
        <v>36</v>
      </c>
      <c r="B39" s="159">
        <v>6.6124446207763006</v>
      </c>
      <c r="C39" s="159">
        <v>13.140604467805518</v>
      </c>
      <c r="D39" s="159">
        <v>0</v>
      </c>
      <c r="E39" s="160">
        <v>4.368624538564033</v>
      </c>
      <c r="F39" s="160">
        <v>8.6880973066898353</v>
      </c>
      <c r="G39" s="160">
        <v>0</v>
      </c>
      <c r="H39" s="159">
        <v>4.3448980035193676</v>
      </c>
      <c r="I39" s="159">
        <v>8.6073334480977799</v>
      </c>
      <c r="J39" s="159">
        <v>0</v>
      </c>
      <c r="K39" s="159">
        <v>2.1516944593867673</v>
      </c>
      <c r="L39" s="159">
        <v>4.2653017701002343</v>
      </c>
      <c r="M39" s="159">
        <v>0</v>
      </c>
      <c r="N39" s="159">
        <v>2.1933672574135814</v>
      </c>
      <c r="O39" s="159">
        <v>4.3544524276072281</v>
      </c>
      <c r="P39" s="159">
        <v>0</v>
      </c>
      <c r="Q39" s="159">
        <v>6.4977257959714096</v>
      </c>
      <c r="R39" s="159">
        <v>12.901561088891755</v>
      </c>
      <c r="S39" s="159">
        <v>0</v>
      </c>
      <c r="T39" s="159">
        <v>2.1406858757545919</v>
      </c>
      <c r="U39" s="159">
        <v>4.2513391718391293</v>
      </c>
      <c r="V39" s="161">
        <v>0</v>
      </c>
      <c r="W39" s="159">
        <v>6.3469228002623392</v>
      </c>
      <c r="X39" s="159">
        <v>8.4061869535978477</v>
      </c>
      <c r="Y39" s="161">
        <v>4.2598509052183173</v>
      </c>
      <c r="Z39" s="159">
        <v>10.460032216899227</v>
      </c>
      <c r="AA39" s="159">
        <v>20.78915637603426</v>
      </c>
      <c r="AB39" s="161">
        <v>0</v>
      </c>
      <c r="AC39" s="159">
        <v>2.0490543614122081</v>
      </c>
      <c r="AD39" s="159">
        <v>4.0756439517443752</v>
      </c>
      <c r="AE39" s="161">
        <v>0</v>
      </c>
      <c r="AF39" s="159">
        <v>2.0490543614122081</v>
      </c>
      <c r="AG39" s="159">
        <v>4.0756439517443752</v>
      </c>
      <c r="AH39" s="161">
        <v>0</v>
      </c>
      <c r="AI39" s="159">
        <v>2.0288914137315373</v>
      </c>
      <c r="AJ39" s="159">
        <v>4.0369787251221183</v>
      </c>
      <c r="AK39" s="161">
        <v>0</v>
      </c>
      <c r="AL39" s="159">
        <v>6.028454304316373</v>
      </c>
      <c r="AM39" s="159">
        <v>12.002880691365927</v>
      </c>
      <c r="AN39" s="159">
        <v>0</v>
      </c>
    </row>
    <row r="40" spans="1:40" x14ac:dyDescent="0.35">
      <c r="A40" s="150" t="s">
        <v>41</v>
      </c>
      <c r="B40" s="159">
        <v>7.8849843614476836</v>
      </c>
      <c r="C40" s="159">
        <v>15.727391874180865</v>
      </c>
      <c r="D40" s="159">
        <v>0</v>
      </c>
      <c r="E40" s="160">
        <v>5.183898810295223</v>
      </c>
      <c r="F40" s="160">
        <v>10.340726953104804</v>
      </c>
      <c r="G40" s="160">
        <v>0</v>
      </c>
      <c r="H40" s="162" t="s">
        <v>338</v>
      </c>
      <c r="I40" s="162" t="s">
        <v>338</v>
      </c>
      <c r="J40" s="162" t="s">
        <v>338</v>
      </c>
      <c r="K40" s="162" t="s">
        <v>338</v>
      </c>
      <c r="L40" s="162" t="s">
        <v>338</v>
      </c>
      <c r="M40" s="162" t="s">
        <v>338</v>
      </c>
      <c r="N40" s="159">
        <v>7.891829326037775</v>
      </c>
      <c r="O40" s="159">
        <v>15.776188472864956</v>
      </c>
      <c r="P40" s="159">
        <v>0</v>
      </c>
      <c r="Q40" s="159">
        <v>2.5946394748449704</v>
      </c>
      <c r="R40" s="159">
        <v>5.1891443101032637</v>
      </c>
      <c r="S40" s="159">
        <v>0</v>
      </c>
      <c r="T40" s="159">
        <v>2.5613441934327135</v>
      </c>
      <c r="U40" s="159">
        <v>5.124525981346725</v>
      </c>
      <c r="V40" s="161">
        <v>0</v>
      </c>
      <c r="W40" s="159">
        <v>7.5901328273244779</v>
      </c>
      <c r="X40" s="159">
        <v>15.192181090798602</v>
      </c>
      <c r="Y40" s="161">
        <v>0</v>
      </c>
      <c r="Z40" s="159">
        <v>5</v>
      </c>
      <c r="AA40" s="159">
        <v>10.012515644555695</v>
      </c>
      <c r="AB40" s="161">
        <v>0</v>
      </c>
      <c r="AC40" s="159">
        <v>7.3299452697419856</v>
      </c>
      <c r="AD40" s="159">
        <v>9.7962382445141074</v>
      </c>
      <c r="AE40" s="161">
        <v>4.8751950078003121</v>
      </c>
      <c r="AF40" s="159">
        <v>7.3299452697419856</v>
      </c>
      <c r="AG40" s="159">
        <v>9.7962382445141074</v>
      </c>
      <c r="AH40" s="161">
        <v>4.8751950078003121</v>
      </c>
      <c r="AI40" s="159">
        <v>4.8337200309358082</v>
      </c>
      <c r="AJ40" s="159">
        <v>9.6950894372000587</v>
      </c>
      <c r="AK40" s="161">
        <v>0</v>
      </c>
      <c r="AL40" s="159">
        <v>2.3920583662241359</v>
      </c>
      <c r="AM40" s="159">
        <v>4.8005376602179446</v>
      </c>
      <c r="AN40" s="159">
        <v>0</v>
      </c>
    </row>
    <row r="41" spans="1:40" x14ac:dyDescent="0.35">
      <c r="A41" s="163" t="s">
        <v>325</v>
      </c>
      <c r="B41" s="159">
        <v>6.383861597880558</v>
      </c>
      <c r="C41" s="159">
        <v>12.461835628388062</v>
      </c>
      <c r="D41" s="159">
        <v>0</v>
      </c>
      <c r="E41" s="162" t="s">
        <v>338</v>
      </c>
      <c r="F41" s="162" t="s">
        <v>338</v>
      </c>
      <c r="G41" s="162" t="s">
        <v>338</v>
      </c>
      <c r="H41" s="162" t="s">
        <v>338</v>
      </c>
      <c r="I41" s="162" t="s">
        <v>338</v>
      </c>
      <c r="J41" s="162" t="s">
        <v>338</v>
      </c>
      <c r="K41" s="162" t="s">
        <v>338</v>
      </c>
      <c r="L41" s="162" t="s">
        <v>338</v>
      </c>
      <c r="M41" s="162" t="s">
        <v>338</v>
      </c>
      <c r="N41" s="159">
        <v>6.4265287105170144</v>
      </c>
      <c r="O41" s="159">
        <v>12.617500473156268</v>
      </c>
      <c r="P41" s="159">
        <v>0</v>
      </c>
      <c r="Q41" s="162" t="s">
        <v>338</v>
      </c>
      <c r="R41" s="162" t="s">
        <v>338</v>
      </c>
      <c r="S41" s="162" t="s">
        <v>338</v>
      </c>
      <c r="T41" s="162" t="s">
        <v>338</v>
      </c>
      <c r="U41" s="162" t="s">
        <v>338</v>
      </c>
      <c r="V41" s="164" t="s">
        <v>338</v>
      </c>
      <c r="W41" s="159">
        <v>15.34542552864991</v>
      </c>
      <c r="X41" s="159">
        <v>24.147298520977966</v>
      </c>
      <c r="Y41" s="161">
        <v>6.2429766512673242</v>
      </c>
      <c r="Z41" s="159" t="s">
        <v>338</v>
      </c>
      <c r="AA41" s="159" t="s">
        <v>338</v>
      </c>
      <c r="AB41" s="161" t="s">
        <v>338</v>
      </c>
      <c r="AC41" s="159" t="s">
        <v>338</v>
      </c>
      <c r="AD41" s="159" t="s">
        <v>338</v>
      </c>
      <c r="AE41" s="161" t="s">
        <v>338</v>
      </c>
      <c r="AF41" s="159">
        <v>2.9406575310239371</v>
      </c>
      <c r="AG41" s="159">
        <v>5.7917294104019463</v>
      </c>
      <c r="AH41" s="161">
        <v>0</v>
      </c>
      <c r="AI41" s="159">
        <v>2.901073397156948</v>
      </c>
      <c r="AJ41" s="159">
        <v>5.7172260019438568</v>
      </c>
      <c r="AK41" s="161">
        <v>0</v>
      </c>
      <c r="AL41" s="159">
        <v>14.315982362709729</v>
      </c>
      <c r="AM41" s="159">
        <v>22.581009371118888</v>
      </c>
      <c r="AN41" s="159">
        <v>5.8099000697188012</v>
      </c>
    </row>
    <row r="42" spans="1:40" x14ac:dyDescent="0.35">
      <c r="A42" s="150" t="s">
        <v>39</v>
      </c>
      <c r="B42" s="162" t="s">
        <v>338</v>
      </c>
      <c r="C42" s="162" t="s">
        <v>338</v>
      </c>
      <c r="D42" s="162" t="s">
        <v>338</v>
      </c>
      <c r="E42" s="160">
        <v>15.767067850948651</v>
      </c>
      <c r="F42" s="160">
        <v>10.437323870159691</v>
      </c>
      <c r="G42" s="160">
        <v>21.172983273343213</v>
      </c>
      <c r="H42" s="162" t="s">
        <v>338</v>
      </c>
      <c r="I42" s="162" t="s">
        <v>338</v>
      </c>
      <c r="J42" s="162" t="s">
        <v>338</v>
      </c>
      <c r="K42" s="159">
        <v>9.0273076055066568</v>
      </c>
      <c r="L42" s="159">
        <v>17.850767583006068</v>
      </c>
      <c r="M42" s="159">
        <v>0</v>
      </c>
      <c r="N42" s="159">
        <v>4.5930553003858172</v>
      </c>
      <c r="O42" s="159">
        <v>9.0818272636454456</v>
      </c>
      <c r="P42" s="159">
        <v>0</v>
      </c>
      <c r="Q42" s="159">
        <v>4.5250916331055704</v>
      </c>
      <c r="R42" s="159">
        <v>8.9485458612975393</v>
      </c>
      <c r="S42" s="159">
        <v>0</v>
      </c>
      <c r="T42" s="159">
        <v>4.4559308439533014</v>
      </c>
      <c r="U42" s="159">
        <v>8.8160098739310584</v>
      </c>
      <c r="V42" s="161">
        <v>0</v>
      </c>
      <c r="W42" s="159">
        <v>43.886597033266042</v>
      </c>
      <c r="X42" s="159">
        <v>78.192875760208508</v>
      </c>
      <c r="Y42" s="161">
        <v>8.8683930471798504</v>
      </c>
      <c r="Z42" s="159">
        <v>25.944824007610482</v>
      </c>
      <c r="AA42" s="159">
        <v>17.140898183064792</v>
      </c>
      <c r="AB42" s="161">
        <v>34.910106475824755</v>
      </c>
      <c r="AC42" s="159" t="s">
        <v>338</v>
      </c>
      <c r="AD42" s="159" t="s">
        <v>338</v>
      </c>
      <c r="AE42" s="161" t="s">
        <v>338</v>
      </c>
      <c r="AF42" s="159" t="s">
        <v>267</v>
      </c>
      <c r="AG42" s="159" t="s">
        <v>267</v>
      </c>
      <c r="AH42" s="161" t="s">
        <v>267</v>
      </c>
      <c r="AI42" s="159" t="s">
        <v>267</v>
      </c>
      <c r="AJ42" s="159" t="s">
        <v>267</v>
      </c>
      <c r="AK42" s="161" t="s">
        <v>267</v>
      </c>
      <c r="AL42" s="159">
        <v>8.1806282722513082</v>
      </c>
      <c r="AM42" s="159">
        <v>16.261484673550694</v>
      </c>
      <c r="AN42" s="159">
        <v>0</v>
      </c>
    </row>
    <row r="43" spans="1:40" x14ac:dyDescent="0.35">
      <c r="A43" s="150" t="s">
        <v>46</v>
      </c>
      <c r="B43" s="159">
        <v>5.3247781897085353</v>
      </c>
      <c r="C43" s="159">
        <v>7.7816974476032374</v>
      </c>
      <c r="D43" s="159">
        <v>2.7345939811586475</v>
      </c>
      <c r="E43" s="160">
        <v>5.2850980055361401</v>
      </c>
      <c r="F43" s="160">
        <v>10.310739924473831</v>
      </c>
      <c r="G43" s="160">
        <v>0</v>
      </c>
      <c r="H43" s="159">
        <v>3.3754704561948321</v>
      </c>
      <c r="I43" s="159">
        <v>3.2690777931545512</v>
      </c>
      <c r="J43" s="159">
        <v>3.4890212132489764</v>
      </c>
      <c r="K43" s="159">
        <v>4.9842442501204527</v>
      </c>
      <c r="L43" s="159">
        <v>9.6568595892615718</v>
      </c>
      <c r="M43" s="159">
        <v>0</v>
      </c>
      <c r="N43" s="159">
        <v>3.8536069761296572</v>
      </c>
      <c r="O43" s="159">
        <v>7.4740011531316073</v>
      </c>
      <c r="P43" s="159">
        <v>0</v>
      </c>
      <c r="Q43" s="159">
        <v>4.871105145510735</v>
      </c>
      <c r="R43" s="159">
        <v>8.4053037466641456</v>
      </c>
      <c r="S43" s="159">
        <v>1.1162583021711223</v>
      </c>
      <c r="T43" s="159">
        <v>5.8525269615276159</v>
      </c>
      <c r="U43" s="159">
        <v>10.341689418383387</v>
      </c>
      <c r="V43" s="161">
        <v>1.0958063491019867</v>
      </c>
      <c r="W43" s="159">
        <v>7.3250107259085633</v>
      </c>
      <c r="X43" s="159">
        <v>12.219337100962273</v>
      </c>
      <c r="Y43" s="161">
        <v>2.1523659883126527</v>
      </c>
      <c r="Z43" s="159">
        <v>4.1193159875802623</v>
      </c>
      <c r="AA43" s="159">
        <v>7.0247270391779066</v>
      </c>
      <c r="AB43" s="161">
        <v>1.057540794636153</v>
      </c>
      <c r="AC43" s="159">
        <v>8.4935873415571237</v>
      </c>
      <c r="AD43" s="159">
        <v>14.644719114287389</v>
      </c>
      <c r="AE43" s="161">
        <v>2.0465592223074953</v>
      </c>
      <c r="AF43" s="159">
        <v>8.4935873415571237</v>
      </c>
      <c r="AG43" s="159">
        <v>14.644719114287389</v>
      </c>
      <c r="AH43" s="161">
        <v>2.0465592223074953</v>
      </c>
      <c r="AI43" s="159">
        <v>6.8914934358525022</v>
      </c>
      <c r="AJ43" s="159">
        <v>11.557242056803844</v>
      </c>
      <c r="AK43" s="161">
        <v>2.0137336635856542</v>
      </c>
      <c r="AL43" s="159">
        <v>8.2478228173592409</v>
      </c>
      <c r="AM43" s="159">
        <v>14.25692886742957</v>
      </c>
      <c r="AN43" s="159">
        <v>1.9821016223501779</v>
      </c>
    </row>
    <row r="44" spans="1:40" x14ac:dyDescent="0.35">
      <c r="A44" s="165" t="s">
        <v>326</v>
      </c>
      <c r="B44" s="159">
        <v>6.7114093959731544</v>
      </c>
      <c r="C44" s="159">
        <v>0</v>
      </c>
      <c r="D44" s="159">
        <v>13.740038472107722</v>
      </c>
      <c r="E44" s="162" t="s">
        <v>338</v>
      </c>
      <c r="F44" s="162" t="s">
        <v>338</v>
      </c>
      <c r="G44" s="162" t="s">
        <v>338</v>
      </c>
      <c r="H44" s="162" t="s">
        <v>338</v>
      </c>
      <c r="I44" s="162" t="s">
        <v>338</v>
      </c>
      <c r="J44" s="162" t="s">
        <v>338</v>
      </c>
      <c r="K44" s="162" t="s">
        <v>338</v>
      </c>
      <c r="L44" s="162" t="s">
        <v>338</v>
      </c>
      <c r="M44" s="162" t="s">
        <v>338</v>
      </c>
      <c r="N44" s="162" t="s">
        <v>338</v>
      </c>
      <c r="O44" s="162" t="s">
        <v>338</v>
      </c>
      <c r="P44" s="162" t="s">
        <v>338</v>
      </c>
      <c r="Q44" s="162" t="s">
        <v>338</v>
      </c>
      <c r="R44" s="162" t="s">
        <v>338</v>
      </c>
      <c r="S44" s="162" t="s">
        <v>338</v>
      </c>
      <c r="T44" s="162" t="s">
        <v>338</v>
      </c>
      <c r="U44" s="162" t="s">
        <v>338</v>
      </c>
      <c r="V44" s="164" t="s">
        <v>338</v>
      </c>
      <c r="W44" s="159">
        <v>21.604493734696817</v>
      </c>
      <c r="X44" s="159">
        <v>27.975940691005736</v>
      </c>
      <c r="Y44" s="161">
        <v>14.843402107763099</v>
      </c>
      <c r="Z44" s="159">
        <v>7.1194646162608572</v>
      </c>
      <c r="AA44" s="159">
        <v>13.837000138370001</v>
      </c>
      <c r="AB44" s="161">
        <v>0</v>
      </c>
      <c r="AC44" s="159" t="s">
        <v>338</v>
      </c>
      <c r="AD44" s="159" t="s">
        <v>338</v>
      </c>
      <c r="AE44" s="161" t="s">
        <v>338</v>
      </c>
      <c r="AF44" s="159" t="s">
        <v>267</v>
      </c>
      <c r="AG44" s="159" t="s">
        <v>267</v>
      </c>
      <c r="AH44" s="161" t="s">
        <v>267</v>
      </c>
      <c r="AI44" s="159" t="s">
        <v>267</v>
      </c>
      <c r="AJ44" s="159" t="s">
        <v>267</v>
      </c>
      <c r="AK44" s="161" t="s">
        <v>267</v>
      </c>
      <c r="AL44" s="159">
        <v>6.8357372342607148</v>
      </c>
      <c r="AM44" s="159">
        <v>13.351134846461949</v>
      </c>
      <c r="AN44" s="159">
        <v>0</v>
      </c>
    </row>
    <row r="45" spans="1:40" x14ac:dyDescent="0.35">
      <c r="A45" s="150" t="s">
        <v>327</v>
      </c>
      <c r="B45" s="162" t="s">
        <v>338</v>
      </c>
      <c r="C45" s="162" t="s">
        <v>338</v>
      </c>
      <c r="D45" s="162" t="s">
        <v>338</v>
      </c>
      <c r="E45" s="162" t="s">
        <v>338</v>
      </c>
      <c r="F45" s="162" t="s">
        <v>338</v>
      </c>
      <c r="G45" s="162" t="s">
        <v>338</v>
      </c>
      <c r="H45" s="162" t="s">
        <v>338</v>
      </c>
      <c r="I45" s="162" t="s">
        <v>338</v>
      </c>
      <c r="J45" s="162" t="s">
        <v>338</v>
      </c>
      <c r="K45" s="162" t="s">
        <v>338</v>
      </c>
      <c r="L45" s="162" t="s">
        <v>338</v>
      </c>
      <c r="M45" s="162" t="s">
        <v>338</v>
      </c>
      <c r="N45" s="162" t="s">
        <v>338</v>
      </c>
      <c r="O45" s="162" t="s">
        <v>338</v>
      </c>
      <c r="P45" s="162" t="s">
        <v>338</v>
      </c>
      <c r="Q45" s="162" t="s">
        <v>338</v>
      </c>
      <c r="R45" s="162" t="s">
        <v>338</v>
      </c>
      <c r="S45" s="162" t="s">
        <v>338</v>
      </c>
      <c r="T45" s="162" t="s">
        <v>338</v>
      </c>
      <c r="U45" s="162" t="s">
        <v>338</v>
      </c>
      <c r="V45" s="164" t="s">
        <v>338</v>
      </c>
      <c r="W45" s="162" t="s">
        <v>338</v>
      </c>
      <c r="X45" s="162" t="s">
        <v>338</v>
      </c>
      <c r="Y45" s="164" t="s">
        <v>338</v>
      </c>
      <c r="Z45" s="159">
        <v>4.6032038298655866</v>
      </c>
      <c r="AA45" s="159">
        <v>9.0711175616836002</v>
      </c>
      <c r="AB45" s="161">
        <v>0</v>
      </c>
      <c r="AC45" s="159" t="s">
        <v>338</v>
      </c>
      <c r="AD45" s="159" t="s">
        <v>338</v>
      </c>
      <c r="AE45" s="161" t="s">
        <v>338</v>
      </c>
      <c r="AF45" s="159" t="s">
        <v>267</v>
      </c>
      <c r="AG45" s="159" t="s">
        <v>267</v>
      </c>
      <c r="AH45" s="161" t="s">
        <v>267</v>
      </c>
      <c r="AI45" s="159" t="s">
        <v>267</v>
      </c>
      <c r="AJ45" s="159" t="s">
        <v>267</v>
      </c>
      <c r="AK45" s="161" t="s">
        <v>267</v>
      </c>
      <c r="AL45" s="159">
        <v>8.8511240927597807</v>
      </c>
      <c r="AM45" s="159">
        <v>17.473353136466887</v>
      </c>
      <c r="AN45" s="159">
        <v>0</v>
      </c>
    </row>
    <row r="46" spans="1:40" x14ac:dyDescent="0.35">
      <c r="A46" s="150" t="s">
        <v>59</v>
      </c>
      <c r="B46" s="159">
        <v>16.445114430587914</v>
      </c>
      <c r="C46" s="159">
        <v>26.3866167080057</v>
      </c>
      <c r="D46" s="159">
        <v>5.7025547445255471</v>
      </c>
      <c r="E46" s="160">
        <v>11.067762375141806</v>
      </c>
      <c r="F46" s="160">
        <v>10.676916506512919</v>
      </c>
      <c r="G46" s="160">
        <v>11.488310643919812</v>
      </c>
      <c r="H46" s="159">
        <v>8.3875026210945691</v>
      </c>
      <c r="I46" s="159">
        <v>16.251574371267218</v>
      </c>
      <c r="J46" s="159">
        <v>0</v>
      </c>
      <c r="K46" s="159">
        <v>18.558996989318267</v>
      </c>
      <c r="L46" s="159">
        <v>31.980811513092146</v>
      </c>
      <c r="M46" s="159">
        <v>4.2591251756889132</v>
      </c>
      <c r="N46" s="159">
        <v>6.0365816850111678</v>
      </c>
      <c r="O46" s="159">
        <v>11.749500646222534</v>
      </c>
      <c r="P46" s="159">
        <v>0</v>
      </c>
      <c r="Q46" s="159">
        <v>5.9448319594166135</v>
      </c>
      <c r="R46" s="159">
        <v>7.730066092065087</v>
      </c>
      <c r="S46" s="159">
        <v>4.0665284047009065</v>
      </c>
      <c r="T46" s="159">
        <v>3.9064025938513223</v>
      </c>
      <c r="U46" s="159">
        <v>7.6324225309113114</v>
      </c>
      <c r="V46" s="161">
        <v>0</v>
      </c>
      <c r="W46" s="159">
        <v>7.7026766801463511</v>
      </c>
      <c r="X46" s="159">
        <v>15.068751177246186</v>
      </c>
      <c r="Y46" s="161">
        <v>0</v>
      </c>
      <c r="Z46" s="159">
        <v>7.5971966344418913</v>
      </c>
      <c r="AA46" s="159">
        <v>14.880952380952381</v>
      </c>
      <c r="AB46" s="161">
        <v>0</v>
      </c>
      <c r="AC46" s="159">
        <v>1.8499676255665525</v>
      </c>
      <c r="AD46" s="159">
        <v>3.6330608537693005</v>
      </c>
      <c r="AE46" s="161">
        <v>0</v>
      </c>
      <c r="AF46" s="159">
        <v>1.8499676255665525</v>
      </c>
      <c r="AG46" s="159">
        <v>3.6330608537693005</v>
      </c>
      <c r="AH46" s="161">
        <v>0</v>
      </c>
      <c r="AI46" s="159">
        <v>3.6519008143738816</v>
      </c>
      <c r="AJ46" s="159">
        <v>7.1828760235598335</v>
      </c>
      <c r="AK46" s="161">
        <v>0</v>
      </c>
      <c r="AL46" s="159">
        <v>3.6058125698626187</v>
      </c>
      <c r="AM46" s="159">
        <v>7.100759781296599</v>
      </c>
      <c r="AN46" s="159">
        <v>0</v>
      </c>
    </row>
    <row r="47" spans="1:40" x14ac:dyDescent="0.35">
      <c r="A47" s="150" t="s">
        <v>30</v>
      </c>
      <c r="B47" s="159">
        <v>9.6721152916142756</v>
      </c>
      <c r="C47" s="159">
        <v>18.392495861688431</v>
      </c>
      <c r="D47" s="159">
        <v>0</v>
      </c>
      <c r="E47" s="160">
        <v>14.539814859690786</v>
      </c>
      <c r="F47" s="160">
        <v>27.713625866050808</v>
      </c>
      <c r="G47" s="160">
        <v>0</v>
      </c>
      <c r="H47" s="159">
        <v>3.8639876352395675</v>
      </c>
      <c r="I47" s="159">
        <v>7.3616018845700824</v>
      </c>
      <c r="J47" s="159">
        <v>0</v>
      </c>
      <c r="K47" s="159">
        <v>7.5542965061378657</v>
      </c>
      <c r="L47" s="159">
        <v>14.42169022209403</v>
      </c>
      <c r="M47" s="159">
        <v>0</v>
      </c>
      <c r="N47" s="159">
        <v>3.4025178632187818</v>
      </c>
      <c r="O47" s="159">
        <v>6.4741680694030812</v>
      </c>
      <c r="P47" s="159">
        <v>0</v>
      </c>
      <c r="Q47" s="159">
        <v>6.650262685376072</v>
      </c>
      <c r="R47" s="159">
        <v>12.670256572695598</v>
      </c>
      <c r="S47" s="159">
        <v>0</v>
      </c>
      <c r="T47" s="159">
        <v>12.980691221807561</v>
      </c>
      <c r="U47" s="159">
        <v>18.591968269707486</v>
      </c>
      <c r="V47" s="161">
        <v>6.812453164384495</v>
      </c>
      <c r="W47" s="159">
        <v>6.3399480124262979</v>
      </c>
      <c r="X47" s="159">
        <v>12.1300339640951</v>
      </c>
      <c r="Y47" s="161">
        <v>0</v>
      </c>
      <c r="Z47" s="159">
        <v>3.0988534242330337</v>
      </c>
      <c r="AA47" s="159">
        <v>5.9417706476530006</v>
      </c>
      <c r="AB47" s="161">
        <v>0</v>
      </c>
      <c r="AC47" s="159" t="s">
        <v>338</v>
      </c>
      <c r="AD47" s="159" t="s">
        <v>338</v>
      </c>
      <c r="AE47" s="161" t="s">
        <v>338</v>
      </c>
      <c r="AF47" s="159" t="s">
        <v>267</v>
      </c>
      <c r="AG47" s="159" t="s">
        <v>267</v>
      </c>
      <c r="AH47" s="161" t="s">
        <v>267</v>
      </c>
      <c r="AI47" s="159">
        <v>11.614064632269679</v>
      </c>
      <c r="AJ47" s="159">
        <v>16.793551276309898</v>
      </c>
      <c r="AK47" s="161">
        <v>6.0324546057790913</v>
      </c>
      <c r="AL47" s="159">
        <v>11.367511651699443</v>
      </c>
      <c r="AM47" s="159">
        <v>21.95630694917115</v>
      </c>
      <c r="AN47" s="159">
        <v>0</v>
      </c>
    </row>
    <row r="48" spans="1:40" x14ac:dyDescent="0.35">
      <c r="A48" s="150" t="s">
        <v>26</v>
      </c>
      <c r="B48" s="159">
        <v>24.391731203122141</v>
      </c>
      <c r="C48" s="159">
        <v>23.207240659085635</v>
      </c>
      <c r="D48" s="159">
        <v>25.703637064644646</v>
      </c>
      <c r="E48" s="160">
        <v>6.0309993365900727</v>
      </c>
      <c r="F48" s="160">
        <v>11.502185415228894</v>
      </c>
      <c r="G48" s="160">
        <v>0</v>
      </c>
      <c r="H48" s="162" t="s">
        <v>338</v>
      </c>
      <c r="I48" s="162" t="s">
        <v>338</v>
      </c>
      <c r="J48" s="162" t="s">
        <v>338</v>
      </c>
      <c r="K48" s="162" t="s">
        <v>338</v>
      </c>
      <c r="L48" s="162" t="s">
        <v>338</v>
      </c>
      <c r="M48" s="162" t="s">
        <v>338</v>
      </c>
      <c r="N48" s="159">
        <v>5.6242969628796402</v>
      </c>
      <c r="O48" s="159">
        <v>10.967317394165388</v>
      </c>
      <c r="P48" s="159">
        <v>0</v>
      </c>
      <c r="Q48" s="159">
        <v>11.074810343872862</v>
      </c>
      <c r="R48" s="159">
        <v>21.691973969631235</v>
      </c>
      <c r="S48" s="159">
        <v>0</v>
      </c>
      <c r="T48" s="159">
        <v>21.85195301830101</v>
      </c>
      <c r="U48" s="159">
        <v>42.959939856084205</v>
      </c>
      <c r="V48" s="161">
        <v>0</v>
      </c>
      <c r="W48" s="159">
        <v>10.786904697696995</v>
      </c>
      <c r="X48" s="159">
        <v>21.267545725223311</v>
      </c>
      <c r="Y48" s="161">
        <v>0</v>
      </c>
      <c r="Z48" s="159">
        <v>5.3259480187473374</v>
      </c>
      <c r="AA48" s="159">
        <v>0</v>
      </c>
      <c r="AB48" s="161">
        <v>10.768899418479432</v>
      </c>
      <c r="AC48" s="159" t="s">
        <v>338</v>
      </c>
      <c r="AD48" s="159" t="s">
        <v>338</v>
      </c>
      <c r="AE48" s="161" t="s">
        <v>338</v>
      </c>
      <c r="AF48" s="159" t="s">
        <v>267</v>
      </c>
      <c r="AG48" s="159" t="s">
        <v>267</v>
      </c>
      <c r="AH48" s="161" t="s">
        <v>267</v>
      </c>
      <c r="AI48" s="159" t="s">
        <v>267</v>
      </c>
      <c r="AJ48" s="159" t="s">
        <v>267</v>
      </c>
      <c r="AK48" s="161" t="s">
        <v>267</v>
      </c>
      <c r="AL48" s="159" t="s">
        <v>267</v>
      </c>
      <c r="AM48" s="159" t="s">
        <v>267</v>
      </c>
      <c r="AN48" s="159" t="s">
        <v>267</v>
      </c>
    </row>
    <row r="49" spans="1:40" ht="18.5" x14ac:dyDescent="0.35">
      <c r="A49" s="127" t="s">
        <v>377</v>
      </c>
      <c r="B49" s="159" t="s">
        <v>338</v>
      </c>
      <c r="C49" s="159" t="s">
        <v>338</v>
      </c>
      <c r="D49" s="159" t="s">
        <v>338</v>
      </c>
      <c r="E49" s="160" t="s">
        <v>338</v>
      </c>
      <c r="F49" s="160" t="s">
        <v>338</v>
      </c>
      <c r="G49" s="160" t="s">
        <v>338</v>
      </c>
      <c r="H49" s="162" t="s">
        <v>338</v>
      </c>
      <c r="I49" s="162" t="s">
        <v>338</v>
      </c>
      <c r="J49" s="162" t="s">
        <v>338</v>
      </c>
      <c r="K49" s="162" t="s">
        <v>338</v>
      </c>
      <c r="L49" s="162" t="s">
        <v>338</v>
      </c>
      <c r="M49" s="162" t="s">
        <v>338</v>
      </c>
      <c r="N49" s="159" t="s">
        <v>338</v>
      </c>
      <c r="O49" s="159" t="s">
        <v>338</v>
      </c>
      <c r="P49" s="159" t="s">
        <v>338</v>
      </c>
      <c r="Q49" s="159" t="s">
        <v>338</v>
      </c>
      <c r="R49" s="159" t="s">
        <v>338</v>
      </c>
      <c r="S49" s="159" t="s">
        <v>338</v>
      </c>
      <c r="T49" s="159" t="s">
        <v>338</v>
      </c>
      <c r="U49" s="159" t="s">
        <v>338</v>
      </c>
      <c r="V49" s="161" t="s">
        <v>338</v>
      </c>
      <c r="W49" s="159">
        <v>6.7503712704198735</v>
      </c>
      <c r="X49" s="159">
        <v>13.374348000534974</v>
      </c>
      <c r="Y49" s="161">
        <v>0</v>
      </c>
      <c r="Z49" s="159" t="s">
        <v>338</v>
      </c>
      <c r="AA49" s="159" t="s">
        <v>338</v>
      </c>
      <c r="AB49" s="161" t="s">
        <v>338</v>
      </c>
      <c r="AC49" s="159" t="s">
        <v>338</v>
      </c>
      <c r="AD49" s="159" t="s">
        <v>338</v>
      </c>
      <c r="AE49" s="161" t="s">
        <v>338</v>
      </c>
      <c r="AF49" s="159">
        <v>31.629554655870447</v>
      </c>
      <c r="AG49" s="159">
        <v>62.782521346057258</v>
      </c>
      <c r="AH49" s="161">
        <v>0</v>
      </c>
      <c r="AI49" s="159" t="s">
        <v>267</v>
      </c>
      <c r="AJ49" s="159" t="s">
        <v>267</v>
      </c>
      <c r="AK49" s="161" t="s">
        <v>267</v>
      </c>
      <c r="AL49" s="159">
        <v>18.170805572380374</v>
      </c>
      <c r="AM49" s="159">
        <v>36.109773712084738</v>
      </c>
      <c r="AN49" s="159">
        <v>0</v>
      </c>
    </row>
    <row r="50" spans="1:40" x14ac:dyDescent="0.35">
      <c r="B50" s="155"/>
      <c r="C50" s="155"/>
      <c r="D50" s="155"/>
      <c r="E50" s="155"/>
      <c r="F50" s="155"/>
      <c r="G50" s="155"/>
      <c r="H50" s="155"/>
      <c r="I50" s="155"/>
      <c r="J50" s="155"/>
      <c r="K50" s="155"/>
      <c r="L50" s="155"/>
      <c r="M50" s="155"/>
      <c r="N50" s="155"/>
      <c r="O50" s="155"/>
      <c r="P50" s="155"/>
      <c r="Q50" s="155"/>
      <c r="R50" s="155"/>
      <c r="S50" s="155"/>
      <c r="T50" s="162"/>
      <c r="U50" s="162"/>
      <c r="V50" s="164"/>
      <c r="W50" s="162"/>
      <c r="X50" s="162"/>
      <c r="Y50" s="164"/>
      <c r="Z50" s="162"/>
      <c r="AA50" s="162"/>
      <c r="AB50" s="164"/>
      <c r="AC50" s="162"/>
      <c r="AD50" s="162"/>
      <c r="AE50" s="164"/>
      <c r="AF50" s="162"/>
      <c r="AG50" s="162"/>
      <c r="AH50" s="164"/>
      <c r="AI50" s="162"/>
      <c r="AJ50" s="162"/>
      <c r="AK50" s="164"/>
      <c r="AL50" s="162"/>
      <c r="AM50" s="162"/>
      <c r="AN50" s="164"/>
    </row>
    <row r="51" spans="1:40" x14ac:dyDescent="0.35">
      <c r="A51" s="176" t="s">
        <v>113</v>
      </c>
      <c r="B51" s="156">
        <v>5.6781803194270131</v>
      </c>
      <c r="C51" s="156">
        <v>8.9220945974777628</v>
      </c>
      <c r="D51" s="156">
        <v>2.3721040562979363</v>
      </c>
      <c r="E51" s="157">
        <v>3.1044752951676902</v>
      </c>
      <c r="F51" s="157">
        <v>5.769785556303491</v>
      </c>
      <c r="G51" s="157">
        <v>0.39152734818527074</v>
      </c>
      <c r="H51" s="156">
        <v>4.1544237058970159</v>
      </c>
      <c r="I51" s="156">
        <v>5.5928828701183457</v>
      </c>
      <c r="J51" s="156">
        <v>2.6783186280886753</v>
      </c>
      <c r="K51" s="156">
        <v>4.488086934243916</v>
      </c>
      <c r="L51" s="156">
        <v>8.8641677100530742</v>
      </c>
      <c r="M51" s="156">
        <v>0</v>
      </c>
      <c r="N51" s="156">
        <v>5.0306579907165005</v>
      </c>
      <c r="O51" s="156">
        <v>8.0687612146175223</v>
      </c>
      <c r="P51" s="156">
        <v>1.9488010975647783</v>
      </c>
      <c r="Q51" s="156">
        <v>7.2866171688040744</v>
      </c>
      <c r="R51" s="156">
        <v>13.71412898138307</v>
      </c>
      <c r="S51" s="156">
        <v>0.77219779074212069</v>
      </c>
      <c r="T51" s="156">
        <v>7.7987689357914043</v>
      </c>
      <c r="U51" s="156">
        <v>14.742070467096832</v>
      </c>
      <c r="V51" s="158">
        <v>0.76577007753422033</v>
      </c>
      <c r="W51" s="156">
        <v>9.0597319451810723</v>
      </c>
      <c r="X51" s="156">
        <v>16.135447702387296</v>
      </c>
      <c r="Y51" s="158">
        <v>1.8988086874295067</v>
      </c>
      <c r="Z51" s="156">
        <v>11.240270141159058</v>
      </c>
      <c r="AA51" s="156">
        <v>20.492414080896598</v>
      </c>
      <c r="AB51" s="178">
        <v>1.8839274612570318</v>
      </c>
      <c r="AC51" s="156">
        <v>11.240270141159058</v>
      </c>
      <c r="AD51" s="156">
        <v>20.492414080896598</v>
      </c>
      <c r="AE51" s="178">
        <v>1.8839274612570318</v>
      </c>
      <c r="AF51" s="156">
        <v>6.835914044847291</v>
      </c>
      <c r="AG51" s="156">
        <v>10.665293663344489</v>
      </c>
      <c r="AH51" s="158">
        <v>2.9701242625738353</v>
      </c>
      <c r="AI51" s="156">
        <v>7.3455011559982442</v>
      </c>
      <c r="AJ51" s="156">
        <v>13.164968020098518</v>
      </c>
      <c r="AK51" s="178">
        <v>1.475481191303514</v>
      </c>
      <c r="AL51" s="156">
        <v>7.8511423412106458</v>
      </c>
      <c r="AM51" s="156">
        <v>14.914188850006912</v>
      </c>
      <c r="AN51" s="178">
        <v>0.73317814395952852</v>
      </c>
    </row>
    <row r="52" spans="1:40" x14ac:dyDescent="0.35">
      <c r="A52" s="150" t="s">
        <v>8</v>
      </c>
      <c r="B52" s="159">
        <v>5.7914312557109948</v>
      </c>
      <c r="C52" s="159">
        <v>10.28304069513355</v>
      </c>
      <c r="D52" s="159">
        <v>1.2885933714756972</v>
      </c>
      <c r="E52" s="160">
        <v>2.5489721269897916</v>
      </c>
      <c r="F52" s="160">
        <v>3.818980332251289</v>
      </c>
      <c r="G52" s="160">
        <v>1.2759821872886654</v>
      </c>
      <c r="H52" s="159">
        <v>4.390118470482725</v>
      </c>
      <c r="I52" s="159">
        <v>4.9555241705691415</v>
      </c>
      <c r="J52" s="159">
        <v>3.8104431545388731</v>
      </c>
      <c r="K52" s="159">
        <v>3.7293950921160586</v>
      </c>
      <c r="L52" s="159">
        <v>7.3664825046040514</v>
      </c>
      <c r="M52" s="159">
        <v>0</v>
      </c>
      <c r="N52" s="159">
        <v>5.7572365264672953</v>
      </c>
      <c r="O52" s="159">
        <v>7.6387385896342321</v>
      </c>
      <c r="P52" s="159">
        <v>3.8571318367661802</v>
      </c>
      <c r="Q52" s="159">
        <v>8.2385895534684455</v>
      </c>
      <c r="R52" s="159">
        <v>13.873648895783672</v>
      </c>
      <c r="S52" s="159">
        <v>2.5475435311500885</v>
      </c>
      <c r="T52" s="159">
        <v>9.4255444822862593</v>
      </c>
      <c r="U52" s="159">
        <v>17.510944340212632</v>
      </c>
      <c r="V52" s="161">
        <v>1.2627538135165168</v>
      </c>
      <c r="W52" s="159">
        <v>9.9715188492867242</v>
      </c>
      <c r="X52" s="159">
        <v>17.371235715260632</v>
      </c>
      <c r="Y52" s="161">
        <v>2.504257237303416</v>
      </c>
      <c r="Z52" s="159">
        <v>12.36651888676597</v>
      </c>
      <c r="AA52" s="159">
        <v>22.16448510669737</v>
      </c>
      <c r="AB52" s="161">
        <v>2.4839783397088779</v>
      </c>
      <c r="AC52" s="159">
        <v>7.3116785786096843</v>
      </c>
      <c r="AD52" s="159">
        <v>14.568233965837491</v>
      </c>
      <c r="AE52" s="161">
        <v>0</v>
      </c>
      <c r="AF52" s="159">
        <v>7.3116785786096843</v>
      </c>
      <c r="AG52" s="159">
        <v>14.568233965837491</v>
      </c>
      <c r="AH52" s="161">
        <v>0</v>
      </c>
      <c r="AI52" s="159">
        <v>9.6855231695874568</v>
      </c>
      <c r="AJ52" s="159">
        <v>18.09758216302302</v>
      </c>
      <c r="AK52" s="161">
        <v>1.2149044477651834</v>
      </c>
      <c r="AL52" s="159">
        <v>9.025053548651055</v>
      </c>
      <c r="AM52" s="159">
        <v>16.793215540921469</v>
      </c>
      <c r="AN52" s="159">
        <v>1.2071900237816435</v>
      </c>
    </row>
    <row r="53" spans="1:40" x14ac:dyDescent="0.35">
      <c r="A53" s="150" t="s">
        <v>42</v>
      </c>
      <c r="B53" s="159">
        <v>5.8078754791497271</v>
      </c>
      <c r="C53" s="159">
        <v>8.6306098964326807</v>
      </c>
      <c r="D53" s="159">
        <v>2.9315196998123829</v>
      </c>
      <c r="E53" s="160">
        <v>2.8592260075197644</v>
      </c>
      <c r="F53" s="160">
        <v>5.6682915769187163</v>
      </c>
      <c r="G53" s="160">
        <v>0</v>
      </c>
      <c r="H53" s="159">
        <v>8.0160320641282556</v>
      </c>
      <c r="I53" s="159">
        <v>15.872511983746548</v>
      </c>
      <c r="J53" s="159">
        <v>0</v>
      </c>
      <c r="K53" s="159">
        <v>9.5067577202794986</v>
      </c>
      <c r="L53" s="159">
        <v>18.828254934571813</v>
      </c>
      <c r="M53" s="159">
        <v>0</v>
      </c>
      <c r="N53" s="159">
        <v>3.3410734869113443</v>
      </c>
      <c r="O53" s="159">
        <v>3.3219280470385009</v>
      </c>
      <c r="P53" s="159">
        <v>3.3604408898447478</v>
      </c>
      <c r="Q53" s="159">
        <v>8.2715722604552671</v>
      </c>
      <c r="R53" s="159">
        <v>16.45223914974828</v>
      </c>
      <c r="S53" s="159">
        <v>0</v>
      </c>
      <c r="T53" s="159">
        <v>3.2797638570022958</v>
      </c>
      <c r="U53" s="159">
        <v>6.5259242340196426</v>
      </c>
      <c r="V53" s="161">
        <v>0</v>
      </c>
      <c r="W53" s="159">
        <v>3.2518738923304555</v>
      </c>
      <c r="X53" s="159">
        <v>6.4737489480157961</v>
      </c>
      <c r="Y53" s="161">
        <v>0</v>
      </c>
      <c r="Z53" s="159">
        <v>8.0636057219346196</v>
      </c>
      <c r="AA53" s="159">
        <v>16.061160900709904</v>
      </c>
      <c r="AB53" s="161">
        <v>0</v>
      </c>
      <c r="AC53" s="159">
        <v>11.121526508952829</v>
      </c>
      <c r="AD53" s="159">
        <v>9.5029934429345246</v>
      </c>
      <c r="AE53" s="161">
        <v>12.750223128904755</v>
      </c>
      <c r="AF53" s="159">
        <v>11.121526508952829</v>
      </c>
      <c r="AG53" s="159">
        <v>9.5029934429345246</v>
      </c>
      <c r="AH53" s="161">
        <v>12.750223128904755</v>
      </c>
      <c r="AI53" s="159">
        <v>9.4673062357990414</v>
      </c>
      <c r="AJ53" s="159">
        <v>18.883958077613066</v>
      </c>
      <c r="AK53" s="161">
        <v>0</v>
      </c>
      <c r="AL53" s="159">
        <v>4.7024891842748762</v>
      </c>
      <c r="AM53" s="159">
        <v>9.3843843843843846</v>
      </c>
      <c r="AN53" s="159">
        <v>0</v>
      </c>
    </row>
    <row r="54" spans="1:40" x14ac:dyDescent="0.35">
      <c r="A54" s="150" t="s">
        <v>28</v>
      </c>
      <c r="B54" s="159">
        <v>9.4686209900390104</v>
      </c>
      <c r="C54" s="159">
        <v>17.080391710316558</v>
      </c>
      <c r="D54" s="159">
        <v>1.8896447467876039</v>
      </c>
      <c r="E54" s="160">
        <v>5.5720653789004455</v>
      </c>
      <c r="F54" s="160">
        <v>11.168816663874463</v>
      </c>
      <c r="G54" s="160">
        <v>0</v>
      </c>
      <c r="H54" s="159">
        <v>6.5366801135514718</v>
      </c>
      <c r="I54" s="159">
        <v>7.49470686327781</v>
      </c>
      <c r="J54" s="159">
        <v>5.5848241711190125</v>
      </c>
      <c r="K54" s="159">
        <v>6.4811214191804156</v>
      </c>
      <c r="L54" s="159">
        <v>13.007525782774319</v>
      </c>
      <c r="M54" s="159">
        <v>0</v>
      </c>
      <c r="N54" s="159">
        <v>4.7531228016807043</v>
      </c>
      <c r="O54" s="159">
        <v>7.5701659758890223</v>
      </c>
      <c r="P54" s="159">
        <v>1.9100372457262917</v>
      </c>
      <c r="Q54" s="159">
        <v>12.207719034651141</v>
      </c>
      <c r="R54" s="159">
        <v>24.308607116812208</v>
      </c>
      <c r="S54" s="159">
        <v>0</v>
      </c>
      <c r="T54" s="159">
        <v>14.848498909563361</v>
      </c>
      <c r="U54" s="159">
        <v>29.567209964149757</v>
      </c>
      <c r="V54" s="161">
        <v>0</v>
      </c>
      <c r="W54" s="159">
        <v>19.26782273603083</v>
      </c>
      <c r="X54" s="159">
        <v>34.719684233608653</v>
      </c>
      <c r="Y54" s="161">
        <v>3.6855489625179669</v>
      </c>
      <c r="Z54" s="159">
        <v>17.242318093544114</v>
      </c>
      <c r="AA54" s="159">
        <v>32.53502033438771</v>
      </c>
      <c r="AB54" s="161">
        <v>1.8225227359711313</v>
      </c>
      <c r="AC54" s="159">
        <v>11.554733885590357</v>
      </c>
      <c r="AD54" s="159">
        <v>17.708831394216297</v>
      </c>
      <c r="AE54" s="161">
        <v>5.3534145862702758</v>
      </c>
      <c r="AF54" s="159">
        <v>11.554733885590357</v>
      </c>
      <c r="AG54" s="159">
        <v>17.708831394216297</v>
      </c>
      <c r="AH54" s="161">
        <v>5.3534145862702758</v>
      </c>
      <c r="AI54" s="159">
        <v>9.6846331284886684</v>
      </c>
      <c r="AJ54" s="159">
        <v>17.544167441534061</v>
      </c>
      <c r="AK54" s="161">
        <v>1.7673152713712599</v>
      </c>
      <c r="AL54" s="159">
        <v>12.214806089953322</v>
      </c>
      <c r="AM54" s="159">
        <v>24.34655583186964</v>
      </c>
      <c r="AN54" s="159">
        <v>0</v>
      </c>
    </row>
    <row r="55" spans="1:40" x14ac:dyDescent="0.35">
      <c r="A55" s="150" t="s">
        <v>98</v>
      </c>
      <c r="B55" s="159">
        <v>7.2379849449913145</v>
      </c>
      <c r="C55" s="159">
        <v>0</v>
      </c>
      <c r="D55" s="159">
        <v>14.997000599880025</v>
      </c>
      <c r="E55" s="162" t="s">
        <v>338</v>
      </c>
      <c r="F55" s="162" t="s">
        <v>338</v>
      </c>
      <c r="G55" s="162" t="s">
        <v>338</v>
      </c>
      <c r="H55" s="162" t="s">
        <v>338</v>
      </c>
      <c r="I55" s="162" t="s">
        <v>338</v>
      </c>
      <c r="J55" s="162" t="s">
        <v>338</v>
      </c>
      <c r="K55" s="162" t="s">
        <v>338</v>
      </c>
      <c r="L55" s="162" t="s">
        <v>338</v>
      </c>
      <c r="M55" s="162" t="s">
        <v>338</v>
      </c>
      <c r="N55" s="159">
        <v>6.2390816071874227</v>
      </c>
      <c r="O55" s="159">
        <v>12.174336498660823</v>
      </c>
      <c r="P55" s="159">
        <v>0</v>
      </c>
      <c r="Q55" s="162" t="s">
        <v>338</v>
      </c>
      <c r="R55" s="162" t="s">
        <v>338</v>
      </c>
      <c r="S55" s="162" t="s">
        <v>338</v>
      </c>
      <c r="T55" s="159">
        <v>12.370113805047007</v>
      </c>
      <c r="U55" s="159">
        <v>12.091898428053204</v>
      </c>
      <c r="V55" s="161">
        <v>12.661433274246646</v>
      </c>
      <c r="W55" s="159" t="s">
        <v>338</v>
      </c>
      <c r="X55" s="159" t="s">
        <v>338</v>
      </c>
      <c r="Y55" s="161" t="s">
        <v>338</v>
      </c>
      <c r="Z55" s="159">
        <v>6.1519532451553367</v>
      </c>
      <c r="AA55" s="159">
        <v>0</v>
      </c>
      <c r="AB55" s="161">
        <v>12.564392511622064</v>
      </c>
      <c r="AC55" s="159" t="s">
        <v>338</v>
      </c>
      <c r="AD55" s="159"/>
      <c r="AE55" s="161"/>
      <c r="AF55" s="159" t="s">
        <v>267</v>
      </c>
      <c r="AG55" s="159" t="s">
        <v>267</v>
      </c>
      <c r="AH55" s="161" t="s">
        <v>267</v>
      </c>
      <c r="AI55" s="159" t="s">
        <v>267</v>
      </c>
      <c r="AJ55" s="159" t="s">
        <v>267</v>
      </c>
      <c r="AK55" s="161" t="s">
        <v>267</v>
      </c>
      <c r="AL55" s="159">
        <v>6.1120958376627348</v>
      </c>
      <c r="AM55" s="159">
        <v>0</v>
      </c>
      <c r="AN55" s="159">
        <v>12.423903590508138</v>
      </c>
    </row>
    <row r="56" spans="1:40" x14ac:dyDescent="0.35">
      <c r="A56" s="150" t="s">
        <v>244</v>
      </c>
      <c r="B56" s="159">
        <v>5.6633158714427294</v>
      </c>
      <c r="C56" s="159">
        <v>5.5334218680832228</v>
      </c>
      <c r="D56" s="159">
        <v>5.7994548512439827</v>
      </c>
      <c r="E56" s="162" t="s">
        <v>338</v>
      </c>
      <c r="F56" s="162" t="s">
        <v>338</v>
      </c>
      <c r="G56" s="162" t="s">
        <v>338</v>
      </c>
      <c r="H56" s="159">
        <v>2.6594330088825062</v>
      </c>
      <c r="I56" s="159">
        <v>2.6085141903171953</v>
      </c>
      <c r="J56" s="159">
        <v>2.712379299121189</v>
      </c>
      <c r="K56" s="159">
        <v>3.9456032827419314</v>
      </c>
      <c r="L56" s="159">
        <v>7.7433342797408562</v>
      </c>
      <c r="M56" s="159">
        <v>0</v>
      </c>
      <c r="N56" s="159">
        <v>4.0941099404989352</v>
      </c>
      <c r="O56" s="159">
        <v>8.0912695201877174</v>
      </c>
      <c r="P56" s="159">
        <v>0</v>
      </c>
      <c r="Q56" s="162" t="s">
        <v>338</v>
      </c>
      <c r="R56" s="162" t="s">
        <v>338</v>
      </c>
      <c r="S56" s="162" t="s">
        <v>338</v>
      </c>
      <c r="T56" s="159">
        <v>1.3601001033676079</v>
      </c>
      <c r="U56" s="159">
        <v>2.6929498572736574</v>
      </c>
      <c r="V56" s="161">
        <v>0</v>
      </c>
      <c r="W56" s="159">
        <v>1.3591573224600748</v>
      </c>
      <c r="X56" s="159">
        <v>2.6937478113299034</v>
      </c>
      <c r="Y56" s="161">
        <v>0</v>
      </c>
      <c r="Z56" s="159">
        <v>4.0752010432514671</v>
      </c>
      <c r="AA56" s="159">
        <v>5.3903996981376165</v>
      </c>
      <c r="AB56" s="161">
        <v>2.7387505819844988</v>
      </c>
      <c r="AC56" s="159">
        <v>2.7152147056028455</v>
      </c>
      <c r="AD56" s="159">
        <v>5.3981106612685563</v>
      </c>
      <c r="AE56" s="161">
        <v>0</v>
      </c>
      <c r="AF56" s="159">
        <v>2.7152147056028455</v>
      </c>
      <c r="AG56" s="159">
        <v>5.3981106612685563</v>
      </c>
      <c r="AH56" s="161">
        <v>0</v>
      </c>
      <c r="AI56" s="159">
        <v>4.0757546939108229</v>
      </c>
      <c r="AJ56" s="159">
        <v>5.4070128957257566</v>
      </c>
      <c r="AK56" s="161">
        <v>2.7309719529180434</v>
      </c>
      <c r="AL56" s="159">
        <v>5.4387730128083103</v>
      </c>
      <c r="AM56" s="159">
        <v>10.832769126607989</v>
      </c>
      <c r="AN56" s="159">
        <v>0</v>
      </c>
    </row>
    <row r="57" spans="1:40" x14ac:dyDescent="0.35">
      <c r="A57" s="163" t="s">
        <v>328</v>
      </c>
      <c r="B57" s="162" t="s">
        <v>338</v>
      </c>
      <c r="C57" s="162" t="s">
        <v>338</v>
      </c>
      <c r="D57" s="162" t="s">
        <v>338</v>
      </c>
      <c r="E57" s="162" t="s">
        <v>338</v>
      </c>
      <c r="F57" s="162" t="s">
        <v>338</v>
      </c>
      <c r="G57" s="162" t="s">
        <v>338</v>
      </c>
      <c r="H57" s="162" t="s">
        <v>338</v>
      </c>
      <c r="I57" s="162" t="s">
        <v>338</v>
      </c>
      <c r="J57" s="162" t="s">
        <v>338</v>
      </c>
      <c r="K57" s="162" t="s">
        <v>338</v>
      </c>
      <c r="L57" s="162" t="s">
        <v>338</v>
      </c>
      <c r="M57" s="162" t="s">
        <v>338</v>
      </c>
      <c r="N57" s="159">
        <v>6.7957866123003736</v>
      </c>
      <c r="O57" s="159">
        <v>13.347570742124933</v>
      </c>
      <c r="P57" s="159">
        <v>0</v>
      </c>
      <c r="Q57" s="162" t="s">
        <v>338</v>
      </c>
      <c r="R57" s="162" t="s">
        <v>338</v>
      </c>
      <c r="S57" s="162" t="s">
        <v>338</v>
      </c>
      <c r="T57" s="162" t="s">
        <v>338</v>
      </c>
      <c r="U57" s="162" t="s">
        <v>338</v>
      </c>
      <c r="V57" s="164" t="s">
        <v>338</v>
      </c>
      <c r="W57" s="162" t="s">
        <v>338</v>
      </c>
      <c r="X57" s="162" t="s">
        <v>338</v>
      </c>
      <c r="Y57" s="164" t="s">
        <v>338</v>
      </c>
      <c r="Z57" s="159" t="s">
        <v>338</v>
      </c>
      <c r="AA57" s="159" t="s">
        <v>338</v>
      </c>
      <c r="AB57" s="161" t="s">
        <v>338</v>
      </c>
      <c r="AC57" s="159" t="s">
        <v>338</v>
      </c>
      <c r="AD57" s="159"/>
      <c r="AE57" s="161"/>
      <c r="AF57" s="159" t="s">
        <v>267</v>
      </c>
      <c r="AG57" s="159" t="s">
        <v>267</v>
      </c>
      <c r="AH57" s="161" t="s">
        <v>267</v>
      </c>
      <c r="AI57" s="159" t="s">
        <v>267</v>
      </c>
      <c r="AJ57" s="159" t="s">
        <v>267</v>
      </c>
      <c r="AK57" s="161" t="s">
        <v>267</v>
      </c>
      <c r="AL57" s="159" t="s">
        <v>267</v>
      </c>
      <c r="AM57" s="159" t="s">
        <v>267</v>
      </c>
      <c r="AN57" s="159" t="s">
        <v>267</v>
      </c>
    </row>
    <row r="58" spans="1:40" x14ac:dyDescent="0.35">
      <c r="A58" s="150" t="s">
        <v>38</v>
      </c>
      <c r="B58" s="162" t="s">
        <v>338</v>
      </c>
      <c r="C58" s="162" t="s">
        <v>338</v>
      </c>
      <c r="D58" s="162" t="s">
        <v>338</v>
      </c>
      <c r="E58" s="160">
        <v>4.4611987240971649</v>
      </c>
      <c r="F58" s="160">
        <v>8.8668203582195417</v>
      </c>
      <c r="G58" s="160">
        <v>0</v>
      </c>
      <c r="H58" s="159">
        <v>2.0388606846494177</v>
      </c>
      <c r="I58" s="159">
        <v>4.0390984732207773</v>
      </c>
      <c r="J58" s="159">
        <v>0</v>
      </c>
      <c r="K58" s="159">
        <v>2.0189376350164543</v>
      </c>
      <c r="L58" s="159">
        <v>4.0020810821627242</v>
      </c>
      <c r="M58" s="159">
        <v>0</v>
      </c>
      <c r="N58" s="159">
        <v>4.2060988433228186</v>
      </c>
      <c r="O58" s="159">
        <v>8.4413117798505883</v>
      </c>
      <c r="P58" s="159">
        <v>0</v>
      </c>
      <c r="Q58" s="159">
        <v>12.497917013831028</v>
      </c>
      <c r="R58" s="159">
        <v>25.094102885821833</v>
      </c>
      <c r="S58" s="159">
        <v>0</v>
      </c>
      <c r="T58" s="159">
        <v>6.1947633600396461</v>
      </c>
      <c r="U58" s="159">
        <v>12.437810945273633</v>
      </c>
      <c r="V58" s="161">
        <v>0</v>
      </c>
      <c r="W58" s="159">
        <v>4.0958427196395659</v>
      </c>
      <c r="X58" s="159">
        <v>4.1133643206778823</v>
      </c>
      <c r="Y58" s="161">
        <v>4.0784697581467437</v>
      </c>
      <c r="Z58" s="159">
        <v>14.219261004692356</v>
      </c>
      <c r="AA58" s="159">
        <v>28.562102170719765</v>
      </c>
      <c r="AB58" s="161">
        <v>0</v>
      </c>
      <c r="AC58" s="159">
        <v>2.0011206275514288</v>
      </c>
      <c r="AD58" s="159">
        <v>0</v>
      </c>
      <c r="AE58" s="161">
        <v>3.9826357083117605</v>
      </c>
      <c r="AF58" s="159">
        <v>2.0011206275514288</v>
      </c>
      <c r="AG58" s="159">
        <v>0</v>
      </c>
      <c r="AH58" s="161">
        <v>3.9826357083117605</v>
      </c>
      <c r="AI58" s="159">
        <v>1.9883878151594687</v>
      </c>
      <c r="AJ58" s="159">
        <v>3.9971220721080822</v>
      </c>
      <c r="AK58" s="161">
        <v>0</v>
      </c>
      <c r="AL58" s="159">
        <v>5.929439667951379</v>
      </c>
      <c r="AM58" s="159">
        <v>11.92321449862883</v>
      </c>
      <c r="AN58" s="159">
        <v>0</v>
      </c>
    </row>
    <row r="59" spans="1:40" x14ac:dyDescent="0.35">
      <c r="A59" s="150" t="s">
        <v>17</v>
      </c>
      <c r="B59" s="159">
        <v>2.6278446418247752</v>
      </c>
      <c r="C59" s="159">
        <v>5.0558673340411548</v>
      </c>
      <c r="D59" s="159">
        <v>0</v>
      </c>
      <c r="E59" s="160">
        <v>5.2358762238860672</v>
      </c>
      <c r="F59" s="160">
        <v>10.089290218433133</v>
      </c>
      <c r="G59" s="160">
        <v>0</v>
      </c>
      <c r="H59" s="162" t="s">
        <v>338</v>
      </c>
      <c r="I59" s="162" t="s">
        <v>338</v>
      </c>
      <c r="J59" s="162" t="s">
        <v>338</v>
      </c>
      <c r="K59" s="159">
        <v>2.1921171467403218</v>
      </c>
      <c r="L59" s="159">
        <v>4.2213685676896446</v>
      </c>
      <c r="M59" s="159">
        <v>0</v>
      </c>
      <c r="N59" s="159">
        <v>6.8365161113896358</v>
      </c>
      <c r="O59" s="159">
        <v>13.454121445869585</v>
      </c>
      <c r="P59" s="159">
        <v>0</v>
      </c>
      <c r="Q59" s="159">
        <v>2.2555034283652109</v>
      </c>
      <c r="R59" s="159">
        <v>4.445432318292954</v>
      </c>
      <c r="S59" s="159">
        <v>0</v>
      </c>
      <c r="T59" s="159">
        <v>4.4691738732095372</v>
      </c>
      <c r="U59" s="159">
        <v>8.8105726872246688</v>
      </c>
      <c r="V59" s="161">
        <v>0</v>
      </c>
      <c r="W59" s="159">
        <v>13.287859325862604</v>
      </c>
      <c r="X59" s="159">
        <v>26.20545073375262</v>
      </c>
      <c r="Y59" s="161">
        <v>0</v>
      </c>
      <c r="Z59" s="159">
        <v>10.977430403091244</v>
      </c>
      <c r="AA59" s="159">
        <v>21.652520353369134</v>
      </c>
      <c r="AB59" s="161">
        <v>0</v>
      </c>
      <c r="AC59" s="159">
        <v>4.319281271596406</v>
      </c>
      <c r="AD59" s="159">
        <v>8.5273300929478975</v>
      </c>
      <c r="AE59" s="161">
        <v>0</v>
      </c>
      <c r="AF59" s="159">
        <v>4.319281271596406</v>
      </c>
      <c r="AG59" s="159">
        <v>8.5273300929478975</v>
      </c>
      <c r="AH59" s="161">
        <v>0</v>
      </c>
      <c r="AI59" s="159">
        <v>4.2883485569707105</v>
      </c>
      <c r="AJ59" s="159">
        <v>8.4695519607012795</v>
      </c>
      <c r="AK59" s="161">
        <v>0</v>
      </c>
      <c r="AL59" s="159">
        <v>6.3885517153261357</v>
      </c>
      <c r="AM59" s="159">
        <v>12.624668602449185</v>
      </c>
      <c r="AN59" s="159">
        <v>0</v>
      </c>
    </row>
    <row r="60" spans="1:40" x14ac:dyDescent="0.35">
      <c r="B60" s="155"/>
      <c r="C60" s="155"/>
      <c r="D60" s="155"/>
      <c r="E60" s="155"/>
      <c r="F60" s="155"/>
      <c r="G60" s="155"/>
      <c r="H60" s="155"/>
      <c r="I60" s="155"/>
      <c r="J60" s="155"/>
      <c r="K60" s="155"/>
      <c r="L60" s="155"/>
      <c r="M60" s="155"/>
      <c r="N60" s="155"/>
      <c r="O60" s="155"/>
      <c r="P60" s="155"/>
      <c r="Q60" s="155"/>
      <c r="R60" s="155"/>
      <c r="S60" s="155"/>
      <c r="T60" s="162"/>
      <c r="U60" s="162"/>
      <c r="V60" s="164"/>
      <c r="W60" s="162"/>
      <c r="X60" s="162"/>
      <c r="Y60" s="164"/>
      <c r="Z60" s="162"/>
      <c r="AA60" s="162"/>
      <c r="AB60" s="164"/>
      <c r="AC60" s="162"/>
      <c r="AD60" s="162"/>
      <c r="AE60" s="164"/>
      <c r="AF60" s="162"/>
      <c r="AG60" s="162"/>
      <c r="AH60" s="164"/>
      <c r="AI60" s="162"/>
      <c r="AJ60" s="162"/>
      <c r="AK60" s="164"/>
      <c r="AL60" s="162"/>
      <c r="AM60" s="162"/>
      <c r="AN60" s="164"/>
    </row>
    <row r="61" spans="1:40" x14ac:dyDescent="0.35">
      <c r="A61" s="176" t="s">
        <v>112</v>
      </c>
      <c r="B61" s="156">
        <v>8.2358204769207823</v>
      </c>
      <c r="C61" s="156">
        <v>13.148898122337348</v>
      </c>
      <c r="D61" s="156">
        <v>3.1659739214205271</v>
      </c>
      <c r="E61" s="157">
        <v>6.7933442757308873</v>
      </c>
      <c r="F61" s="157">
        <v>10.787253780932451</v>
      </c>
      <c r="G61" s="157">
        <v>2.6717251329183256</v>
      </c>
      <c r="H61" s="156">
        <v>4.9154541879669678</v>
      </c>
      <c r="I61" s="156">
        <v>8.5004016439776784</v>
      </c>
      <c r="J61" s="156">
        <v>1.2896070567298143</v>
      </c>
      <c r="K61" s="156">
        <v>4.8678587982314854</v>
      </c>
      <c r="L61" s="156">
        <v>8.8391278727165581</v>
      </c>
      <c r="M61" s="156">
        <v>0.85140076711209112</v>
      </c>
      <c r="N61" s="156">
        <v>4.5534136113951247</v>
      </c>
      <c r="O61" s="156">
        <v>7.8338885773658342</v>
      </c>
      <c r="P61" s="156">
        <v>1.2467895169937411</v>
      </c>
      <c r="Q61" s="156">
        <v>8.3274431905887702</v>
      </c>
      <c r="R61" s="156">
        <v>15.842452899168881</v>
      </c>
      <c r="S61" s="156">
        <v>0.8124334820086605</v>
      </c>
      <c r="T61" s="156">
        <v>6.4282198852964516</v>
      </c>
      <c r="U61" s="156">
        <v>10.005402917575491</v>
      </c>
      <c r="V61" s="158">
        <v>2.8232636928289101</v>
      </c>
      <c r="W61" s="156">
        <v>7.1279789011824528</v>
      </c>
      <c r="X61" s="156">
        <v>13.412228796844181</v>
      </c>
      <c r="Y61" s="158">
        <v>0.79506424119068819</v>
      </c>
      <c r="Z61" s="156">
        <v>7.8098763696570686</v>
      </c>
      <c r="AA61" s="156">
        <v>13.614492043301864</v>
      </c>
      <c r="AB61" s="178">
        <v>1.5680555718894678</v>
      </c>
      <c r="AC61" s="156">
        <v>7.8098763696570686</v>
      </c>
      <c r="AD61" s="156">
        <v>13.614492043301864</v>
      </c>
      <c r="AE61" s="178">
        <v>1.5680555718894678</v>
      </c>
      <c r="AF61" s="156">
        <v>9.1238794735521545</v>
      </c>
      <c r="AG61" s="156">
        <v>17.043969654158918</v>
      </c>
      <c r="AH61" s="158">
        <v>1.1447366914820143</v>
      </c>
      <c r="AI61" s="156">
        <v>10.319839986190178</v>
      </c>
      <c r="AJ61" s="156">
        <v>20.1928038830014</v>
      </c>
      <c r="AK61" s="178">
        <v>0.37660244339665278</v>
      </c>
      <c r="AL61" s="156">
        <v>8.710187954736675</v>
      </c>
      <c r="AM61" s="156">
        <v>15.144743111912264</v>
      </c>
      <c r="AN61" s="178">
        <v>2.2315036243338033</v>
      </c>
    </row>
    <row r="62" spans="1:40" x14ac:dyDescent="0.35">
      <c r="A62" s="150" t="s">
        <v>10</v>
      </c>
      <c r="B62" s="159">
        <v>12.822543540077991</v>
      </c>
      <c r="C62" s="159">
        <v>19.70831690973591</v>
      </c>
      <c r="D62" s="159">
        <v>6.004473332632811</v>
      </c>
      <c r="E62" s="160">
        <v>6.6757159705378406</v>
      </c>
      <c r="F62" s="160">
        <v>11.91025621938692</v>
      </c>
      <c r="G62" s="160">
        <v>1.478240302743614</v>
      </c>
      <c r="H62" s="159">
        <v>8.9992125689002211</v>
      </c>
      <c r="I62" s="159">
        <v>15.276504735716468</v>
      </c>
      <c r="J62" s="159">
        <v>2.9461589452750978</v>
      </c>
      <c r="K62" s="159">
        <v>6.6824570652133559</v>
      </c>
      <c r="L62" s="159">
        <v>13.607910732105598</v>
      </c>
      <c r="M62" s="159">
        <v>0</v>
      </c>
      <c r="N62" s="159">
        <v>7.4842456628796379</v>
      </c>
      <c r="O62" s="159">
        <v>10.662929563733853</v>
      </c>
      <c r="P62" s="159">
        <v>4.413971691728217</v>
      </c>
      <c r="Q62" s="159">
        <v>11.279043537108054</v>
      </c>
      <c r="R62" s="159">
        <v>19.550342130987293</v>
      </c>
      <c r="S62" s="159">
        <v>3.0077449432288144</v>
      </c>
      <c r="T62" s="159">
        <v>6.5718374857610184</v>
      </c>
      <c r="U62" s="159">
        <v>11.879482648530656</v>
      </c>
      <c r="V62" s="161">
        <v>1.436678399540263</v>
      </c>
      <c r="W62" s="159">
        <v>7.2169858980095549</v>
      </c>
      <c r="X62" s="159">
        <v>13.203450501731119</v>
      </c>
      <c r="Y62" s="161">
        <v>1.4204949004233074</v>
      </c>
      <c r="Z62" s="159">
        <v>9.2770336328150087</v>
      </c>
      <c r="AA62" s="159">
        <v>17.39861680996361</v>
      </c>
      <c r="AB62" s="161">
        <v>0</v>
      </c>
      <c r="AC62" s="159">
        <v>9.0777051561365294</v>
      </c>
      <c r="AD62" s="159">
        <v>18.429521257743943</v>
      </c>
      <c r="AE62" s="161">
        <v>0</v>
      </c>
      <c r="AF62" s="159">
        <v>9.0777051561365294</v>
      </c>
      <c r="AG62" s="159">
        <v>18.429521257743943</v>
      </c>
      <c r="AH62" s="161">
        <v>0</v>
      </c>
      <c r="AI62" s="159">
        <v>10.370145043762012</v>
      </c>
      <c r="AJ62" s="159">
        <v>21.04731436268732</v>
      </c>
      <c r="AK62" s="161">
        <v>0</v>
      </c>
      <c r="AL62" s="159">
        <v>8.9028900150664292</v>
      </c>
      <c r="AM62" s="159">
        <v>13.895257548598662</v>
      </c>
      <c r="AN62" s="159">
        <v>4.0511525529013008</v>
      </c>
    </row>
    <row r="63" spans="1:40" x14ac:dyDescent="0.35">
      <c r="A63" s="150" t="s">
        <v>5</v>
      </c>
      <c r="B63" s="162" t="s">
        <v>338</v>
      </c>
      <c r="C63" s="162" t="s">
        <v>338</v>
      </c>
      <c r="D63" s="162" t="s">
        <v>338</v>
      </c>
      <c r="E63" s="160">
        <v>5.0641885903831056</v>
      </c>
      <c r="F63" s="160">
        <v>10.023555355084449</v>
      </c>
      <c r="G63" s="160">
        <v>0</v>
      </c>
      <c r="H63" s="159">
        <v>2.2811780003193651</v>
      </c>
      <c r="I63" s="159">
        <v>4.5193654810864556</v>
      </c>
      <c r="J63" s="159">
        <v>0</v>
      </c>
      <c r="K63" s="162" t="s">
        <v>338</v>
      </c>
      <c r="L63" s="162" t="s">
        <v>338</v>
      </c>
      <c r="M63" s="162" t="s">
        <v>338</v>
      </c>
      <c r="N63" s="159">
        <v>2.3196474135931338</v>
      </c>
      <c r="O63" s="159">
        <v>4.6238498173579323</v>
      </c>
      <c r="P63" s="159">
        <v>0</v>
      </c>
      <c r="Q63" s="159">
        <v>4.5522829699094096</v>
      </c>
      <c r="R63" s="159">
        <v>9.1045659398188192</v>
      </c>
      <c r="S63" s="159">
        <v>0</v>
      </c>
      <c r="T63" s="159">
        <v>11.248846993183198</v>
      </c>
      <c r="U63" s="159">
        <v>13.451708366962604</v>
      </c>
      <c r="V63" s="161">
        <v>9.0305684742854559</v>
      </c>
      <c r="W63" s="159">
        <v>2.2169999556600009</v>
      </c>
      <c r="X63" s="159">
        <v>0</v>
      </c>
      <c r="Y63" s="161">
        <v>4.4495861884844707</v>
      </c>
      <c r="Z63" s="159">
        <v>4.371489147778191</v>
      </c>
      <c r="AA63" s="159">
        <v>4.3557801202195314</v>
      </c>
      <c r="AB63" s="161">
        <v>4.3873118940025444</v>
      </c>
      <c r="AC63" s="159">
        <v>8.5102761584613429</v>
      </c>
      <c r="AD63" s="159">
        <v>12.72318588574579</v>
      </c>
      <c r="AE63" s="161">
        <v>4.2693079451820859</v>
      </c>
      <c r="AF63" s="159">
        <v>8.5102761584613429</v>
      </c>
      <c r="AG63" s="159">
        <v>12.72318588574579</v>
      </c>
      <c r="AH63" s="161">
        <v>4.2693079451820859</v>
      </c>
      <c r="AI63" s="159" t="s">
        <v>267</v>
      </c>
      <c r="AJ63" s="159" t="s">
        <v>267</v>
      </c>
      <c r="AK63" s="161" t="s">
        <v>267</v>
      </c>
      <c r="AL63" s="159">
        <v>8.3004772774434539</v>
      </c>
      <c r="AM63" s="159">
        <v>16.551495841436669</v>
      </c>
      <c r="AN63" s="159">
        <v>0</v>
      </c>
    </row>
    <row r="64" spans="1:40" x14ac:dyDescent="0.35">
      <c r="A64" s="150" t="s">
        <v>54</v>
      </c>
      <c r="B64" s="159">
        <v>24.016651545071248</v>
      </c>
      <c r="C64" s="159">
        <v>42.267659956675651</v>
      </c>
      <c r="D64" s="159">
        <v>5.3917075537822825</v>
      </c>
      <c r="E64" s="160">
        <v>5.3276505061267985</v>
      </c>
      <c r="F64" s="160">
        <v>10.550192541013873</v>
      </c>
      <c r="G64" s="160">
        <v>0</v>
      </c>
      <c r="H64" s="159">
        <v>6.9616875130531639</v>
      </c>
      <c r="I64" s="159">
        <v>13.869625520110956</v>
      </c>
      <c r="J64" s="159">
        <v>0</v>
      </c>
      <c r="K64" s="159">
        <v>4.6142488002953117</v>
      </c>
      <c r="L64" s="159">
        <v>9.1907541013740186</v>
      </c>
      <c r="M64" s="159">
        <v>0</v>
      </c>
      <c r="N64" s="159">
        <v>4.3326617707588655</v>
      </c>
      <c r="O64" s="159">
        <v>8.6422953936565552</v>
      </c>
      <c r="P64" s="159">
        <v>0</v>
      </c>
      <c r="Q64" s="159">
        <v>4.2709490048688821</v>
      </c>
      <c r="R64" s="159">
        <v>8.5418980097377641</v>
      </c>
      <c r="S64" s="159">
        <v>0</v>
      </c>
      <c r="T64" s="159">
        <v>4.2372881355932206</v>
      </c>
      <c r="U64" s="159">
        <v>8.4537999830924004</v>
      </c>
      <c r="V64" s="161">
        <v>0</v>
      </c>
      <c r="W64" s="159">
        <v>2.0976673938580297</v>
      </c>
      <c r="X64" s="159">
        <v>4.185151083954131</v>
      </c>
      <c r="Y64" s="161">
        <v>0</v>
      </c>
      <c r="Z64" s="159">
        <v>4.1554124246831501</v>
      </c>
      <c r="AA64" s="159">
        <v>8.2898118212716572</v>
      </c>
      <c r="AB64" s="161">
        <v>0</v>
      </c>
      <c r="AC64" s="159" t="s">
        <v>338</v>
      </c>
      <c r="AD64" s="159" t="s">
        <v>338</v>
      </c>
      <c r="AE64" s="161" t="s">
        <v>338</v>
      </c>
      <c r="AF64" s="159">
        <v>4.077887654195127</v>
      </c>
      <c r="AG64" s="159">
        <v>8.1363654855376097</v>
      </c>
      <c r="AH64" s="161">
        <v>0</v>
      </c>
      <c r="AI64" s="159">
        <v>12.130769697337296</v>
      </c>
      <c r="AJ64" s="159">
        <v>24.206237140436521</v>
      </c>
      <c r="AK64" s="161">
        <v>0</v>
      </c>
      <c r="AL64" s="159">
        <v>16.052974816895755</v>
      </c>
      <c r="AM64" s="159">
        <v>28.033640368442132</v>
      </c>
      <c r="AN64" s="159">
        <v>4.021717273275689</v>
      </c>
    </row>
    <row r="65" spans="1:40" x14ac:dyDescent="0.35">
      <c r="A65" s="150" t="s">
        <v>52</v>
      </c>
      <c r="B65" s="159">
        <v>8.6843247937472867</v>
      </c>
      <c r="C65" s="159">
        <v>17.032873445750297</v>
      </c>
      <c r="D65" s="159">
        <v>0</v>
      </c>
      <c r="E65" s="160">
        <v>2.8700993054359683</v>
      </c>
      <c r="F65" s="160">
        <v>5.6347551698878684</v>
      </c>
      <c r="G65" s="160">
        <v>0</v>
      </c>
      <c r="H65" s="159">
        <v>2.559443065189015</v>
      </c>
      <c r="I65" s="159">
        <v>5.0344862306801588</v>
      </c>
      <c r="J65" s="159">
        <v>0</v>
      </c>
      <c r="K65" s="162" t="s">
        <v>338</v>
      </c>
      <c r="L65" s="162" t="s">
        <v>338</v>
      </c>
      <c r="M65" s="162" t="s">
        <v>338</v>
      </c>
      <c r="N65" s="159">
        <v>5.0980092273967017</v>
      </c>
      <c r="O65" s="159">
        <v>10.152284263959391</v>
      </c>
      <c r="P65" s="159">
        <v>0</v>
      </c>
      <c r="Q65" s="159">
        <v>4.9987503124218948</v>
      </c>
      <c r="R65" s="159">
        <v>9.9975006248437897</v>
      </c>
      <c r="S65" s="159">
        <v>0</v>
      </c>
      <c r="T65" s="159">
        <v>4.9441313161277565</v>
      </c>
      <c r="U65" s="159">
        <v>9.8493056239535104</v>
      </c>
      <c r="V65" s="161">
        <v>0</v>
      </c>
      <c r="W65" s="159">
        <v>7.3086949107121102</v>
      </c>
      <c r="X65" s="159">
        <v>14.55957291919437</v>
      </c>
      <c r="Y65" s="161">
        <v>0</v>
      </c>
      <c r="Z65" s="159">
        <v>4.8034200350649661</v>
      </c>
      <c r="AA65" s="159">
        <v>9.5693779904306222</v>
      </c>
      <c r="AB65" s="161">
        <v>0</v>
      </c>
      <c r="AC65" s="159">
        <v>7.0129505820748985</v>
      </c>
      <c r="AD65" s="159">
        <v>13.976891539321654</v>
      </c>
      <c r="AE65" s="161">
        <v>0</v>
      </c>
      <c r="AF65" s="159">
        <v>7.0129505820748985</v>
      </c>
      <c r="AG65" s="159">
        <v>13.976891539321654</v>
      </c>
      <c r="AH65" s="161">
        <v>0</v>
      </c>
      <c r="AI65" s="159">
        <v>6.9224911738237536</v>
      </c>
      <c r="AJ65" s="159">
        <v>13.802622498274673</v>
      </c>
      <c r="AK65" s="161">
        <v>0</v>
      </c>
      <c r="AL65" s="159">
        <v>2.2790464469665892</v>
      </c>
      <c r="AM65" s="159">
        <v>4.5440087244967513</v>
      </c>
      <c r="AN65" s="159">
        <v>0</v>
      </c>
    </row>
    <row r="66" spans="1:40" x14ac:dyDescent="0.35">
      <c r="A66" s="150" t="s">
        <v>49</v>
      </c>
      <c r="B66" s="159">
        <v>4.6093569946992394</v>
      </c>
      <c r="C66" s="159">
        <v>9.1336712791706631</v>
      </c>
      <c r="D66" s="159">
        <v>0</v>
      </c>
      <c r="E66" s="160">
        <v>6.8604358663587091</v>
      </c>
      <c r="F66" s="160">
        <v>9.0653612546459978</v>
      </c>
      <c r="G66" s="160">
        <v>4.6153136105598378</v>
      </c>
      <c r="H66" s="159">
        <v>4.0339659936666736</v>
      </c>
      <c r="I66" s="159">
        <v>8.0144259667401325</v>
      </c>
      <c r="J66" s="159">
        <v>0</v>
      </c>
      <c r="K66" s="159">
        <v>5.9858733389201486</v>
      </c>
      <c r="L66" s="159">
        <v>11.891077728011416</v>
      </c>
      <c r="M66" s="159">
        <v>0</v>
      </c>
      <c r="N66" s="159">
        <v>1.9597083953907657</v>
      </c>
      <c r="O66" s="159">
        <v>3.8809329762874993</v>
      </c>
      <c r="P66" s="159">
        <v>0</v>
      </c>
      <c r="Q66" s="159">
        <v>1.9145351508653699</v>
      </c>
      <c r="R66" s="159">
        <v>3.8290703017307397</v>
      </c>
      <c r="S66" s="159">
        <v>0</v>
      </c>
      <c r="T66" s="159">
        <v>5.7173349595974994</v>
      </c>
      <c r="U66" s="159">
        <v>11.32802174980176</v>
      </c>
      <c r="V66" s="161">
        <v>0</v>
      </c>
      <c r="W66" s="159">
        <v>5.6394157565276242</v>
      </c>
      <c r="X66" s="159">
        <v>11.176098051633574</v>
      </c>
      <c r="Y66" s="161">
        <v>0</v>
      </c>
      <c r="Z66" s="159">
        <v>5.5657594478766628</v>
      </c>
      <c r="AA66" s="159">
        <v>11.031439602868174</v>
      </c>
      <c r="AB66" s="161">
        <v>0</v>
      </c>
      <c r="AC66" s="159">
        <v>9.0466626861350843</v>
      </c>
      <c r="AD66" s="159">
        <v>14.352350197344816</v>
      </c>
      <c r="AE66" s="161">
        <v>3.6497682397167779</v>
      </c>
      <c r="AF66" s="159">
        <v>9.0466626861350843</v>
      </c>
      <c r="AG66" s="159">
        <v>14.352350197344816</v>
      </c>
      <c r="AH66" s="161">
        <v>3.6497682397167779</v>
      </c>
      <c r="AI66" s="159">
        <v>7.1526920944870627</v>
      </c>
      <c r="AJ66" s="159">
        <v>14.187918986982584</v>
      </c>
      <c r="AK66" s="161">
        <v>0</v>
      </c>
      <c r="AL66" s="159">
        <v>7.0721357850070721</v>
      </c>
      <c r="AM66" s="159">
        <v>10.524469391334854</v>
      </c>
      <c r="AN66" s="159">
        <v>3.564427018356799</v>
      </c>
    </row>
    <row r="67" spans="1:40" x14ac:dyDescent="0.35">
      <c r="A67" s="163" t="s">
        <v>47</v>
      </c>
      <c r="B67" s="162" t="s">
        <v>338</v>
      </c>
      <c r="C67" s="162" t="s">
        <v>338</v>
      </c>
      <c r="D67" s="162" t="s">
        <v>338</v>
      </c>
      <c r="E67" s="160">
        <v>13.388673182487615</v>
      </c>
      <c r="F67" s="160">
        <v>17.577781683951486</v>
      </c>
      <c r="G67" s="160">
        <v>9.0670051681929458</v>
      </c>
      <c r="H67" s="159">
        <v>9.0090090090090094</v>
      </c>
      <c r="I67" s="159">
        <v>8.8245675961877872</v>
      </c>
      <c r="J67" s="159">
        <v>9.2013249907986747</v>
      </c>
      <c r="K67" s="162" t="s">
        <v>338</v>
      </c>
      <c r="L67" s="162" t="s">
        <v>338</v>
      </c>
      <c r="M67" s="162" t="s">
        <v>338</v>
      </c>
      <c r="N67" s="159">
        <v>9.211495946941783</v>
      </c>
      <c r="O67" s="159">
        <v>18.243181610872934</v>
      </c>
      <c r="P67" s="159">
        <v>0</v>
      </c>
      <c r="Q67" s="159">
        <v>9.0098207045679786</v>
      </c>
      <c r="R67" s="159">
        <v>18.019641409135957</v>
      </c>
      <c r="S67" s="159">
        <v>0</v>
      </c>
      <c r="T67" s="162" t="s">
        <v>338</v>
      </c>
      <c r="U67" s="162" t="s">
        <v>338</v>
      </c>
      <c r="V67" s="164" t="s">
        <v>338</v>
      </c>
      <c r="W67" s="159">
        <v>4.4444444444444446</v>
      </c>
      <c r="X67" s="159">
        <v>8.805917576611483</v>
      </c>
      <c r="Y67" s="161">
        <v>0</v>
      </c>
      <c r="Z67" s="159">
        <v>13.184495033840204</v>
      </c>
      <c r="AA67" s="159">
        <v>17.426156661148383</v>
      </c>
      <c r="AB67" s="161">
        <v>8.8676066329697623</v>
      </c>
      <c r="AC67" s="159" t="s">
        <v>338</v>
      </c>
      <c r="AD67" s="159" t="s">
        <v>338</v>
      </c>
      <c r="AE67" s="203" t="s">
        <v>338</v>
      </c>
      <c r="AF67" s="159" t="s">
        <v>267</v>
      </c>
      <c r="AG67" s="159" t="s">
        <v>267</v>
      </c>
      <c r="AH67" s="204" t="s">
        <v>267</v>
      </c>
      <c r="AI67" s="159">
        <v>8.5295121119071986</v>
      </c>
      <c r="AJ67" s="159">
        <v>16.929067208396816</v>
      </c>
      <c r="AK67" s="161">
        <v>0</v>
      </c>
      <c r="AL67" s="159">
        <v>4.2274360600295919</v>
      </c>
      <c r="AM67" s="159">
        <v>0</v>
      </c>
      <c r="AN67" s="159">
        <v>8.517162081594412</v>
      </c>
    </row>
    <row r="68" spans="1:40" x14ac:dyDescent="0.35">
      <c r="A68" s="150" t="s">
        <v>245</v>
      </c>
      <c r="B68" s="159">
        <v>4.2638468426214127</v>
      </c>
      <c r="C68" s="159">
        <v>8.514986376021799</v>
      </c>
      <c r="D68" s="159">
        <v>0</v>
      </c>
      <c r="E68" s="162" t="s">
        <v>338</v>
      </c>
      <c r="F68" s="162" t="s">
        <v>338</v>
      </c>
      <c r="G68" s="162" t="s">
        <v>338</v>
      </c>
      <c r="H68" s="162" t="s">
        <v>338</v>
      </c>
      <c r="I68" s="162" t="s">
        <v>338</v>
      </c>
      <c r="J68" s="162" t="s">
        <v>338</v>
      </c>
      <c r="K68" s="159">
        <v>12.748055921471975</v>
      </c>
      <c r="L68" s="159">
        <v>16.972165648336727</v>
      </c>
      <c r="M68" s="159">
        <v>8.5113626691633328</v>
      </c>
      <c r="N68" s="162" t="s">
        <v>338</v>
      </c>
      <c r="O68" s="162" t="s">
        <v>338</v>
      </c>
      <c r="P68" s="162" t="s">
        <v>338</v>
      </c>
      <c r="Q68" s="162" t="s">
        <v>338</v>
      </c>
      <c r="R68" s="162" t="s">
        <v>338</v>
      </c>
      <c r="S68" s="162" t="s">
        <v>338</v>
      </c>
      <c r="T68" s="159">
        <v>3.9148136548700281</v>
      </c>
      <c r="U68" s="159">
        <v>0</v>
      </c>
      <c r="V68" s="161">
        <v>7.8302403883799236</v>
      </c>
      <c r="W68" s="159">
        <v>7.7570492184772917</v>
      </c>
      <c r="X68" s="159">
        <v>15.51229349259288</v>
      </c>
      <c r="Y68" s="161">
        <v>0</v>
      </c>
      <c r="Z68" s="159">
        <v>7.6875768757687579</v>
      </c>
      <c r="AA68" s="159">
        <v>7.6869859328157428</v>
      </c>
      <c r="AB68" s="161">
        <v>7.6881679095871451</v>
      </c>
      <c r="AC68" s="159" t="s">
        <v>338</v>
      </c>
      <c r="AD68" s="159" t="s">
        <v>338</v>
      </c>
      <c r="AE68" s="203" t="s">
        <v>338</v>
      </c>
      <c r="AF68" s="159" t="s">
        <v>267</v>
      </c>
      <c r="AG68" s="159" t="s">
        <v>267</v>
      </c>
      <c r="AH68" s="204" t="s">
        <v>267</v>
      </c>
      <c r="AI68" s="159">
        <v>15.002625459455405</v>
      </c>
      <c r="AJ68" s="159">
        <v>30.016509079993998</v>
      </c>
      <c r="AK68" s="161">
        <v>0</v>
      </c>
      <c r="AL68" s="159" t="s">
        <v>267</v>
      </c>
      <c r="AM68" s="159" t="s">
        <v>267</v>
      </c>
      <c r="AN68" s="159" t="s">
        <v>267</v>
      </c>
    </row>
    <row r="69" spans="1:40" x14ac:dyDescent="0.35">
      <c r="A69" s="150" t="s">
        <v>20</v>
      </c>
      <c r="B69" s="159">
        <v>5.6805271529197912</v>
      </c>
      <c r="C69" s="159">
        <v>0</v>
      </c>
      <c r="D69" s="159">
        <v>11.389521640091116</v>
      </c>
      <c r="E69" s="160">
        <v>16.907123534715961</v>
      </c>
      <c r="F69" s="160">
        <v>0</v>
      </c>
      <c r="G69" s="160">
        <v>33.909799932180398</v>
      </c>
      <c r="H69" s="159">
        <v>4.6285582041194164</v>
      </c>
      <c r="I69" s="159">
        <v>9.1583478340507369</v>
      </c>
      <c r="J69" s="159">
        <v>0</v>
      </c>
      <c r="K69" s="162" t="s">
        <v>338</v>
      </c>
      <c r="L69" s="162" t="s">
        <v>338</v>
      </c>
      <c r="M69" s="162" t="s">
        <v>338</v>
      </c>
      <c r="N69" s="162" t="s">
        <v>338</v>
      </c>
      <c r="O69" s="162" t="s">
        <v>338</v>
      </c>
      <c r="P69" s="162" t="s">
        <v>338</v>
      </c>
      <c r="Q69" s="159">
        <v>8.5338795016214366</v>
      </c>
      <c r="R69" s="159">
        <v>17.067759003242873</v>
      </c>
      <c r="S69" s="159">
        <v>0</v>
      </c>
      <c r="T69" s="159">
        <v>4.2142526023009816</v>
      </c>
      <c r="U69" s="159">
        <v>0</v>
      </c>
      <c r="V69" s="161">
        <v>8.4359709802598282</v>
      </c>
      <c r="W69" s="159">
        <v>4.1618112202430497</v>
      </c>
      <c r="X69" s="159">
        <v>8.3187754762498969</v>
      </c>
      <c r="Y69" s="161">
        <v>0</v>
      </c>
      <c r="Z69" s="159">
        <v>4.112687641373638</v>
      </c>
      <c r="AA69" s="159">
        <v>8.2182774490466795</v>
      </c>
      <c r="AB69" s="161">
        <v>0</v>
      </c>
      <c r="AC69" s="159" t="s">
        <v>338</v>
      </c>
      <c r="AD69" s="159" t="s">
        <v>338</v>
      </c>
      <c r="AE69" s="161" t="s">
        <v>338</v>
      </c>
      <c r="AF69" s="159" t="s">
        <v>267</v>
      </c>
      <c r="AG69" s="159" t="s">
        <v>267</v>
      </c>
      <c r="AH69" s="161" t="s">
        <v>267</v>
      </c>
      <c r="AI69" s="159">
        <v>11.929852467491152</v>
      </c>
      <c r="AJ69" s="159">
        <v>23.834114562643997</v>
      </c>
      <c r="AK69" s="161">
        <v>0</v>
      </c>
      <c r="AL69" s="159">
        <v>3.9368528798078817</v>
      </c>
      <c r="AM69" s="159">
        <v>7.863489816780687</v>
      </c>
      <c r="AN69" s="159">
        <v>0</v>
      </c>
    </row>
    <row r="70" spans="1:40" x14ac:dyDescent="0.35">
      <c r="A70" s="150" t="s">
        <v>48</v>
      </c>
      <c r="B70" s="162" t="s">
        <v>338</v>
      </c>
      <c r="C70" s="162" t="s">
        <v>338</v>
      </c>
      <c r="D70" s="162" t="s">
        <v>338</v>
      </c>
      <c r="E70" s="160">
        <v>4.1972717733473246</v>
      </c>
      <c r="F70" s="160">
        <v>8.5324232081911262</v>
      </c>
      <c r="G70" s="160">
        <v>0</v>
      </c>
      <c r="H70" s="162" t="s">
        <v>338</v>
      </c>
      <c r="I70" s="162" t="s">
        <v>338</v>
      </c>
      <c r="J70" s="162" t="s">
        <v>338</v>
      </c>
      <c r="K70" s="162" t="s">
        <v>338</v>
      </c>
      <c r="L70" s="162" t="s">
        <v>338</v>
      </c>
      <c r="M70" s="162" t="s">
        <v>338</v>
      </c>
      <c r="N70" s="162" t="s">
        <v>338</v>
      </c>
      <c r="O70" s="162" t="s">
        <v>338</v>
      </c>
      <c r="P70" s="162" t="s">
        <v>338</v>
      </c>
      <c r="Q70" s="159">
        <v>26.941469657169797</v>
      </c>
      <c r="R70" s="159">
        <v>53.882939314339595</v>
      </c>
      <c r="S70" s="159">
        <v>0</v>
      </c>
      <c r="T70" s="159">
        <v>6.5854461639776094</v>
      </c>
      <c r="U70" s="159">
        <v>13.365410318096766</v>
      </c>
      <c r="V70" s="161">
        <v>0</v>
      </c>
      <c r="W70" s="159" t="s">
        <v>338</v>
      </c>
      <c r="X70" s="159" t="s">
        <v>338</v>
      </c>
      <c r="Y70" s="161" t="s">
        <v>338</v>
      </c>
      <c r="Z70" s="159" t="s">
        <v>338</v>
      </c>
      <c r="AA70" s="159" t="s">
        <v>338</v>
      </c>
      <c r="AB70" s="161" t="s">
        <v>338</v>
      </c>
      <c r="AC70" s="159">
        <v>6.4102564102564106</v>
      </c>
      <c r="AD70" s="159">
        <v>12.988699831146903</v>
      </c>
      <c r="AE70" s="161">
        <v>0</v>
      </c>
      <c r="AF70" s="159">
        <v>6.4102564102564106</v>
      </c>
      <c r="AG70" s="159">
        <v>12.988699831146903</v>
      </c>
      <c r="AH70" s="161">
        <v>0</v>
      </c>
      <c r="AI70" s="159">
        <v>3.1879622545269064</v>
      </c>
      <c r="AJ70" s="159">
        <v>6.4582795143373808</v>
      </c>
      <c r="AK70" s="161">
        <v>0</v>
      </c>
      <c r="AL70" s="159" t="s">
        <v>267</v>
      </c>
      <c r="AM70" s="159" t="s">
        <v>267</v>
      </c>
      <c r="AN70" s="159" t="s">
        <v>267</v>
      </c>
    </row>
    <row r="71" spans="1:40" x14ac:dyDescent="0.35">
      <c r="A71" s="150" t="s">
        <v>55</v>
      </c>
      <c r="B71" s="159">
        <v>5.2984343126606088</v>
      </c>
      <c r="C71" s="159">
        <v>7.379710715339959</v>
      </c>
      <c r="D71" s="159">
        <v>2.8700993054359683</v>
      </c>
      <c r="E71" s="160">
        <v>8.9408879579011913</v>
      </c>
      <c r="F71" s="160">
        <v>16.650808753568029</v>
      </c>
      <c r="G71" s="160">
        <v>0</v>
      </c>
      <c r="H71" s="159">
        <v>1.6112659716739441</v>
      </c>
      <c r="I71" s="159">
        <v>3.0809045535769304</v>
      </c>
      <c r="J71" s="159">
        <v>0</v>
      </c>
      <c r="K71" s="159">
        <v>9.5331913947059004</v>
      </c>
      <c r="L71" s="159">
        <v>15.202189115232594</v>
      </c>
      <c r="M71" s="159">
        <v>3.3280085197018106</v>
      </c>
      <c r="N71" s="159">
        <v>5.6899813653110289</v>
      </c>
      <c r="O71" s="159">
        <v>10.838639750711286</v>
      </c>
      <c r="P71" s="159">
        <v>0</v>
      </c>
      <c r="Q71" s="159">
        <v>9.2443411426005646</v>
      </c>
      <c r="R71" s="159">
        <v>18.488682285201129</v>
      </c>
      <c r="S71" s="159">
        <v>0</v>
      </c>
      <c r="T71" s="159">
        <v>9.409360969970697</v>
      </c>
      <c r="U71" s="159">
        <v>12.842575706983792</v>
      </c>
      <c r="V71" s="161">
        <v>5.6399988720002252</v>
      </c>
      <c r="W71" s="159">
        <v>18.28368442360685</v>
      </c>
      <c r="X71" s="159">
        <v>34.989503149055281</v>
      </c>
      <c r="Y71" s="161">
        <v>0</v>
      </c>
      <c r="Z71" s="159">
        <v>15.240224031293261</v>
      </c>
      <c r="AA71" s="159">
        <v>26.773110061821544</v>
      </c>
      <c r="AB71" s="161">
        <v>2.6558308766897722</v>
      </c>
      <c r="AC71" s="159">
        <v>21.682828404505209</v>
      </c>
      <c r="AD71" s="159">
        <v>39.350940950440965</v>
      </c>
      <c r="AE71" s="161">
        <v>2.5116793087858542</v>
      </c>
      <c r="AF71" s="159">
        <v>21.682828404505209</v>
      </c>
      <c r="AG71" s="159">
        <v>39.350940950440965</v>
      </c>
      <c r="AH71" s="161">
        <v>2.5116793087858542</v>
      </c>
      <c r="AI71" s="159">
        <v>19.91775140302984</v>
      </c>
      <c r="AJ71" s="159">
        <v>36.07747638052718</v>
      </c>
      <c r="AK71" s="161">
        <v>2.4389054192478414</v>
      </c>
      <c r="AL71" s="159">
        <v>17.106298539122104</v>
      </c>
      <c r="AM71" s="159">
        <v>32.972830387760489</v>
      </c>
      <c r="AN71" s="159">
        <v>0</v>
      </c>
    </row>
    <row r="72" spans="1:40" x14ac:dyDescent="0.35">
      <c r="B72" s="155"/>
      <c r="C72" s="155"/>
      <c r="D72" s="155"/>
      <c r="E72" s="155"/>
      <c r="F72" s="155"/>
      <c r="G72" s="155"/>
      <c r="H72" s="155"/>
      <c r="I72" s="155"/>
      <c r="J72" s="155"/>
      <c r="K72" s="155"/>
      <c r="L72" s="155"/>
      <c r="M72" s="155"/>
      <c r="N72" s="155"/>
      <c r="O72" s="155"/>
      <c r="P72" s="155"/>
      <c r="Q72" s="155"/>
      <c r="R72" s="155"/>
      <c r="S72" s="155"/>
      <c r="T72" s="162"/>
      <c r="U72" s="162"/>
      <c r="V72" s="164"/>
      <c r="W72" s="162"/>
      <c r="X72" s="162"/>
      <c r="Y72" s="164"/>
      <c r="Z72" s="162"/>
      <c r="AA72" s="162"/>
      <c r="AB72" s="164"/>
      <c r="AC72" s="162"/>
      <c r="AD72" s="162"/>
      <c r="AE72" s="164"/>
      <c r="AF72" s="162"/>
      <c r="AG72" s="162"/>
      <c r="AH72" s="164"/>
      <c r="AI72" s="162"/>
      <c r="AJ72" s="162"/>
      <c r="AK72" s="164"/>
      <c r="AL72" s="162"/>
      <c r="AM72" s="162"/>
      <c r="AN72" s="164"/>
    </row>
    <row r="73" spans="1:40" x14ac:dyDescent="0.35">
      <c r="A73" s="176" t="s">
        <v>111</v>
      </c>
      <c r="B73" s="156">
        <v>8.9130372778871116</v>
      </c>
      <c r="C73" s="156">
        <v>14.673719368610818</v>
      </c>
      <c r="D73" s="156">
        <v>2.9117379435850772</v>
      </c>
      <c r="E73" s="157">
        <v>7.4937908590025408</v>
      </c>
      <c r="F73" s="157">
        <v>11.901428171380566</v>
      </c>
      <c r="G73" s="157">
        <v>2.9113776639105624</v>
      </c>
      <c r="H73" s="156">
        <v>3.6776458540200911</v>
      </c>
      <c r="I73" s="156">
        <v>6.645879831416182</v>
      </c>
      <c r="J73" s="156">
        <v>0.57828872799611386</v>
      </c>
      <c r="K73" s="156">
        <v>7.267055919995304</v>
      </c>
      <c r="L73" s="156">
        <v>10.954822312782087</v>
      </c>
      <c r="M73" s="156">
        <v>3.4244425292932523</v>
      </c>
      <c r="N73" s="156">
        <v>6.9469723705014887</v>
      </c>
      <c r="O73" s="156">
        <v>12.532693984306889</v>
      </c>
      <c r="P73" s="156">
        <v>1.1341147383880827</v>
      </c>
      <c r="Q73" s="156">
        <v>6.0184602590126444</v>
      </c>
      <c r="R73" s="156">
        <v>9.1262427795314487</v>
      </c>
      <c r="S73" s="156">
        <v>2.7891513170372519</v>
      </c>
      <c r="T73" s="156">
        <v>10.770784247728038</v>
      </c>
      <c r="U73" s="156">
        <v>15.334179357021997</v>
      </c>
      <c r="V73" s="158">
        <v>6.0354997119420588</v>
      </c>
      <c r="W73" s="156">
        <v>12.727504136438844</v>
      </c>
      <c r="X73" s="156">
        <v>21.361732280182565</v>
      </c>
      <c r="Y73" s="158">
        <v>3.7796159910153126</v>
      </c>
      <c r="Z73" s="156">
        <v>5.7468111728457947</v>
      </c>
      <c r="AA73" s="156">
        <v>10.271791605891901</v>
      </c>
      <c r="AB73" s="178">
        <v>1.063190741735021</v>
      </c>
      <c r="AC73" s="156">
        <v>5.7468111728457947</v>
      </c>
      <c r="AD73" s="156">
        <v>10.271791605891901</v>
      </c>
      <c r="AE73" s="178">
        <v>1.063190741735021</v>
      </c>
      <c r="AF73" s="156">
        <v>8.3779097369082471</v>
      </c>
      <c r="AG73" s="156">
        <v>15.491247445193466</v>
      </c>
      <c r="AH73" s="158">
        <v>1.0320982557539478</v>
      </c>
      <c r="AI73" s="156">
        <v>8.7629472545686244</v>
      </c>
      <c r="AJ73" s="156">
        <v>15.28531771272478</v>
      </c>
      <c r="AK73" s="178">
        <v>2.0345879959308242</v>
      </c>
      <c r="AL73" s="156">
        <v>14.823086463063339</v>
      </c>
      <c r="AM73" s="156">
        <v>25.8019288158862</v>
      </c>
      <c r="AN73" s="178">
        <v>3.5111831182315676</v>
      </c>
    </row>
    <row r="74" spans="1:40" x14ac:dyDescent="0.35">
      <c r="A74" s="150" t="s">
        <v>29</v>
      </c>
      <c r="B74" s="159">
        <v>14.812346090466404</v>
      </c>
      <c r="C74" s="159">
        <v>29.464844757099186</v>
      </c>
      <c r="D74" s="159">
        <v>0</v>
      </c>
      <c r="E74" s="160">
        <v>7.3670251952261676</v>
      </c>
      <c r="F74" s="160">
        <v>7.3252023587151598</v>
      </c>
      <c r="G74" s="160">
        <v>7.4093283443855817</v>
      </c>
      <c r="H74" s="159">
        <v>5.8554865909357066</v>
      </c>
      <c r="I74" s="159">
        <v>8.6823141261250836</v>
      </c>
      <c r="J74" s="159">
        <v>2.9621730501495898</v>
      </c>
      <c r="K74" s="159">
        <v>8.6491473382249069</v>
      </c>
      <c r="L74" s="159">
        <v>5.7033678387087576</v>
      </c>
      <c r="M74" s="159">
        <v>11.66044776119403</v>
      </c>
      <c r="N74" s="159">
        <v>8.7228320127934875</v>
      </c>
      <c r="O74" s="159">
        <v>17.233455882352942</v>
      </c>
      <c r="P74" s="159">
        <v>0</v>
      </c>
      <c r="Q74" s="159">
        <v>1.4263707422833343</v>
      </c>
      <c r="R74" s="159">
        <v>2.8176157335662562</v>
      </c>
      <c r="S74" s="159">
        <v>0</v>
      </c>
      <c r="T74" s="159">
        <v>16.776646907504752</v>
      </c>
      <c r="U74" s="159">
        <v>24.857758382588521</v>
      </c>
      <c r="V74" s="161">
        <v>8.4932903006624763</v>
      </c>
      <c r="W74" s="159">
        <v>20.567949649659258</v>
      </c>
      <c r="X74" s="159">
        <v>29.798185019639714</v>
      </c>
      <c r="Y74" s="161">
        <v>11.106791803187649</v>
      </c>
      <c r="Z74" s="159">
        <v>6.7294751009421265</v>
      </c>
      <c r="AA74" s="159">
        <v>7.9776625448743514</v>
      </c>
      <c r="AB74" s="161">
        <v>5.4503338329472681</v>
      </c>
      <c r="AC74" s="159">
        <v>7.7953461783315356</v>
      </c>
      <c r="AD74" s="159">
        <v>12.835652307850285</v>
      </c>
      <c r="AE74" s="161">
        <v>2.6305405760883862</v>
      </c>
      <c r="AF74" s="159">
        <v>7.7953461783315356</v>
      </c>
      <c r="AG74" s="159">
        <v>12.835652307850285</v>
      </c>
      <c r="AH74" s="161">
        <v>2.6305405760883862</v>
      </c>
      <c r="AI74" s="159">
        <v>6.3847175400960259</v>
      </c>
      <c r="AJ74" s="159">
        <v>5.0459178524573618</v>
      </c>
      <c r="AK74" s="161">
        <v>7.7567483710828418</v>
      </c>
      <c r="AL74" s="159">
        <v>11.305112423062429</v>
      </c>
      <c r="AM74" s="159">
        <v>17.373175816539263</v>
      </c>
      <c r="AN74" s="159">
        <v>5.0867287247571085</v>
      </c>
    </row>
    <row r="75" spans="1:40" x14ac:dyDescent="0.35">
      <c r="A75" s="150" t="s">
        <v>37</v>
      </c>
      <c r="B75" s="159">
        <v>9.7101519638782339</v>
      </c>
      <c r="C75" s="159">
        <v>14.472478170678759</v>
      </c>
      <c r="D75" s="159">
        <v>4.8863913999511359</v>
      </c>
      <c r="E75" s="160">
        <v>14.679617351307709</v>
      </c>
      <c r="F75" s="160">
        <v>24.326165223314195</v>
      </c>
      <c r="G75" s="160">
        <v>4.9215020424233478</v>
      </c>
      <c r="H75" s="162" t="s">
        <v>338</v>
      </c>
      <c r="I75" s="162" t="s">
        <v>338</v>
      </c>
      <c r="J75" s="162" t="s">
        <v>338</v>
      </c>
      <c r="K75" s="159">
        <v>3.6130430855387949</v>
      </c>
      <c r="L75" s="159">
        <v>3.5641729336707417</v>
      </c>
      <c r="M75" s="159">
        <v>3.6632720345812881</v>
      </c>
      <c r="N75" s="159">
        <v>7.5171014056979626</v>
      </c>
      <c r="O75" s="159">
        <v>7.3928954274941781</v>
      </c>
      <c r="P75" s="159">
        <v>7.6455522000076446</v>
      </c>
      <c r="Q75" s="159">
        <v>5.5732040349997209</v>
      </c>
      <c r="R75" s="159">
        <v>10.963710119504441</v>
      </c>
      <c r="S75" s="159">
        <v>0</v>
      </c>
      <c r="T75" s="159">
        <v>7.3534818736671816</v>
      </c>
      <c r="U75" s="159">
        <v>14.464976675225111</v>
      </c>
      <c r="V75" s="161">
        <v>0</v>
      </c>
      <c r="W75" s="159">
        <v>9.0978565449979989</v>
      </c>
      <c r="X75" s="159">
        <v>17.894849862209657</v>
      </c>
      <c r="Y75" s="161">
        <v>0</v>
      </c>
      <c r="Z75" s="159">
        <v>12.609886150742183</v>
      </c>
      <c r="AA75" s="159">
        <v>24.7980728354825</v>
      </c>
      <c r="AB75" s="161">
        <v>0</v>
      </c>
      <c r="AC75" s="159">
        <v>5.3011963032991112</v>
      </c>
      <c r="AD75" s="159">
        <v>10.422819025118994</v>
      </c>
      <c r="AE75" s="161">
        <v>0</v>
      </c>
      <c r="AF75" s="159">
        <v>5.3011963032991112</v>
      </c>
      <c r="AG75" s="159">
        <v>10.422819025118994</v>
      </c>
      <c r="AH75" s="161">
        <v>0</v>
      </c>
      <c r="AI75" s="159">
        <v>1.7505470459518599</v>
      </c>
      <c r="AJ75" s="159">
        <v>3.4410378170056091</v>
      </c>
      <c r="AK75" s="161">
        <v>0</v>
      </c>
      <c r="AL75" s="159">
        <v>15.618492294877134</v>
      </c>
      <c r="AM75" s="159">
        <v>23.876931473206671</v>
      </c>
      <c r="AN75" s="159">
        <v>7.0653901861730315</v>
      </c>
    </row>
    <row r="76" spans="1:40" x14ac:dyDescent="0.35">
      <c r="A76" s="150" t="s">
        <v>53</v>
      </c>
      <c r="B76" s="159">
        <v>4.5491765990355741</v>
      </c>
      <c r="C76" s="159">
        <v>4.4444444444444446</v>
      </c>
      <c r="D76" s="159">
        <v>4.6589638464405514</v>
      </c>
      <c r="E76" s="160">
        <v>6.8183367803813724</v>
      </c>
      <c r="F76" s="160">
        <v>13.341041490639036</v>
      </c>
      <c r="G76" s="160">
        <v>0</v>
      </c>
      <c r="H76" s="159">
        <v>3.3638886552855101</v>
      </c>
      <c r="I76" s="159">
        <v>6.5908716427747569</v>
      </c>
      <c r="J76" s="159">
        <v>0</v>
      </c>
      <c r="K76" s="159">
        <v>11.650743983222929</v>
      </c>
      <c r="L76" s="159">
        <v>19.596955939510728</v>
      </c>
      <c r="M76" s="159">
        <v>3.3938571186153061</v>
      </c>
      <c r="N76" s="159">
        <v>3.2411758986160182</v>
      </c>
      <c r="O76" s="159">
        <v>6.2936622820819439</v>
      </c>
      <c r="P76" s="159">
        <v>0</v>
      </c>
      <c r="Q76" s="159">
        <v>6.3601093938815749</v>
      </c>
      <c r="R76" s="159">
        <v>9.2609742544915719</v>
      </c>
      <c r="S76" s="159">
        <v>3.2789035346580104</v>
      </c>
      <c r="T76" s="159">
        <v>12.476995539474094</v>
      </c>
      <c r="U76" s="159">
        <v>12.114971075506558</v>
      </c>
      <c r="V76" s="161">
        <v>12.861322787048648</v>
      </c>
      <c r="W76" s="159">
        <v>6.1213558803274921</v>
      </c>
      <c r="X76" s="159">
        <v>11.889546116577</v>
      </c>
      <c r="Y76" s="161">
        <v>0</v>
      </c>
      <c r="Z76" s="159">
        <v>3.0047625486395937</v>
      </c>
      <c r="AA76" s="159">
        <v>5.8382228449659923</v>
      </c>
      <c r="AB76" s="161">
        <v>0</v>
      </c>
      <c r="AC76" s="159">
        <v>7.2527886972540943</v>
      </c>
      <c r="AD76" s="159">
        <v>11.276817682050126</v>
      </c>
      <c r="AE76" s="161">
        <v>2.9879287677781763</v>
      </c>
      <c r="AF76" s="159">
        <v>7.2527886972540943</v>
      </c>
      <c r="AG76" s="159">
        <v>11.276817682050126</v>
      </c>
      <c r="AH76" s="161">
        <v>2.9879287677781763</v>
      </c>
      <c r="AI76" s="159">
        <v>5.7040998217468806</v>
      </c>
      <c r="AJ76" s="159">
        <v>11.088318456506071</v>
      </c>
      <c r="AK76" s="161">
        <v>0</v>
      </c>
      <c r="AL76" s="159">
        <v>21.04259020257</v>
      </c>
      <c r="AM76" s="159">
        <v>35.462927601069346</v>
      </c>
      <c r="AN76" s="159">
        <v>5.7760064691272452</v>
      </c>
    </row>
    <row r="77" spans="1:40" x14ac:dyDescent="0.35">
      <c r="A77" s="150" t="s">
        <v>4</v>
      </c>
      <c r="B77" s="159">
        <v>10.506408909434755</v>
      </c>
      <c r="C77" s="159">
        <v>20.435271278226217</v>
      </c>
      <c r="D77" s="159">
        <v>0</v>
      </c>
      <c r="E77" s="160">
        <v>5.2189342936172434</v>
      </c>
      <c r="F77" s="160">
        <v>0</v>
      </c>
      <c r="G77" s="160">
        <v>10.721561059290233</v>
      </c>
      <c r="H77" s="159">
        <v>14.224076620359394</v>
      </c>
      <c r="I77" s="159">
        <v>27.40476842970677</v>
      </c>
      <c r="J77" s="159">
        <v>0</v>
      </c>
      <c r="K77" s="162" t="s">
        <v>338</v>
      </c>
      <c r="L77" s="162" t="s">
        <v>338</v>
      </c>
      <c r="M77" s="162" t="s">
        <v>338</v>
      </c>
      <c r="N77" s="159">
        <v>18.234865061998541</v>
      </c>
      <c r="O77" s="159">
        <v>35.549235691432635</v>
      </c>
      <c r="P77" s="159">
        <v>0</v>
      </c>
      <c r="Q77" s="159">
        <v>4.4841038518452088</v>
      </c>
      <c r="R77" s="159">
        <v>8.753501400560225</v>
      </c>
      <c r="S77" s="159">
        <v>0</v>
      </c>
      <c r="T77" s="159">
        <v>4.4095599259193934</v>
      </c>
      <c r="U77" s="159">
        <v>8.6169754416199922</v>
      </c>
      <c r="V77" s="161">
        <v>0</v>
      </c>
      <c r="W77" s="159">
        <v>8.6779190350154032</v>
      </c>
      <c r="X77" s="159">
        <v>16.975046681378373</v>
      </c>
      <c r="Y77" s="161">
        <v>0</v>
      </c>
      <c r="Z77" s="159">
        <v>4.2700371493231994</v>
      </c>
      <c r="AA77" s="159">
        <v>8.3605049745004596</v>
      </c>
      <c r="AB77" s="161">
        <v>0</v>
      </c>
      <c r="AC77" s="159" t="s">
        <v>338</v>
      </c>
      <c r="AD77" s="159" t="s">
        <v>338</v>
      </c>
      <c r="AE77" s="203" t="s">
        <v>338</v>
      </c>
      <c r="AF77" s="159" t="s">
        <v>267</v>
      </c>
      <c r="AG77" s="159" t="s">
        <v>267</v>
      </c>
      <c r="AH77" s="204" t="s">
        <v>267</v>
      </c>
      <c r="AI77" s="159">
        <v>20.413162407120112</v>
      </c>
      <c r="AJ77" s="159">
        <v>32.058988538911599</v>
      </c>
      <c r="AK77" s="161">
        <v>8.3215444786552393</v>
      </c>
      <c r="AL77" s="159">
        <v>28.172415180907151</v>
      </c>
      <c r="AM77" s="159">
        <v>55.362227143309077</v>
      </c>
      <c r="AN77" s="159">
        <v>0</v>
      </c>
    </row>
    <row r="78" spans="1:40" x14ac:dyDescent="0.35">
      <c r="A78" s="150" t="s">
        <v>7</v>
      </c>
      <c r="B78" s="159">
        <v>9.9495887503316531</v>
      </c>
      <c r="C78" s="159">
        <v>12.89906481780071</v>
      </c>
      <c r="D78" s="159">
        <v>6.8273366559705062</v>
      </c>
      <c r="E78" s="160">
        <v>6.6161632869099209</v>
      </c>
      <c r="F78" s="160">
        <v>12.882447665056361</v>
      </c>
      <c r="G78" s="160">
        <v>0</v>
      </c>
      <c r="H78" s="162" t="s">
        <v>338</v>
      </c>
      <c r="I78" s="162" t="s">
        <v>338</v>
      </c>
      <c r="J78" s="162" t="s">
        <v>338</v>
      </c>
      <c r="K78" s="159">
        <v>9.8234239544193134</v>
      </c>
      <c r="L78" s="159">
        <v>19.058509624547359</v>
      </c>
      <c r="M78" s="159">
        <v>0</v>
      </c>
      <c r="N78" s="159">
        <v>2.4656048128605947</v>
      </c>
      <c r="O78" s="159">
        <v>4.7805717563820629</v>
      </c>
      <c r="P78" s="159">
        <v>0</v>
      </c>
      <c r="Q78" s="159">
        <v>2.4160425223483935</v>
      </c>
      <c r="R78" s="159">
        <v>0</v>
      </c>
      <c r="S78" s="159">
        <v>4.9842994567113594</v>
      </c>
      <c r="T78" s="159">
        <v>7.0880094506792677</v>
      </c>
      <c r="U78" s="159">
        <v>9.1751536838242043</v>
      </c>
      <c r="V78" s="161">
        <v>4.8716324840454037</v>
      </c>
      <c r="W78" s="159">
        <v>16.184596887933228</v>
      </c>
      <c r="X78" s="159">
        <v>26.956599874202535</v>
      </c>
      <c r="Y78" s="161">
        <v>4.7634925927690182</v>
      </c>
      <c r="Z78" s="159">
        <v>2.2646466018977738</v>
      </c>
      <c r="AA78" s="159">
        <v>4.4031526573026287</v>
      </c>
      <c r="AB78" s="161">
        <v>0</v>
      </c>
      <c r="AC78" s="159">
        <v>17.414397353011601</v>
      </c>
      <c r="AD78" s="159">
        <v>33.895432590458434</v>
      </c>
      <c r="AE78" s="161">
        <v>0</v>
      </c>
      <c r="AF78" s="159">
        <v>17.414397353011601</v>
      </c>
      <c r="AG78" s="159">
        <v>33.895432590458434</v>
      </c>
      <c r="AH78" s="161">
        <v>0</v>
      </c>
      <c r="AI78" s="159">
        <v>4.268487888165617</v>
      </c>
      <c r="AJ78" s="159">
        <v>8.3122064752088445</v>
      </c>
      <c r="AK78" s="161">
        <v>0</v>
      </c>
      <c r="AL78" s="159">
        <v>12.563866320462351</v>
      </c>
      <c r="AM78" s="159">
        <v>24.47481133999592</v>
      </c>
      <c r="AN78" s="159">
        <v>0</v>
      </c>
    </row>
    <row r="79" spans="1:40" x14ac:dyDescent="0.35">
      <c r="A79" s="150" t="s">
        <v>6</v>
      </c>
      <c r="B79" s="159">
        <v>8.077218206049837</v>
      </c>
      <c r="C79" s="159">
        <v>15.722034431255404</v>
      </c>
      <c r="D79" s="159">
        <v>0</v>
      </c>
      <c r="E79" s="160">
        <v>4.0510431436094798</v>
      </c>
      <c r="F79" s="160">
        <v>7.896399241945673</v>
      </c>
      <c r="G79" s="160">
        <v>0</v>
      </c>
      <c r="H79" s="159">
        <v>7.044237813468583</v>
      </c>
      <c r="I79" s="159">
        <v>13.855213023900243</v>
      </c>
      <c r="J79" s="159">
        <v>0</v>
      </c>
      <c r="K79" s="159">
        <v>3.4762053742135084</v>
      </c>
      <c r="L79" s="159">
        <v>6.8306010928961749</v>
      </c>
      <c r="M79" s="159">
        <v>0</v>
      </c>
      <c r="N79" s="159">
        <v>3.2878513891172121</v>
      </c>
      <c r="O79" s="159">
        <v>6.5061808718282368</v>
      </c>
      <c r="P79" s="159">
        <v>0</v>
      </c>
      <c r="Q79" s="159">
        <v>12.989965251842952</v>
      </c>
      <c r="R79" s="159">
        <v>19.324916258696213</v>
      </c>
      <c r="S79" s="159">
        <v>6.5492173685244612</v>
      </c>
      <c r="T79" s="159">
        <v>3.2071840923669019</v>
      </c>
      <c r="U79" s="159">
        <v>6.3747051698858925</v>
      </c>
      <c r="V79" s="161">
        <v>0</v>
      </c>
      <c r="W79" s="159">
        <v>6.3349276234519021</v>
      </c>
      <c r="X79" s="159">
        <v>12.620685303211964</v>
      </c>
      <c r="Y79" s="161">
        <v>0</v>
      </c>
      <c r="Z79" s="159">
        <v>3.1296945418127189</v>
      </c>
      <c r="AA79" s="159">
        <v>6.2476571285767841</v>
      </c>
      <c r="AB79" s="161">
        <v>0</v>
      </c>
      <c r="AC79" s="159" t="s">
        <v>338</v>
      </c>
      <c r="AD79" s="159" t="s">
        <v>338</v>
      </c>
      <c r="AE79" s="203" t="s">
        <v>338</v>
      </c>
      <c r="AF79" s="159" t="s">
        <v>267</v>
      </c>
      <c r="AG79" s="159" t="s">
        <v>267</v>
      </c>
      <c r="AH79" s="204" t="s">
        <v>267</v>
      </c>
      <c r="AI79" s="159">
        <v>3.0264511833424126</v>
      </c>
      <c r="AJ79" s="159">
        <v>6.0790273556231007</v>
      </c>
      <c r="AK79" s="161">
        <v>0</v>
      </c>
      <c r="AL79" s="159">
        <v>14.973197975623634</v>
      </c>
      <c r="AM79" s="159">
        <v>30.136821168103189</v>
      </c>
      <c r="AN79" s="159">
        <v>0</v>
      </c>
    </row>
    <row r="80" spans="1:40" x14ac:dyDescent="0.35">
      <c r="A80" s="150" t="s">
        <v>246</v>
      </c>
      <c r="B80" s="159">
        <v>5.9456566977822698</v>
      </c>
      <c r="C80" s="159">
        <v>0</v>
      </c>
      <c r="D80" s="159">
        <v>12.325896708985578</v>
      </c>
      <c r="E80" s="162" t="s">
        <v>338</v>
      </c>
      <c r="F80" s="162" t="s">
        <v>338</v>
      </c>
      <c r="G80" s="162" t="s">
        <v>338</v>
      </c>
      <c r="H80" s="159">
        <v>5.1313628899835795</v>
      </c>
      <c r="I80" s="159">
        <v>9.9820323417847874</v>
      </c>
      <c r="J80" s="159">
        <v>0</v>
      </c>
      <c r="K80" s="162" t="s">
        <v>338</v>
      </c>
      <c r="L80" s="162" t="s">
        <v>338</v>
      </c>
      <c r="M80" s="162" t="s">
        <v>338</v>
      </c>
      <c r="N80" s="159">
        <v>10.48163094177454</v>
      </c>
      <c r="O80" s="159">
        <v>20.508613617719444</v>
      </c>
      <c r="P80" s="159">
        <v>0</v>
      </c>
      <c r="Q80" s="162" t="s">
        <v>338</v>
      </c>
      <c r="R80" s="162" t="s">
        <v>338</v>
      </c>
      <c r="S80" s="162" t="s">
        <v>338</v>
      </c>
      <c r="T80" s="159">
        <v>30.881671727829534</v>
      </c>
      <c r="U80" s="159">
        <v>30.33673778946304</v>
      </c>
      <c r="V80" s="161">
        <v>31.446540880503143</v>
      </c>
      <c r="W80" s="159">
        <v>10.213982942648485</v>
      </c>
      <c r="X80" s="159">
        <v>20.108586366378443</v>
      </c>
      <c r="Y80" s="161">
        <v>0</v>
      </c>
      <c r="Z80" s="159">
        <v>5.0676531698170582</v>
      </c>
      <c r="AA80" s="159">
        <v>9.9930048965723994</v>
      </c>
      <c r="AB80" s="161">
        <v>0</v>
      </c>
      <c r="AC80" s="159">
        <v>4.9960031974420467</v>
      </c>
      <c r="AD80" s="159">
        <v>9.8872849515523029</v>
      </c>
      <c r="AE80" s="161">
        <v>0</v>
      </c>
      <c r="AF80" s="159">
        <v>4.9960031974420467</v>
      </c>
      <c r="AG80" s="159">
        <v>9.8872849515523029</v>
      </c>
      <c r="AH80" s="161">
        <v>0</v>
      </c>
      <c r="AI80" s="159" t="s">
        <v>267</v>
      </c>
      <c r="AJ80" s="159" t="s">
        <v>267</v>
      </c>
      <c r="AK80" s="161" t="s">
        <v>267</v>
      </c>
      <c r="AL80" s="159" t="s">
        <v>267</v>
      </c>
      <c r="AM80" s="159" t="s">
        <v>267</v>
      </c>
      <c r="AN80" s="159" t="s">
        <v>267</v>
      </c>
    </row>
    <row r="81" spans="1:40" x14ac:dyDescent="0.35">
      <c r="A81" s="163" t="s">
        <v>329</v>
      </c>
      <c r="B81" s="162" t="s">
        <v>338</v>
      </c>
      <c r="C81" s="162" t="s">
        <v>338</v>
      </c>
      <c r="D81" s="162" t="s">
        <v>338</v>
      </c>
      <c r="E81" s="162" t="s">
        <v>338</v>
      </c>
      <c r="F81" s="162" t="s">
        <v>338</v>
      </c>
      <c r="G81" s="162" t="s">
        <v>338</v>
      </c>
      <c r="H81" s="159">
        <v>4.7288031399252848</v>
      </c>
      <c r="I81" s="159">
        <v>9.2695587690025949</v>
      </c>
      <c r="J81" s="159">
        <v>0</v>
      </c>
      <c r="K81" s="159">
        <v>4.6816479400749067</v>
      </c>
      <c r="L81" s="159">
        <v>9.181893306399779</v>
      </c>
      <c r="M81" s="159">
        <v>0</v>
      </c>
      <c r="N81" s="159">
        <v>4.7885840157065553</v>
      </c>
      <c r="O81" s="159">
        <v>9.4966761633428298</v>
      </c>
      <c r="P81" s="159">
        <v>0</v>
      </c>
      <c r="Q81" s="162" t="s">
        <v>338</v>
      </c>
      <c r="R81" s="162" t="s">
        <v>338</v>
      </c>
      <c r="S81" s="162" t="s">
        <v>338</v>
      </c>
      <c r="T81" s="162" t="s">
        <v>338</v>
      </c>
      <c r="U81" s="162" t="s">
        <v>338</v>
      </c>
      <c r="V81" s="164" t="s">
        <v>338</v>
      </c>
      <c r="W81" s="159">
        <v>4.686694474387215</v>
      </c>
      <c r="X81" s="159">
        <v>0</v>
      </c>
      <c r="Y81" s="161">
        <v>9.3905531035778012</v>
      </c>
      <c r="Z81" s="159">
        <v>4.6565774155995348</v>
      </c>
      <c r="AA81" s="159">
        <v>9.3179276928811028</v>
      </c>
      <c r="AB81" s="161">
        <v>0</v>
      </c>
      <c r="AC81" s="159" t="s">
        <v>338</v>
      </c>
      <c r="AD81" s="159" t="s">
        <v>338</v>
      </c>
      <c r="AE81" s="161" t="s">
        <v>338</v>
      </c>
      <c r="AF81" s="159">
        <v>13.793737643110028</v>
      </c>
      <c r="AG81" s="159">
        <v>27.711065952336966</v>
      </c>
      <c r="AH81" s="161">
        <v>0</v>
      </c>
      <c r="AI81" s="159">
        <v>4.573937702968486</v>
      </c>
      <c r="AJ81" s="159">
        <v>9.2064076597311733</v>
      </c>
      <c r="AK81" s="161">
        <v>0</v>
      </c>
      <c r="AL81" s="159">
        <v>13.646288209606986</v>
      </c>
      <c r="AM81" s="159">
        <v>18.350307367648409</v>
      </c>
      <c r="AN81" s="159">
        <v>9.0211998195760028</v>
      </c>
    </row>
    <row r="82" spans="1:40" x14ac:dyDescent="0.35">
      <c r="A82" s="163" t="s">
        <v>330</v>
      </c>
      <c r="B82" s="159">
        <v>10.13273887931908</v>
      </c>
      <c r="C82" s="159">
        <v>19.319938176197837</v>
      </c>
      <c r="D82" s="159">
        <v>0</v>
      </c>
      <c r="E82" s="162" t="s">
        <v>338</v>
      </c>
      <c r="F82" s="162" t="s">
        <v>338</v>
      </c>
      <c r="G82" s="162" t="s">
        <v>338</v>
      </c>
      <c r="H82" s="162" t="s">
        <v>338</v>
      </c>
      <c r="I82" s="162" t="s">
        <v>338</v>
      </c>
      <c r="J82" s="162" t="s">
        <v>338</v>
      </c>
      <c r="K82" s="162" t="s">
        <v>338</v>
      </c>
      <c r="L82" s="162" t="s">
        <v>338</v>
      </c>
      <c r="M82" s="162" t="s">
        <v>338</v>
      </c>
      <c r="N82" s="162" t="s">
        <v>338</v>
      </c>
      <c r="O82" s="162" t="s">
        <v>338</v>
      </c>
      <c r="P82" s="162" t="s">
        <v>338</v>
      </c>
      <c r="Q82" s="162" t="s">
        <v>338</v>
      </c>
      <c r="R82" s="162" t="s">
        <v>338</v>
      </c>
      <c r="S82" s="162" t="s">
        <v>338</v>
      </c>
      <c r="T82" s="162" t="s">
        <v>338</v>
      </c>
      <c r="U82" s="162" t="s">
        <v>338</v>
      </c>
      <c r="V82" s="164" t="s">
        <v>338</v>
      </c>
      <c r="W82" s="162" t="s">
        <v>338</v>
      </c>
      <c r="X82" s="162" t="s">
        <v>338</v>
      </c>
      <c r="Y82" s="164" t="s">
        <v>338</v>
      </c>
      <c r="Z82" s="159" t="s">
        <v>338</v>
      </c>
      <c r="AA82" s="159" t="s">
        <v>338</v>
      </c>
      <c r="AB82" s="161" t="s">
        <v>338</v>
      </c>
      <c r="AC82" s="159" t="s">
        <v>338</v>
      </c>
      <c r="AD82" s="159" t="s">
        <v>338</v>
      </c>
      <c r="AE82" s="203" t="s">
        <v>338</v>
      </c>
      <c r="AF82" s="159" t="s">
        <v>267</v>
      </c>
      <c r="AG82" s="159" t="s">
        <v>267</v>
      </c>
      <c r="AH82" s="204" t="s">
        <v>267</v>
      </c>
      <c r="AI82" s="159" t="s">
        <v>267</v>
      </c>
      <c r="AJ82" s="159" t="s">
        <v>267</v>
      </c>
      <c r="AK82" s="161" t="s">
        <v>267</v>
      </c>
      <c r="AL82" s="159" t="s">
        <v>267</v>
      </c>
      <c r="AM82" s="159" t="s">
        <v>267</v>
      </c>
      <c r="AN82" s="159" t="s">
        <v>267</v>
      </c>
    </row>
    <row r="83" spans="1:40" x14ac:dyDescent="0.35">
      <c r="A83" s="150" t="s">
        <v>27</v>
      </c>
      <c r="B83" s="159">
        <v>11.528041962072741</v>
      </c>
      <c r="C83" s="159">
        <v>22.507314877335133</v>
      </c>
      <c r="D83" s="159">
        <v>0</v>
      </c>
      <c r="E83" s="160">
        <v>23.113371085172773</v>
      </c>
      <c r="F83" s="160">
        <v>45.131445334536842</v>
      </c>
      <c r="G83" s="160">
        <v>0</v>
      </c>
      <c r="H83" s="162" t="s">
        <v>338</v>
      </c>
      <c r="I83" s="162" t="s">
        <v>338</v>
      </c>
      <c r="J83" s="162" t="s">
        <v>338</v>
      </c>
      <c r="K83" s="159">
        <v>23.570452081270918</v>
      </c>
      <c r="L83" s="159">
        <v>46.507301646358478</v>
      </c>
      <c r="M83" s="159">
        <v>0</v>
      </c>
      <c r="N83" s="159">
        <v>16.609226425279243</v>
      </c>
      <c r="O83" s="159">
        <v>33.145508783559826</v>
      </c>
      <c r="P83" s="159">
        <v>0</v>
      </c>
      <c r="Q83" s="159">
        <v>32.56665988194586</v>
      </c>
      <c r="R83" s="159">
        <v>48.816206980717595</v>
      </c>
      <c r="S83" s="159">
        <v>16.294606485253382</v>
      </c>
      <c r="T83" s="159">
        <v>19.933025035879446</v>
      </c>
      <c r="U83" s="159">
        <v>39.904229848363926</v>
      </c>
      <c r="V83" s="161">
        <v>0</v>
      </c>
      <c r="W83" s="159">
        <v>39.082346504084107</v>
      </c>
      <c r="X83" s="159">
        <v>70.510811657787528</v>
      </c>
      <c r="Y83" s="161">
        <v>7.7984870935038604</v>
      </c>
      <c r="Z83" s="159">
        <v>11.495574203931486</v>
      </c>
      <c r="AA83" s="159">
        <v>23.075148065533419</v>
      </c>
      <c r="AB83" s="161">
        <v>0</v>
      </c>
      <c r="AC83" s="159">
        <v>25.839793281653748</v>
      </c>
      <c r="AD83" s="159">
        <v>52.00594353640416</v>
      </c>
      <c r="AE83" s="161">
        <v>0</v>
      </c>
      <c r="AF83" s="159">
        <v>25.839793281653748</v>
      </c>
      <c r="AG83" s="159">
        <v>52.00594353640416</v>
      </c>
      <c r="AH83" s="161">
        <v>0</v>
      </c>
      <c r="AI83" s="159">
        <v>58.010949566730723</v>
      </c>
      <c r="AJ83" s="159">
        <v>116.92487576731949</v>
      </c>
      <c r="AK83" s="161">
        <v>0</v>
      </c>
      <c r="AL83" s="159">
        <v>21.374372127818745</v>
      </c>
      <c r="AM83" s="159">
        <v>43.134435657800147</v>
      </c>
      <c r="AN83" s="159">
        <v>0</v>
      </c>
    </row>
    <row r="84" spans="1:40" x14ac:dyDescent="0.35">
      <c r="A84" s="150" t="s">
        <v>331</v>
      </c>
      <c r="B84" s="162" t="s">
        <v>338</v>
      </c>
      <c r="C84" s="162" t="s">
        <v>338</v>
      </c>
      <c r="D84" s="162" t="s">
        <v>338</v>
      </c>
      <c r="E84" s="162" t="s">
        <v>338</v>
      </c>
      <c r="F84" s="162" t="s">
        <v>338</v>
      </c>
      <c r="G84" s="162" t="s">
        <v>338</v>
      </c>
      <c r="H84" s="162" t="s">
        <v>338</v>
      </c>
      <c r="I84" s="162" t="s">
        <v>338</v>
      </c>
      <c r="J84" s="162" t="s">
        <v>338</v>
      </c>
      <c r="K84" s="162" t="s">
        <v>338</v>
      </c>
      <c r="L84" s="162" t="s">
        <v>338</v>
      </c>
      <c r="M84" s="162" t="s">
        <v>338</v>
      </c>
      <c r="N84" s="162" t="s">
        <v>338</v>
      </c>
      <c r="O84" s="162" t="s">
        <v>338</v>
      </c>
      <c r="P84" s="162" t="s">
        <v>338</v>
      </c>
      <c r="Q84" s="162" t="s">
        <v>338</v>
      </c>
      <c r="R84" s="162" t="s">
        <v>338</v>
      </c>
      <c r="S84" s="162" t="s">
        <v>338</v>
      </c>
      <c r="T84" s="162" t="s">
        <v>338</v>
      </c>
      <c r="U84" s="162" t="s">
        <v>338</v>
      </c>
      <c r="V84" s="164" t="s">
        <v>338</v>
      </c>
      <c r="W84" s="162" t="s">
        <v>338</v>
      </c>
      <c r="X84" s="162" t="s">
        <v>338</v>
      </c>
      <c r="Y84" s="164" t="s">
        <v>338</v>
      </c>
      <c r="Z84" s="159" t="s">
        <v>338</v>
      </c>
      <c r="AA84" s="159" t="s">
        <v>338</v>
      </c>
      <c r="AB84" s="161" t="s">
        <v>338</v>
      </c>
      <c r="AC84" s="159" t="s">
        <v>338</v>
      </c>
      <c r="AD84" s="159" t="s">
        <v>338</v>
      </c>
      <c r="AE84" s="161" t="s">
        <v>338</v>
      </c>
      <c r="AF84" s="159" t="s">
        <v>267</v>
      </c>
      <c r="AG84" s="159" t="s">
        <v>267</v>
      </c>
      <c r="AH84" s="161" t="s">
        <v>267</v>
      </c>
      <c r="AI84" s="159" t="s">
        <v>267</v>
      </c>
      <c r="AJ84" s="159" t="s">
        <v>267</v>
      </c>
      <c r="AK84" s="161" t="s">
        <v>267</v>
      </c>
      <c r="AL84" s="159" t="s">
        <v>267</v>
      </c>
      <c r="AM84" s="159" t="s">
        <v>267</v>
      </c>
      <c r="AN84" s="159" t="s">
        <v>267</v>
      </c>
    </row>
    <row r="85" spans="1:40" x14ac:dyDescent="0.35">
      <c r="B85" s="153"/>
      <c r="C85" s="153"/>
      <c r="D85" s="153"/>
      <c r="E85" s="153"/>
      <c r="F85" s="153"/>
      <c r="G85" s="153"/>
      <c r="H85" s="153"/>
      <c r="I85" s="153"/>
      <c r="J85" s="153"/>
      <c r="K85" s="153"/>
      <c r="L85" s="153"/>
      <c r="M85" s="153"/>
      <c r="N85" s="153"/>
      <c r="O85" s="153"/>
      <c r="P85" s="153"/>
      <c r="Q85" s="153"/>
      <c r="R85" s="153"/>
      <c r="S85" s="153"/>
      <c r="T85" s="162"/>
      <c r="U85" s="162"/>
      <c r="V85" s="164"/>
      <c r="W85" s="162"/>
      <c r="X85" s="162"/>
      <c r="Y85" s="164"/>
      <c r="Z85" s="162"/>
      <c r="AA85" s="162"/>
      <c r="AB85" s="164"/>
      <c r="AC85" s="162"/>
      <c r="AD85" s="162"/>
      <c r="AE85" s="164"/>
      <c r="AF85" s="162"/>
      <c r="AG85" s="162"/>
      <c r="AH85" s="164"/>
      <c r="AI85" s="162"/>
      <c r="AJ85" s="162"/>
      <c r="AK85" s="164"/>
      <c r="AL85" s="162"/>
      <c r="AM85" s="162"/>
      <c r="AN85" s="164"/>
    </row>
    <row r="86" spans="1:40" x14ac:dyDescent="0.35">
      <c r="A86" s="176" t="s">
        <v>110</v>
      </c>
      <c r="B86" s="156">
        <v>17.62343863111974</v>
      </c>
      <c r="C86" s="156">
        <v>29.333654606693312</v>
      </c>
      <c r="D86" s="156">
        <v>5.0584532374100721</v>
      </c>
      <c r="E86" s="157">
        <v>19.271326708701682</v>
      </c>
      <c r="F86" s="157">
        <v>30.979096985576341</v>
      </c>
      <c r="G86" s="157">
        <v>6.7426336727125618</v>
      </c>
      <c r="H86" s="156">
        <v>9.6691356692166206</v>
      </c>
      <c r="I86" s="156">
        <v>16.548648672188691</v>
      </c>
      <c r="J86" s="156">
        <v>2.3246299189169086</v>
      </c>
      <c r="K86" s="156">
        <v>6.8812430632630415</v>
      </c>
      <c r="L86" s="156">
        <v>12.905557132901427</v>
      </c>
      <c r="M86" s="156">
        <v>0.45862723695434826</v>
      </c>
      <c r="N86" s="156">
        <v>11.480036649475492</v>
      </c>
      <c r="O86" s="156">
        <v>19.811579235778868</v>
      </c>
      <c r="P86" s="156">
        <v>2.6733679088916218</v>
      </c>
      <c r="Q86" s="156">
        <v>9.8298369742907017</v>
      </c>
      <c r="R86" s="156">
        <v>17.485574401119077</v>
      </c>
      <c r="S86" s="156">
        <v>1.7561960792922531</v>
      </c>
      <c r="T86" s="156">
        <v>10.753549725679054</v>
      </c>
      <c r="U86" s="156">
        <v>20.152169442730823</v>
      </c>
      <c r="V86" s="158">
        <v>0.86538128699505001</v>
      </c>
      <c r="W86" s="156">
        <v>9.3643090804664677</v>
      </c>
      <c r="X86" s="156">
        <v>15.441442393261029</v>
      </c>
      <c r="Y86" s="158">
        <v>2.9856220970156575</v>
      </c>
      <c r="Z86" s="156">
        <v>11.710010826624044</v>
      </c>
      <c r="AA86" s="156">
        <v>20.080159998714869</v>
      </c>
      <c r="AB86" s="178">
        <v>2.944132973868717</v>
      </c>
      <c r="AC86" s="156">
        <v>11.710010826624044</v>
      </c>
      <c r="AD86" s="156">
        <v>20.080159998714869</v>
      </c>
      <c r="AE86" s="178">
        <v>2.944132973868717</v>
      </c>
      <c r="AF86" s="156">
        <v>16.841126029764684</v>
      </c>
      <c r="AG86" s="156">
        <v>29.454618287783404</v>
      </c>
      <c r="AH86" s="158">
        <v>3.6862584476756091</v>
      </c>
      <c r="AI86" s="156">
        <v>20.803778758747494</v>
      </c>
      <c r="AJ86" s="156">
        <v>36.518185279286421</v>
      </c>
      <c r="AK86" s="178">
        <v>4.4478589624358094</v>
      </c>
      <c r="AL86" s="156">
        <v>21.740578103516491</v>
      </c>
      <c r="AM86" s="156">
        <v>38.442021742807498</v>
      </c>
      <c r="AN86" s="178">
        <v>4.3923748372824774</v>
      </c>
    </row>
    <row r="87" spans="1:40" x14ac:dyDescent="0.35">
      <c r="A87" s="150" t="s">
        <v>12</v>
      </c>
      <c r="B87" s="159">
        <v>16.034710431993965</v>
      </c>
      <c r="C87" s="159">
        <v>29.175784099197667</v>
      </c>
      <c r="D87" s="159">
        <v>1.9538882375928097</v>
      </c>
      <c r="E87" s="160">
        <v>21.740568846710083</v>
      </c>
      <c r="F87" s="160">
        <v>34.757157230403365</v>
      </c>
      <c r="G87" s="160">
        <v>7.8235017994054141</v>
      </c>
      <c r="H87" s="159">
        <v>12.866597508705057</v>
      </c>
      <c r="I87" s="159">
        <v>21.94013477511362</v>
      </c>
      <c r="J87" s="159">
        <v>3.3034372264341045</v>
      </c>
      <c r="K87" s="159">
        <v>6.3613737386588634</v>
      </c>
      <c r="L87" s="159">
        <v>12.401947105695594</v>
      </c>
      <c r="M87" s="159">
        <v>0</v>
      </c>
      <c r="N87" s="159">
        <v>12.451264970700617</v>
      </c>
      <c r="O87" s="159">
        <v>22.715226773680623</v>
      </c>
      <c r="P87" s="159">
        <v>1.600870873755323</v>
      </c>
      <c r="Q87" s="159">
        <v>6.8985605003755879</v>
      </c>
      <c r="R87" s="159">
        <v>13.435242132919329</v>
      </c>
      <c r="S87" s="159">
        <v>0</v>
      </c>
      <c r="T87" s="159">
        <v>14.346118997281788</v>
      </c>
      <c r="U87" s="159">
        <v>25.019132277624067</v>
      </c>
      <c r="V87" s="161">
        <v>3.101159833777833</v>
      </c>
      <c r="W87" s="159">
        <v>13.392857142857142</v>
      </c>
      <c r="X87" s="159">
        <v>23.223072122153358</v>
      </c>
      <c r="Y87" s="161">
        <v>3.0532952689189807</v>
      </c>
      <c r="Z87" s="159">
        <v>13.203450501731119</v>
      </c>
      <c r="AA87" s="159">
        <v>22.912788199914075</v>
      </c>
      <c r="AB87" s="161">
        <v>3.0076092514060573</v>
      </c>
      <c r="AC87" s="159">
        <v>30.691924455039899</v>
      </c>
      <c r="AD87" s="159">
        <v>57.221811279675094</v>
      </c>
      <c r="AE87" s="161">
        <v>2.9217980745350687</v>
      </c>
      <c r="AF87" s="159">
        <v>30.691924455039899</v>
      </c>
      <c r="AG87" s="159">
        <v>57.221811279675094</v>
      </c>
      <c r="AH87" s="161">
        <v>2.9217980745350687</v>
      </c>
      <c r="AI87" s="159">
        <v>35.20878811351313</v>
      </c>
      <c r="AJ87" s="159">
        <v>66.138477437134</v>
      </c>
      <c r="AK87" s="161">
        <v>2.8803917332757254</v>
      </c>
      <c r="AL87" s="159">
        <v>30.582102519548219</v>
      </c>
      <c r="AM87" s="159">
        <v>57.174750541118172</v>
      </c>
      <c r="AN87" s="159">
        <v>2.8402635764598956</v>
      </c>
    </row>
    <row r="88" spans="1:40" x14ac:dyDescent="0.35">
      <c r="A88" s="150" t="s">
        <v>19</v>
      </c>
      <c r="B88" s="159">
        <v>14.238422382799985</v>
      </c>
      <c r="C88" s="159">
        <v>21.180457497881953</v>
      </c>
      <c r="D88" s="159">
        <v>7.1792662789862876</v>
      </c>
      <c r="E88" s="160">
        <v>7.0723858693730328</v>
      </c>
      <c r="F88" s="160">
        <v>14.036072706856622</v>
      </c>
      <c r="G88" s="160">
        <v>0</v>
      </c>
      <c r="H88" s="159">
        <v>3.2347803584136638</v>
      </c>
      <c r="I88" s="159">
        <v>6.381213706847042</v>
      </c>
      <c r="J88" s="159">
        <v>0</v>
      </c>
      <c r="K88" s="162" t="s">
        <v>338</v>
      </c>
      <c r="L88" s="162" t="s">
        <v>338</v>
      </c>
      <c r="M88" s="162" t="s">
        <v>338</v>
      </c>
      <c r="N88" s="159">
        <v>5.7369055131661986</v>
      </c>
      <c r="O88" s="159">
        <v>11.518083390923749</v>
      </c>
      <c r="P88" s="159">
        <v>0</v>
      </c>
      <c r="Q88" s="159">
        <v>8.4669225558816894</v>
      </c>
      <c r="R88" s="159">
        <v>17.027073046143368</v>
      </c>
      <c r="S88" s="159">
        <v>0</v>
      </c>
      <c r="T88" s="159">
        <v>2.778704012448594</v>
      </c>
      <c r="U88" s="159">
        <v>5.5915902482666073</v>
      </c>
      <c r="V88" s="161">
        <v>0</v>
      </c>
      <c r="W88" s="159">
        <v>10.944810791583441</v>
      </c>
      <c r="X88" s="159">
        <v>16.526194017517767</v>
      </c>
      <c r="Y88" s="161">
        <v>5.436555398499511</v>
      </c>
      <c r="Z88" s="159">
        <v>10.779056293621494</v>
      </c>
      <c r="AA88" s="159">
        <v>21.710811984368217</v>
      </c>
      <c r="AB88" s="161">
        <v>0</v>
      </c>
      <c r="AC88" s="159">
        <v>2.6189665557970825</v>
      </c>
      <c r="AD88" s="159">
        <v>5.2806674763690129</v>
      </c>
      <c r="AE88" s="161">
        <v>0</v>
      </c>
      <c r="AF88" s="159">
        <v>2.6189665557970825</v>
      </c>
      <c r="AG88" s="159">
        <v>5.2806674763690129</v>
      </c>
      <c r="AH88" s="161">
        <v>0</v>
      </c>
      <c r="AI88" s="159">
        <v>12.915224466601229</v>
      </c>
      <c r="AJ88" s="159">
        <v>26.05387942264603</v>
      </c>
      <c r="AK88" s="161">
        <v>0</v>
      </c>
      <c r="AL88" s="159">
        <v>15.288961369890938</v>
      </c>
      <c r="AM88" s="159">
        <v>20.567667626491154</v>
      </c>
      <c r="AN88" s="159">
        <v>10.103051121438675</v>
      </c>
    </row>
    <row r="89" spans="1:40" x14ac:dyDescent="0.35">
      <c r="A89" s="150" t="s">
        <v>94</v>
      </c>
      <c r="B89" s="159">
        <v>9.2097992263768642</v>
      </c>
      <c r="C89" s="159">
        <v>17.719500310091256</v>
      </c>
      <c r="D89" s="159">
        <v>0</v>
      </c>
      <c r="E89" s="160">
        <v>6.902105142068331</v>
      </c>
      <c r="F89" s="160">
        <v>13.29905133433815</v>
      </c>
      <c r="G89" s="160">
        <v>0</v>
      </c>
      <c r="H89" s="159">
        <v>4.0737345961910583</v>
      </c>
      <c r="I89" s="159">
        <v>7.8397553996315317</v>
      </c>
      <c r="J89" s="159">
        <v>0</v>
      </c>
      <c r="K89" s="159">
        <v>2.0042088385609782</v>
      </c>
      <c r="L89" s="159">
        <v>3.8584712736813676</v>
      </c>
      <c r="M89" s="159">
        <v>0</v>
      </c>
      <c r="N89" s="159">
        <v>8.0976577524950901</v>
      </c>
      <c r="O89" s="159">
        <v>11.883541295306001</v>
      </c>
      <c r="P89" s="159">
        <v>4.1404438555813181</v>
      </c>
      <c r="Q89" s="162" t="s">
        <v>338</v>
      </c>
      <c r="R89" s="162" t="s">
        <v>338</v>
      </c>
      <c r="S89" s="162" t="s">
        <v>338</v>
      </c>
      <c r="T89" s="159">
        <v>3.9417410670293069</v>
      </c>
      <c r="U89" s="159">
        <v>7.7462333940121617</v>
      </c>
      <c r="V89" s="161">
        <v>0</v>
      </c>
      <c r="W89" s="159">
        <v>1.9441258238233179</v>
      </c>
      <c r="X89" s="159">
        <v>3.8283373530875542</v>
      </c>
      <c r="Y89" s="161">
        <v>0</v>
      </c>
      <c r="Z89" s="159" t="s">
        <v>338</v>
      </c>
      <c r="AA89" s="159" t="s">
        <v>338</v>
      </c>
      <c r="AB89" s="161" t="s">
        <v>338</v>
      </c>
      <c r="AC89" s="159">
        <v>3.7427951193951645</v>
      </c>
      <c r="AD89" s="159">
        <v>7.4134479946623175</v>
      </c>
      <c r="AE89" s="161">
        <v>0</v>
      </c>
      <c r="AF89" s="159">
        <v>3.7427951193951645</v>
      </c>
      <c r="AG89" s="159">
        <v>7.4134479946623175</v>
      </c>
      <c r="AH89" s="161">
        <v>0</v>
      </c>
      <c r="AI89" s="159">
        <v>18.48053076084345</v>
      </c>
      <c r="AJ89" s="159">
        <v>25.671116326829985</v>
      </c>
      <c r="AK89" s="161">
        <v>11.176098051633574</v>
      </c>
      <c r="AL89" s="159">
        <v>12.777919754663941</v>
      </c>
      <c r="AM89" s="159">
        <v>25.396364691796975</v>
      </c>
      <c r="AN89" s="159">
        <v>0</v>
      </c>
    </row>
    <row r="90" spans="1:40" x14ac:dyDescent="0.35">
      <c r="A90" s="150" t="s">
        <v>33</v>
      </c>
      <c r="B90" s="159">
        <v>7.5700227100681303</v>
      </c>
      <c r="C90" s="159">
        <v>15.048908954100828</v>
      </c>
      <c r="D90" s="159">
        <v>0</v>
      </c>
      <c r="E90" s="160">
        <v>7.5120192307692308</v>
      </c>
      <c r="F90" s="160">
        <v>14.943215780035864</v>
      </c>
      <c r="G90" s="160">
        <v>0</v>
      </c>
      <c r="H90" s="162" t="s">
        <v>338</v>
      </c>
      <c r="I90" s="162" t="s">
        <v>338</v>
      </c>
      <c r="J90" s="162" t="s">
        <v>338</v>
      </c>
      <c r="K90" s="162" t="s">
        <v>338</v>
      </c>
      <c r="L90" s="162" t="s">
        <v>338</v>
      </c>
      <c r="M90" s="162" t="s">
        <v>338</v>
      </c>
      <c r="N90" s="162" t="s">
        <v>338</v>
      </c>
      <c r="O90" s="162" t="s">
        <v>338</v>
      </c>
      <c r="P90" s="162" t="s">
        <v>338</v>
      </c>
      <c r="Q90" s="159">
        <v>14.726456078344746</v>
      </c>
      <c r="R90" s="159">
        <v>14.637002341920375</v>
      </c>
      <c r="S90" s="159">
        <v>14.817009927396651</v>
      </c>
      <c r="T90" s="159">
        <v>7.2822604136323914</v>
      </c>
      <c r="U90" s="159">
        <v>14.486455164421265</v>
      </c>
      <c r="V90" s="161">
        <v>0</v>
      </c>
      <c r="W90" s="159" t="s">
        <v>338</v>
      </c>
      <c r="X90" s="159" t="s">
        <v>338</v>
      </c>
      <c r="Y90" s="161" t="s">
        <v>338</v>
      </c>
      <c r="Z90" s="159" t="s">
        <v>338</v>
      </c>
      <c r="AA90" s="159" t="s">
        <v>338</v>
      </c>
      <c r="AB90" s="161" t="s">
        <v>338</v>
      </c>
      <c r="AC90" s="159" t="s">
        <v>338</v>
      </c>
      <c r="AD90" s="159" t="s">
        <v>338</v>
      </c>
      <c r="AE90" s="161" t="s">
        <v>338</v>
      </c>
      <c r="AF90" s="159">
        <v>6.9817775605669201</v>
      </c>
      <c r="AG90" s="159">
        <v>13.933398355858994</v>
      </c>
      <c r="AH90" s="161">
        <v>0</v>
      </c>
      <c r="AI90" s="159">
        <v>6.9175428887659107</v>
      </c>
      <c r="AJ90" s="159">
        <v>13.819789939192924</v>
      </c>
      <c r="AK90" s="161">
        <v>0</v>
      </c>
      <c r="AL90" s="159">
        <v>27.421676835538491</v>
      </c>
      <c r="AM90" s="159">
        <v>41.101520756267981</v>
      </c>
      <c r="AN90" s="159">
        <v>13.721185510428102</v>
      </c>
    </row>
    <row r="91" spans="1:40" x14ac:dyDescent="0.35">
      <c r="A91" s="150" t="s">
        <v>40</v>
      </c>
      <c r="B91" s="159">
        <v>33.012639124693457</v>
      </c>
      <c r="C91" s="159">
        <v>35.69197822789328</v>
      </c>
      <c r="D91" s="159">
        <v>30.009002700810242</v>
      </c>
      <c r="E91" s="160">
        <v>14.439043172739087</v>
      </c>
      <c r="F91" s="160">
        <v>27.384755819260612</v>
      </c>
      <c r="G91" s="160">
        <v>0</v>
      </c>
      <c r="H91" s="159">
        <v>9.4259590913375444</v>
      </c>
      <c r="I91" s="159">
        <v>17.952247022919035</v>
      </c>
      <c r="J91" s="159">
        <v>0</v>
      </c>
      <c r="K91" s="159">
        <v>6.2148472701283364</v>
      </c>
      <c r="L91" s="159">
        <v>11.858879335902758</v>
      </c>
      <c r="M91" s="159">
        <v>0</v>
      </c>
      <c r="N91" s="159">
        <v>6.6469473894114124</v>
      </c>
      <c r="O91" s="159">
        <v>12.667848999239929</v>
      </c>
      <c r="P91" s="159">
        <v>0</v>
      </c>
      <c r="Q91" s="159">
        <v>6.6024032747920245</v>
      </c>
      <c r="R91" s="159">
        <v>12.600806451612904</v>
      </c>
      <c r="S91" s="159">
        <v>0</v>
      </c>
      <c r="T91" s="159">
        <v>9.8451037017589922</v>
      </c>
      <c r="U91" s="159">
        <v>18.821757952192733</v>
      </c>
      <c r="V91" s="161">
        <v>0</v>
      </c>
      <c r="W91" s="159" t="s">
        <v>338</v>
      </c>
      <c r="X91" s="159" t="s">
        <v>338</v>
      </c>
      <c r="Y91" s="161" t="s">
        <v>338</v>
      </c>
      <c r="Z91" s="159">
        <v>9.7345707054318904</v>
      </c>
      <c r="AA91" s="159">
        <v>12.454851164528584</v>
      </c>
      <c r="AB91" s="161">
        <v>6.7750677506775068</v>
      </c>
      <c r="AC91" s="159">
        <v>22.479848421593498</v>
      </c>
      <c r="AD91" s="159">
        <v>37.101162503091764</v>
      </c>
      <c r="AE91" s="161">
        <v>6.6813656711431815</v>
      </c>
      <c r="AF91" s="159">
        <v>22.479848421593498</v>
      </c>
      <c r="AG91" s="159">
        <v>37.101162503091764</v>
      </c>
      <c r="AH91" s="161">
        <v>6.6813656711431815</v>
      </c>
      <c r="AI91" s="159" t="s">
        <v>267</v>
      </c>
      <c r="AJ91" s="159" t="s">
        <v>267</v>
      </c>
      <c r="AK91" s="161" t="s">
        <v>267</v>
      </c>
      <c r="AL91" s="159">
        <v>15.932192588344009</v>
      </c>
      <c r="AM91" s="159">
        <v>30.755982038506488</v>
      </c>
      <c r="AN91" s="159">
        <v>0</v>
      </c>
    </row>
    <row r="92" spans="1:40" ht="18.5" x14ac:dyDescent="0.35">
      <c r="A92" s="127" t="s">
        <v>376</v>
      </c>
      <c r="B92" s="159">
        <v>8.2760903749068948</v>
      </c>
      <c r="C92" s="159">
        <v>15.599407222525544</v>
      </c>
      <c r="D92" s="159">
        <v>0</v>
      </c>
      <c r="E92" s="160">
        <v>8.2105176731392913</v>
      </c>
      <c r="F92" s="160">
        <v>7.753741180119408</v>
      </c>
      <c r="G92" s="160">
        <v>8.7244808933868434</v>
      </c>
      <c r="H92" s="159">
        <v>24.09058058299205</v>
      </c>
      <c r="I92" s="159">
        <v>32.507639295234377</v>
      </c>
      <c r="J92" s="159">
        <v>14.624159110851126</v>
      </c>
      <c r="K92" s="159">
        <v>20.358996980082114</v>
      </c>
      <c r="L92" s="159">
        <v>38.503497401013924</v>
      </c>
      <c r="M92" s="159">
        <v>0</v>
      </c>
      <c r="N92" s="159">
        <v>13.289919595986445</v>
      </c>
      <c r="O92" s="159">
        <v>18.751171948246764</v>
      </c>
      <c r="P92" s="159">
        <v>7.0927016100432656</v>
      </c>
      <c r="Q92" s="159">
        <v>16.327596904287628</v>
      </c>
      <c r="R92" s="159">
        <v>24.607812980621347</v>
      </c>
      <c r="S92" s="159">
        <v>6.9599109131403116</v>
      </c>
      <c r="T92" s="159">
        <v>19.272154948125785</v>
      </c>
      <c r="U92" s="159">
        <v>36.33060853769301</v>
      </c>
      <c r="V92" s="161">
        <v>0</v>
      </c>
      <c r="W92" s="159">
        <v>12.645822136511651</v>
      </c>
      <c r="X92" s="159">
        <v>23.856384564919185</v>
      </c>
      <c r="Y92" s="161">
        <v>0</v>
      </c>
      <c r="Z92" s="159">
        <v>3.1132281062233429</v>
      </c>
      <c r="AA92" s="159">
        <v>5.8768218147625761</v>
      </c>
      <c r="AB92" s="161">
        <v>0</v>
      </c>
      <c r="AC92" s="159">
        <v>18.40434342504831</v>
      </c>
      <c r="AD92" s="159">
        <v>28.96703551358554</v>
      </c>
      <c r="AE92" s="161">
        <v>6.5189048239895699</v>
      </c>
      <c r="AF92" s="159">
        <v>15.119900813450665</v>
      </c>
      <c r="AG92" s="159">
        <v>17.143836790673753</v>
      </c>
      <c r="AH92" s="161">
        <v>12.845215157353886</v>
      </c>
      <c r="AI92" s="159">
        <v>20.865625372600451</v>
      </c>
      <c r="AJ92" s="159">
        <v>33.819965052702777</v>
      </c>
      <c r="AK92" s="161">
        <v>6.326311127981274</v>
      </c>
      <c r="AL92" s="159">
        <v>14.697236919459142</v>
      </c>
      <c r="AM92" s="159">
        <v>27.813317016187352</v>
      </c>
      <c r="AN92" s="159">
        <v>0</v>
      </c>
    </row>
    <row r="93" spans="1:40" x14ac:dyDescent="0.35">
      <c r="A93" s="150" t="s">
        <v>23</v>
      </c>
      <c r="B93" s="159">
        <v>13.35559265442404</v>
      </c>
      <c r="C93" s="159">
        <v>25.808116652687271</v>
      </c>
      <c r="D93" s="159">
        <v>0</v>
      </c>
      <c r="E93" s="160">
        <v>23.731226904430958</v>
      </c>
      <c r="F93" s="160">
        <v>32.812705079406747</v>
      </c>
      <c r="G93" s="160">
        <v>14.026229048320358</v>
      </c>
      <c r="H93" s="159">
        <v>7.0839925381945266</v>
      </c>
      <c r="I93" s="159">
        <v>9.0727635637815283</v>
      </c>
      <c r="J93" s="159">
        <v>4.9248953459738978</v>
      </c>
      <c r="K93" s="159">
        <v>4.6595065582554804</v>
      </c>
      <c r="L93" s="159">
        <v>8.9585666293393054</v>
      </c>
      <c r="M93" s="159">
        <v>0</v>
      </c>
      <c r="N93" s="159">
        <v>4.7041113933577945</v>
      </c>
      <c r="O93" s="159">
        <v>4.5150803684305583</v>
      </c>
      <c r="P93" s="159">
        <v>4.9096622152395915</v>
      </c>
      <c r="Q93" s="159">
        <v>13.952190493907544</v>
      </c>
      <c r="R93" s="159">
        <v>22.331397945511387</v>
      </c>
      <c r="S93" s="159">
        <v>4.8510720869312118</v>
      </c>
      <c r="T93" s="159">
        <v>9.1888539201948038</v>
      </c>
      <c r="U93" s="159">
        <v>17.660823877433881</v>
      </c>
      <c r="V93" s="161">
        <v>0</v>
      </c>
      <c r="W93" s="159">
        <v>6.8096697310180456</v>
      </c>
      <c r="X93" s="159">
        <v>4.365668383829564</v>
      </c>
      <c r="Y93" s="161">
        <v>9.4567119012719285</v>
      </c>
      <c r="Z93" s="159">
        <v>24.679170779861796</v>
      </c>
      <c r="AA93" s="159">
        <v>34.540822935106426</v>
      </c>
      <c r="AB93" s="161">
        <v>14.011489421325487</v>
      </c>
      <c r="AC93" s="159">
        <v>6.5828451056546635</v>
      </c>
      <c r="AD93" s="159">
        <v>8.4545147108555962</v>
      </c>
      <c r="AE93" s="161">
        <v>4.5626682483916596</v>
      </c>
      <c r="AF93" s="159">
        <v>6.5828451056546635</v>
      </c>
      <c r="AG93" s="159">
        <v>8.4545147108555962</v>
      </c>
      <c r="AH93" s="161">
        <v>4.5626682483916596</v>
      </c>
      <c r="AI93" s="159">
        <v>13.03016483158512</v>
      </c>
      <c r="AJ93" s="159">
        <v>20.930135208673448</v>
      </c>
      <c r="AK93" s="161">
        <v>4.5130426933838796</v>
      </c>
      <c r="AL93" s="159">
        <v>10.747372267480602</v>
      </c>
      <c r="AM93" s="159">
        <v>16.581685528333956</v>
      </c>
      <c r="AN93" s="159">
        <v>4.4642857142857144</v>
      </c>
    </row>
    <row r="94" spans="1:40" x14ac:dyDescent="0.35">
      <c r="A94" s="163" t="s">
        <v>332</v>
      </c>
      <c r="B94" s="162" t="s">
        <v>338</v>
      </c>
      <c r="C94" s="162" t="s">
        <v>338</v>
      </c>
      <c r="D94" s="162" t="s">
        <v>338</v>
      </c>
      <c r="E94" s="160">
        <v>2.8746370770690199</v>
      </c>
      <c r="F94" s="160">
        <v>5.6769798467215438</v>
      </c>
      <c r="G94" s="160">
        <v>0</v>
      </c>
      <c r="H94" s="159">
        <v>2.3967021378583069</v>
      </c>
      <c r="I94" s="159">
        <v>4.6726788467828611</v>
      </c>
      <c r="J94" s="159">
        <v>0</v>
      </c>
      <c r="K94" s="159">
        <v>4.7178712964710323</v>
      </c>
      <c r="L94" s="159">
        <v>4.6012975659135877</v>
      </c>
      <c r="M94" s="159">
        <v>4.84050534875841</v>
      </c>
      <c r="N94" s="159">
        <v>2.2825317842550956</v>
      </c>
      <c r="O94" s="159">
        <v>0</v>
      </c>
      <c r="P94" s="159">
        <v>4.5955882352941178</v>
      </c>
      <c r="Q94" s="159">
        <v>2.2758824734290721</v>
      </c>
      <c r="R94" s="159">
        <v>4.5312429199329376</v>
      </c>
      <c r="S94" s="159">
        <v>0</v>
      </c>
      <c r="T94" s="162" t="s">
        <v>338</v>
      </c>
      <c r="U94" s="162" t="s">
        <v>338</v>
      </c>
      <c r="V94" s="164" t="s">
        <v>338</v>
      </c>
      <c r="W94" s="159">
        <v>2.2679851220175995</v>
      </c>
      <c r="X94" s="159">
        <v>4.5343248390314681</v>
      </c>
      <c r="Y94" s="161">
        <v>0</v>
      </c>
      <c r="Z94" s="159" t="s">
        <v>338</v>
      </c>
      <c r="AA94" s="159" t="s">
        <v>338</v>
      </c>
      <c r="AB94" s="161" t="s">
        <v>338</v>
      </c>
      <c r="AC94" s="159">
        <v>6.7707863139839306</v>
      </c>
      <c r="AD94" s="159">
        <v>9.0764692534604041</v>
      </c>
      <c r="AE94" s="161">
        <v>4.4897409419476499</v>
      </c>
      <c r="AF94" s="159">
        <v>6.7707863139839306</v>
      </c>
      <c r="AG94" s="159">
        <v>9.0764692534604041</v>
      </c>
      <c r="AH94" s="161">
        <v>4.4897409419476499</v>
      </c>
      <c r="AI94" s="159" t="s">
        <v>267</v>
      </c>
      <c r="AJ94" s="159" t="s">
        <v>267</v>
      </c>
      <c r="AK94" s="161" t="s">
        <v>267</v>
      </c>
      <c r="AL94" s="159">
        <v>9.033423667570009</v>
      </c>
      <c r="AM94" s="159">
        <v>18.232371575732714</v>
      </c>
      <c r="AN94" s="159">
        <v>0</v>
      </c>
    </row>
    <row r="95" spans="1:40" x14ac:dyDescent="0.35">
      <c r="A95" s="163" t="s">
        <v>333</v>
      </c>
      <c r="B95" s="159">
        <v>7.980209081477935</v>
      </c>
      <c r="C95" s="159">
        <v>15.31159087429184</v>
      </c>
      <c r="D95" s="159">
        <v>0</v>
      </c>
      <c r="E95" s="160">
        <v>24.030759371996155</v>
      </c>
      <c r="F95" s="160">
        <v>46.210720887245841</v>
      </c>
      <c r="G95" s="160">
        <v>0</v>
      </c>
      <c r="H95" s="162" t="s">
        <v>338</v>
      </c>
      <c r="I95" s="162" t="s">
        <v>338</v>
      </c>
      <c r="J95" s="162" t="s">
        <v>338</v>
      </c>
      <c r="K95" s="159">
        <v>5.6782692635284766</v>
      </c>
      <c r="L95" s="159">
        <v>10.790978741771879</v>
      </c>
      <c r="M95" s="159">
        <v>0</v>
      </c>
      <c r="N95" s="159">
        <v>5.571341021783943</v>
      </c>
      <c r="O95" s="159">
        <v>10.75037626316921</v>
      </c>
      <c r="P95" s="159">
        <v>0</v>
      </c>
      <c r="Q95" s="159">
        <v>16.38896476372576</v>
      </c>
      <c r="R95" s="159">
        <v>31.685678073510772</v>
      </c>
      <c r="S95" s="159">
        <v>0</v>
      </c>
      <c r="T95" s="162" t="s">
        <v>338</v>
      </c>
      <c r="U95" s="162" t="s">
        <v>338</v>
      </c>
      <c r="V95" s="164" t="s">
        <v>338</v>
      </c>
      <c r="W95" s="159">
        <v>15.724094554221919</v>
      </c>
      <c r="X95" s="159">
        <v>10.169836265636123</v>
      </c>
      <c r="Y95" s="161">
        <v>21.630975556997619</v>
      </c>
      <c r="Z95" s="159">
        <v>15.418615408336331</v>
      </c>
      <c r="AA95" s="159">
        <v>29.976019184652277</v>
      </c>
      <c r="AB95" s="161">
        <v>0</v>
      </c>
      <c r="AC95" s="159">
        <v>9.9014802713005601</v>
      </c>
      <c r="AD95" s="159">
        <v>19.310611180843875</v>
      </c>
      <c r="AE95" s="161">
        <v>0</v>
      </c>
      <c r="AF95" s="159">
        <v>9.9014802713005601</v>
      </c>
      <c r="AG95" s="159">
        <v>19.310611180843875</v>
      </c>
      <c r="AH95" s="161">
        <v>0</v>
      </c>
      <c r="AI95" s="159">
        <v>4.8557832378362633</v>
      </c>
      <c r="AJ95" s="159">
        <v>9.4885662776354494</v>
      </c>
      <c r="AK95" s="161">
        <v>0</v>
      </c>
      <c r="AL95" s="159">
        <v>23.827678231033168</v>
      </c>
      <c r="AM95" s="159">
        <v>46.64179104477612</v>
      </c>
      <c r="AN95" s="159">
        <v>0</v>
      </c>
    </row>
    <row r="96" spans="1:40" x14ac:dyDescent="0.35">
      <c r="A96" s="150" t="s">
        <v>14</v>
      </c>
      <c r="B96" s="159">
        <v>58.009953286721824</v>
      </c>
      <c r="C96" s="159">
        <v>94.893541308344695</v>
      </c>
      <c r="D96" s="159">
        <v>18.877422602567329</v>
      </c>
      <c r="E96" s="160">
        <v>37.173569592020073</v>
      </c>
      <c r="F96" s="160">
        <v>54.213601590265647</v>
      </c>
      <c r="G96" s="160">
        <v>19.132653061224488</v>
      </c>
      <c r="H96" s="159">
        <v>15.446060151371389</v>
      </c>
      <c r="I96" s="159">
        <v>30.288607156765178</v>
      </c>
      <c r="J96" s="159">
        <v>0</v>
      </c>
      <c r="K96" s="159">
        <v>15.249215754618334</v>
      </c>
      <c r="L96" s="159">
        <v>29.93499828942867</v>
      </c>
      <c r="M96" s="159">
        <v>0</v>
      </c>
      <c r="N96" s="159">
        <v>36.803042384837148</v>
      </c>
      <c r="O96" s="159">
        <v>72.242735591587731</v>
      </c>
      <c r="P96" s="159">
        <v>0</v>
      </c>
      <c r="Q96" s="159">
        <v>26.262095715238075</v>
      </c>
      <c r="R96" s="159">
        <v>47.61904761904762</v>
      </c>
      <c r="S96" s="159">
        <v>4.1150569935393602</v>
      </c>
      <c r="T96" s="159">
        <v>19.961673586713509</v>
      </c>
      <c r="U96" s="159">
        <v>39.240307644011928</v>
      </c>
      <c r="V96" s="161">
        <v>0</v>
      </c>
      <c r="W96" s="159">
        <v>19.727756954034326</v>
      </c>
      <c r="X96" s="159">
        <v>38.810835985407124</v>
      </c>
      <c r="Y96" s="161">
        <v>0</v>
      </c>
      <c r="Z96" s="159">
        <v>17.546938059308651</v>
      </c>
      <c r="AA96" s="159">
        <v>30.706636471807471</v>
      </c>
      <c r="AB96" s="161">
        <v>3.9622791029400113</v>
      </c>
      <c r="AC96" s="159">
        <v>26.707873099448673</v>
      </c>
      <c r="AD96" s="159">
        <v>45.128050844270618</v>
      </c>
      <c r="AE96" s="161">
        <v>7.7435341489855967</v>
      </c>
      <c r="AF96" s="159">
        <v>26.707873099448673</v>
      </c>
      <c r="AG96" s="159">
        <v>45.128050844270618</v>
      </c>
      <c r="AH96" s="161">
        <v>7.7435341489855967</v>
      </c>
      <c r="AI96" s="159">
        <v>22.662033539809638</v>
      </c>
      <c r="AJ96" s="159">
        <v>37.248109658434835</v>
      </c>
      <c r="AK96" s="161">
        <v>7.6613675541084083</v>
      </c>
      <c r="AL96" s="159">
        <v>28.045770697778774</v>
      </c>
      <c r="AM96" s="159">
        <v>44.288614135449343</v>
      </c>
      <c r="AN96" s="159">
        <v>11.368373185797113</v>
      </c>
    </row>
    <row r="97" spans="1:40" x14ac:dyDescent="0.35">
      <c r="A97" s="150" t="s">
        <v>21</v>
      </c>
      <c r="B97" s="159">
        <v>27.096599376778215</v>
      </c>
      <c r="C97" s="159">
        <v>42.21546774738264</v>
      </c>
      <c r="D97" s="159">
        <v>9.7096805515098552</v>
      </c>
      <c r="E97" s="160">
        <v>59.857197828038821</v>
      </c>
      <c r="F97" s="160">
        <v>96.08455440787894</v>
      </c>
      <c r="G97" s="160">
        <v>18.348623853211009</v>
      </c>
      <c r="H97" s="159">
        <v>16.020506247997435</v>
      </c>
      <c r="I97" s="159">
        <v>30.998140111593305</v>
      </c>
      <c r="J97" s="159">
        <v>0</v>
      </c>
      <c r="K97" s="159">
        <v>10.490977759127151</v>
      </c>
      <c r="L97" s="159">
        <v>20.300446609825418</v>
      </c>
      <c r="M97" s="159">
        <v>0</v>
      </c>
      <c r="N97" s="159">
        <v>13.563613346595535</v>
      </c>
      <c r="O97" s="159">
        <v>17.183606839075523</v>
      </c>
      <c r="P97" s="159">
        <v>9.5428953144384003</v>
      </c>
      <c r="Q97" s="159">
        <v>8.7846444415162299</v>
      </c>
      <c r="R97" s="159">
        <v>16.701461377870565</v>
      </c>
      <c r="S97" s="159">
        <v>0</v>
      </c>
      <c r="T97" s="159">
        <v>21.34471718249733</v>
      </c>
      <c r="U97" s="159">
        <v>40.650406504065039</v>
      </c>
      <c r="V97" s="161">
        <v>0</v>
      </c>
      <c r="W97" s="159">
        <v>4.1523066063198106</v>
      </c>
      <c r="X97" s="159">
        <v>7.9233024324538466</v>
      </c>
      <c r="Y97" s="161">
        <v>0</v>
      </c>
      <c r="Z97" s="159">
        <v>32.340219104984435</v>
      </c>
      <c r="AA97" s="159">
        <v>61.814248184206463</v>
      </c>
      <c r="AB97" s="161">
        <v>0</v>
      </c>
      <c r="AC97" s="159">
        <v>11.526048870447211</v>
      </c>
      <c r="AD97" s="159">
        <v>22.097819681791396</v>
      </c>
      <c r="AE97" s="161">
        <v>0</v>
      </c>
      <c r="AF97" s="159">
        <v>11.526048870447211</v>
      </c>
      <c r="AG97" s="159">
        <v>22.097819681791396</v>
      </c>
      <c r="AH97" s="161">
        <v>0</v>
      </c>
      <c r="AI97" s="159">
        <v>48.650873844541749</v>
      </c>
      <c r="AJ97" s="159">
        <v>79.045702788157513</v>
      </c>
      <c r="AK97" s="161">
        <v>15.618898867629833</v>
      </c>
      <c r="AL97" s="159">
        <v>40.140125529119835</v>
      </c>
      <c r="AM97" s="159">
        <v>63.149031714847041</v>
      </c>
      <c r="AN97" s="159">
        <v>15.206812652068127</v>
      </c>
    </row>
    <row r="98" spans="1:40" x14ac:dyDescent="0.35">
      <c r="B98" s="155"/>
      <c r="C98" s="155"/>
      <c r="D98" s="155"/>
      <c r="E98" s="155"/>
      <c r="F98" s="155"/>
      <c r="G98" s="155"/>
      <c r="H98" s="155"/>
      <c r="I98" s="155"/>
      <c r="J98" s="155"/>
      <c r="K98" s="155"/>
      <c r="L98" s="155"/>
      <c r="M98" s="155"/>
      <c r="N98" s="155"/>
      <c r="O98" s="155"/>
      <c r="P98" s="155"/>
      <c r="Q98" s="155"/>
      <c r="R98" s="155"/>
      <c r="S98" s="155"/>
      <c r="T98" s="162"/>
      <c r="U98" s="162"/>
      <c r="V98" s="164"/>
      <c r="W98" s="162"/>
      <c r="X98" s="162"/>
      <c r="Y98" s="164"/>
      <c r="Z98" s="162"/>
      <c r="AA98" s="162"/>
      <c r="AB98" s="164"/>
      <c r="AC98" s="162"/>
      <c r="AD98" s="162"/>
      <c r="AE98" s="164"/>
      <c r="AF98" s="162"/>
      <c r="AG98" s="162"/>
      <c r="AH98" s="164"/>
      <c r="AI98" s="162"/>
      <c r="AJ98" s="162"/>
      <c r="AK98" s="164"/>
      <c r="AL98" s="162"/>
      <c r="AM98" s="162"/>
      <c r="AN98" s="164"/>
    </row>
    <row r="99" spans="1:40" x14ac:dyDescent="0.35">
      <c r="A99" s="176" t="s">
        <v>109</v>
      </c>
      <c r="B99" s="156">
        <v>18.206993283642479</v>
      </c>
      <c r="C99" s="156">
        <v>32.573010689090616</v>
      </c>
      <c r="D99" s="156">
        <v>2.3633733846342917</v>
      </c>
      <c r="E99" s="157">
        <v>24.577586569566748</v>
      </c>
      <c r="F99" s="157">
        <v>41.000063402159903</v>
      </c>
      <c r="G99" s="157">
        <v>6.5102350194842034</v>
      </c>
      <c r="H99" s="156">
        <v>22.389215067465376</v>
      </c>
      <c r="I99" s="156">
        <v>39.735160534668928</v>
      </c>
      <c r="J99" s="156">
        <v>3.9329046467268403</v>
      </c>
      <c r="K99" s="156">
        <v>22.972339428035632</v>
      </c>
      <c r="L99" s="156">
        <v>40.063737764625543</v>
      </c>
      <c r="M99" s="156">
        <v>4.8320850446967869</v>
      </c>
      <c r="N99" s="156">
        <v>22.424509989418436</v>
      </c>
      <c r="O99" s="156">
        <v>40.576913539614338</v>
      </c>
      <c r="P99" s="156">
        <v>2.9083576504347994</v>
      </c>
      <c r="Q99" s="156">
        <v>21.913485559013015</v>
      </c>
      <c r="R99" s="156">
        <v>40.109811751283516</v>
      </c>
      <c r="S99" s="156">
        <v>2.3907544742969988</v>
      </c>
      <c r="T99" s="156">
        <v>26.422907749884398</v>
      </c>
      <c r="U99" s="156">
        <v>44.933524814759345</v>
      </c>
      <c r="V99" s="158">
        <v>6.6034309540542706</v>
      </c>
      <c r="W99" s="156">
        <v>25.42485380709061</v>
      </c>
      <c r="X99" s="156">
        <v>47.038122656260207</v>
      </c>
      <c r="Y99" s="158">
        <v>2.3272483546354135</v>
      </c>
      <c r="Z99" s="156">
        <v>25.345668225202932</v>
      </c>
      <c r="AA99" s="156">
        <v>44.36538121922959</v>
      </c>
      <c r="AB99" s="178">
        <v>5.05472892867318</v>
      </c>
      <c r="AC99" s="156">
        <v>25.345668225202932</v>
      </c>
      <c r="AD99" s="156">
        <v>44.36538121922959</v>
      </c>
      <c r="AE99" s="178">
        <v>5.05472892867318</v>
      </c>
      <c r="AF99" s="156">
        <v>28.038419154804675</v>
      </c>
      <c r="AG99" s="156">
        <v>49.34377003272715</v>
      </c>
      <c r="AH99" s="158">
        <v>4.9333769862448476</v>
      </c>
      <c r="AI99" s="156">
        <v>32.903862655406236</v>
      </c>
      <c r="AJ99" s="156">
        <v>55.960643797973724</v>
      </c>
      <c r="AK99" s="178">
        <v>7.9809521275888216</v>
      </c>
      <c r="AL99" s="156">
        <v>35.760126182159532</v>
      </c>
      <c r="AM99" s="156">
        <v>65.772328464526382</v>
      </c>
      <c r="AN99" s="178">
        <v>3.946433739377516</v>
      </c>
    </row>
    <row r="100" spans="1:40" x14ac:dyDescent="0.35">
      <c r="A100" s="150" t="s">
        <v>11</v>
      </c>
      <c r="B100" s="159">
        <v>25.734628325247577</v>
      </c>
      <c r="C100" s="159">
        <v>44.606348970336775</v>
      </c>
      <c r="D100" s="159">
        <v>5.8693483066930137</v>
      </c>
      <c r="E100" s="160">
        <v>45.492886997564234</v>
      </c>
      <c r="F100" s="160">
        <v>77.625401988688864</v>
      </c>
      <c r="G100" s="160">
        <v>11.672016340822877</v>
      </c>
      <c r="H100" s="159">
        <v>46.819675968825898</v>
      </c>
      <c r="I100" s="159">
        <v>83.871345257368006</v>
      </c>
      <c r="J100" s="159">
        <v>9.755716850074144</v>
      </c>
      <c r="K100" s="159">
        <v>38.385873998368602</v>
      </c>
      <c r="L100" s="159">
        <v>67.24561942822011</v>
      </c>
      <c r="M100" s="159">
        <v>9.5864409379373807</v>
      </c>
      <c r="N100" s="159">
        <v>39.934057607437978</v>
      </c>
      <c r="O100" s="159">
        <v>71.441693372252047</v>
      </c>
      <c r="P100" s="159">
        <v>8.2186151633449764</v>
      </c>
      <c r="Q100" s="159">
        <v>43.84846785295467</v>
      </c>
      <c r="R100" s="159">
        <v>85.544941646129089</v>
      </c>
      <c r="S100" s="159">
        <v>2.0421499754942003</v>
      </c>
      <c r="T100" s="159">
        <v>48.751256868341137</v>
      </c>
      <c r="U100" s="159">
        <v>83.335027134697853</v>
      </c>
      <c r="V100" s="161">
        <v>14.210312626877791</v>
      </c>
      <c r="W100" s="159">
        <v>38.44286176756232</v>
      </c>
      <c r="X100" s="159">
        <v>73.019350127783866</v>
      </c>
      <c r="Y100" s="161">
        <v>4.036652807492028</v>
      </c>
      <c r="Z100" s="159">
        <v>45.357416441559486</v>
      </c>
      <c r="AA100" s="159">
        <v>80.984774862325878</v>
      </c>
      <c r="AB100" s="161">
        <v>10.036130068245685</v>
      </c>
      <c r="AC100" s="159">
        <v>51.083777394927679</v>
      </c>
      <c r="AD100" s="159">
        <v>92.874881382624324</v>
      </c>
      <c r="AE100" s="161">
        <v>9.9389746953704261</v>
      </c>
      <c r="AF100" s="159">
        <v>51.083777394927679</v>
      </c>
      <c r="AG100" s="159">
        <v>92.874881382624324</v>
      </c>
      <c r="AH100" s="161">
        <v>9.9389746953704261</v>
      </c>
      <c r="AI100" s="159">
        <v>51.978688737617574</v>
      </c>
      <c r="AJ100" s="159">
        <v>98.892005893156266</v>
      </c>
      <c r="AK100" s="161">
        <v>5.9415352927196388</v>
      </c>
      <c r="AL100" s="159">
        <v>61.854024502174866</v>
      </c>
      <c r="AM100" s="159">
        <v>119.05002118686818</v>
      </c>
      <c r="AN100" s="159">
        <v>5.9198452947096314</v>
      </c>
    </row>
    <row r="101" spans="1:40" x14ac:dyDescent="0.35">
      <c r="A101" s="150" t="s">
        <v>44</v>
      </c>
      <c r="B101" s="159">
        <v>13.941168269901018</v>
      </c>
      <c r="C101" s="159">
        <v>25.122472051249844</v>
      </c>
      <c r="D101" s="159">
        <v>1.4079945933007618</v>
      </c>
      <c r="E101" s="160">
        <v>15.556938394523957</v>
      </c>
      <c r="F101" s="160">
        <v>27.011762394715518</v>
      </c>
      <c r="G101" s="160">
        <v>2.7462719358470875</v>
      </c>
      <c r="H101" s="159">
        <v>11.725992861801846</v>
      </c>
      <c r="I101" s="159">
        <v>19.834804414660756</v>
      </c>
      <c r="J101" s="159">
        <v>3.036467980445146</v>
      </c>
      <c r="K101" s="159">
        <v>13.014055179593962</v>
      </c>
      <c r="L101" s="159">
        <v>22.379500377654068</v>
      </c>
      <c r="M101" s="159">
        <v>2.9932054236882277</v>
      </c>
      <c r="N101" s="159">
        <v>17.415408282477923</v>
      </c>
      <c r="O101" s="159">
        <v>32.082130253448831</v>
      </c>
      <c r="P101" s="159">
        <v>1.5124474424513747</v>
      </c>
      <c r="Q101" s="159">
        <v>12.859439185568851</v>
      </c>
      <c r="R101" s="159">
        <v>23.361917326297274</v>
      </c>
      <c r="S101" s="159">
        <v>1.4879402443197882</v>
      </c>
      <c r="T101" s="159">
        <v>20.397971456907527</v>
      </c>
      <c r="U101" s="159">
        <v>36.556635706355436</v>
      </c>
      <c r="V101" s="161">
        <v>2.9277004376912155</v>
      </c>
      <c r="W101" s="159">
        <v>24.941284060441046</v>
      </c>
      <c r="X101" s="159">
        <v>44.037578733852889</v>
      </c>
      <c r="Y101" s="161">
        <v>4.3225797155742551</v>
      </c>
      <c r="Z101" s="159">
        <v>21.845687524747067</v>
      </c>
      <c r="AA101" s="159">
        <v>38.156388563609333</v>
      </c>
      <c r="AB101" s="161">
        <v>4.2565870684884857</v>
      </c>
      <c r="AC101" s="159">
        <v>17.256942600753995</v>
      </c>
      <c r="AD101" s="159">
        <v>30.732194534791404</v>
      </c>
      <c r="AE101" s="161">
        <v>2.7559597629874606</v>
      </c>
      <c r="AF101" s="159">
        <v>17.256942600753995</v>
      </c>
      <c r="AG101" s="159">
        <v>30.732194534791404</v>
      </c>
      <c r="AH101" s="161">
        <v>2.7559597629874606</v>
      </c>
      <c r="AI101" s="159">
        <v>26.851967070319407</v>
      </c>
      <c r="AJ101" s="159">
        <v>42.987912810398015</v>
      </c>
      <c r="AK101" s="161">
        <v>8.1525062162859907</v>
      </c>
      <c r="AL101" s="159">
        <v>28.44692708535371</v>
      </c>
      <c r="AM101" s="159">
        <v>52.452137424600053</v>
      </c>
      <c r="AN101" s="159">
        <v>2.6809292100642081</v>
      </c>
    </row>
    <row r="102" spans="1:40" x14ac:dyDescent="0.35">
      <c r="A102" s="150" t="s">
        <v>56</v>
      </c>
      <c r="B102" s="159">
        <v>8.201023487731268</v>
      </c>
      <c r="C102" s="159">
        <v>15.566625155666252</v>
      </c>
      <c r="D102" s="159">
        <v>0</v>
      </c>
      <c r="E102" s="160">
        <v>19.588958357139358</v>
      </c>
      <c r="F102" s="160">
        <v>27.935561970388303</v>
      </c>
      <c r="G102" s="160">
        <v>10.329867089043454</v>
      </c>
      <c r="H102" s="159">
        <v>8.1266456457432632</v>
      </c>
      <c r="I102" s="159">
        <v>15.580206905147701</v>
      </c>
      <c r="J102" s="159">
        <v>0</v>
      </c>
      <c r="K102" s="159">
        <v>12.809632843898612</v>
      </c>
      <c r="L102" s="159">
        <v>21.521906225980015</v>
      </c>
      <c r="M102" s="159">
        <v>3.3413525795241914</v>
      </c>
      <c r="N102" s="159">
        <v>14.496021647392329</v>
      </c>
      <c r="O102" s="159">
        <v>24.569269985565551</v>
      </c>
      <c r="P102" s="159">
        <v>3.3869602032176123</v>
      </c>
      <c r="Q102" s="159">
        <v>20.75782010953742</v>
      </c>
      <c r="R102" s="159">
        <v>33.521255523388696</v>
      </c>
      <c r="S102" s="159">
        <v>6.7087079028579097</v>
      </c>
      <c r="T102" s="159">
        <v>14.258103355406989</v>
      </c>
      <c r="U102" s="159">
        <v>27.238885021639781</v>
      </c>
      <c r="V102" s="161">
        <v>0</v>
      </c>
      <c r="W102" s="159">
        <v>11.007327735320942</v>
      </c>
      <c r="X102" s="159">
        <v>21.048833293240317</v>
      </c>
      <c r="Y102" s="161">
        <v>0</v>
      </c>
      <c r="Z102" s="159">
        <v>29.666177434968617</v>
      </c>
      <c r="AA102" s="159">
        <v>53.787539220080681</v>
      </c>
      <c r="AB102" s="161">
        <v>3.2700042510055263</v>
      </c>
      <c r="AC102" s="159">
        <v>16.943148036905257</v>
      </c>
      <c r="AD102" s="159">
        <v>32.480954349495072</v>
      </c>
      <c r="AE102" s="161">
        <v>0</v>
      </c>
      <c r="AF102" s="159">
        <v>16.943148036905257</v>
      </c>
      <c r="AG102" s="159">
        <v>32.480954349495072</v>
      </c>
      <c r="AH102" s="161">
        <v>0</v>
      </c>
      <c r="AI102" s="159">
        <v>26.03090020977843</v>
      </c>
      <c r="AJ102" s="159">
        <v>38.190364277320796</v>
      </c>
      <c r="AK102" s="161">
        <v>12.793040585921259</v>
      </c>
      <c r="AL102" s="159">
        <v>13.704262025489927</v>
      </c>
      <c r="AM102" s="159">
        <v>23.387709758521897</v>
      </c>
      <c r="AN102" s="159">
        <v>3.177932437156386</v>
      </c>
    </row>
    <row r="103" spans="1:40" x14ac:dyDescent="0.35">
      <c r="A103" s="150" t="s">
        <v>57</v>
      </c>
      <c r="B103" s="159">
        <v>8.9368167058893615</v>
      </c>
      <c r="C103" s="159">
        <v>16.781339150864238</v>
      </c>
      <c r="D103" s="159">
        <v>0</v>
      </c>
      <c r="E103" s="160">
        <v>20.583392143025172</v>
      </c>
      <c r="F103" s="160">
        <v>33.213396069748129</v>
      </c>
      <c r="G103" s="160">
        <v>6.272345229881453</v>
      </c>
      <c r="H103" s="159">
        <v>11.939942091280857</v>
      </c>
      <c r="I103" s="159">
        <v>17.093043131445501</v>
      </c>
      <c r="J103" s="159">
        <v>6.2695924764890281</v>
      </c>
      <c r="K103" s="159">
        <v>11.63534818779452</v>
      </c>
      <c r="L103" s="159">
        <v>16.674077367718986</v>
      </c>
      <c r="M103" s="159">
        <v>6.1027706578786773</v>
      </c>
      <c r="N103" s="159">
        <v>18.316935315051289</v>
      </c>
      <c r="O103" s="159">
        <v>34.827603363351415</v>
      </c>
      <c r="P103" s="159">
        <v>0</v>
      </c>
      <c r="Q103" s="159">
        <v>10.260619741432382</v>
      </c>
      <c r="R103" s="159">
        <v>19.519812609798947</v>
      </c>
      <c r="S103" s="159">
        <v>0</v>
      </c>
      <c r="T103" s="159">
        <v>15.060997038003915</v>
      </c>
      <c r="U103" s="159">
        <v>23.893720730192104</v>
      </c>
      <c r="V103" s="161">
        <v>5.2876480541455164</v>
      </c>
      <c r="W103" s="159">
        <v>19.665199970502201</v>
      </c>
      <c r="X103" s="159">
        <v>37.468971008383683</v>
      </c>
      <c r="Y103" s="161">
        <v>0</v>
      </c>
      <c r="Z103" s="159">
        <v>9.6343754516113496</v>
      </c>
      <c r="AA103" s="159">
        <v>13.775369639085316</v>
      </c>
      <c r="AB103" s="161">
        <v>5.0658561296859173</v>
      </c>
      <c r="AC103" s="159">
        <v>11.586679952726346</v>
      </c>
      <c r="AD103" s="159">
        <v>22.114108801415302</v>
      </c>
      <c r="AE103" s="161">
        <v>0</v>
      </c>
      <c r="AF103" s="159">
        <v>11.586679952726346</v>
      </c>
      <c r="AG103" s="159">
        <v>22.114108801415302</v>
      </c>
      <c r="AH103" s="161">
        <v>0</v>
      </c>
      <c r="AI103" s="159">
        <v>6.8209722159065072</v>
      </c>
      <c r="AJ103" s="159">
        <v>8.6831936786350017</v>
      </c>
      <c r="AK103" s="161">
        <v>4.7734975416487657</v>
      </c>
      <c r="AL103" s="159">
        <v>17.856345698852731</v>
      </c>
      <c r="AM103" s="159">
        <v>25.586353944562898</v>
      </c>
      <c r="AN103" s="159">
        <v>9.3668040464593485</v>
      </c>
    </row>
    <row r="104" spans="1:40" x14ac:dyDescent="0.35">
      <c r="A104" s="150" t="s">
        <v>31</v>
      </c>
      <c r="B104" s="159">
        <v>23.285844323546222</v>
      </c>
      <c r="C104" s="159">
        <v>39.745627980922102</v>
      </c>
      <c r="D104" s="159">
        <v>4.5291906336337693</v>
      </c>
      <c r="E104" s="160">
        <v>24.894716096508517</v>
      </c>
      <c r="F104" s="160">
        <v>39.033529802100006</v>
      </c>
      <c r="G104" s="160">
        <v>8.8558271342543389</v>
      </c>
      <c r="H104" s="159">
        <v>36.531014831592024</v>
      </c>
      <c r="I104" s="159">
        <v>68.543227929080601</v>
      </c>
      <c r="J104" s="159">
        <v>0</v>
      </c>
      <c r="K104" s="159">
        <v>28.723251472066639</v>
      </c>
      <c r="L104" s="159">
        <v>54.029716343989193</v>
      </c>
      <c r="M104" s="159">
        <v>0</v>
      </c>
      <c r="N104" s="159">
        <v>25.606406257274546</v>
      </c>
      <c r="O104" s="159">
        <v>47.75756523249251</v>
      </c>
      <c r="P104" s="159">
        <v>0</v>
      </c>
      <c r="Q104" s="159">
        <v>16.074955219767602</v>
      </c>
      <c r="R104" s="159">
        <v>25.719062111534999</v>
      </c>
      <c r="S104" s="159">
        <v>4.9463322946035513</v>
      </c>
      <c r="T104" s="159">
        <v>36.259801477586912</v>
      </c>
      <c r="U104" s="159">
        <v>50.806554045471863</v>
      </c>
      <c r="V104" s="161">
        <v>19.505534695469841</v>
      </c>
      <c r="W104" s="159">
        <v>22.363860002236386</v>
      </c>
      <c r="X104" s="159">
        <v>41.820006691201073</v>
      </c>
      <c r="Y104" s="161">
        <v>0</v>
      </c>
      <c r="Z104" s="159">
        <v>19.875886133256774</v>
      </c>
      <c r="AA104" s="159">
        <v>37.193156459211508</v>
      </c>
      <c r="AB104" s="161">
        <v>0</v>
      </c>
      <c r="AC104" s="159">
        <v>47.435261648590959</v>
      </c>
      <c r="AD104" s="159">
        <v>72.724334370328478</v>
      </c>
      <c r="AE104" s="161">
        <v>18.494544109487702</v>
      </c>
      <c r="AF104" s="159">
        <v>47.435261648590959</v>
      </c>
      <c r="AG104" s="159">
        <v>72.724334370328478</v>
      </c>
      <c r="AH104" s="161">
        <v>18.494544109487702</v>
      </c>
      <c r="AI104" s="159">
        <v>44.785668586052466</v>
      </c>
      <c r="AJ104" s="159">
        <v>71.982724146204916</v>
      </c>
      <c r="AK104" s="161">
        <v>13.708645585816122</v>
      </c>
      <c r="AL104" s="159">
        <v>52.752632356354582</v>
      </c>
      <c r="AM104" s="159">
        <v>95.041976873118955</v>
      </c>
      <c r="AN104" s="159">
        <v>4.5169158498577175</v>
      </c>
    </row>
    <row r="105" spans="1:40" x14ac:dyDescent="0.35">
      <c r="A105" s="150" t="s">
        <v>25</v>
      </c>
      <c r="B105" s="159">
        <v>29.43773918163085</v>
      </c>
      <c r="C105" s="159">
        <v>56.563371176922146</v>
      </c>
      <c r="D105" s="159">
        <v>0</v>
      </c>
      <c r="E105" s="160">
        <v>16.536442184464011</v>
      </c>
      <c r="F105" s="160">
        <v>31.831927423205475</v>
      </c>
      <c r="G105" s="160">
        <v>0</v>
      </c>
      <c r="H105" s="159">
        <v>13.396744591064371</v>
      </c>
      <c r="I105" s="159">
        <v>26.025852346664355</v>
      </c>
      <c r="J105" s="159">
        <v>0</v>
      </c>
      <c r="K105" s="159">
        <v>35.184940845318202</v>
      </c>
      <c r="L105" s="159">
        <v>64.154655489500016</v>
      </c>
      <c r="M105" s="159">
        <v>4.5263205540216358</v>
      </c>
      <c r="N105" s="159">
        <v>12.15239098292589</v>
      </c>
      <c r="O105" s="159">
        <v>23.597891921654998</v>
      </c>
      <c r="P105" s="159">
        <v>0</v>
      </c>
      <c r="Q105" s="159">
        <v>19.870444700552397</v>
      </c>
      <c r="R105" s="159">
        <v>38.635397751419852</v>
      </c>
      <c r="S105" s="159">
        <v>0</v>
      </c>
      <c r="T105" s="159">
        <v>15.595453925180809</v>
      </c>
      <c r="U105" s="159">
        <v>30.350165029022346</v>
      </c>
      <c r="V105" s="161">
        <v>0</v>
      </c>
      <c r="W105" s="159">
        <v>26.784006122058543</v>
      </c>
      <c r="X105" s="159">
        <v>52.153181344061984</v>
      </c>
      <c r="Y105" s="161">
        <v>0</v>
      </c>
      <c r="Z105" s="159">
        <v>9.3910822283159909</v>
      </c>
      <c r="AA105" s="159">
        <v>14.637537966114099</v>
      </c>
      <c r="AB105" s="161">
        <v>3.8587690526721974</v>
      </c>
      <c r="AC105" s="159">
        <v>25.395443331882166</v>
      </c>
      <c r="AD105" s="159">
        <v>45.998160073597056</v>
      </c>
      <c r="AE105" s="161">
        <v>0</v>
      </c>
      <c r="AF105" s="159">
        <v>25.395443331882166</v>
      </c>
      <c r="AG105" s="159">
        <v>45.998160073597056</v>
      </c>
      <c r="AH105" s="161">
        <v>0</v>
      </c>
      <c r="AI105" s="159">
        <v>33.878962947113159</v>
      </c>
      <c r="AJ105" s="159">
        <v>62.643558154103154</v>
      </c>
      <c r="AK105" s="161">
        <v>3.6565745209887379</v>
      </c>
      <c r="AL105" s="159">
        <v>35.074797004612336</v>
      </c>
      <c r="AM105" s="159">
        <v>68.486114440297229</v>
      </c>
      <c r="AN105" s="159">
        <v>0</v>
      </c>
    </row>
    <row r="106" spans="1:40" x14ac:dyDescent="0.35">
      <c r="A106" s="166"/>
      <c r="B106" s="167"/>
      <c r="C106" s="167"/>
      <c r="D106" s="167"/>
      <c r="E106" s="167"/>
      <c r="F106" s="167"/>
      <c r="G106" s="167"/>
      <c r="H106" s="167"/>
      <c r="I106" s="167"/>
      <c r="J106" s="167"/>
      <c r="K106" s="167"/>
      <c r="L106" s="167"/>
      <c r="M106" s="167"/>
      <c r="N106" s="167"/>
      <c r="O106" s="167"/>
      <c r="P106" s="167"/>
      <c r="Q106" s="167"/>
      <c r="R106" s="167"/>
      <c r="S106" s="167"/>
      <c r="T106" s="167"/>
      <c r="U106" s="167"/>
      <c r="V106" s="166"/>
      <c r="W106" s="167"/>
      <c r="X106" s="167"/>
      <c r="Y106" s="166"/>
      <c r="Z106" s="179"/>
      <c r="AA106" s="179"/>
      <c r="AB106" s="180"/>
      <c r="AC106" s="179"/>
      <c r="AD106" s="179"/>
      <c r="AE106" s="180"/>
      <c r="AF106" s="179"/>
      <c r="AG106" s="179"/>
      <c r="AH106" s="180"/>
      <c r="AI106" s="179"/>
      <c r="AJ106" s="179"/>
      <c r="AK106" s="180"/>
      <c r="AL106" s="179"/>
      <c r="AM106" s="179"/>
      <c r="AN106" s="180"/>
    </row>
    <row r="107" spans="1:40" x14ac:dyDescent="0.35">
      <c r="A107" s="175" t="s">
        <v>379</v>
      </c>
    </row>
    <row r="108" spans="1:40" x14ac:dyDescent="0.35">
      <c r="A108" s="175" t="s">
        <v>378</v>
      </c>
    </row>
    <row r="109" spans="1:40" x14ac:dyDescent="0.35">
      <c r="A109" s="175" t="s">
        <v>334</v>
      </c>
    </row>
    <row r="111" spans="1:40" hidden="1" x14ac:dyDescent="0.35">
      <c r="B111" s="152"/>
      <c r="C111" s="152"/>
      <c r="D111" s="152"/>
      <c r="E111" s="152"/>
      <c r="F111" s="152"/>
      <c r="G111" s="152"/>
      <c r="H111" s="152"/>
      <c r="I111" s="152"/>
      <c r="J111" s="152"/>
      <c r="K111" s="152"/>
      <c r="L111" s="152"/>
      <c r="M111" s="152"/>
      <c r="N111" s="152"/>
      <c r="O111" s="152"/>
      <c r="P111" s="152"/>
      <c r="Q111" s="152"/>
      <c r="R111" s="152"/>
      <c r="S111" s="152"/>
      <c r="T111" s="152"/>
      <c r="U111" s="152"/>
      <c r="V111" s="152"/>
    </row>
  </sheetData>
  <mergeCells count="16">
    <mergeCell ref="AL6:AN6"/>
    <mergeCell ref="A3:AN3"/>
    <mergeCell ref="A4:AN4"/>
    <mergeCell ref="AI6:AK6"/>
    <mergeCell ref="AC6:AE6"/>
    <mergeCell ref="Z6:AB6"/>
    <mergeCell ref="T6:V6"/>
    <mergeCell ref="W6:Y6"/>
    <mergeCell ref="A6:A7"/>
    <mergeCell ref="B6:D6"/>
    <mergeCell ref="E6:G6"/>
    <mergeCell ref="H6:J6"/>
    <mergeCell ref="K6:M6"/>
    <mergeCell ref="N6:P6"/>
    <mergeCell ref="Q6:S6"/>
    <mergeCell ref="AF6:AH6"/>
  </mergeCells>
  <printOptions horizontalCentered="1" verticalCentered="1"/>
  <pageMargins left="0" right="0" top="0" bottom="0" header="0" footer="0"/>
  <pageSetup paperSize="223"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2EE1-54C5-4DFC-B2C7-7B65B0A40E95}">
  <dimension ref="A1:J306"/>
  <sheetViews>
    <sheetView zoomScale="80" zoomScaleNormal="80" workbookViewId="0">
      <pane ySplit="10" topLeftCell="A11" activePane="bottomLeft" state="frozen"/>
      <selection activeCell="E24" sqref="E24"/>
      <selection pane="bottomLeft" activeCell="F132" sqref="F132"/>
    </sheetView>
  </sheetViews>
  <sheetFormatPr baseColWidth="10" defaultColWidth="0" defaultRowHeight="12.5" zeroHeight="1" x14ac:dyDescent="0.25"/>
  <cols>
    <col min="1" max="1" width="27.453125" customWidth="1"/>
    <col min="2" max="2" width="28.36328125" bestFit="1" customWidth="1"/>
    <col min="3" max="10" width="14.6328125" customWidth="1"/>
    <col min="11" max="16384" width="11.453125" hidden="1"/>
  </cols>
  <sheetData>
    <row r="1" spans="1:10" ht="16.5" customHeight="1" x14ac:dyDescent="0.35">
      <c r="A1" s="17" t="s">
        <v>132</v>
      </c>
      <c r="B1" s="2"/>
      <c r="C1" s="2"/>
      <c r="D1" s="2"/>
      <c r="E1" s="2"/>
      <c r="F1" s="2"/>
      <c r="G1" s="2"/>
      <c r="H1" s="2"/>
      <c r="I1" s="2"/>
      <c r="J1" s="2"/>
    </row>
    <row r="2" spans="1:10" ht="16.5" customHeight="1" x14ac:dyDescent="0.35">
      <c r="A2" s="3"/>
      <c r="B2" s="2"/>
      <c r="C2" s="2"/>
      <c r="D2" s="2"/>
      <c r="E2" s="2"/>
      <c r="F2" s="2"/>
      <c r="G2" s="2"/>
      <c r="H2" s="2"/>
      <c r="I2" s="2"/>
      <c r="J2" s="2"/>
    </row>
    <row r="3" spans="1:10" ht="16.5" customHeight="1" x14ac:dyDescent="0.25">
      <c r="A3" s="229" t="s">
        <v>296</v>
      </c>
      <c r="B3" s="229"/>
      <c r="C3" s="229"/>
      <c r="D3" s="229"/>
      <c r="E3" s="229"/>
      <c r="F3" s="229"/>
      <c r="G3" s="229"/>
      <c r="H3" s="229"/>
      <c r="I3" s="229"/>
      <c r="J3" s="229"/>
    </row>
    <row r="4" spans="1:10" ht="16.5" customHeight="1" x14ac:dyDescent="0.25">
      <c r="A4" s="229" t="s">
        <v>502</v>
      </c>
      <c r="B4" s="229"/>
      <c r="C4" s="229"/>
      <c r="D4" s="229"/>
      <c r="E4" s="229"/>
      <c r="F4" s="229"/>
      <c r="G4" s="229"/>
      <c r="H4" s="229"/>
      <c r="I4" s="229"/>
      <c r="J4" s="229"/>
    </row>
    <row r="5" spans="1:10" ht="16.5" customHeight="1" thickBot="1" x14ac:dyDescent="0.4">
      <c r="A5" s="107"/>
      <c r="B5" s="107"/>
      <c r="C5" s="107"/>
      <c r="D5" s="107"/>
      <c r="E5" s="107"/>
      <c r="F5" s="107"/>
      <c r="G5" s="107"/>
      <c r="H5" s="107"/>
      <c r="I5" s="107"/>
      <c r="J5" s="2"/>
    </row>
    <row r="6" spans="1:10" ht="18" customHeight="1" x14ac:dyDescent="0.25">
      <c r="A6" s="230" t="s">
        <v>226</v>
      </c>
      <c r="B6" s="215" t="s">
        <v>61</v>
      </c>
      <c r="C6" s="221" t="s">
        <v>107</v>
      </c>
      <c r="D6" s="237" t="s">
        <v>134</v>
      </c>
      <c r="E6" s="238"/>
      <c r="F6" s="238"/>
      <c r="G6" s="238"/>
      <c r="H6" s="238"/>
      <c r="I6" s="238"/>
      <c r="J6" s="238"/>
    </row>
    <row r="7" spans="1:10" ht="30" customHeight="1" x14ac:dyDescent="0.25">
      <c r="A7" s="231"/>
      <c r="B7" s="233"/>
      <c r="C7" s="235"/>
      <c r="D7" s="239" t="s">
        <v>390</v>
      </c>
      <c r="E7" s="241" t="s">
        <v>286</v>
      </c>
      <c r="F7" s="241" t="s">
        <v>287</v>
      </c>
      <c r="G7" s="241" t="s">
        <v>290</v>
      </c>
      <c r="H7" s="241" t="s">
        <v>289</v>
      </c>
      <c r="I7" s="241" t="s">
        <v>235</v>
      </c>
      <c r="J7" s="239" t="s">
        <v>469</v>
      </c>
    </row>
    <row r="8" spans="1:10" ht="30" customHeight="1" thickBot="1" x14ac:dyDescent="0.3">
      <c r="A8" s="232"/>
      <c r="B8" s="234"/>
      <c r="C8" s="236"/>
      <c r="D8" s="240"/>
      <c r="E8" s="228"/>
      <c r="F8" s="228" t="s">
        <v>135</v>
      </c>
      <c r="G8" s="228" t="s">
        <v>137</v>
      </c>
      <c r="H8" s="228" t="s">
        <v>138</v>
      </c>
      <c r="I8" s="228" t="s">
        <v>136</v>
      </c>
      <c r="J8" s="242" t="s">
        <v>139</v>
      </c>
    </row>
    <row r="9" spans="1:10" ht="18" customHeight="1" x14ac:dyDescent="0.3">
      <c r="A9" s="4"/>
      <c r="B9" s="5"/>
      <c r="C9" s="11"/>
      <c r="D9" s="22"/>
      <c r="E9" s="22"/>
      <c r="F9" s="22"/>
      <c r="G9" s="22"/>
      <c r="H9" s="22"/>
      <c r="I9" s="22"/>
      <c r="J9" s="22"/>
    </row>
    <row r="10" spans="1:10" ht="18" customHeight="1" x14ac:dyDescent="0.35">
      <c r="A10" s="80" t="s">
        <v>107</v>
      </c>
      <c r="B10" s="81"/>
      <c r="C10" s="82">
        <f>(C12+C74+C139+C173+C203+C233+C273)</f>
        <v>656</v>
      </c>
      <c r="D10" s="84">
        <f>(D12+D74+D139+D173+D203+D233+D273)</f>
        <v>407</v>
      </c>
      <c r="E10" s="84">
        <f>(E12+E74+E139+E173+E203+E233+E273)</f>
        <v>113</v>
      </c>
      <c r="F10" s="84">
        <f>(F12+F74+F139+F173+F203+F233+F273)</f>
        <v>55</v>
      </c>
      <c r="G10" s="84">
        <f t="shared" ref="G10:J10" si="0">(G12+G74+G139+G173+G203+G233+G273)</f>
        <v>6</v>
      </c>
      <c r="H10" s="84">
        <f t="shared" si="0"/>
        <v>19</v>
      </c>
      <c r="I10" s="84">
        <f t="shared" si="0"/>
        <v>22</v>
      </c>
      <c r="J10" s="84">
        <f t="shared" si="0"/>
        <v>34</v>
      </c>
    </row>
    <row r="11" spans="1:10" ht="18" customHeight="1" x14ac:dyDescent="0.35">
      <c r="A11" s="107"/>
      <c r="B11" s="7"/>
      <c r="C11" s="11"/>
      <c r="D11" s="27"/>
      <c r="E11" s="27"/>
      <c r="F11" s="27"/>
      <c r="G11" s="27"/>
      <c r="H11" s="27"/>
      <c r="I11" s="27"/>
      <c r="J11" s="27"/>
    </row>
    <row r="12" spans="1:10" ht="18" customHeight="1" x14ac:dyDescent="0.35">
      <c r="A12" s="80" t="s">
        <v>115</v>
      </c>
      <c r="B12" s="81"/>
      <c r="C12" s="82">
        <f>(C14+C26+C30+C37+C41+C47+C50+C54+C56+C59+C61+C66+C63+C71)</f>
        <v>118</v>
      </c>
      <c r="D12" s="84">
        <f>(D14+D26+D30+D37+D41+D47+D50+D54+D56+D59+D61+D66+D63+D71)</f>
        <v>67</v>
      </c>
      <c r="E12" s="84">
        <f>(E14+E26+E30+E37+E41+E47+E50+E54+E56+E59+E61+E66+E63+E71)</f>
        <v>21</v>
      </c>
      <c r="F12" s="84">
        <f>(F14+F26+F30+F37+F41+F47+F50+F54+F56+F59+F61+F66+F63+F71)</f>
        <v>11</v>
      </c>
      <c r="G12" s="84">
        <f t="shared" ref="G12:J12" si="1">(G14+G26+G30+G37+G41+G47+G50+G54+G56+G59+G61+G66+G63+G71)</f>
        <v>0</v>
      </c>
      <c r="H12" s="84">
        <f t="shared" si="1"/>
        <v>9</v>
      </c>
      <c r="I12" s="84">
        <f t="shared" si="1"/>
        <v>2</v>
      </c>
      <c r="J12" s="84">
        <f t="shared" si="1"/>
        <v>8</v>
      </c>
    </row>
    <row r="13" spans="1:10" ht="18" customHeight="1" x14ac:dyDescent="0.35">
      <c r="A13" s="107"/>
      <c r="B13" s="7"/>
      <c r="C13" s="11"/>
      <c r="D13" s="27"/>
      <c r="E13" s="27"/>
      <c r="F13" s="27"/>
      <c r="G13" s="27"/>
      <c r="H13" s="27"/>
      <c r="I13" s="27"/>
      <c r="J13" s="27"/>
    </row>
    <row r="14" spans="1:10" ht="18" customHeight="1" x14ac:dyDescent="0.35">
      <c r="A14" s="2" t="s">
        <v>13</v>
      </c>
      <c r="B14" s="7"/>
      <c r="C14" s="11">
        <f>SUM(C15:C25)</f>
        <v>50</v>
      </c>
      <c r="D14" s="27">
        <f>SUM(D15:D25)</f>
        <v>21</v>
      </c>
      <c r="E14" s="27">
        <f>SUM(E15:E25)</f>
        <v>13</v>
      </c>
      <c r="F14" s="27">
        <f>SUM(F15:F25)</f>
        <v>5</v>
      </c>
      <c r="G14" s="27">
        <f t="shared" ref="G14:J14" si="2">SUM(G15:G25)</f>
        <v>0</v>
      </c>
      <c r="H14" s="27">
        <f t="shared" si="2"/>
        <v>6</v>
      </c>
      <c r="I14" s="27">
        <f t="shared" si="2"/>
        <v>1</v>
      </c>
      <c r="J14" s="27">
        <f t="shared" si="2"/>
        <v>4</v>
      </c>
    </row>
    <row r="15" spans="1:10" ht="18" customHeight="1" x14ac:dyDescent="0.35">
      <c r="A15" s="2"/>
      <c r="B15" s="7" t="s">
        <v>77</v>
      </c>
      <c r="C15" s="8">
        <f t="shared" ref="C15:C25" si="3">SUM(D15:J15)</f>
        <v>1</v>
      </c>
      <c r="D15" s="20" t="s">
        <v>267</v>
      </c>
      <c r="E15" s="20" t="s">
        <v>267</v>
      </c>
      <c r="F15" s="20">
        <v>1</v>
      </c>
      <c r="G15" s="20" t="s">
        <v>267</v>
      </c>
      <c r="H15" s="20" t="s">
        <v>267</v>
      </c>
      <c r="I15" s="20" t="s">
        <v>267</v>
      </c>
      <c r="J15" s="20" t="s">
        <v>267</v>
      </c>
    </row>
    <row r="16" spans="1:10" ht="18" customHeight="1" x14ac:dyDescent="0.35">
      <c r="A16" s="2"/>
      <c r="B16" s="7" t="s">
        <v>78</v>
      </c>
      <c r="C16" s="8">
        <f t="shared" si="3"/>
        <v>6</v>
      </c>
      <c r="D16" s="20">
        <v>2</v>
      </c>
      <c r="E16" s="20">
        <v>2</v>
      </c>
      <c r="F16" s="20">
        <v>1</v>
      </c>
      <c r="G16" s="20" t="s">
        <v>267</v>
      </c>
      <c r="H16" s="20">
        <v>1</v>
      </c>
      <c r="I16" s="20" t="s">
        <v>267</v>
      </c>
      <c r="J16" s="20" t="s">
        <v>267</v>
      </c>
    </row>
    <row r="17" spans="1:10" ht="18" customHeight="1" x14ac:dyDescent="0.35">
      <c r="A17" s="2"/>
      <c r="B17" s="7" t="s">
        <v>79</v>
      </c>
      <c r="C17" s="8">
        <f t="shared" si="3"/>
        <v>7</v>
      </c>
      <c r="D17" s="20">
        <v>2</v>
      </c>
      <c r="E17" s="20">
        <v>3</v>
      </c>
      <c r="F17" s="20" t="s">
        <v>267</v>
      </c>
      <c r="G17" s="20" t="s">
        <v>267</v>
      </c>
      <c r="H17" s="20" t="s">
        <v>267</v>
      </c>
      <c r="I17" s="20">
        <v>1</v>
      </c>
      <c r="J17" s="20">
        <v>1</v>
      </c>
    </row>
    <row r="18" spans="1:10" ht="18" customHeight="1" x14ac:dyDescent="0.35">
      <c r="A18" s="2"/>
      <c r="B18" s="7" t="s">
        <v>80</v>
      </c>
      <c r="C18" s="8">
        <f t="shared" si="3"/>
        <v>6</v>
      </c>
      <c r="D18" s="20">
        <v>3</v>
      </c>
      <c r="E18" s="20">
        <v>1</v>
      </c>
      <c r="F18" s="20" t="s">
        <v>267</v>
      </c>
      <c r="G18" s="20" t="s">
        <v>267</v>
      </c>
      <c r="H18" s="20">
        <v>2</v>
      </c>
      <c r="I18" s="20" t="s">
        <v>267</v>
      </c>
      <c r="J18" s="20" t="s">
        <v>267</v>
      </c>
    </row>
    <row r="19" spans="1:10" ht="18" customHeight="1" x14ac:dyDescent="0.35">
      <c r="A19" s="2"/>
      <c r="B19" s="7" t="s">
        <v>266</v>
      </c>
      <c r="C19" s="8">
        <f t="shared" si="3"/>
        <v>2</v>
      </c>
      <c r="D19" s="20">
        <v>2</v>
      </c>
      <c r="E19" s="20" t="s">
        <v>267</v>
      </c>
      <c r="F19" s="20" t="s">
        <v>267</v>
      </c>
      <c r="G19" s="20" t="s">
        <v>267</v>
      </c>
      <c r="H19" s="20" t="s">
        <v>267</v>
      </c>
      <c r="I19" s="20" t="s">
        <v>267</v>
      </c>
      <c r="J19" s="20" t="s">
        <v>267</v>
      </c>
    </row>
    <row r="20" spans="1:10" ht="18" customHeight="1" x14ac:dyDescent="0.35">
      <c r="A20" s="2"/>
      <c r="B20" s="7" t="s">
        <v>81</v>
      </c>
      <c r="C20" s="8">
        <f t="shared" si="3"/>
        <v>4</v>
      </c>
      <c r="D20" s="20">
        <v>2</v>
      </c>
      <c r="E20" s="20">
        <v>1</v>
      </c>
      <c r="F20" s="20">
        <v>1</v>
      </c>
      <c r="G20" s="20" t="s">
        <v>267</v>
      </c>
      <c r="H20" s="20" t="s">
        <v>267</v>
      </c>
      <c r="I20" s="20" t="s">
        <v>267</v>
      </c>
      <c r="J20" s="20" t="s">
        <v>267</v>
      </c>
    </row>
    <row r="21" spans="1:10" ht="18" customHeight="1" x14ac:dyDescent="0.35">
      <c r="A21" s="2"/>
      <c r="B21" s="7" t="s">
        <v>82</v>
      </c>
      <c r="C21" s="8">
        <f t="shared" si="3"/>
        <v>11</v>
      </c>
      <c r="D21" s="20">
        <v>5</v>
      </c>
      <c r="E21" s="20">
        <v>2</v>
      </c>
      <c r="F21" s="20">
        <v>1</v>
      </c>
      <c r="G21" s="20" t="s">
        <v>267</v>
      </c>
      <c r="H21" s="20">
        <v>1</v>
      </c>
      <c r="I21" s="20" t="s">
        <v>267</v>
      </c>
      <c r="J21" s="20">
        <v>2</v>
      </c>
    </row>
    <row r="22" spans="1:10" ht="18" customHeight="1" x14ac:dyDescent="0.35">
      <c r="A22" s="2"/>
      <c r="B22" s="7" t="s">
        <v>537</v>
      </c>
      <c r="C22" s="8">
        <f t="shared" si="3"/>
        <v>2</v>
      </c>
      <c r="D22" s="20" t="s">
        <v>267</v>
      </c>
      <c r="E22" s="20">
        <v>1</v>
      </c>
      <c r="F22" s="20" t="s">
        <v>267</v>
      </c>
      <c r="G22" s="20" t="s">
        <v>267</v>
      </c>
      <c r="H22" s="20" t="s">
        <v>267</v>
      </c>
      <c r="I22" s="20" t="s">
        <v>267</v>
      </c>
      <c r="J22" s="20">
        <v>1</v>
      </c>
    </row>
    <row r="23" spans="1:10" ht="18" customHeight="1" x14ac:dyDescent="0.35">
      <c r="A23" s="2"/>
      <c r="B23" s="7" t="s">
        <v>83</v>
      </c>
      <c r="C23" s="8">
        <f t="shared" si="3"/>
        <v>4</v>
      </c>
      <c r="D23" s="20">
        <v>2</v>
      </c>
      <c r="E23" s="20" t="s">
        <v>267</v>
      </c>
      <c r="F23" s="20" t="s">
        <v>267</v>
      </c>
      <c r="G23" s="20" t="s">
        <v>267</v>
      </c>
      <c r="H23" s="20">
        <v>2</v>
      </c>
      <c r="I23" s="20" t="s">
        <v>267</v>
      </c>
      <c r="J23" s="20" t="s">
        <v>267</v>
      </c>
    </row>
    <row r="24" spans="1:10" ht="18" customHeight="1" x14ac:dyDescent="0.35">
      <c r="A24" s="2"/>
      <c r="B24" s="7" t="s">
        <v>84</v>
      </c>
      <c r="C24" s="8">
        <f t="shared" si="3"/>
        <v>6</v>
      </c>
      <c r="D24" s="20">
        <v>3</v>
      </c>
      <c r="E24" s="20">
        <v>3</v>
      </c>
      <c r="F24" s="20" t="s">
        <v>267</v>
      </c>
      <c r="G24" s="20" t="s">
        <v>267</v>
      </c>
      <c r="H24" s="20" t="s">
        <v>267</v>
      </c>
      <c r="I24" s="20" t="s">
        <v>267</v>
      </c>
      <c r="J24" s="20" t="s">
        <v>267</v>
      </c>
    </row>
    <row r="25" spans="1:10" ht="18" customHeight="1" x14ac:dyDescent="0.35">
      <c r="A25" s="2"/>
      <c r="B25" s="7" t="s">
        <v>538</v>
      </c>
      <c r="C25" s="8">
        <f t="shared" si="3"/>
        <v>1</v>
      </c>
      <c r="D25" s="20" t="s">
        <v>267</v>
      </c>
      <c r="E25" s="20" t="s">
        <v>267</v>
      </c>
      <c r="F25" s="20">
        <v>1</v>
      </c>
      <c r="G25" s="20" t="s">
        <v>267</v>
      </c>
      <c r="H25" s="20" t="s">
        <v>267</v>
      </c>
      <c r="I25" s="20" t="s">
        <v>267</v>
      </c>
      <c r="J25" s="20" t="s">
        <v>267</v>
      </c>
    </row>
    <row r="26" spans="1:10" ht="18" customHeight="1" x14ac:dyDescent="0.35">
      <c r="A26" s="2" t="s">
        <v>18</v>
      </c>
      <c r="B26" s="7"/>
      <c r="C26" s="11">
        <f>SUM(C27:C29)</f>
        <v>3</v>
      </c>
      <c r="D26" s="27">
        <f t="shared" ref="D26:J26" si="4">SUM(D27:D29)</f>
        <v>2</v>
      </c>
      <c r="E26" s="27">
        <f t="shared" si="4"/>
        <v>0</v>
      </c>
      <c r="F26" s="27">
        <f t="shared" si="4"/>
        <v>0</v>
      </c>
      <c r="G26" s="27">
        <f t="shared" si="4"/>
        <v>0</v>
      </c>
      <c r="H26" s="27">
        <f t="shared" si="4"/>
        <v>0</v>
      </c>
      <c r="I26" s="27">
        <f t="shared" si="4"/>
        <v>0</v>
      </c>
      <c r="J26" s="27">
        <f t="shared" si="4"/>
        <v>1</v>
      </c>
    </row>
    <row r="27" spans="1:10" ht="18" customHeight="1" x14ac:dyDescent="0.35">
      <c r="A27" s="2"/>
      <c r="B27" s="7" t="s">
        <v>18</v>
      </c>
      <c r="C27" s="8">
        <f>SUM(D27:J27)</f>
        <v>1</v>
      </c>
      <c r="D27" s="20">
        <v>1</v>
      </c>
      <c r="E27" s="20" t="s">
        <v>267</v>
      </c>
      <c r="F27" s="20" t="s">
        <v>267</v>
      </c>
      <c r="G27" s="20" t="s">
        <v>267</v>
      </c>
      <c r="H27" s="20" t="s">
        <v>267</v>
      </c>
      <c r="I27" s="20" t="s">
        <v>267</v>
      </c>
      <c r="J27" s="20" t="s">
        <v>267</v>
      </c>
    </row>
    <row r="28" spans="1:10" ht="18" customHeight="1" x14ac:dyDescent="0.35">
      <c r="A28" s="2"/>
      <c r="B28" s="7" t="s">
        <v>63</v>
      </c>
      <c r="C28" s="8">
        <f>SUM(D28:J28)</f>
        <v>1</v>
      </c>
      <c r="D28" s="20">
        <v>1</v>
      </c>
      <c r="E28" s="20" t="s">
        <v>267</v>
      </c>
      <c r="F28" s="20" t="s">
        <v>267</v>
      </c>
      <c r="G28" s="20" t="s">
        <v>267</v>
      </c>
      <c r="H28" s="20" t="s">
        <v>267</v>
      </c>
      <c r="I28" s="20" t="s">
        <v>267</v>
      </c>
      <c r="J28" s="20" t="s">
        <v>267</v>
      </c>
    </row>
    <row r="29" spans="1:10" ht="18" customHeight="1" x14ac:dyDescent="0.35">
      <c r="A29" s="2"/>
      <c r="B29" s="7" t="s">
        <v>49</v>
      </c>
      <c r="C29" s="8">
        <f>SUM(D29:J29)</f>
        <v>1</v>
      </c>
      <c r="D29" s="20" t="s">
        <v>267</v>
      </c>
      <c r="E29" s="20" t="s">
        <v>267</v>
      </c>
      <c r="F29" s="20" t="s">
        <v>267</v>
      </c>
      <c r="G29" s="20" t="s">
        <v>267</v>
      </c>
      <c r="H29" s="20" t="s">
        <v>267</v>
      </c>
      <c r="I29" s="20" t="s">
        <v>267</v>
      </c>
      <c r="J29" s="20">
        <v>1</v>
      </c>
    </row>
    <row r="30" spans="1:10" ht="18" customHeight="1" x14ac:dyDescent="0.35">
      <c r="A30" s="2" t="s">
        <v>16</v>
      </c>
      <c r="B30" s="7"/>
      <c r="C30" s="11">
        <f>SUM(C31:C36)</f>
        <v>8</v>
      </c>
      <c r="D30" s="27">
        <f>SUM(D31:D36)</f>
        <v>7</v>
      </c>
      <c r="E30" s="27">
        <f>SUM(E31:E36)</f>
        <v>0</v>
      </c>
      <c r="F30" s="27">
        <f>SUM(F31:F36)</f>
        <v>1</v>
      </c>
      <c r="G30" s="27">
        <f t="shared" ref="G30:J30" si="5">SUM(G31:G36)</f>
        <v>0</v>
      </c>
      <c r="H30" s="27">
        <f t="shared" si="5"/>
        <v>0</v>
      </c>
      <c r="I30" s="27">
        <f t="shared" si="5"/>
        <v>0</v>
      </c>
      <c r="J30" s="27">
        <f t="shared" si="5"/>
        <v>0</v>
      </c>
    </row>
    <row r="31" spans="1:10" ht="18" customHeight="1" x14ac:dyDescent="0.35">
      <c r="A31" s="2"/>
      <c r="B31" s="7" t="s">
        <v>401</v>
      </c>
      <c r="C31" s="8">
        <f t="shared" ref="C31:C36" si="6">SUM(D31:J31)</f>
        <v>1</v>
      </c>
      <c r="D31" s="20">
        <v>1</v>
      </c>
      <c r="E31" s="20" t="s">
        <v>267</v>
      </c>
      <c r="F31" s="20" t="s">
        <v>267</v>
      </c>
      <c r="G31" s="20" t="s">
        <v>267</v>
      </c>
      <c r="H31" s="20" t="s">
        <v>267</v>
      </c>
      <c r="I31" s="20" t="s">
        <v>267</v>
      </c>
      <c r="J31" s="20" t="s">
        <v>267</v>
      </c>
    </row>
    <row r="32" spans="1:10" ht="18" customHeight="1" x14ac:dyDescent="0.35">
      <c r="A32" s="2"/>
      <c r="B32" s="7" t="s">
        <v>539</v>
      </c>
      <c r="C32" s="8">
        <f t="shared" si="6"/>
        <v>1</v>
      </c>
      <c r="D32" s="20" t="s">
        <v>267</v>
      </c>
      <c r="E32" s="20" t="s">
        <v>267</v>
      </c>
      <c r="F32" s="20">
        <v>1</v>
      </c>
      <c r="G32" s="20" t="s">
        <v>267</v>
      </c>
      <c r="H32" s="20" t="s">
        <v>267</v>
      </c>
      <c r="I32" s="20" t="s">
        <v>267</v>
      </c>
      <c r="J32" s="20" t="s">
        <v>267</v>
      </c>
    </row>
    <row r="33" spans="1:10" ht="18" customHeight="1" x14ac:dyDescent="0.35">
      <c r="A33" s="2"/>
      <c r="B33" s="7" t="s">
        <v>417</v>
      </c>
      <c r="C33" s="8">
        <f t="shared" si="6"/>
        <v>1</v>
      </c>
      <c r="D33" s="20">
        <v>1</v>
      </c>
      <c r="E33" s="20" t="s">
        <v>267</v>
      </c>
      <c r="F33" s="20" t="s">
        <v>267</v>
      </c>
      <c r="G33" s="20" t="s">
        <v>267</v>
      </c>
      <c r="H33" s="20" t="s">
        <v>267</v>
      </c>
      <c r="I33" s="20" t="s">
        <v>267</v>
      </c>
      <c r="J33" s="20" t="s">
        <v>267</v>
      </c>
    </row>
    <row r="34" spans="1:10" ht="18" customHeight="1" x14ac:dyDescent="0.35">
      <c r="A34" s="2"/>
      <c r="B34" s="7" t="s">
        <v>63</v>
      </c>
      <c r="C34" s="8">
        <f t="shared" si="6"/>
        <v>1</v>
      </c>
      <c r="D34" s="20">
        <v>1</v>
      </c>
      <c r="E34" s="20" t="s">
        <v>267</v>
      </c>
      <c r="F34" s="20" t="s">
        <v>267</v>
      </c>
      <c r="G34" s="20" t="s">
        <v>267</v>
      </c>
      <c r="H34" s="20" t="s">
        <v>267</v>
      </c>
      <c r="I34" s="20" t="s">
        <v>267</v>
      </c>
      <c r="J34" s="20" t="s">
        <v>267</v>
      </c>
    </row>
    <row r="35" spans="1:10" ht="18" customHeight="1" x14ac:dyDescent="0.35">
      <c r="A35" s="2"/>
      <c r="B35" s="7" t="s">
        <v>540</v>
      </c>
      <c r="C35" s="8">
        <f t="shared" si="6"/>
        <v>1</v>
      </c>
      <c r="D35" s="20">
        <v>1</v>
      </c>
      <c r="E35" s="20" t="s">
        <v>267</v>
      </c>
      <c r="F35" s="20" t="s">
        <v>267</v>
      </c>
      <c r="G35" s="20" t="s">
        <v>267</v>
      </c>
      <c r="H35" s="20" t="s">
        <v>267</v>
      </c>
      <c r="I35" s="20" t="s">
        <v>267</v>
      </c>
      <c r="J35" s="20" t="s">
        <v>267</v>
      </c>
    </row>
    <row r="36" spans="1:10" ht="18" customHeight="1" x14ac:dyDescent="0.35">
      <c r="A36" s="2"/>
      <c r="B36" s="7" t="s">
        <v>268</v>
      </c>
      <c r="C36" s="8">
        <f t="shared" si="6"/>
        <v>3</v>
      </c>
      <c r="D36" s="20">
        <v>3</v>
      </c>
      <c r="E36" s="20" t="s">
        <v>267</v>
      </c>
      <c r="F36" s="20" t="s">
        <v>267</v>
      </c>
      <c r="G36" s="20" t="s">
        <v>267</v>
      </c>
      <c r="H36" s="20" t="s">
        <v>267</v>
      </c>
      <c r="I36" s="20" t="s">
        <v>267</v>
      </c>
      <c r="J36" s="20" t="s">
        <v>267</v>
      </c>
    </row>
    <row r="37" spans="1:10" ht="18" customHeight="1" x14ac:dyDescent="0.35">
      <c r="A37" s="2" t="s">
        <v>3</v>
      </c>
      <c r="B37" s="7"/>
      <c r="C37" s="11">
        <f>SUM(C38:C40)</f>
        <v>8</v>
      </c>
      <c r="D37" s="27">
        <f t="shared" ref="D37:J37" si="7">SUM(D38:D40)</f>
        <v>2</v>
      </c>
      <c r="E37" s="27">
        <f t="shared" si="7"/>
        <v>3</v>
      </c>
      <c r="F37" s="27">
        <f t="shared" si="7"/>
        <v>2</v>
      </c>
      <c r="G37" s="27">
        <f t="shared" si="7"/>
        <v>0</v>
      </c>
      <c r="H37" s="27">
        <f t="shared" si="7"/>
        <v>0</v>
      </c>
      <c r="I37" s="27">
        <f t="shared" si="7"/>
        <v>0</v>
      </c>
      <c r="J37" s="27">
        <f t="shared" si="7"/>
        <v>1</v>
      </c>
    </row>
    <row r="38" spans="1:10" ht="18" customHeight="1" x14ac:dyDescent="0.35">
      <c r="A38" s="2"/>
      <c r="B38" s="7" t="s">
        <v>3</v>
      </c>
      <c r="C38" s="8">
        <f>SUM(D38:J38)</f>
        <v>5</v>
      </c>
      <c r="D38" s="20">
        <v>2</v>
      </c>
      <c r="E38" s="20">
        <v>2</v>
      </c>
      <c r="F38" s="20">
        <v>1</v>
      </c>
      <c r="G38" s="20" t="s">
        <v>267</v>
      </c>
      <c r="H38" s="20" t="s">
        <v>267</v>
      </c>
      <c r="I38" s="20" t="s">
        <v>267</v>
      </c>
      <c r="J38" s="20" t="s">
        <v>267</v>
      </c>
    </row>
    <row r="39" spans="1:10" ht="18" customHeight="1" x14ac:dyDescent="0.35">
      <c r="A39" s="2"/>
      <c r="B39" s="7" t="s">
        <v>541</v>
      </c>
      <c r="C39" s="8">
        <f>SUM(D39:J39)</f>
        <v>2</v>
      </c>
      <c r="D39" s="20" t="s">
        <v>267</v>
      </c>
      <c r="E39" s="20">
        <v>1</v>
      </c>
      <c r="F39" s="20" t="s">
        <v>267</v>
      </c>
      <c r="G39" s="20" t="s">
        <v>267</v>
      </c>
      <c r="H39" s="20" t="s">
        <v>267</v>
      </c>
      <c r="I39" s="20" t="s">
        <v>267</v>
      </c>
      <c r="J39" s="20">
        <v>1</v>
      </c>
    </row>
    <row r="40" spans="1:10" ht="18" customHeight="1" x14ac:dyDescent="0.35">
      <c r="A40" s="2"/>
      <c r="B40" s="7" t="s">
        <v>418</v>
      </c>
      <c r="C40" s="8">
        <f>SUM(D40:J40)</f>
        <v>1</v>
      </c>
      <c r="D40" s="20" t="s">
        <v>267</v>
      </c>
      <c r="E40" s="20" t="s">
        <v>267</v>
      </c>
      <c r="F40" s="20">
        <v>1</v>
      </c>
      <c r="G40" s="20" t="s">
        <v>267</v>
      </c>
      <c r="H40" s="20" t="s">
        <v>267</v>
      </c>
      <c r="I40" s="20" t="s">
        <v>267</v>
      </c>
      <c r="J40" s="20" t="s">
        <v>267</v>
      </c>
    </row>
    <row r="41" spans="1:10" ht="18" customHeight="1" x14ac:dyDescent="0.35">
      <c r="A41" s="2" t="s">
        <v>22</v>
      </c>
      <c r="B41" s="7"/>
      <c r="C41" s="11">
        <f>SUM(C42:C46)</f>
        <v>16</v>
      </c>
      <c r="D41" s="27">
        <f>SUM(D42:D46)</f>
        <v>12</v>
      </c>
      <c r="E41" s="27">
        <f>SUM(E42:E46)</f>
        <v>1</v>
      </c>
      <c r="F41" s="27">
        <f>SUM(F42:F46)</f>
        <v>1</v>
      </c>
      <c r="G41" s="27">
        <f t="shared" ref="G41:J41" si="8">SUM(G42:G46)</f>
        <v>0</v>
      </c>
      <c r="H41" s="27">
        <f t="shared" si="8"/>
        <v>1</v>
      </c>
      <c r="I41" s="27">
        <f t="shared" si="8"/>
        <v>0</v>
      </c>
      <c r="J41" s="27">
        <f t="shared" si="8"/>
        <v>1</v>
      </c>
    </row>
    <row r="42" spans="1:10" ht="18" customHeight="1" x14ac:dyDescent="0.35">
      <c r="A42" s="2"/>
      <c r="B42" s="7" t="s">
        <v>446</v>
      </c>
      <c r="C42" s="8">
        <f>SUM(D42:J42)</f>
        <v>2</v>
      </c>
      <c r="D42" s="20">
        <v>1</v>
      </c>
      <c r="E42" s="20">
        <v>1</v>
      </c>
      <c r="F42" s="20" t="s">
        <v>267</v>
      </c>
      <c r="G42" s="20" t="s">
        <v>267</v>
      </c>
      <c r="H42" s="20" t="s">
        <v>267</v>
      </c>
      <c r="I42" s="20" t="s">
        <v>267</v>
      </c>
      <c r="J42" s="20" t="s">
        <v>267</v>
      </c>
    </row>
    <row r="43" spans="1:10" ht="18" customHeight="1" x14ac:dyDescent="0.35">
      <c r="A43" s="2"/>
      <c r="B43" s="7" t="s">
        <v>88</v>
      </c>
      <c r="C43" s="8">
        <f>SUM(D43:J43)</f>
        <v>3</v>
      </c>
      <c r="D43" s="20">
        <v>2</v>
      </c>
      <c r="E43" s="20" t="s">
        <v>267</v>
      </c>
      <c r="F43" s="20" t="s">
        <v>267</v>
      </c>
      <c r="G43" s="20" t="s">
        <v>267</v>
      </c>
      <c r="H43" s="20">
        <v>1</v>
      </c>
      <c r="I43" s="20" t="s">
        <v>267</v>
      </c>
      <c r="J43" s="20" t="s">
        <v>267</v>
      </c>
    </row>
    <row r="44" spans="1:10" ht="18" customHeight="1" x14ac:dyDescent="0.35">
      <c r="A44" s="2"/>
      <c r="B44" s="7" t="s">
        <v>384</v>
      </c>
      <c r="C44" s="8">
        <f>SUM(D44:J44)</f>
        <v>1</v>
      </c>
      <c r="D44" s="20">
        <v>1</v>
      </c>
      <c r="E44" s="20" t="s">
        <v>267</v>
      </c>
      <c r="F44" s="20" t="s">
        <v>267</v>
      </c>
      <c r="G44" s="20" t="s">
        <v>267</v>
      </c>
      <c r="H44" s="20" t="s">
        <v>267</v>
      </c>
      <c r="I44" s="20" t="s">
        <v>267</v>
      </c>
      <c r="J44" s="20" t="s">
        <v>267</v>
      </c>
    </row>
    <row r="45" spans="1:10" ht="18" customHeight="1" x14ac:dyDescent="0.35">
      <c r="A45" s="2"/>
      <c r="B45" s="7" t="s">
        <v>89</v>
      </c>
      <c r="C45" s="8">
        <f>SUM(D45:J45)</f>
        <v>8</v>
      </c>
      <c r="D45" s="20">
        <v>6</v>
      </c>
      <c r="E45" s="20" t="s">
        <v>267</v>
      </c>
      <c r="F45" s="20">
        <v>1</v>
      </c>
      <c r="G45" s="20" t="s">
        <v>267</v>
      </c>
      <c r="H45" s="20" t="s">
        <v>267</v>
      </c>
      <c r="I45" s="20" t="s">
        <v>267</v>
      </c>
      <c r="J45" s="20">
        <v>1</v>
      </c>
    </row>
    <row r="46" spans="1:10" ht="18" customHeight="1" x14ac:dyDescent="0.35">
      <c r="A46" s="2"/>
      <c r="B46" s="7" t="s">
        <v>447</v>
      </c>
      <c r="C46" s="8">
        <f>SUM(D46:J46)</f>
        <v>2</v>
      </c>
      <c r="D46" s="20">
        <v>2</v>
      </c>
      <c r="E46" s="20" t="s">
        <v>267</v>
      </c>
      <c r="F46" s="20" t="s">
        <v>267</v>
      </c>
      <c r="G46" s="20" t="s">
        <v>267</v>
      </c>
      <c r="H46" s="20" t="s">
        <v>267</v>
      </c>
      <c r="I46" s="20" t="s">
        <v>267</v>
      </c>
      <c r="J46" s="20" t="s">
        <v>267</v>
      </c>
    </row>
    <row r="47" spans="1:10" ht="18" customHeight="1" x14ac:dyDescent="0.35">
      <c r="A47" s="2" t="s">
        <v>51</v>
      </c>
      <c r="B47" s="7"/>
      <c r="C47" s="11">
        <f>SUM(C48:C49)</f>
        <v>2</v>
      </c>
      <c r="D47" s="27">
        <f>SUM(D48:D49)</f>
        <v>0</v>
      </c>
      <c r="E47" s="27">
        <f>SUM(E48:E49)</f>
        <v>0</v>
      </c>
      <c r="F47" s="27">
        <f>SUM(F48:F49)</f>
        <v>0</v>
      </c>
      <c r="G47" s="27">
        <f t="shared" ref="G47:J47" si="9">SUM(G48:G49)</f>
        <v>0</v>
      </c>
      <c r="H47" s="27">
        <f t="shared" si="9"/>
        <v>0</v>
      </c>
      <c r="I47" s="27">
        <f t="shared" si="9"/>
        <v>1</v>
      </c>
      <c r="J47" s="27">
        <f t="shared" si="9"/>
        <v>1</v>
      </c>
    </row>
    <row r="48" spans="1:10" ht="18" customHeight="1" x14ac:dyDescent="0.35">
      <c r="A48" s="2"/>
      <c r="B48" s="7" t="s">
        <v>448</v>
      </c>
      <c r="C48" s="8">
        <f>SUM(D48:J48)</f>
        <v>1</v>
      </c>
      <c r="D48" s="20" t="s">
        <v>267</v>
      </c>
      <c r="E48" s="20" t="s">
        <v>267</v>
      </c>
      <c r="F48" s="20" t="s">
        <v>267</v>
      </c>
      <c r="G48" s="20" t="s">
        <v>267</v>
      </c>
      <c r="H48" s="20" t="s">
        <v>267</v>
      </c>
      <c r="I48" s="20">
        <v>1</v>
      </c>
      <c r="J48" s="20" t="s">
        <v>267</v>
      </c>
    </row>
    <row r="49" spans="1:10" ht="18" customHeight="1" x14ac:dyDescent="0.35">
      <c r="A49" s="2"/>
      <c r="B49" s="7" t="s">
        <v>84</v>
      </c>
      <c r="C49" s="8">
        <f>SUM(D49:J49)</f>
        <v>1</v>
      </c>
      <c r="D49" s="20" t="s">
        <v>267</v>
      </c>
      <c r="E49" s="20" t="s">
        <v>267</v>
      </c>
      <c r="F49" s="20" t="s">
        <v>267</v>
      </c>
      <c r="G49" s="20" t="s">
        <v>267</v>
      </c>
      <c r="H49" s="20" t="s">
        <v>267</v>
      </c>
      <c r="I49" s="20" t="s">
        <v>267</v>
      </c>
      <c r="J49" s="20">
        <v>1</v>
      </c>
    </row>
    <row r="50" spans="1:10" ht="18" customHeight="1" x14ac:dyDescent="0.35">
      <c r="A50" s="2" t="s">
        <v>2</v>
      </c>
      <c r="B50" s="7"/>
      <c r="C50" s="11">
        <f>SUM(C51:C53)</f>
        <v>5</v>
      </c>
      <c r="D50" s="27">
        <f>SUM(D51:D53)</f>
        <v>3</v>
      </c>
      <c r="E50" s="27">
        <f>SUM(E51:E53)</f>
        <v>1</v>
      </c>
      <c r="F50" s="27">
        <f>SUM(F51:F53)</f>
        <v>0</v>
      </c>
      <c r="G50" s="27">
        <f t="shared" ref="G50:J50" si="10">SUM(G51:G53)</f>
        <v>0</v>
      </c>
      <c r="H50" s="27">
        <f t="shared" si="10"/>
        <v>1</v>
      </c>
      <c r="I50" s="27">
        <f t="shared" si="10"/>
        <v>0</v>
      </c>
      <c r="J50" s="27">
        <f t="shared" si="10"/>
        <v>0</v>
      </c>
    </row>
    <row r="51" spans="1:10" ht="18" customHeight="1" x14ac:dyDescent="0.35">
      <c r="A51" s="2"/>
      <c r="B51" s="7" t="s">
        <v>62</v>
      </c>
      <c r="C51" s="8">
        <f>SUM(D51:J51)</f>
        <v>1</v>
      </c>
      <c r="D51" s="20" t="s">
        <v>267</v>
      </c>
      <c r="E51" s="20">
        <v>1</v>
      </c>
      <c r="F51" s="20" t="s">
        <v>267</v>
      </c>
      <c r="G51" s="20" t="s">
        <v>267</v>
      </c>
      <c r="H51" s="20" t="s">
        <v>267</v>
      </c>
      <c r="I51" s="20" t="s">
        <v>267</v>
      </c>
      <c r="J51" s="20" t="s">
        <v>267</v>
      </c>
    </row>
    <row r="52" spans="1:10" ht="18" customHeight="1" x14ac:dyDescent="0.35">
      <c r="A52" s="2"/>
      <c r="B52" s="7" t="s">
        <v>63</v>
      </c>
      <c r="C52" s="8">
        <f>SUM(D52:J52)</f>
        <v>1</v>
      </c>
      <c r="D52" s="20">
        <v>1</v>
      </c>
      <c r="E52" s="20" t="s">
        <v>267</v>
      </c>
      <c r="F52" s="20" t="s">
        <v>267</v>
      </c>
      <c r="G52" s="20" t="s">
        <v>267</v>
      </c>
      <c r="H52" s="20" t="s">
        <v>267</v>
      </c>
      <c r="I52" s="20" t="s">
        <v>267</v>
      </c>
      <c r="J52" s="20" t="s">
        <v>267</v>
      </c>
    </row>
    <row r="53" spans="1:10" ht="18" customHeight="1" x14ac:dyDescent="0.35">
      <c r="A53" s="2"/>
      <c r="B53" s="7" t="s">
        <v>64</v>
      </c>
      <c r="C53" s="8">
        <f>SUM(D53:J53)</f>
        <v>3</v>
      </c>
      <c r="D53" s="20">
        <v>2</v>
      </c>
      <c r="E53" s="20" t="s">
        <v>267</v>
      </c>
      <c r="F53" s="20" t="s">
        <v>267</v>
      </c>
      <c r="G53" s="20" t="s">
        <v>267</v>
      </c>
      <c r="H53" s="20">
        <v>1</v>
      </c>
      <c r="I53" s="20" t="s">
        <v>267</v>
      </c>
      <c r="J53" s="20" t="s">
        <v>267</v>
      </c>
    </row>
    <row r="54" spans="1:10" ht="18" customHeight="1" x14ac:dyDescent="0.35">
      <c r="A54" s="2" t="s">
        <v>32</v>
      </c>
      <c r="B54" s="7"/>
      <c r="C54" s="11">
        <f>SUM(C55:C55)</f>
        <v>1</v>
      </c>
      <c r="D54" s="27">
        <f>SUM(D55:D55)</f>
        <v>0</v>
      </c>
      <c r="E54" s="27">
        <f>SUM(E55:E55)</f>
        <v>0</v>
      </c>
      <c r="F54" s="27">
        <f>SUM(F55:F55)</f>
        <v>0</v>
      </c>
      <c r="G54" s="27">
        <f t="shared" ref="G54:J54" si="11">SUM(G55:G55)</f>
        <v>0</v>
      </c>
      <c r="H54" s="27">
        <f t="shared" si="11"/>
        <v>1</v>
      </c>
      <c r="I54" s="27">
        <f t="shared" si="11"/>
        <v>0</v>
      </c>
      <c r="J54" s="27">
        <f t="shared" si="11"/>
        <v>0</v>
      </c>
    </row>
    <row r="55" spans="1:10" ht="18" customHeight="1" x14ac:dyDescent="0.35">
      <c r="A55" s="2"/>
      <c r="B55" s="7" t="s">
        <v>450</v>
      </c>
      <c r="C55" s="8">
        <f>SUM(D55:J55)</f>
        <v>1</v>
      </c>
      <c r="D55" s="20" t="s">
        <v>267</v>
      </c>
      <c r="E55" s="20" t="s">
        <v>267</v>
      </c>
      <c r="F55" s="20" t="s">
        <v>267</v>
      </c>
      <c r="G55" s="20" t="s">
        <v>267</v>
      </c>
      <c r="H55" s="20">
        <v>1</v>
      </c>
      <c r="I55" s="20" t="s">
        <v>267</v>
      </c>
      <c r="J55" s="20" t="s">
        <v>267</v>
      </c>
    </row>
    <row r="56" spans="1:10" ht="18" customHeight="1" x14ac:dyDescent="0.35">
      <c r="A56" s="2" t="s">
        <v>58</v>
      </c>
      <c r="B56" s="7"/>
      <c r="C56" s="11">
        <f>SUM(C57:C58)</f>
        <v>8</v>
      </c>
      <c r="D56" s="27">
        <f>SUM(D57:D58)</f>
        <v>7</v>
      </c>
      <c r="E56" s="27">
        <f>SUM(E57:E58)</f>
        <v>1</v>
      </c>
      <c r="F56" s="27">
        <f>SUM(F57:F58)</f>
        <v>0</v>
      </c>
      <c r="G56" s="27">
        <f t="shared" ref="G56:J56" si="12">SUM(G57:G58)</f>
        <v>0</v>
      </c>
      <c r="H56" s="27">
        <f t="shared" si="12"/>
        <v>0</v>
      </c>
      <c r="I56" s="27">
        <f t="shared" si="12"/>
        <v>0</v>
      </c>
      <c r="J56" s="27">
        <f t="shared" si="12"/>
        <v>0</v>
      </c>
    </row>
    <row r="57" spans="1:10" ht="18" customHeight="1" x14ac:dyDescent="0.35">
      <c r="A57" s="2"/>
      <c r="B57" s="7" t="s">
        <v>105</v>
      </c>
      <c r="C57" s="8">
        <f>SUM(D57:J57)</f>
        <v>6</v>
      </c>
      <c r="D57" s="20">
        <v>5</v>
      </c>
      <c r="E57" s="20">
        <v>1</v>
      </c>
      <c r="F57" s="20" t="s">
        <v>267</v>
      </c>
      <c r="G57" s="20" t="s">
        <v>267</v>
      </c>
      <c r="H57" s="20" t="s">
        <v>267</v>
      </c>
      <c r="I57" s="20" t="s">
        <v>267</v>
      </c>
      <c r="J57" s="20" t="s">
        <v>267</v>
      </c>
    </row>
    <row r="58" spans="1:10" ht="18" customHeight="1" x14ac:dyDescent="0.35">
      <c r="A58" s="2"/>
      <c r="B58" s="7" t="s">
        <v>104</v>
      </c>
      <c r="C58" s="8">
        <f>SUM(D58:J58)</f>
        <v>2</v>
      </c>
      <c r="D58" s="20">
        <v>2</v>
      </c>
      <c r="E58" s="20" t="s">
        <v>267</v>
      </c>
      <c r="F58" s="20" t="s">
        <v>267</v>
      </c>
      <c r="G58" s="20" t="s">
        <v>267</v>
      </c>
      <c r="H58" s="20" t="s">
        <v>267</v>
      </c>
      <c r="I58" s="20" t="s">
        <v>267</v>
      </c>
      <c r="J58" s="20" t="s">
        <v>267</v>
      </c>
    </row>
    <row r="59" spans="1:10" ht="18" customHeight="1" x14ac:dyDescent="0.35">
      <c r="A59" s="2" t="s">
        <v>35</v>
      </c>
      <c r="B59" s="7"/>
      <c r="C59" s="11">
        <f>SUM(C60:C60)</f>
        <v>3</v>
      </c>
      <c r="D59" s="27">
        <f>SUM(D60:D60)</f>
        <v>3</v>
      </c>
      <c r="E59" s="27">
        <f>SUM(E60:E60)</f>
        <v>0</v>
      </c>
      <c r="F59" s="27">
        <f>SUM(F60:F60)</f>
        <v>0</v>
      </c>
      <c r="G59" s="27">
        <f t="shared" ref="G59:J59" si="13">SUM(G60:G60)</f>
        <v>0</v>
      </c>
      <c r="H59" s="27">
        <f t="shared" si="13"/>
        <v>0</v>
      </c>
      <c r="I59" s="27">
        <f t="shared" si="13"/>
        <v>0</v>
      </c>
      <c r="J59" s="27">
        <f t="shared" si="13"/>
        <v>0</v>
      </c>
    </row>
    <row r="60" spans="1:10" ht="18" customHeight="1" x14ac:dyDescent="0.35">
      <c r="A60" s="2"/>
      <c r="B60" s="7" t="s">
        <v>419</v>
      </c>
      <c r="C60" s="8">
        <f>SUM(D60:J60)</f>
        <v>3</v>
      </c>
      <c r="D60" s="20">
        <v>3</v>
      </c>
      <c r="E60" s="20" t="s">
        <v>267</v>
      </c>
      <c r="F60" s="20" t="s">
        <v>267</v>
      </c>
      <c r="G60" s="20" t="s">
        <v>267</v>
      </c>
      <c r="H60" s="20" t="s">
        <v>267</v>
      </c>
      <c r="I60" s="20" t="s">
        <v>267</v>
      </c>
      <c r="J60" s="20" t="s">
        <v>267</v>
      </c>
    </row>
    <row r="61" spans="1:10" ht="18" customHeight="1" x14ac:dyDescent="0.35">
      <c r="A61" s="2" t="s">
        <v>240</v>
      </c>
      <c r="B61" s="7"/>
      <c r="C61" s="11">
        <f>SUM(C62:C62)</f>
        <v>1</v>
      </c>
      <c r="D61" s="27">
        <f>SUM(D62:D62)</f>
        <v>0</v>
      </c>
      <c r="E61" s="27">
        <f>SUM(E62:E62)</f>
        <v>1</v>
      </c>
      <c r="F61" s="27">
        <f>SUM(F62:F62)</f>
        <v>0</v>
      </c>
      <c r="G61" s="27">
        <f t="shared" ref="G61:J61" si="14">SUM(G62:G62)</f>
        <v>0</v>
      </c>
      <c r="H61" s="27">
        <f t="shared" si="14"/>
        <v>0</v>
      </c>
      <c r="I61" s="27">
        <f t="shared" si="14"/>
        <v>0</v>
      </c>
      <c r="J61" s="27">
        <f t="shared" si="14"/>
        <v>0</v>
      </c>
    </row>
    <row r="62" spans="1:10" ht="18" customHeight="1" x14ac:dyDescent="0.35">
      <c r="A62" s="2"/>
      <c r="B62" s="7" t="s">
        <v>341</v>
      </c>
      <c r="C62" s="8">
        <f>SUM(D62:J62)</f>
        <v>1</v>
      </c>
      <c r="D62" s="20" t="s">
        <v>267</v>
      </c>
      <c r="E62" s="20">
        <v>1</v>
      </c>
      <c r="F62" s="20" t="s">
        <v>267</v>
      </c>
      <c r="G62" s="20" t="s">
        <v>267</v>
      </c>
      <c r="H62" s="20" t="s">
        <v>267</v>
      </c>
      <c r="I62" s="20" t="s">
        <v>267</v>
      </c>
      <c r="J62" s="20" t="s">
        <v>267</v>
      </c>
    </row>
    <row r="63" spans="1:10" ht="18" customHeight="1" x14ac:dyDescent="0.35">
      <c r="A63" s="3" t="s">
        <v>15</v>
      </c>
      <c r="B63" s="7"/>
      <c r="C63" s="11">
        <f>SUM(C64:C65)</f>
        <v>3</v>
      </c>
      <c r="D63" s="27">
        <f>SUM(D64:D65)</f>
        <v>3</v>
      </c>
      <c r="E63" s="27">
        <f>SUM(E64:E65)</f>
        <v>0</v>
      </c>
      <c r="F63" s="27">
        <f>SUM(F64:F65)</f>
        <v>0</v>
      </c>
      <c r="G63" s="27">
        <f t="shared" ref="G63:J63" si="15">SUM(G64:G65)</f>
        <v>0</v>
      </c>
      <c r="H63" s="27">
        <f t="shared" si="15"/>
        <v>0</v>
      </c>
      <c r="I63" s="27">
        <f t="shared" si="15"/>
        <v>0</v>
      </c>
      <c r="J63" s="27">
        <f t="shared" si="15"/>
        <v>0</v>
      </c>
    </row>
    <row r="64" spans="1:10" ht="18" customHeight="1" x14ac:dyDescent="0.35">
      <c r="A64" s="2"/>
      <c r="B64" s="12" t="s">
        <v>542</v>
      </c>
      <c r="C64" s="8">
        <f>SUM(D64:J64)</f>
        <v>1</v>
      </c>
      <c r="D64" s="20">
        <v>1</v>
      </c>
      <c r="E64" s="20" t="s">
        <v>267</v>
      </c>
      <c r="F64" s="20" t="s">
        <v>267</v>
      </c>
      <c r="G64" s="20" t="s">
        <v>267</v>
      </c>
      <c r="H64" s="20" t="s">
        <v>267</v>
      </c>
      <c r="I64" s="20" t="s">
        <v>267</v>
      </c>
      <c r="J64" s="20" t="s">
        <v>267</v>
      </c>
    </row>
    <row r="65" spans="1:10" ht="18" customHeight="1" x14ac:dyDescent="0.35">
      <c r="A65" s="2"/>
      <c r="B65" s="12" t="s">
        <v>385</v>
      </c>
      <c r="C65" s="8">
        <f>SUM(D65:J65)</f>
        <v>2</v>
      </c>
      <c r="D65" s="20">
        <v>2</v>
      </c>
      <c r="E65" s="20" t="s">
        <v>267</v>
      </c>
      <c r="F65" s="20" t="s">
        <v>267</v>
      </c>
      <c r="G65" s="20" t="s">
        <v>267</v>
      </c>
      <c r="H65" s="20" t="s">
        <v>267</v>
      </c>
      <c r="I65" s="20" t="s">
        <v>267</v>
      </c>
      <c r="J65" s="20" t="s">
        <v>267</v>
      </c>
    </row>
    <row r="66" spans="1:10" ht="18" customHeight="1" x14ac:dyDescent="0.35">
      <c r="A66" s="2" t="s">
        <v>43</v>
      </c>
      <c r="B66" s="7"/>
      <c r="C66" s="11">
        <f>SUM(C67:C70)</f>
        <v>5</v>
      </c>
      <c r="D66" s="27">
        <f>SUM(D67:D70)</f>
        <v>2</v>
      </c>
      <c r="E66" s="27">
        <f>SUM(E67:E70)</f>
        <v>1</v>
      </c>
      <c r="F66" s="27">
        <f>SUM(F67:F70)</f>
        <v>2</v>
      </c>
      <c r="G66" s="27">
        <f t="shared" ref="G66:J66" si="16">SUM(G67:G70)</f>
        <v>0</v>
      </c>
      <c r="H66" s="27">
        <f t="shared" si="16"/>
        <v>0</v>
      </c>
      <c r="I66" s="27">
        <f t="shared" si="16"/>
        <v>0</v>
      </c>
      <c r="J66" s="27">
        <f t="shared" si="16"/>
        <v>0</v>
      </c>
    </row>
    <row r="67" spans="1:10" ht="18" customHeight="1" x14ac:dyDescent="0.35">
      <c r="A67" s="2"/>
      <c r="B67" s="7" t="s">
        <v>543</v>
      </c>
      <c r="C67" s="8">
        <f>SUM(D67:J67)</f>
        <v>1</v>
      </c>
      <c r="D67" s="20">
        <v>1</v>
      </c>
      <c r="E67" s="20" t="s">
        <v>267</v>
      </c>
      <c r="F67" s="20" t="s">
        <v>267</v>
      </c>
      <c r="G67" s="20" t="s">
        <v>267</v>
      </c>
      <c r="H67" s="20" t="s">
        <v>267</v>
      </c>
      <c r="I67" s="20" t="s">
        <v>267</v>
      </c>
      <c r="J67" s="20" t="s">
        <v>267</v>
      </c>
    </row>
    <row r="68" spans="1:10" ht="18" customHeight="1" x14ac:dyDescent="0.35">
      <c r="A68" s="2"/>
      <c r="B68" s="7" t="s">
        <v>449</v>
      </c>
      <c r="C68" s="8">
        <f>SUM(D68:J68)</f>
        <v>1</v>
      </c>
      <c r="D68" s="20" t="s">
        <v>267</v>
      </c>
      <c r="E68" s="20">
        <v>1</v>
      </c>
      <c r="F68" s="20" t="s">
        <v>267</v>
      </c>
      <c r="G68" s="20" t="s">
        <v>267</v>
      </c>
      <c r="H68" s="20" t="s">
        <v>267</v>
      </c>
      <c r="I68" s="20" t="s">
        <v>267</v>
      </c>
      <c r="J68" s="20" t="s">
        <v>267</v>
      </c>
    </row>
    <row r="69" spans="1:10" ht="18" customHeight="1" x14ac:dyDescent="0.35">
      <c r="A69" s="2"/>
      <c r="B69" s="7" t="s">
        <v>544</v>
      </c>
      <c r="C69" s="8">
        <f>SUM(D69:J69)</f>
        <v>1</v>
      </c>
      <c r="D69" s="20">
        <v>1</v>
      </c>
      <c r="E69" s="20" t="s">
        <v>267</v>
      </c>
      <c r="F69" s="20" t="s">
        <v>267</v>
      </c>
      <c r="G69" s="20" t="s">
        <v>267</v>
      </c>
      <c r="H69" s="20" t="s">
        <v>267</v>
      </c>
      <c r="I69" s="20" t="s">
        <v>267</v>
      </c>
      <c r="J69" s="20" t="s">
        <v>267</v>
      </c>
    </row>
    <row r="70" spans="1:10" ht="18" customHeight="1" x14ac:dyDescent="0.35">
      <c r="A70" s="2"/>
      <c r="B70" s="7" t="s">
        <v>95</v>
      </c>
      <c r="C70" s="8">
        <f>SUM(D70:J70)</f>
        <v>2</v>
      </c>
      <c r="D70" s="20" t="s">
        <v>267</v>
      </c>
      <c r="E70" s="20" t="s">
        <v>267</v>
      </c>
      <c r="F70" s="20">
        <v>2</v>
      </c>
      <c r="G70" s="20" t="s">
        <v>267</v>
      </c>
      <c r="H70" s="20" t="s">
        <v>267</v>
      </c>
      <c r="I70" s="20" t="s">
        <v>267</v>
      </c>
      <c r="J70" s="20" t="s">
        <v>267</v>
      </c>
    </row>
    <row r="71" spans="1:10" ht="18" customHeight="1" x14ac:dyDescent="0.35">
      <c r="A71" s="2" t="s">
        <v>241</v>
      </c>
      <c r="B71" s="7"/>
      <c r="C71" s="11">
        <f>SUM(C72)</f>
        <v>5</v>
      </c>
      <c r="D71" s="27">
        <f>SUM(D72)</f>
        <v>5</v>
      </c>
      <c r="E71" s="27">
        <f>SUM(E72)</f>
        <v>0</v>
      </c>
      <c r="F71" s="27">
        <f>SUM(F72)</f>
        <v>0</v>
      </c>
      <c r="G71" s="27">
        <f t="shared" ref="G71:J71" si="17">SUM(G72)</f>
        <v>0</v>
      </c>
      <c r="H71" s="27">
        <f t="shared" si="17"/>
        <v>0</v>
      </c>
      <c r="I71" s="27">
        <f t="shared" si="17"/>
        <v>0</v>
      </c>
      <c r="J71" s="27">
        <f t="shared" si="17"/>
        <v>0</v>
      </c>
    </row>
    <row r="72" spans="1:10" ht="18" customHeight="1" x14ac:dyDescent="0.35">
      <c r="A72" s="2"/>
      <c r="B72" s="7" t="s">
        <v>545</v>
      </c>
      <c r="C72" s="8">
        <f>SUM(D72:J72)</f>
        <v>5</v>
      </c>
      <c r="D72" s="63">
        <v>5</v>
      </c>
      <c r="E72" s="20" t="s">
        <v>267</v>
      </c>
      <c r="F72" s="20" t="s">
        <v>267</v>
      </c>
      <c r="G72" s="20" t="s">
        <v>267</v>
      </c>
      <c r="H72" s="20" t="s">
        <v>267</v>
      </c>
      <c r="I72" s="20" t="s">
        <v>267</v>
      </c>
      <c r="J72" s="20" t="s">
        <v>267</v>
      </c>
    </row>
    <row r="73" spans="1:10" ht="18" customHeight="1" x14ac:dyDescent="0.35">
      <c r="A73" s="2"/>
      <c r="B73" s="7"/>
      <c r="C73" s="8"/>
      <c r="D73" s="20"/>
      <c r="E73" s="20"/>
      <c r="F73" s="20"/>
      <c r="G73" s="20"/>
      <c r="H73" s="20"/>
      <c r="I73" s="20"/>
      <c r="J73" s="20"/>
    </row>
    <row r="74" spans="1:10" ht="18" customHeight="1" x14ac:dyDescent="0.35">
      <c r="A74" s="80" t="s">
        <v>114</v>
      </c>
      <c r="B74" s="81"/>
      <c r="C74" s="82">
        <f>(C76+C88+C92+C96+C99+C101+C104+C107+C116+C125+C127+C130+C133+C136)</f>
        <v>109</v>
      </c>
      <c r="D74" s="84">
        <f t="shared" ref="D74:J74" si="18">(D76+D88+D92+D96+D99+D101+D104+D107+D116+D125+D127+D130+D133+D136)</f>
        <v>46</v>
      </c>
      <c r="E74" s="84">
        <f t="shared" si="18"/>
        <v>34</v>
      </c>
      <c r="F74" s="84">
        <f t="shared" si="18"/>
        <v>17</v>
      </c>
      <c r="G74" s="84">
        <f t="shared" si="18"/>
        <v>2</v>
      </c>
      <c r="H74" s="84">
        <f t="shared" si="18"/>
        <v>3</v>
      </c>
      <c r="I74" s="84">
        <f t="shared" si="18"/>
        <v>5</v>
      </c>
      <c r="J74" s="84">
        <f t="shared" si="18"/>
        <v>2</v>
      </c>
    </row>
    <row r="75" spans="1:10" ht="18" customHeight="1" x14ac:dyDescent="0.35">
      <c r="A75" s="107"/>
      <c r="B75" s="7"/>
      <c r="C75" s="11"/>
      <c r="D75" s="27"/>
      <c r="E75" s="27"/>
      <c r="F75" s="27"/>
      <c r="G75" s="27"/>
      <c r="H75" s="27"/>
      <c r="I75" s="27"/>
      <c r="J75" s="27"/>
    </row>
    <row r="76" spans="1:10" ht="18" customHeight="1" x14ac:dyDescent="0.35">
      <c r="A76" s="2" t="s">
        <v>9</v>
      </c>
      <c r="B76" s="7"/>
      <c r="C76" s="11">
        <f>SUM(C77:C87)</f>
        <v>47</v>
      </c>
      <c r="D76" s="27">
        <f>SUM(D77:D87)</f>
        <v>21</v>
      </c>
      <c r="E76" s="27">
        <f t="shared" ref="E76:J76" si="19">SUM(E77:E87)</f>
        <v>18</v>
      </c>
      <c r="F76" s="27">
        <f t="shared" si="19"/>
        <v>2</v>
      </c>
      <c r="G76" s="27">
        <f t="shared" si="19"/>
        <v>0</v>
      </c>
      <c r="H76" s="27">
        <f t="shared" si="19"/>
        <v>2</v>
      </c>
      <c r="I76" s="27">
        <f t="shared" si="19"/>
        <v>4</v>
      </c>
      <c r="J76" s="27">
        <f t="shared" si="19"/>
        <v>0</v>
      </c>
    </row>
    <row r="77" spans="1:10" ht="18" customHeight="1" x14ac:dyDescent="0.35">
      <c r="A77" s="2"/>
      <c r="B77" s="7" t="s">
        <v>66</v>
      </c>
      <c r="C77" s="8">
        <f t="shared" ref="C77:C87" si="20">SUM(D77:J77)</f>
        <v>5</v>
      </c>
      <c r="D77" s="20" t="s">
        <v>267</v>
      </c>
      <c r="E77" s="20">
        <v>4</v>
      </c>
      <c r="F77" s="20" t="s">
        <v>267</v>
      </c>
      <c r="G77" s="20" t="s">
        <v>267</v>
      </c>
      <c r="H77" s="20" t="s">
        <v>267</v>
      </c>
      <c r="I77" s="20">
        <v>1</v>
      </c>
      <c r="J77" s="20" t="s">
        <v>267</v>
      </c>
    </row>
    <row r="78" spans="1:10" ht="18" customHeight="1" x14ac:dyDescent="0.35">
      <c r="A78" s="2"/>
      <c r="B78" s="7" t="s">
        <v>16</v>
      </c>
      <c r="C78" s="8">
        <f t="shared" si="20"/>
        <v>4</v>
      </c>
      <c r="D78" s="20">
        <v>3</v>
      </c>
      <c r="E78" s="20" t="s">
        <v>267</v>
      </c>
      <c r="F78" s="20" t="s">
        <v>267</v>
      </c>
      <c r="G78" s="20" t="s">
        <v>267</v>
      </c>
      <c r="H78" s="20" t="s">
        <v>267</v>
      </c>
      <c r="I78" s="20">
        <v>1</v>
      </c>
      <c r="J78" s="20" t="s">
        <v>267</v>
      </c>
    </row>
    <row r="79" spans="1:10" ht="18" customHeight="1" x14ac:dyDescent="0.35">
      <c r="A79" s="2"/>
      <c r="B79" s="7" t="s">
        <v>420</v>
      </c>
      <c r="C79" s="8">
        <f t="shared" si="20"/>
        <v>4</v>
      </c>
      <c r="D79" s="20">
        <v>4</v>
      </c>
      <c r="E79" s="20" t="s">
        <v>267</v>
      </c>
      <c r="F79" s="20" t="s">
        <v>267</v>
      </c>
      <c r="G79" s="20" t="s">
        <v>267</v>
      </c>
      <c r="H79" s="20" t="s">
        <v>267</v>
      </c>
      <c r="I79" s="20" t="s">
        <v>267</v>
      </c>
      <c r="J79" s="20" t="s">
        <v>267</v>
      </c>
    </row>
    <row r="80" spans="1:10" ht="18" customHeight="1" x14ac:dyDescent="0.35">
      <c r="A80" s="2"/>
      <c r="B80" s="7" t="s">
        <v>451</v>
      </c>
      <c r="C80" s="8">
        <f t="shared" si="20"/>
        <v>1</v>
      </c>
      <c r="D80" s="20">
        <v>1</v>
      </c>
      <c r="E80" s="20" t="s">
        <v>267</v>
      </c>
      <c r="F80" s="20" t="s">
        <v>267</v>
      </c>
      <c r="G80" s="20" t="s">
        <v>267</v>
      </c>
      <c r="H80" s="20" t="s">
        <v>267</v>
      </c>
      <c r="I80" s="20" t="s">
        <v>267</v>
      </c>
      <c r="J80" s="20" t="s">
        <v>267</v>
      </c>
    </row>
    <row r="81" spans="1:10" ht="18" customHeight="1" x14ac:dyDescent="0.35">
      <c r="A81" s="2"/>
      <c r="B81" s="7" t="s">
        <v>67</v>
      </c>
      <c r="C81" s="8">
        <f t="shared" si="20"/>
        <v>5</v>
      </c>
      <c r="D81" s="20">
        <v>2</v>
      </c>
      <c r="E81" s="20">
        <v>2</v>
      </c>
      <c r="F81" s="20">
        <v>1</v>
      </c>
      <c r="G81" s="20" t="s">
        <v>267</v>
      </c>
      <c r="H81" s="20" t="s">
        <v>267</v>
      </c>
      <c r="I81" s="20" t="s">
        <v>267</v>
      </c>
      <c r="J81" s="20" t="s">
        <v>267</v>
      </c>
    </row>
    <row r="82" spans="1:10" ht="18" customHeight="1" x14ac:dyDescent="0.35">
      <c r="A82" s="2"/>
      <c r="B82" s="7" t="s">
        <v>452</v>
      </c>
      <c r="C82" s="8">
        <f t="shared" si="20"/>
        <v>2</v>
      </c>
      <c r="D82" s="20">
        <v>1</v>
      </c>
      <c r="E82" s="20">
        <v>1</v>
      </c>
      <c r="F82" s="20" t="s">
        <v>267</v>
      </c>
      <c r="G82" s="20" t="s">
        <v>267</v>
      </c>
      <c r="H82" s="20" t="s">
        <v>267</v>
      </c>
      <c r="I82" s="20" t="s">
        <v>267</v>
      </c>
      <c r="J82" s="20" t="s">
        <v>267</v>
      </c>
    </row>
    <row r="83" spans="1:10" ht="18" customHeight="1" x14ac:dyDescent="0.35">
      <c r="A83" s="2"/>
      <c r="B83" s="7" t="s">
        <v>63</v>
      </c>
      <c r="C83" s="8">
        <f t="shared" si="20"/>
        <v>2</v>
      </c>
      <c r="D83" s="20">
        <v>1</v>
      </c>
      <c r="E83" s="20" t="s">
        <v>267</v>
      </c>
      <c r="F83" s="20">
        <v>1</v>
      </c>
      <c r="G83" s="20" t="s">
        <v>267</v>
      </c>
      <c r="H83" s="20" t="s">
        <v>267</v>
      </c>
      <c r="I83" s="20" t="s">
        <v>267</v>
      </c>
      <c r="J83" s="20" t="s">
        <v>267</v>
      </c>
    </row>
    <row r="84" spans="1:10" ht="18" customHeight="1" x14ac:dyDescent="0.35">
      <c r="A84" s="2"/>
      <c r="B84" s="7" t="s">
        <v>47</v>
      </c>
      <c r="C84" s="8">
        <f t="shared" si="20"/>
        <v>4</v>
      </c>
      <c r="D84" s="20">
        <v>1</v>
      </c>
      <c r="E84" s="20" t="s">
        <v>267</v>
      </c>
      <c r="F84" s="20" t="s">
        <v>267</v>
      </c>
      <c r="G84" s="20" t="s">
        <v>267</v>
      </c>
      <c r="H84" s="20">
        <v>2</v>
      </c>
      <c r="I84" s="20">
        <v>1</v>
      </c>
      <c r="J84" s="20" t="s">
        <v>267</v>
      </c>
    </row>
    <row r="85" spans="1:10" ht="18" customHeight="1" x14ac:dyDescent="0.35">
      <c r="A85" s="2"/>
      <c r="B85" s="7" t="s">
        <v>68</v>
      </c>
      <c r="C85" s="8">
        <f t="shared" si="20"/>
        <v>4</v>
      </c>
      <c r="D85" s="20">
        <v>2</v>
      </c>
      <c r="E85" s="20">
        <v>1</v>
      </c>
      <c r="F85" s="20" t="s">
        <v>267</v>
      </c>
      <c r="G85" s="20" t="s">
        <v>267</v>
      </c>
      <c r="H85" s="20" t="s">
        <v>267</v>
      </c>
      <c r="I85" s="20">
        <v>1</v>
      </c>
      <c r="J85" s="20" t="s">
        <v>267</v>
      </c>
    </row>
    <row r="86" spans="1:10" ht="18" customHeight="1" x14ac:dyDescent="0.35">
      <c r="A86" s="2"/>
      <c r="B86" s="7" t="s">
        <v>49</v>
      </c>
      <c r="C86" s="8">
        <f t="shared" si="20"/>
        <v>15</v>
      </c>
      <c r="D86" s="20">
        <v>6</v>
      </c>
      <c r="E86" s="20">
        <v>9</v>
      </c>
      <c r="F86" s="20" t="s">
        <v>267</v>
      </c>
      <c r="G86" s="20" t="s">
        <v>267</v>
      </c>
      <c r="H86" s="20" t="s">
        <v>267</v>
      </c>
      <c r="I86" s="20" t="s">
        <v>267</v>
      </c>
      <c r="J86" s="20" t="s">
        <v>267</v>
      </c>
    </row>
    <row r="87" spans="1:10" ht="18" customHeight="1" x14ac:dyDescent="0.35">
      <c r="A87" s="2"/>
      <c r="B87" s="7" t="s">
        <v>402</v>
      </c>
      <c r="C87" s="8">
        <f t="shared" si="20"/>
        <v>1</v>
      </c>
      <c r="D87" s="20" t="s">
        <v>267</v>
      </c>
      <c r="E87" s="20">
        <v>1</v>
      </c>
      <c r="F87" s="20" t="s">
        <v>267</v>
      </c>
      <c r="G87" s="20" t="s">
        <v>267</v>
      </c>
      <c r="H87" s="20" t="s">
        <v>267</v>
      </c>
      <c r="I87" s="20" t="s">
        <v>267</v>
      </c>
      <c r="J87" s="20" t="s">
        <v>267</v>
      </c>
    </row>
    <row r="88" spans="1:10" ht="18" customHeight="1" x14ac:dyDescent="0.35">
      <c r="A88" s="2" t="s">
        <v>243</v>
      </c>
      <c r="B88" s="7"/>
      <c r="C88" s="11">
        <f>SUM(C89:C91)</f>
        <v>3</v>
      </c>
      <c r="D88" s="27">
        <f t="shared" ref="D88:J88" si="21">SUM(D89:D91)</f>
        <v>2</v>
      </c>
      <c r="E88" s="27">
        <f t="shared" si="21"/>
        <v>1</v>
      </c>
      <c r="F88" s="27">
        <f t="shared" si="21"/>
        <v>0</v>
      </c>
      <c r="G88" s="27">
        <f t="shared" si="21"/>
        <v>0</v>
      </c>
      <c r="H88" s="27">
        <f t="shared" si="21"/>
        <v>0</v>
      </c>
      <c r="I88" s="27">
        <f t="shared" si="21"/>
        <v>0</v>
      </c>
      <c r="J88" s="27">
        <f t="shared" si="21"/>
        <v>0</v>
      </c>
    </row>
    <row r="89" spans="1:10" ht="18" customHeight="1" x14ac:dyDescent="0.35">
      <c r="A89" s="2"/>
      <c r="B89" s="7" t="s">
        <v>243</v>
      </c>
      <c r="C89" s="8">
        <f>SUM(D89:J89)</f>
        <v>1</v>
      </c>
      <c r="D89" s="20" t="s">
        <v>267</v>
      </c>
      <c r="E89" s="20">
        <v>1</v>
      </c>
      <c r="F89" s="20" t="s">
        <v>267</v>
      </c>
      <c r="G89" s="20" t="s">
        <v>267</v>
      </c>
      <c r="H89" s="20" t="s">
        <v>267</v>
      </c>
      <c r="I89" s="20" t="s">
        <v>267</v>
      </c>
      <c r="J89" s="20" t="s">
        <v>267</v>
      </c>
    </row>
    <row r="90" spans="1:10" ht="18" customHeight="1" x14ac:dyDescent="0.35">
      <c r="A90" s="2"/>
      <c r="B90" s="7" t="s">
        <v>62</v>
      </c>
      <c r="C90" s="8">
        <f>SUM(D90:J90)</f>
        <v>1</v>
      </c>
      <c r="D90" s="20">
        <v>1</v>
      </c>
      <c r="E90" s="20" t="s">
        <v>267</v>
      </c>
      <c r="F90" s="20" t="s">
        <v>267</v>
      </c>
      <c r="G90" s="20" t="s">
        <v>267</v>
      </c>
      <c r="H90" s="20" t="s">
        <v>267</v>
      </c>
      <c r="I90" s="20" t="s">
        <v>267</v>
      </c>
      <c r="J90" s="20" t="s">
        <v>267</v>
      </c>
    </row>
    <row r="91" spans="1:10" ht="18" customHeight="1" x14ac:dyDescent="0.35">
      <c r="A91" s="2"/>
      <c r="B91" s="7" t="s">
        <v>47</v>
      </c>
      <c r="C91" s="8">
        <f>SUM(D91:J91)</f>
        <v>1</v>
      </c>
      <c r="D91" s="20">
        <v>1</v>
      </c>
      <c r="E91" s="20" t="s">
        <v>267</v>
      </c>
      <c r="F91" s="20" t="s">
        <v>267</v>
      </c>
      <c r="G91" s="20" t="s">
        <v>267</v>
      </c>
      <c r="H91" s="20" t="s">
        <v>267</v>
      </c>
      <c r="I91" s="20" t="s">
        <v>267</v>
      </c>
      <c r="J91" s="20" t="s">
        <v>267</v>
      </c>
    </row>
    <row r="92" spans="1:10" ht="18" customHeight="1" x14ac:dyDescent="0.35">
      <c r="A92" s="2" t="s">
        <v>24</v>
      </c>
      <c r="B92" s="7"/>
      <c r="C92" s="11">
        <f>SUM(C93:C95)</f>
        <v>4</v>
      </c>
      <c r="D92" s="27">
        <f t="shared" ref="D92:J92" si="22">SUM(D93:D95)</f>
        <v>0</v>
      </c>
      <c r="E92" s="27">
        <f t="shared" si="22"/>
        <v>1</v>
      </c>
      <c r="F92" s="27">
        <f t="shared" si="22"/>
        <v>2</v>
      </c>
      <c r="G92" s="27">
        <f t="shared" si="22"/>
        <v>1</v>
      </c>
      <c r="H92" s="27">
        <f t="shared" si="22"/>
        <v>0</v>
      </c>
      <c r="I92" s="27">
        <f t="shared" si="22"/>
        <v>0</v>
      </c>
      <c r="J92" s="27">
        <f t="shared" si="22"/>
        <v>0</v>
      </c>
    </row>
    <row r="93" spans="1:10" ht="18" customHeight="1" x14ac:dyDescent="0.35">
      <c r="A93" s="2"/>
      <c r="B93" s="7" t="s">
        <v>24</v>
      </c>
      <c r="C93" s="8">
        <f>SUM(D93:J93)</f>
        <v>2</v>
      </c>
      <c r="D93" s="20" t="s">
        <v>267</v>
      </c>
      <c r="E93" s="20">
        <v>1</v>
      </c>
      <c r="F93" s="20">
        <v>1</v>
      </c>
      <c r="G93" s="20" t="s">
        <v>267</v>
      </c>
      <c r="H93" s="20" t="s">
        <v>267</v>
      </c>
      <c r="I93" s="20" t="s">
        <v>267</v>
      </c>
      <c r="J93" s="20" t="s">
        <v>267</v>
      </c>
    </row>
    <row r="94" spans="1:10" ht="18" customHeight="1" x14ac:dyDescent="0.35">
      <c r="A94" s="2"/>
      <c r="B94" s="7" t="s">
        <v>47</v>
      </c>
      <c r="C94" s="8">
        <f>SUM(D94:J94)</f>
        <v>1</v>
      </c>
      <c r="D94" s="20" t="s">
        <v>267</v>
      </c>
      <c r="E94" s="20" t="s">
        <v>267</v>
      </c>
      <c r="F94" s="20">
        <v>1</v>
      </c>
      <c r="G94" s="20" t="s">
        <v>267</v>
      </c>
      <c r="H94" s="20" t="s">
        <v>267</v>
      </c>
      <c r="I94" s="20" t="s">
        <v>267</v>
      </c>
      <c r="J94" s="20" t="s">
        <v>267</v>
      </c>
    </row>
    <row r="95" spans="1:10" ht="18" customHeight="1" x14ac:dyDescent="0.35">
      <c r="A95" s="2"/>
      <c r="B95" s="7" t="s">
        <v>546</v>
      </c>
      <c r="C95" s="8">
        <f>SUM(D95:J95)</f>
        <v>1</v>
      </c>
      <c r="D95" s="20" t="s">
        <v>267</v>
      </c>
      <c r="E95" s="20" t="s">
        <v>267</v>
      </c>
      <c r="F95" s="20" t="s">
        <v>267</v>
      </c>
      <c r="G95" s="20">
        <v>1</v>
      </c>
      <c r="H95" s="20" t="s">
        <v>267</v>
      </c>
      <c r="I95" s="20" t="s">
        <v>267</v>
      </c>
      <c r="J95" s="20" t="s">
        <v>267</v>
      </c>
    </row>
    <row r="96" spans="1:10" ht="18" customHeight="1" x14ac:dyDescent="0.35">
      <c r="A96" s="2" t="s">
        <v>36</v>
      </c>
      <c r="B96" s="7"/>
      <c r="C96" s="11">
        <f>SUM(C97:C98)</f>
        <v>3</v>
      </c>
      <c r="D96" s="27">
        <f t="shared" ref="D96:J96" si="23">SUM(D97:D98)</f>
        <v>1</v>
      </c>
      <c r="E96" s="27">
        <f t="shared" si="23"/>
        <v>1</v>
      </c>
      <c r="F96" s="27">
        <f t="shared" si="23"/>
        <v>0</v>
      </c>
      <c r="G96" s="27">
        <f t="shared" si="23"/>
        <v>1</v>
      </c>
      <c r="H96" s="27">
        <f t="shared" si="23"/>
        <v>0</v>
      </c>
      <c r="I96" s="27">
        <f t="shared" si="23"/>
        <v>0</v>
      </c>
      <c r="J96" s="27">
        <f t="shared" si="23"/>
        <v>0</v>
      </c>
    </row>
    <row r="97" spans="1:10" ht="18" customHeight="1" x14ac:dyDescent="0.35">
      <c r="A97" s="2"/>
      <c r="B97" s="7" t="s">
        <v>547</v>
      </c>
      <c r="C97" s="8">
        <f>SUM(D97:J97)</f>
        <v>1</v>
      </c>
      <c r="D97" s="20" t="s">
        <v>267</v>
      </c>
      <c r="E97" s="20">
        <v>1</v>
      </c>
      <c r="F97" s="20" t="s">
        <v>267</v>
      </c>
      <c r="G97" s="20" t="s">
        <v>267</v>
      </c>
      <c r="H97" s="20" t="s">
        <v>267</v>
      </c>
      <c r="I97" s="20" t="s">
        <v>267</v>
      </c>
      <c r="J97" s="20" t="s">
        <v>267</v>
      </c>
    </row>
    <row r="98" spans="1:10" ht="18" customHeight="1" x14ac:dyDescent="0.35">
      <c r="A98" s="2"/>
      <c r="B98" s="7" t="s">
        <v>86</v>
      </c>
      <c r="C98" s="8">
        <f>SUM(D98:J98)</f>
        <v>2</v>
      </c>
      <c r="D98" s="20">
        <v>1</v>
      </c>
      <c r="E98" s="20" t="s">
        <v>267</v>
      </c>
      <c r="F98" s="20" t="s">
        <v>267</v>
      </c>
      <c r="G98" s="20">
        <v>1</v>
      </c>
      <c r="H98" s="20" t="s">
        <v>267</v>
      </c>
      <c r="I98" s="20" t="s">
        <v>267</v>
      </c>
      <c r="J98" s="20" t="s">
        <v>267</v>
      </c>
    </row>
    <row r="99" spans="1:10" ht="18" customHeight="1" x14ac:dyDescent="0.35">
      <c r="A99" s="2" t="s">
        <v>41</v>
      </c>
      <c r="B99" s="7"/>
      <c r="C99" s="11">
        <f>SUM(C100:C100)</f>
        <v>1</v>
      </c>
      <c r="D99" s="27">
        <f>SUM(D100:D100)</f>
        <v>0</v>
      </c>
      <c r="E99" s="27">
        <f>SUM(E100:E100)</f>
        <v>1</v>
      </c>
      <c r="F99" s="27">
        <f>SUM(F100:F100)</f>
        <v>0</v>
      </c>
      <c r="G99" s="27">
        <f t="shared" ref="G99:J99" si="24">SUM(G100:G100)</f>
        <v>0</v>
      </c>
      <c r="H99" s="27">
        <f t="shared" si="24"/>
        <v>0</v>
      </c>
      <c r="I99" s="27">
        <f t="shared" si="24"/>
        <v>0</v>
      </c>
      <c r="J99" s="27">
        <f t="shared" si="24"/>
        <v>0</v>
      </c>
    </row>
    <row r="100" spans="1:10" ht="18" customHeight="1" x14ac:dyDescent="0.35">
      <c r="A100" s="2"/>
      <c r="B100" s="7" t="s">
        <v>94</v>
      </c>
      <c r="C100" s="8">
        <f>SUM(D100:J100)</f>
        <v>1</v>
      </c>
      <c r="D100" s="20" t="s">
        <v>267</v>
      </c>
      <c r="E100" s="20">
        <v>1</v>
      </c>
      <c r="F100" s="20" t="s">
        <v>267</v>
      </c>
      <c r="G100" s="20" t="s">
        <v>267</v>
      </c>
      <c r="H100" s="20" t="s">
        <v>267</v>
      </c>
      <c r="I100" s="20" t="s">
        <v>267</v>
      </c>
      <c r="J100" s="20" t="s">
        <v>267</v>
      </c>
    </row>
    <row r="101" spans="1:10" ht="18" customHeight="1" x14ac:dyDescent="0.35">
      <c r="A101" s="2" t="s">
        <v>325</v>
      </c>
      <c r="B101" s="7"/>
      <c r="C101" s="11">
        <f>SUM(C102:C103)</f>
        <v>5</v>
      </c>
      <c r="D101" s="27">
        <f t="shared" ref="D101:J101" si="25">SUM(D102:D103)</f>
        <v>4</v>
      </c>
      <c r="E101" s="27">
        <f t="shared" si="25"/>
        <v>1</v>
      </c>
      <c r="F101" s="27">
        <f t="shared" si="25"/>
        <v>0</v>
      </c>
      <c r="G101" s="27">
        <f t="shared" si="25"/>
        <v>0</v>
      </c>
      <c r="H101" s="27">
        <f t="shared" si="25"/>
        <v>0</v>
      </c>
      <c r="I101" s="27">
        <f t="shared" si="25"/>
        <v>0</v>
      </c>
      <c r="J101" s="27">
        <f t="shared" si="25"/>
        <v>0</v>
      </c>
    </row>
    <row r="102" spans="1:10" ht="18" customHeight="1" x14ac:dyDescent="0.35">
      <c r="A102" s="2"/>
      <c r="B102" s="7" t="s">
        <v>7</v>
      </c>
      <c r="C102" s="8">
        <f>SUM(D102:J102)</f>
        <v>3</v>
      </c>
      <c r="D102" s="20">
        <v>3</v>
      </c>
      <c r="E102" s="20" t="s">
        <v>267</v>
      </c>
      <c r="F102" s="20" t="s">
        <v>267</v>
      </c>
      <c r="G102" s="20" t="s">
        <v>267</v>
      </c>
      <c r="H102" s="20" t="s">
        <v>267</v>
      </c>
      <c r="I102" s="20" t="s">
        <v>267</v>
      </c>
      <c r="J102" s="20" t="s">
        <v>267</v>
      </c>
    </row>
    <row r="103" spans="1:10" ht="18" customHeight="1" x14ac:dyDescent="0.35">
      <c r="A103" s="2"/>
      <c r="B103" s="7" t="s">
        <v>49</v>
      </c>
      <c r="C103" s="8">
        <f>SUM(D103:J103)</f>
        <v>2</v>
      </c>
      <c r="D103" s="20">
        <v>1</v>
      </c>
      <c r="E103" s="20">
        <v>1</v>
      </c>
      <c r="F103" s="20" t="s">
        <v>267</v>
      </c>
      <c r="G103" s="20" t="s">
        <v>267</v>
      </c>
      <c r="H103" s="20" t="s">
        <v>267</v>
      </c>
      <c r="I103" s="20" t="s">
        <v>267</v>
      </c>
      <c r="J103" s="20" t="s">
        <v>267</v>
      </c>
    </row>
    <row r="104" spans="1:10" ht="18" customHeight="1" x14ac:dyDescent="0.35">
      <c r="A104" s="2" t="s">
        <v>30</v>
      </c>
      <c r="B104" s="7"/>
      <c r="C104" s="11">
        <f>SUM(C105:C106)</f>
        <v>4</v>
      </c>
      <c r="D104" s="27">
        <f t="shared" ref="D104:J104" si="26">SUM(D105:D106)</f>
        <v>2</v>
      </c>
      <c r="E104" s="27">
        <f t="shared" si="26"/>
        <v>1</v>
      </c>
      <c r="F104" s="27">
        <f t="shared" si="26"/>
        <v>0</v>
      </c>
      <c r="G104" s="27">
        <f t="shared" si="26"/>
        <v>0</v>
      </c>
      <c r="H104" s="27">
        <f t="shared" si="26"/>
        <v>0</v>
      </c>
      <c r="I104" s="27">
        <f t="shared" si="26"/>
        <v>0</v>
      </c>
      <c r="J104" s="27">
        <f t="shared" si="26"/>
        <v>1</v>
      </c>
    </row>
    <row r="105" spans="1:10" ht="18" customHeight="1" x14ac:dyDescent="0.35">
      <c r="A105" s="2"/>
      <c r="B105" s="7" t="s">
        <v>548</v>
      </c>
      <c r="C105" s="8">
        <f>SUM(D105:J105)</f>
        <v>1</v>
      </c>
      <c r="D105" s="20" t="s">
        <v>267</v>
      </c>
      <c r="E105" s="20">
        <v>1</v>
      </c>
      <c r="F105" s="20" t="s">
        <v>267</v>
      </c>
      <c r="G105" s="20" t="s">
        <v>267</v>
      </c>
      <c r="H105" s="20" t="s">
        <v>267</v>
      </c>
      <c r="I105" s="20" t="s">
        <v>267</v>
      </c>
      <c r="J105" s="20" t="s">
        <v>267</v>
      </c>
    </row>
    <row r="106" spans="1:10" ht="18" customHeight="1" x14ac:dyDescent="0.35">
      <c r="A106" s="2"/>
      <c r="B106" s="7" t="s">
        <v>30</v>
      </c>
      <c r="C106" s="8">
        <f>SUM(D106:J106)</f>
        <v>3</v>
      </c>
      <c r="D106" s="20">
        <v>2</v>
      </c>
      <c r="E106" s="20" t="s">
        <v>267</v>
      </c>
      <c r="F106" s="20" t="s">
        <v>267</v>
      </c>
      <c r="G106" s="20" t="s">
        <v>267</v>
      </c>
      <c r="H106" s="20" t="s">
        <v>267</v>
      </c>
      <c r="I106" s="20" t="s">
        <v>267</v>
      </c>
      <c r="J106" s="20">
        <v>1</v>
      </c>
    </row>
    <row r="107" spans="1:10" ht="18" customHeight="1" x14ac:dyDescent="0.35">
      <c r="A107" s="2" t="s">
        <v>46</v>
      </c>
      <c r="B107" s="7"/>
      <c r="C107" s="11">
        <f>SUM(C108:C115)</f>
        <v>17</v>
      </c>
      <c r="D107" s="27">
        <f>SUM(D108:D115)</f>
        <v>9</v>
      </c>
      <c r="E107" s="27">
        <f>SUM(E108:E115)</f>
        <v>6</v>
      </c>
      <c r="F107" s="27">
        <f>SUM(F108:F115)</f>
        <v>2</v>
      </c>
      <c r="G107" s="27">
        <f t="shared" ref="G107:J107" si="27">SUM(G108:G115)</f>
        <v>0</v>
      </c>
      <c r="H107" s="27">
        <f t="shared" si="27"/>
        <v>0</v>
      </c>
      <c r="I107" s="27">
        <f t="shared" si="27"/>
        <v>0</v>
      </c>
      <c r="J107" s="27">
        <f t="shared" si="27"/>
        <v>0</v>
      </c>
    </row>
    <row r="108" spans="1:10" ht="18" customHeight="1" x14ac:dyDescent="0.35">
      <c r="A108" s="2"/>
      <c r="B108" s="7" t="s">
        <v>549</v>
      </c>
      <c r="C108" s="8">
        <f t="shared" ref="C108:C115" si="28">SUM(D108:J108)</f>
        <v>4</v>
      </c>
      <c r="D108" s="20">
        <v>3</v>
      </c>
      <c r="E108" s="20">
        <v>1</v>
      </c>
      <c r="F108" s="20" t="s">
        <v>267</v>
      </c>
      <c r="G108" s="20" t="s">
        <v>267</v>
      </c>
      <c r="H108" s="20" t="s">
        <v>267</v>
      </c>
      <c r="I108" s="20" t="s">
        <v>267</v>
      </c>
      <c r="J108" s="20" t="s">
        <v>267</v>
      </c>
    </row>
    <row r="109" spans="1:10" ht="18" customHeight="1" x14ac:dyDescent="0.35">
      <c r="A109" s="2"/>
      <c r="B109" s="7" t="s">
        <v>340</v>
      </c>
      <c r="C109" s="8">
        <f t="shared" si="28"/>
        <v>1</v>
      </c>
      <c r="D109" s="20">
        <v>1</v>
      </c>
      <c r="E109" s="20" t="s">
        <v>267</v>
      </c>
      <c r="F109" s="20" t="s">
        <v>267</v>
      </c>
      <c r="G109" s="20" t="s">
        <v>267</v>
      </c>
      <c r="H109" s="20" t="s">
        <v>267</v>
      </c>
      <c r="I109" s="20" t="s">
        <v>267</v>
      </c>
      <c r="J109" s="20" t="s">
        <v>267</v>
      </c>
    </row>
    <row r="110" spans="1:10" ht="18" customHeight="1" x14ac:dyDescent="0.35">
      <c r="A110" s="2"/>
      <c r="B110" s="7" t="s">
        <v>421</v>
      </c>
      <c r="C110" s="8">
        <f t="shared" si="28"/>
        <v>2</v>
      </c>
      <c r="D110" s="20">
        <v>2</v>
      </c>
      <c r="E110" s="20" t="s">
        <v>267</v>
      </c>
      <c r="F110" s="20" t="s">
        <v>267</v>
      </c>
      <c r="G110" s="20" t="s">
        <v>267</v>
      </c>
      <c r="H110" s="20" t="s">
        <v>267</v>
      </c>
      <c r="I110" s="20" t="s">
        <v>267</v>
      </c>
      <c r="J110" s="20" t="s">
        <v>267</v>
      </c>
    </row>
    <row r="111" spans="1:10" ht="18" customHeight="1" x14ac:dyDescent="0.35">
      <c r="A111" s="2"/>
      <c r="B111" s="7" t="s">
        <v>541</v>
      </c>
      <c r="C111" s="8">
        <f t="shared" si="28"/>
        <v>1</v>
      </c>
      <c r="D111" s="20" t="s">
        <v>267</v>
      </c>
      <c r="E111" s="20">
        <v>1</v>
      </c>
      <c r="F111" s="20" t="s">
        <v>267</v>
      </c>
      <c r="G111" s="20" t="s">
        <v>267</v>
      </c>
      <c r="H111" s="20" t="s">
        <v>267</v>
      </c>
      <c r="I111" s="20" t="s">
        <v>267</v>
      </c>
      <c r="J111" s="20" t="s">
        <v>267</v>
      </c>
    </row>
    <row r="112" spans="1:10" ht="18" customHeight="1" x14ac:dyDescent="0.35">
      <c r="A112" s="2"/>
      <c r="B112" s="7" t="s">
        <v>550</v>
      </c>
      <c r="C112" s="8">
        <f t="shared" si="28"/>
        <v>1</v>
      </c>
      <c r="D112" s="20">
        <v>1</v>
      </c>
      <c r="E112" s="20" t="s">
        <v>267</v>
      </c>
      <c r="F112" s="20" t="s">
        <v>267</v>
      </c>
      <c r="G112" s="20" t="s">
        <v>267</v>
      </c>
      <c r="H112" s="20" t="s">
        <v>267</v>
      </c>
      <c r="I112" s="20" t="s">
        <v>267</v>
      </c>
      <c r="J112" s="20" t="s">
        <v>267</v>
      </c>
    </row>
    <row r="113" spans="1:10" ht="18" customHeight="1" x14ac:dyDescent="0.35">
      <c r="A113" s="2"/>
      <c r="B113" s="7" t="s">
        <v>386</v>
      </c>
      <c r="C113" s="8">
        <f t="shared" si="28"/>
        <v>6</v>
      </c>
      <c r="D113" s="20">
        <v>1</v>
      </c>
      <c r="E113" s="20">
        <v>4</v>
      </c>
      <c r="F113" s="20">
        <v>1</v>
      </c>
      <c r="G113" s="20" t="s">
        <v>267</v>
      </c>
      <c r="H113" s="20" t="s">
        <v>267</v>
      </c>
      <c r="I113" s="20" t="s">
        <v>267</v>
      </c>
      <c r="J113" s="20" t="s">
        <v>267</v>
      </c>
    </row>
    <row r="114" spans="1:10" ht="18" customHeight="1" x14ac:dyDescent="0.35">
      <c r="A114" s="2"/>
      <c r="B114" s="7" t="s">
        <v>100</v>
      </c>
      <c r="C114" s="8">
        <f t="shared" si="28"/>
        <v>1</v>
      </c>
      <c r="D114" s="20">
        <v>1</v>
      </c>
      <c r="E114" s="20" t="s">
        <v>267</v>
      </c>
      <c r="F114" s="20" t="s">
        <v>267</v>
      </c>
      <c r="G114" s="20" t="s">
        <v>267</v>
      </c>
      <c r="H114" s="20" t="s">
        <v>267</v>
      </c>
      <c r="I114" s="20" t="s">
        <v>267</v>
      </c>
      <c r="J114" s="20" t="s">
        <v>267</v>
      </c>
    </row>
    <row r="115" spans="1:10" ht="18" customHeight="1" x14ac:dyDescent="0.35">
      <c r="A115" s="2"/>
      <c r="B115" s="7" t="s">
        <v>453</v>
      </c>
      <c r="C115" s="8">
        <f t="shared" si="28"/>
        <v>1</v>
      </c>
      <c r="D115" s="20" t="s">
        <v>267</v>
      </c>
      <c r="E115" s="20" t="s">
        <v>267</v>
      </c>
      <c r="F115" s="20">
        <v>1</v>
      </c>
      <c r="G115" s="20" t="s">
        <v>267</v>
      </c>
      <c r="H115" s="20" t="s">
        <v>267</v>
      </c>
      <c r="I115" s="20" t="s">
        <v>267</v>
      </c>
      <c r="J115" s="20" t="s">
        <v>267</v>
      </c>
    </row>
    <row r="116" spans="1:10" ht="18" customHeight="1" x14ac:dyDescent="0.35">
      <c r="A116" s="2" t="s">
        <v>50</v>
      </c>
      <c r="B116" s="7"/>
      <c r="C116" s="11">
        <f>SUM(C117:C124)</f>
        <v>15</v>
      </c>
      <c r="D116" s="27">
        <f t="shared" ref="D116:J116" si="29">SUM(D117:D124)</f>
        <v>4</v>
      </c>
      <c r="E116" s="27">
        <f t="shared" si="29"/>
        <v>1</v>
      </c>
      <c r="F116" s="27">
        <f t="shared" si="29"/>
        <v>7</v>
      </c>
      <c r="G116" s="27">
        <f t="shared" si="29"/>
        <v>0</v>
      </c>
      <c r="H116" s="27">
        <f t="shared" si="29"/>
        <v>1</v>
      </c>
      <c r="I116" s="27">
        <f t="shared" si="29"/>
        <v>1</v>
      </c>
      <c r="J116" s="27">
        <f t="shared" si="29"/>
        <v>1</v>
      </c>
    </row>
    <row r="117" spans="1:10" ht="18" customHeight="1" x14ac:dyDescent="0.35">
      <c r="A117" s="2"/>
      <c r="B117" s="7" t="s">
        <v>551</v>
      </c>
      <c r="C117" s="8">
        <f t="shared" ref="C117:C124" si="30">SUM(D117:J117)</f>
        <v>1</v>
      </c>
      <c r="D117" s="20" t="s">
        <v>267</v>
      </c>
      <c r="E117" s="20" t="s">
        <v>267</v>
      </c>
      <c r="F117" s="20">
        <v>1</v>
      </c>
      <c r="G117" s="20" t="s">
        <v>267</v>
      </c>
      <c r="H117" s="20" t="s">
        <v>267</v>
      </c>
      <c r="I117" s="20" t="s">
        <v>267</v>
      </c>
      <c r="J117" s="20" t="s">
        <v>267</v>
      </c>
    </row>
    <row r="118" spans="1:10" ht="18" customHeight="1" x14ac:dyDescent="0.35">
      <c r="A118" s="2"/>
      <c r="B118" s="7" t="s">
        <v>422</v>
      </c>
      <c r="C118" s="8">
        <f t="shared" si="30"/>
        <v>5</v>
      </c>
      <c r="D118" s="20">
        <v>3</v>
      </c>
      <c r="E118" s="20">
        <v>1</v>
      </c>
      <c r="F118" s="20" t="s">
        <v>267</v>
      </c>
      <c r="G118" s="20" t="s">
        <v>267</v>
      </c>
      <c r="H118" s="20" t="s">
        <v>267</v>
      </c>
      <c r="I118" s="20" t="s">
        <v>267</v>
      </c>
      <c r="J118" s="20">
        <v>1</v>
      </c>
    </row>
    <row r="119" spans="1:10" ht="18" customHeight="1" x14ac:dyDescent="0.35">
      <c r="A119" s="2"/>
      <c r="B119" s="7" t="s">
        <v>552</v>
      </c>
      <c r="C119" s="8">
        <f t="shared" si="30"/>
        <v>1</v>
      </c>
      <c r="D119" s="20">
        <v>1</v>
      </c>
      <c r="E119" s="20" t="s">
        <v>267</v>
      </c>
      <c r="F119" s="20" t="s">
        <v>267</v>
      </c>
      <c r="G119" s="20" t="s">
        <v>267</v>
      </c>
      <c r="H119" s="20" t="s">
        <v>267</v>
      </c>
      <c r="I119" s="20" t="s">
        <v>267</v>
      </c>
      <c r="J119" s="20" t="s">
        <v>267</v>
      </c>
    </row>
    <row r="120" spans="1:10" ht="18" customHeight="1" x14ac:dyDescent="0.35">
      <c r="A120" s="2"/>
      <c r="B120" s="7" t="s">
        <v>47</v>
      </c>
      <c r="C120" s="8">
        <f t="shared" si="30"/>
        <v>1</v>
      </c>
      <c r="D120" s="20" t="s">
        <v>267</v>
      </c>
      <c r="E120" s="20" t="s">
        <v>267</v>
      </c>
      <c r="F120" s="20">
        <v>1</v>
      </c>
      <c r="G120" s="20" t="s">
        <v>267</v>
      </c>
      <c r="H120" s="20" t="s">
        <v>267</v>
      </c>
      <c r="I120" s="20" t="s">
        <v>267</v>
      </c>
      <c r="J120" s="20" t="s">
        <v>267</v>
      </c>
    </row>
    <row r="121" spans="1:10" ht="18" customHeight="1" x14ac:dyDescent="0.35">
      <c r="A121" s="2"/>
      <c r="B121" s="7" t="s">
        <v>104</v>
      </c>
      <c r="C121" s="8">
        <f t="shared" si="30"/>
        <v>2</v>
      </c>
      <c r="D121" s="20" t="s">
        <v>267</v>
      </c>
      <c r="E121" s="20" t="s">
        <v>267</v>
      </c>
      <c r="F121" s="20">
        <v>2</v>
      </c>
      <c r="G121" s="20" t="s">
        <v>267</v>
      </c>
      <c r="H121" s="20" t="s">
        <v>267</v>
      </c>
      <c r="I121" s="20" t="s">
        <v>267</v>
      </c>
      <c r="J121" s="20" t="s">
        <v>267</v>
      </c>
    </row>
    <row r="122" spans="1:10" ht="18" customHeight="1" x14ac:dyDescent="0.35">
      <c r="A122" s="2"/>
      <c r="B122" s="7" t="s">
        <v>49</v>
      </c>
      <c r="C122" s="8">
        <f t="shared" si="30"/>
        <v>2</v>
      </c>
      <c r="D122" s="20" t="s">
        <v>267</v>
      </c>
      <c r="E122" s="20" t="s">
        <v>267</v>
      </c>
      <c r="F122" s="20">
        <v>2</v>
      </c>
      <c r="G122" s="20" t="s">
        <v>267</v>
      </c>
      <c r="H122" s="20" t="s">
        <v>267</v>
      </c>
      <c r="I122" s="20" t="s">
        <v>267</v>
      </c>
      <c r="J122" s="20" t="s">
        <v>267</v>
      </c>
    </row>
    <row r="123" spans="1:10" ht="18" customHeight="1" x14ac:dyDescent="0.35">
      <c r="A123" s="2"/>
      <c r="B123" s="7" t="s">
        <v>50</v>
      </c>
      <c r="C123" s="8">
        <f t="shared" si="30"/>
        <v>1</v>
      </c>
      <c r="D123" s="20" t="s">
        <v>267</v>
      </c>
      <c r="E123" s="20" t="s">
        <v>267</v>
      </c>
      <c r="F123" s="20">
        <v>1</v>
      </c>
      <c r="G123" s="20" t="s">
        <v>267</v>
      </c>
      <c r="H123" s="20" t="s">
        <v>267</v>
      </c>
      <c r="I123" s="20" t="s">
        <v>267</v>
      </c>
      <c r="J123" s="20" t="s">
        <v>267</v>
      </c>
    </row>
    <row r="124" spans="1:10" ht="18" customHeight="1" x14ac:dyDescent="0.35">
      <c r="A124" s="2"/>
      <c r="B124" s="7" t="s">
        <v>341</v>
      </c>
      <c r="C124" s="8">
        <f t="shared" si="30"/>
        <v>2</v>
      </c>
      <c r="D124" s="20" t="s">
        <v>267</v>
      </c>
      <c r="E124" s="20" t="s">
        <v>267</v>
      </c>
      <c r="F124" s="20" t="s">
        <v>267</v>
      </c>
      <c r="G124" s="20" t="s">
        <v>267</v>
      </c>
      <c r="H124" s="20">
        <v>1</v>
      </c>
      <c r="I124" s="20">
        <v>1</v>
      </c>
      <c r="J124" s="20" t="s">
        <v>267</v>
      </c>
    </row>
    <row r="125" spans="1:10" ht="18" customHeight="1" x14ac:dyDescent="0.35">
      <c r="A125" s="2" t="s">
        <v>39</v>
      </c>
      <c r="B125" s="7"/>
      <c r="C125" s="187">
        <f>SUM(C126)</f>
        <v>2</v>
      </c>
      <c r="D125" s="27">
        <f t="shared" ref="D125:J125" si="31">SUM(D126)</f>
        <v>0</v>
      </c>
      <c r="E125" s="27">
        <f t="shared" si="31"/>
        <v>0</v>
      </c>
      <c r="F125" s="27">
        <f t="shared" si="31"/>
        <v>2</v>
      </c>
      <c r="G125" s="27">
        <f t="shared" si="31"/>
        <v>0</v>
      </c>
      <c r="H125" s="27">
        <f t="shared" si="31"/>
        <v>0</v>
      </c>
      <c r="I125" s="27">
        <f t="shared" si="31"/>
        <v>0</v>
      </c>
      <c r="J125" s="27">
        <f t="shared" si="31"/>
        <v>0</v>
      </c>
    </row>
    <row r="126" spans="1:10" ht="18" customHeight="1" x14ac:dyDescent="0.35">
      <c r="A126" s="2"/>
      <c r="B126" s="7" t="s">
        <v>553</v>
      </c>
      <c r="C126" s="8">
        <f>SUM(D126:J126)</f>
        <v>2</v>
      </c>
      <c r="D126" s="20" t="s">
        <v>267</v>
      </c>
      <c r="E126" s="20" t="s">
        <v>267</v>
      </c>
      <c r="F126" s="20">
        <v>2</v>
      </c>
      <c r="G126" s="20" t="s">
        <v>267</v>
      </c>
      <c r="H126" s="20" t="s">
        <v>267</v>
      </c>
      <c r="I126" s="20" t="s">
        <v>267</v>
      </c>
      <c r="J126" s="20" t="s">
        <v>267</v>
      </c>
    </row>
    <row r="127" spans="1:10" ht="18" customHeight="1" x14ac:dyDescent="0.35">
      <c r="A127" s="2" t="s">
        <v>554</v>
      </c>
      <c r="B127" s="7"/>
      <c r="C127" s="187">
        <f>SUM(C128:C129)</f>
        <v>3</v>
      </c>
      <c r="D127" s="27">
        <f t="shared" ref="D127" si="32">SUM(D128:D129)</f>
        <v>1</v>
      </c>
      <c r="E127" s="27">
        <f>SUM(E128:E129)</f>
        <v>1</v>
      </c>
      <c r="F127" s="27">
        <f>SUM(F128:F129)</f>
        <v>1</v>
      </c>
      <c r="G127" s="27">
        <f t="shared" ref="G127:J127" si="33">SUM(G128:G129)</f>
        <v>0</v>
      </c>
      <c r="H127" s="27">
        <f t="shared" si="33"/>
        <v>0</v>
      </c>
      <c r="I127" s="27">
        <f t="shared" si="33"/>
        <v>0</v>
      </c>
      <c r="J127" s="27">
        <f t="shared" si="33"/>
        <v>0</v>
      </c>
    </row>
    <row r="128" spans="1:10" ht="18" customHeight="1" x14ac:dyDescent="0.35">
      <c r="A128" s="2"/>
      <c r="B128" s="7" t="s">
        <v>554</v>
      </c>
      <c r="C128" s="8">
        <f>SUM(D128:J128)</f>
        <v>1</v>
      </c>
      <c r="D128" s="20">
        <v>1</v>
      </c>
      <c r="E128" s="20" t="s">
        <v>267</v>
      </c>
      <c r="F128" s="20" t="s">
        <v>267</v>
      </c>
      <c r="G128" s="20" t="s">
        <v>267</v>
      </c>
      <c r="H128" s="20" t="s">
        <v>267</v>
      </c>
      <c r="I128" s="20" t="s">
        <v>267</v>
      </c>
      <c r="J128" s="20" t="s">
        <v>267</v>
      </c>
    </row>
    <row r="129" spans="1:10" ht="18" customHeight="1" x14ac:dyDescent="0.35">
      <c r="A129" s="2"/>
      <c r="B129" s="7" t="s">
        <v>555</v>
      </c>
      <c r="C129" s="8">
        <f>SUM(D129:J129)</f>
        <v>2</v>
      </c>
      <c r="D129" s="20" t="s">
        <v>267</v>
      </c>
      <c r="E129" s="20">
        <v>1</v>
      </c>
      <c r="F129" s="20">
        <v>1</v>
      </c>
      <c r="G129" s="20" t="s">
        <v>267</v>
      </c>
      <c r="H129" s="20" t="s">
        <v>267</v>
      </c>
      <c r="I129" s="20" t="s">
        <v>267</v>
      </c>
      <c r="J129" s="20" t="s">
        <v>267</v>
      </c>
    </row>
    <row r="130" spans="1:10" ht="18" customHeight="1" x14ac:dyDescent="0.35">
      <c r="A130" s="2" t="s">
        <v>327</v>
      </c>
      <c r="B130" s="7"/>
      <c r="C130" s="187">
        <f>SUM(C131:C132)</f>
        <v>2</v>
      </c>
      <c r="D130" s="27">
        <f t="shared" ref="D130" si="34">SUM(D131:D132)</f>
        <v>1</v>
      </c>
      <c r="E130" s="27">
        <f>SUM(E131:E132)</f>
        <v>1</v>
      </c>
      <c r="F130" s="27">
        <f>SUM(F131:F132)</f>
        <v>0</v>
      </c>
      <c r="G130" s="27">
        <f t="shared" ref="G130:J130" si="35">SUM(G131:G132)</f>
        <v>0</v>
      </c>
      <c r="H130" s="27">
        <f t="shared" si="35"/>
        <v>0</v>
      </c>
      <c r="I130" s="27">
        <f t="shared" si="35"/>
        <v>0</v>
      </c>
      <c r="J130" s="27">
        <f t="shared" si="35"/>
        <v>0</v>
      </c>
    </row>
    <row r="131" spans="1:10" ht="18" customHeight="1" x14ac:dyDescent="0.35">
      <c r="A131" s="2"/>
      <c r="B131" s="7" t="s">
        <v>556</v>
      </c>
      <c r="C131" s="8">
        <f>SUM(D131:J131)</f>
        <v>1</v>
      </c>
      <c r="D131" s="20" t="s">
        <v>267</v>
      </c>
      <c r="E131" s="20">
        <v>1</v>
      </c>
      <c r="F131" s="20" t="s">
        <v>267</v>
      </c>
      <c r="G131" s="20" t="s">
        <v>267</v>
      </c>
      <c r="H131" s="20" t="s">
        <v>267</v>
      </c>
      <c r="I131" s="20" t="s">
        <v>267</v>
      </c>
      <c r="J131" s="20" t="s">
        <v>267</v>
      </c>
    </row>
    <row r="132" spans="1:10" ht="18" customHeight="1" x14ac:dyDescent="0.35">
      <c r="A132" s="2"/>
      <c r="B132" s="7" t="s">
        <v>557</v>
      </c>
      <c r="C132" s="8">
        <f>SUM(D132:J132)</f>
        <v>1</v>
      </c>
      <c r="D132" s="20">
        <v>1</v>
      </c>
      <c r="E132" s="20" t="s">
        <v>267</v>
      </c>
      <c r="F132" s="20" t="s">
        <v>267</v>
      </c>
      <c r="G132" s="20" t="s">
        <v>267</v>
      </c>
      <c r="H132" s="20" t="s">
        <v>267</v>
      </c>
      <c r="I132" s="20" t="s">
        <v>267</v>
      </c>
      <c r="J132" s="20" t="s">
        <v>267</v>
      </c>
    </row>
    <row r="133" spans="1:10" ht="18" customHeight="1" x14ac:dyDescent="0.35">
      <c r="A133" s="2" t="s">
        <v>59</v>
      </c>
      <c r="B133" s="7"/>
      <c r="C133" s="187">
        <f>SUM(C134:C135)</f>
        <v>2</v>
      </c>
      <c r="D133" s="27">
        <f t="shared" ref="D133" si="36">SUM(D134:D135)</f>
        <v>1</v>
      </c>
      <c r="E133" s="27">
        <f>SUM(E134:E135)</f>
        <v>1</v>
      </c>
      <c r="F133" s="27">
        <f>SUM(F134:F135)</f>
        <v>0</v>
      </c>
      <c r="G133" s="27">
        <f t="shared" ref="G133:J133" si="37">SUM(G134:G135)</f>
        <v>0</v>
      </c>
      <c r="H133" s="27">
        <f t="shared" si="37"/>
        <v>0</v>
      </c>
      <c r="I133" s="27">
        <f t="shared" si="37"/>
        <v>0</v>
      </c>
      <c r="J133" s="27">
        <f t="shared" si="37"/>
        <v>0</v>
      </c>
    </row>
    <row r="134" spans="1:10" ht="18" customHeight="1" x14ac:dyDescent="0.35">
      <c r="A134" s="2"/>
      <c r="B134" s="7" t="s">
        <v>454</v>
      </c>
      <c r="C134" s="8">
        <f>SUM(D134:J134)</f>
        <v>1</v>
      </c>
      <c r="D134" s="20">
        <v>1</v>
      </c>
      <c r="E134" s="20" t="s">
        <v>267</v>
      </c>
      <c r="F134" s="20" t="s">
        <v>267</v>
      </c>
      <c r="G134" s="20" t="s">
        <v>267</v>
      </c>
      <c r="H134" s="20" t="s">
        <v>267</v>
      </c>
      <c r="I134" s="20" t="s">
        <v>267</v>
      </c>
      <c r="J134" s="20" t="s">
        <v>267</v>
      </c>
    </row>
    <row r="135" spans="1:10" ht="18" customHeight="1" x14ac:dyDescent="0.35">
      <c r="A135" s="2"/>
      <c r="B135" s="7" t="s">
        <v>59</v>
      </c>
      <c r="C135" s="8">
        <f>SUM(D135:J135)</f>
        <v>1</v>
      </c>
      <c r="D135" s="20" t="s">
        <v>267</v>
      </c>
      <c r="E135" s="20">
        <v>1</v>
      </c>
      <c r="F135" s="20" t="s">
        <v>267</v>
      </c>
      <c r="G135" s="20" t="s">
        <v>267</v>
      </c>
      <c r="H135" s="20" t="s">
        <v>267</v>
      </c>
      <c r="I135" s="20" t="s">
        <v>267</v>
      </c>
      <c r="J135" s="20" t="s">
        <v>267</v>
      </c>
    </row>
    <row r="136" spans="1:10" ht="18" customHeight="1" x14ac:dyDescent="0.35">
      <c r="A136" s="2" t="s">
        <v>558</v>
      </c>
      <c r="B136" s="7"/>
      <c r="C136" s="187">
        <f>SUM(C137)</f>
        <v>1</v>
      </c>
      <c r="D136" s="27">
        <f t="shared" ref="D136:J136" si="38">SUM(D137)</f>
        <v>0</v>
      </c>
      <c r="E136" s="27">
        <f t="shared" si="38"/>
        <v>0</v>
      </c>
      <c r="F136" s="27">
        <f t="shared" si="38"/>
        <v>1</v>
      </c>
      <c r="G136" s="27">
        <f t="shared" si="38"/>
        <v>0</v>
      </c>
      <c r="H136" s="27">
        <f t="shared" si="38"/>
        <v>0</v>
      </c>
      <c r="I136" s="27">
        <f t="shared" si="38"/>
        <v>0</v>
      </c>
      <c r="J136" s="27">
        <f t="shared" si="38"/>
        <v>0</v>
      </c>
    </row>
    <row r="137" spans="1:10" ht="18" customHeight="1" x14ac:dyDescent="0.35">
      <c r="A137" s="2"/>
      <c r="B137" s="7" t="s">
        <v>559</v>
      </c>
      <c r="C137" s="8">
        <f>SUM(D137:J137)</f>
        <v>1</v>
      </c>
      <c r="D137" s="20" t="s">
        <v>267</v>
      </c>
      <c r="E137" s="20" t="s">
        <v>267</v>
      </c>
      <c r="F137" s="20">
        <v>1</v>
      </c>
      <c r="G137" s="20" t="s">
        <v>267</v>
      </c>
      <c r="H137" s="20" t="s">
        <v>267</v>
      </c>
      <c r="I137" s="20" t="s">
        <v>267</v>
      </c>
      <c r="J137" s="20" t="s">
        <v>267</v>
      </c>
    </row>
    <row r="138" spans="1:10" ht="18" customHeight="1" x14ac:dyDescent="0.35">
      <c r="A138" s="2"/>
      <c r="B138" s="7"/>
      <c r="C138" s="8"/>
      <c r="D138" s="20"/>
      <c r="E138" s="20"/>
      <c r="F138" s="20"/>
      <c r="G138" s="20"/>
      <c r="H138" s="20"/>
      <c r="I138" s="20"/>
      <c r="J138" s="20"/>
    </row>
    <row r="139" spans="1:10" ht="18" customHeight="1" x14ac:dyDescent="0.35">
      <c r="A139" s="80" t="s">
        <v>113</v>
      </c>
      <c r="B139" s="81"/>
      <c r="C139" s="82">
        <f>(C141+C150+C152+C155+C161+C164+C167)</f>
        <v>43</v>
      </c>
      <c r="D139" s="84">
        <f>(D141+D150+D152+D155+D161+D164+D167)</f>
        <v>28</v>
      </c>
      <c r="E139" s="84">
        <f>(E141+E150+E152+E155+E161+E164+E167)</f>
        <v>8</v>
      </c>
      <c r="F139" s="84">
        <f>(F141+F150+F152+F155+F161+F164+F167)</f>
        <v>3</v>
      </c>
      <c r="G139" s="84">
        <f t="shared" ref="G139:J139" si="39">(G141+G150+G152+G155+G161+G164+G167)</f>
        <v>0</v>
      </c>
      <c r="H139" s="84">
        <f t="shared" si="39"/>
        <v>1</v>
      </c>
      <c r="I139" s="84">
        <f t="shared" si="39"/>
        <v>2</v>
      </c>
      <c r="J139" s="84">
        <f t="shared" si="39"/>
        <v>1</v>
      </c>
    </row>
    <row r="140" spans="1:10" ht="18" customHeight="1" x14ac:dyDescent="0.35">
      <c r="A140" s="107"/>
      <c r="B140" s="7"/>
      <c r="C140" s="11"/>
      <c r="D140" s="27"/>
      <c r="E140" s="27"/>
      <c r="F140" s="27"/>
      <c r="G140" s="27"/>
      <c r="H140" s="27"/>
      <c r="I140" s="27"/>
      <c r="J140" s="27"/>
    </row>
    <row r="141" spans="1:10" ht="18" customHeight="1" x14ac:dyDescent="0.35">
      <c r="A141" s="2" t="s">
        <v>8</v>
      </c>
      <c r="B141" s="7"/>
      <c r="C141" s="11">
        <f>SUM(C142:C149)</f>
        <v>15</v>
      </c>
      <c r="D141" s="27">
        <f>SUM(D142:D149)</f>
        <v>8</v>
      </c>
      <c r="E141" s="27">
        <f>SUM(E142:E149)</f>
        <v>3</v>
      </c>
      <c r="F141" s="27">
        <f>SUM(F142:F149)</f>
        <v>2</v>
      </c>
      <c r="G141" s="27">
        <f t="shared" ref="G141:J141" si="40">SUM(G142:G149)</f>
        <v>0</v>
      </c>
      <c r="H141" s="27">
        <f t="shared" si="40"/>
        <v>1</v>
      </c>
      <c r="I141" s="27">
        <f t="shared" si="40"/>
        <v>0</v>
      </c>
      <c r="J141" s="27">
        <f t="shared" si="40"/>
        <v>1</v>
      </c>
    </row>
    <row r="142" spans="1:10" ht="18" customHeight="1" x14ac:dyDescent="0.35">
      <c r="A142" s="2"/>
      <c r="B142" s="7" t="s">
        <v>77</v>
      </c>
      <c r="C142" s="8">
        <f t="shared" ref="C142:C149" si="41">SUM(D142:J142)</f>
        <v>1</v>
      </c>
      <c r="D142" s="20">
        <v>1</v>
      </c>
      <c r="E142" s="20" t="s">
        <v>267</v>
      </c>
      <c r="F142" s="20" t="s">
        <v>267</v>
      </c>
      <c r="G142" s="20" t="s">
        <v>267</v>
      </c>
      <c r="H142" s="20" t="s">
        <v>267</v>
      </c>
      <c r="I142" s="20" t="s">
        <v>267</v>
      </c>
      <c r="J142" s="20" t="s">
        <v>267</v>
      </c>
    </row>
    <row r="143" spans="1:10" ht="18" customHeight="1" x14ac:dyDescent="0.35">
      <c r="A143" s="2"/>
      <c r="B143" s="7" t="s">
        <v>455</v>
      </c>
      <c r="C143" s="8">
        <f t="shared" si="41"/>
        <v>1</v>
      </c>
      <c r="D143" s="20" t="s">
        <v>267</v>
      </c>
      <c r="E143" s="20" t="s">
        <v>267</v>
      </c>
      <c r="F143" s="20">
        <v>1</v>
      </c>
      <c r="G143" s="20" t="s">
        <v>267</v>
      </c>
      <c r="H143" s="20" t="s">
        <v>267</v>
      </c>
      <c r="I143" s="20" t="s">
        <v>267</v>
      </c>
      <c r="J143" s="20" t="s">
        <v>267</v>
      </c>
    </row>
    <row r="144" spans="1:10" ht="18" customHeight="1" x14ac:dyDescent="0.35">
      <c r="A144" s="2"/>
      <c r="B144" s="7" t="s">
        <v>446</v>
      </c>
      <c r="C144" s="8">
        <f t="shared" si="41"/>
        <v>2</v>
      </c>
      <c r="D144" s="20">
        <v>1</v>
      </c>
      <c r="E144" s="20">
        <v>1</v>
      </c>
      <c r="F144" s="20" t="s">
        <v>267</v>
      </c>
      <c r="G144" s="20" t="s">
        <v>267</v>
      </c>
      <c r="H144" s="20" t="s">
        <v>267</v>
      </c>
      <c r="I144" s="20" t="s">
        <v>267</v>
      </c>
      <c r="J144" s="20" t="s">
        <v>267</v>
      </c>
    </row>
    <row r="145" spans="1:10" ht="18" customHeight="1" x14ac:dyDescent="0.35">
      <c r="A145" s="2"/>
      <c r="B145" s="7" t="s">
        <v>456</v>
      </c>
      <c r="C145" s="8">
        <f t="shared" si="41"/>
        <v>1</v>
      </c>
      <c r="D145" s="20" t="s">
        <v>267</v>
      </c>
      <c r="E145" s="20" t="s">
        <v>267</v>
      </c>
      <c r="F145" s="20">
        <v>1</v>
      </c>
      <c r="G145" s="20" t="s">
        <v>267</v>
      </c>
      <c r="H145" s="20" t="s">
        <v>267</v>
      </c>
      <c r="I145" s="20" t="s">
        <v>267</v>
      </c>
      <c r="J145" s="20" t="s">
        <v>267</v>
      </c>
    </row>
    <row r="146" spans="1:10" ht="18" customHeight="1" x14ac:dyDescent="0.35">
      <c r="A146" s="2"/>
      <c r="B146" s="7" t="s">
        <v>65</v>
      </c>
      <c r="C146" s="8">
        <f t="shared" si="41"/>
        <v>2</v>
      </c>
      <c r="D146" s="20" t="s">
        <v>267</v>
      </c>
      <c r="E146" s="20" t="s">
        <v>267</v>
      </c>
      <c r="F146" s="20" t="s">
        <v>267</v>
      </c>
      <c r="G146" s="20" t="s">
        <v>267</v>
      </c>
      <c r="H146" s="20">
        <v>1</v>
      </c>
      <c r="I146" s="20" t="s">
        <v>267</v>
      </c>
      <c r="J146" s="20">
        <v>1</v>
      </c>
    </row>
    <row r="147" spans="1:10" ht="18" customHeight="1" x14ac:dyDescent="0.35">
      <c r="A147" s="2"/>
      <c r="B147" s="7" t="s">
        <v>457</v>
      </c>
      <c r="C147" s="8">
        <f t="shared" si="41"/>
        <v>2</v>
      </c>
      <c r="D147" s="20">
        <v>1</v>
      </c>
      <c r="E147" s="20">
        <v>1</v>
      </c>
      <c r="F147" s="20" t="s">
        <v>267</v>
      </c>
      <c r="G147" s="20" t="s">
        <v>267</v>
      </c>
      <c r="H147" s="20" t="s">
        <v>267</v>
      </c>
      <c r="I147" s="20" t="s">
        <v>267</v>
      </c>
      <c r="J147" s="20" t="s">
        <v>267</v>
      </c>
    </row>
    <row r="148" spans="1:10" ht="18" customHeight="1" x14ac:dyDescent="0.35">
      <c r="A148" s="2"/>
      <c r="B148" s="7" t="s">
        <v>70</v>
      </c>
      <c r="C148" s="8">
        <f t="shared" si="41"/>
        <v>3</v>
      </c>
      <c r="D148" s="20">
        <v>2</v>
      </c>
      <c r="E148" s="20">
        <v>1</v>
      </c>
      <c r="F148" s="20" t="s">
        <v>267</v>
      </c>
      <c r="G148" s="20" t="s">
        <v>267</v>
      </c>
      <c r="H148" s="20" t="s">
        <v>267</v>
      </c>
      <c r="I148" s="20" t="s">
        <v>267</v>
      </c>
      <c r="J148" s="20" t="s">
        <v>267</v>
      </c>
    </row>
    <row r="149" spans="1:10" ht="18" customHeight="1" x14ac:dyDescent="0.35">
      <c r="A149" s="2"/>
      <c r="B149" s="7" t="s">
        <v>423</v>
      </c>
      <c r="C149" s="8">
        <f t="shared" si="41"/>
        <v>3</v>
      </c>
      <c r="D149" s="20">
        <v>3</v>
      </c>
      <c r="E149" s="20" t="s">
        <v>267</v>
      </c>
      <c r="F149" s="20" t="s">
        <v>267</v>
      </c>
      <c r="G149" s="20" t="s">
        <v>267</v>
      </c>
      <c r="H149" s="20" t="s">
        <v>267</v>
      </c>
      <c r="I149" s="20" t="s">
        <v>267</v>
      </c>
      <c r="J149" s="20" t="s">
        <v>267</v>
      </c>
    </row>
    <row r="150" spans="1:10" ht="18" customHeight="1" x14ac:dyDescent="0.35">
      <c r="A150" s="2" t="s">
        <v>98</v>
      </c>
      <c r="B150" s="7"/>
      <c r="C150" s="11">
        <f>SUM(C151:C151)</f>
        <v>1</v>
      </c>
      <c r="D150" s="27">
        <f>SUM(D151:D151)</f>
        <v>0</v>
      </c>
      <c r="E150" s="27">
        <f>SUM(E151:E151)</f>
        <v>0</v>
      </c>
      <c r="F150" s="27">
        <f>SUM(F151:F151)</f>
        <v>0</v>
      </c>
      <c r="G150" s="27">
        <f t="shared" ref="G150:J150" si="42">SUM(G151:G151)</f>
        <v>0</v>
      </c>
      <c r="H150" s="27">
        <f t="shared" si="42"/>
        <v>0</v>
      </c>
      <c r="I150" s="27">
        <f t="shared" si="42"/>
        <v>1</v>
      </c>
      <c r="J150" s="27">
        <f t="shared" si="42"/>
        <v>0</v>
      </c>
    </row>
    <row r="151" spans="1:10" ht="18" customHeight="1" x14ac:dyDescent="0.35">
      <c r="A151" s="2"/>
      <c r="B151" s="7" t="s">
        <v>544</v>
      </c>
      <c r="C151" s="8">
        <f>SUM(D151:J151)</f>
        <v>1</v>
      </c>
      <c r="D151" s="20" t="s">
        <v>267</v>
      </c>
      <c r="E151" s="20" t="s">
        <v>267</v>
      </c>
      <c r="F151" s="20" t="s">
        <v>267</v>
      </c>
      <c r="G151" s="20" t="s">
        <v>267</v>
      </c>
      <c r="H151" s="20" t="s">
        <v>267</v>
      </c>
      <c r="I151" s="20">
        <v>1</v>
      </c>
      <c r="J151" s="20" t="s">
        <v>267</v>
      </c>
    </row>
    <row r="152" spans="1:10" ht="18" customHeight="1" x14ac:dyDescent="0.35">
      <c r="A152" s="2" t="s">
        <v>17</v>
      </c>
      <c r="B152" s="7"/>
      <c r="C152" s="11">
        <f>SUM(C153:C154)</f>
        <v>3</v>
      </c>
      <c r="D152" s="27">
        <f t="shared" ref="D152:J152" si="43">SUM(D153:D154)</f>
        <v>2</v>
      </c>
      <c r="E152" s="27">
        <f t="shared" si="43"/>
        <v>0</v>
      </c>
      <c r="F152" s="27">
        <f t="shared" si="43"/>
        <v>0</v>
      </c>
      <c r="G152" s="27">
        <f t="shared" si="43"/>
        <v>0</v>
      </c>
      <c r="H152" s="27">
        <f t="shared" si="43"/>
        <v>0</v>
      </c>
      <c r="I152" s="27">
        <f t="shared" si="43"/>
        <v>1</v>
      </c>
      <c r="J152" s="27">
        <f t="shared" si="43"/>
        <v>0</v>
      </c>
    </row>
    <row r="153" spans="1:10" ht="18" customHeight="1" x14ac:dyDescent="0.35">
      <c r="A153" s="2"/>
      <c r="B153" s="7" t="s">
        <v>424</v>
      </c>
      <c r="C153" s="8">
        <f>SUM(D153:J153)</f>
        <v>2</v>
      </c>
      <c r="D153" s="20">
        <v>1</v>
      </c>
      <c r="E153" s="20" t="s">
        <v>267</v>
      </c>
      <c r="F153" s="20" t="s">
        <v>267</v>
      </c>
      <c r="G153" s="20" t="s">
        <v>267</v>
      </c>
      <c r="H153" s="20" t="s">
        <v>267</v>
      </c>
      <c r="I153" s="20">
        <v>1</v>
      </c>
      <c r="J153" s="20" t="s">
        <v>267</v>
      </c>
    </row>
    <row r="154" spans="1:10" ht="18" customHeight="1" x14ac:dyDescent="0.35">
      <c r="A154" s="2"/>
      <c r="B154" s="7" t="s">
        <v>560</v>
      </c>
      <c r="C154" s="8">
        <f>SUM(D154:J154)</f>
        <v>1</v>
      </c>
      <c r="D154" s="20">
        <v>1</v>
      </c>
      <c r="E154" s="20" t="s">
        <v>267</v>
      </c>
      <c r="F154" s="20" t="s">
        <v>267</v>
      </c>
      <c r="G154" s="20" t="s">
        <v>267</v>
      </c>
      <c r="H154" s="20" t="s">
        <v>267</v>
      </c>
      <c r="I154" s="20" t="s">
        <v>267</v>
      </c>
      <c r="J154" s="20" t="s">
        <v>267</v>
      </c>
    </row>
    <row r="155" spans="1:10" ht="18" customHeight="1" x14ac:dyDescent="0.35">
      <c r="A155" s="2" t="s">
        <v>28</v>
      </c>
      <c r="B155" s="7"/>
      <c r="C155" s="11">
        <f>SUM(C156:C160)</f>
        <v>14</v>
      </c>
      <c r="D155" s="27">
        <f>SUM(D156:D160)</f>
        <v>11</v>
      </c>
      <c r="E155" s="27">
        <f>SUM(E156:E160)</f>
        <v>3</v>
      </c>
      <c r="F155" s="27">
        <f>SUM(F156:F160)</f>
        <v>0</v>
      </c>
      <c r="G155" s="27">
        <f t="shared" ref="G155:J155" si="44">SUM(G156:G160)</f>
        <v>0</v>
      </c>
      <c r="H155" s="27">
        <f t="shared" si="44"/>
        <v>0</v>
      </c>
      <c r="I155" s="27">
        <f t="shared" si="44"/>
        <v>0</v>
      </c>
      <c r="J155" s="27">
        <f t="shared" si="44"/>
        <v>0</v>
      </c>
    </row>
    <row r="156" spans="1:10" ht="18" customHeight="1" x14ac:dyDescent="0.35">
      <c r="A156" s="2"/>
      <c r="B156" s="7" t="s">
        <v>62</v>
      </c>
      <c r="C156" s="8">
        <f>SUM(D156:J156)</f>
        <v>2</v>
      </c>
      <c r="D156" s="20">
        <v>2</v>
      </c>
      <c r="E156" s="20" t="s">
        <v>267</v>
      </c>
      <c r="F156" s="20" t="s">
        <v>267</v>
      </c>
      <c r="G156" s="20" t="s">
        <v>267</v>
      </c>
      <c r="H156" s="20" t="s">
        <v>267</v>
      </c>
      <c r="I156" s="20" t="s">
        <v>267</v>
      </c>
      <c r="J156" s="20" t="s">
        <v>267</v>
      </c>
    </row>
    <row r="157" spans="1:10" ht="18" customHeight="1" x14ac:dyDescent="0.35">
      <c r="A157" s="2"/>
      <c r="B157" s="7" t="s">
        <v>269</v>
      </c>
      <c r="C157" s="8">
        <f>SUM(D157:J157)</f>
        <v>2</v>
      </c>
      <c r="D157" s="20">
        <v>1</v>
      </c>
      <c r="E157" s="20">
        <v>1</v>
      </c>
      <c r="F157" s="20" t="s">
        <v>267</v>
      </c>
      <c r="G157" s="20" t="s">
        <v>267</v>
      </c>
      <c r="H157" s="20" t="s">
        <v>267</v>
      </c>
      <c r="I157" s="20" t="s">
        <v>267</v>
      </c>
      <c r="J157" s="20" t="s">
        <v>267</v>
      </c>
    </row>
    <row r="158" spans="1:10" ht="18" customHeight="1" x14ac:dyDescent="0.35">
      <c r="A158" s="2"/>
      <c r="B158" s="7" t="s">
        <v>91</v>
      </c>
      <c r="C158" s="8">
        <f>SUM(D158:J158)</f>
        <v>5</v>
      </c>
      <c r="D158" s="20">
        <v>4</v>
      </c>
      <c r="E158" s="20">
        <v>1</v>
      </c>
      <c r="F158" s="20" t="s">
        <v>267</v>
      </c>
      <c r="G158" s="20" t="s">
        <v>267</v>
      </c>
      <c r="H158" s="20" t="s">
        <v>267</v>
      </c>
      <c r="I158" s="20" t="s">
        <v>267</v>
      </c>
      <c r="J158" s="20" t="s">
        <v>267</v>
      </c>
    </row>
    <row r="159" spans="1:10" ht="18" customHeight="1" x14ac:dyDescent="0.35">
      <c r="A159" s="2"/>
      <c r="B159" s="7" t="s">
        <v>561</v>
      </c>
      <c r="C159" s="8">
        <f>SUM(D159:J159)</f>
        <v>4</v>
      </c>
      <c r="D159" s="20">
        <v>3</v>
      </c>
      <c r="E159" s="20">
        <v>1</v>
      </c>
      <c r="F159" s="20" t="s">
        <v>267</v>
      </c>
      <c r="G159" s="20" t="s">
        <v>267</v>
      </c>
      <c r="H159" s="20" t="s">
        <v>267</v>
      </c>
      <c r="I159" s="20" t="s">
        <v>267</v>
      </c>
      <c r="J159" s="20" t="s">
        <v>267</v>
      </c>
    </row>
    <row r="160" spans="1:10" ht="18" customHeight="1" x14ac:dyDescent="0.35">
      <c r="A160" s="2"/>
      <c r="B160" s="7" t="s">
        <v>50</v>
      </c>
      <c r="C160" s="8">
        <f>SUM(D160:J160)</f>
        <v>1</v>
      </c>
      <c r="D160" s="20">
        <v>1</v>
      </c>
      <c r="E160" s="20" t="s">
        <v>267</v>
      </c>
      <c r="F160" s="20" t="s">
        <v>267</v>
      </c>
      <c r="G160" s="20" t="s">
        <v>267</v>
      </c>
      <c r="H160" s="20" t="s">
        <v>267</v>
      </c>
      <c r="I160" s="20" t="s">
        <v>267</v>
      </c>
      <c r="J160" s="20" t="s">
        <v>267</v>
      </c>
    </row>
    <row r="161" spans="1:10" ht="18" customHeight="1" x14ac:dyDescent="0.35">
      <c r="A161" s="2" t="s">
        <v>38</v>
      </c>
      <c r="B161" s="7"/>
      <c r="C161" s="11">
        <f>SUM(C162:C163)</f>
        <v>3</v>
      </c>
      <c r="D161" s="27">
        <f t="shared" ref="D161:J161" si="45">SUM(D162:D163)</f>
        <v>2</v>
      </c>
      <c r="E161" s="27">
        <f t="shared" si="45"/>
        <v>1</v>
      </c>
      <c r="F161" s="27">
        <f t="shared" si="45"/>
        <v>0</v>
      </c>
      <c r="G161" s="27">
        <f t="shared" si="45"/>
        <v>0</v>
      </c>
      <c r="H161" s="27">
        <f t="shared" si="45"/>
        <v>0</v>
      </c>
      <c r="I161" s="27">
        <f t="shared" si="45"/>
        <v>0</v>
      </c>
      <c r="J161" s="27">
        <f t="shared" si="45"/>
        <v>0</v>
      </c>
    </row>
    <row r="162" spans="1:10" ht="18" customHeight="1" x14ac:dyDescent="0.35">
      <c r="A162" s="2"/>
      <c r="B162" s="7" t="s">
        <v>562</v>
      </c>
      <c r="C162" s="8">
        <f>SUM(D162:J162)</f>
        <v>1</v>
      </c>
      <c r="D162" s="20">
        <v>1</v>
      </c>
      <c r="E162" s="20" t="s">
        <v>267</v>
      </c>
      <c r="F162" s="20" t="s">
        <v>267</v>
      </c>
      <c r="G162" s="20" t="s">
        <v>267</v>
      </c>
      <c r="H162" s="20" t="s">
        <v>267</v>
      </c>
      <c r="I162" s="20" t="s">
        <v>267</v>
      </c>
      <c r="J162" s="20" t="s">
        <v>267</v>
      </c>
    </row>
    <row r="163" spans="1:10" ht="18" customHeight="1" x14ac:dyDescent="0.35">
      <c r="A163" s="2"/>
      <c r="B163" s="7" t="s">
        <v>49</v>
      </c>
      <c r="C163" s="8">
        <f>SUM(D163:J163)</f>
        <v>2</v>
      </c>
      <c r="D163" s="20">
        <v>1</v>
      </c>
      <c r="E163" s="20">
        <v>1</v>
      </c>
      <c r="F163" s="20" t="s">
        <v>267</v>
      </c>
      <c r="G163" s="20" t="s">
        <v>267</v>
      </c>
      <c r="H163" s="20" t="s">
        <v>267</v>
      </c>
      <c r="I163" s="20" t="s">
        <v>267</v>
      </c>
      <c r="J163" s="20" t="s">
        <v>267</v>
      </c>
    </row>
    <row r="164" spans="1:10" ht="18" customHeight="1" x14ac:dyDescent="0.35">
      <c r="A164" s="2" t="s">
        <v>42</v>
      </c>
      <c r="B164" s="7"/>
      <c r="C164" s="11">
        <f>SUM(C165:C166)</f>
        <v>3</v>
      </c>
      <c r="D164" s="27">
        <f>SUM(D165:D166)</f>
        <v>2</v>
      </c>
      <c r="E164" s="27">
        <f>SUM(E165:E166)</f>
        <v>0</v>
      </c>
      <c r="F164" s="27">
        <f>SUM(F165:F166)</f>
        <v>1</v>
      </c>
      <c r="G164" s="27">
        <f t="shared" ref="G164:J164" si="46">SUM(G165:G166)</f>
        <v>0</v>
      </c>
      <c r="H164" s="27">
        <f t="shared" si="46"/>
        <v>0</v>
      </c>
      <c r="I164" s="27">
        <f t="shared" si="46"/>
        <v>0</v>
      </c>
      <c r="J164" s="27">
        <f t="shared" si="46"/>
        <v>0</v>
      </c>
    </row>
    <row r="165" spans="1:10" ht="18" customHeight="1" x14ac:dyDescent="0.35">
      <c r="A165" s="2"/>
      <c r="B165" s="7" t="s">
        <v>425</v>
      </c>
      <c r="C165" s="8">
        <f>SUM(D165:J165)</f>
        <v>2</v>
      </c>
      <c r="D165" s="20">
        <v>2</v>
      </c>
      <c r="E165" s="20" t="s">
        <v>267</v>
      </c>
      <c r="F165" s="20" t="s">
        <v>267</v>
      </c>
      <c r="G165" s="20" t="s">
        <v>267</v>
      </c>
      <c r="H165" s="20" t="s">
        <v>267</v>
      </c>
      <c r="I165" s="20" t="s">
        <v>267</v>
      </c>
      <c r="J165" s="20" t="s">
        <v>267</v>
      </c>
    </row>
    <row r="166" spans="1:10" ht="18" customHeight="1" x14ac:dyDescent="0.35">
      <c r="A166" s="2"/>
      <c r="B166" s="7" t="s">
        <v>341</v>
      </c>
      <c r="C166" s="8">
        <f>SUM(D166:J166)</f>
        <v>1</v>
      </c>
      <c r="D166" s="20" t="s">
        <v>267</v>
      </c>
      <c r="E166" s="20" t="s">
        <v>267</v>
      </c>
      <c r="F166" s="20">
        <v>1</v>
      </c>
      <c r="G166" s="20" t="s">
        <v>267</v>
      </c>
      <c r="H166" s="20" t="s">
        <v>267</v>
      </c>
      <c r="I166" s="20" t="s">
        <v>267</v>
      </c>
      <c r="J166" s="20" t="s">
        <v>267</v>
      </c>
    </row>
    <row r="167" spans="1:10" ht="18" customHeight="1" x14ac:dyDescent="0.35">
      <c r="A167" s="2" t="s">
        <v>244</v>
      </c>
      <c r="B167" s="7"/>
      <c r="C167" s="11">
        <f>SUM(C168:C171)</f>
        <v>4</v>
      </c>
      <c r="D167" s="27">
        <f>SUM(D168:D171)</f>
        <v>3</v>
      </c>
      <c r="E167" s="27">
        <f>SUM(E168:E171)</f>
        <v>1</v>
      </c>
      <c r="F167" s="27">
        <f>SUM(F168:F171)</f>
        <v>0</v>
      </c>
      <c r="G167" s="27">
        <f t="shared" ref="G167:J167" si="47">SUM(G168:G171)</f>
        <v>0</v>
      </c>
      <c r="H167" s="27">
        <f t="shared" si="47"/>
        <v>0</v>
      </c>
      <c r="I167" s="27">
        <f t="shared" si="47"/>
        <v>0</v>
      </c>
      <c r="J167" s="27">
        <f t="shared" si="47"/>
        <v>0</v>
      </c>
    </row>
    <row r="168" spans="1:10" ht="18" customHeight="1" x14ac:dyDescent="0.35">
      <c r="A168" s="2"/>
      <c r="B168" s="7" t="s">
        <v>458</v>
      </c>
      <c r="C168" s="8">
        <f>SUM(D168:J168)</f>
        <v>1</v>
      </c>
      <c r="D168" s="20">
        <v>1</v>
      </c>
      <c r="E168" s="20" t="s">
        <v>267</v>
      </c>
      <c r="F168" s="20" t="s">
        <v>267</v>
      </c>
      <c r="G168" s="20" t="s">
        <v>267</v>
      </c>
      <c r="H168" s="20" t="s">
        <v>267</v>
      </c>
      <c r="I168" s="20" t="s">
        <v>267</v>
      </c>
      <c r="J168" s="20" t="s">
        <v>267</v>
      </c>
    </row>
    <row r="169" spans="1:10" ht="18" customHeight="1" x14ac:dyDescent="0.35">
      <c r="A169" s="2"/>
      <c r="B169" s="7" t="s">
        <v>563</v>
      </c>
      <c r="C169" s="8">
        <f>SUM(D169:J169)</f>
        <v>1</v>
      </c>
      <c r="D169" s="20">
        <v>1</v>
      </c>
      <c r="E169" s="20" t="s">
        <v>267</v>
      </c>
      <c r="F169" s="20" t="s">
        <v>267</v>
      </c>
      <c r="G169" s="20" t="s">
        <v>267</v>
      </c>
      <c r="H169" s="20" t="s">
        <v>267</v>
      </c>
      <c r="I169" s="20" t="s">
        <v>267</v>
      </c>
      <c r="J169" s="20" t="s">
        <v>267</v>
      </c>
    </row>
    <row r="170" spans="1:10" ht="18" customHeight="1" x14ac:dyDescent="0.35">
      <c r="A170" s="2"/>
      <c r="B170" s="7" t="s">
        <v>244</v>
      </c>
      <c r="C170" s="8">
        <f>SUM(D170:J170)</f>
        <v>1</v>
      </c>
      <c r="D170" s="20">
        <v>1</v>
      </c>
      <c r="E170" s="20" t="s">
        <v>267</v>
      </c>
      <c r="F170" s="20" t="s">
        <v>267</v>
      </c>
      <c r="G170" s="20" t="s">
        <v>267</v>
      </c>
      <c r="H170" s="20" t="s">
        <v>267</v>
      </c>
      <c r="I170" s="20" t="s">
        <v>267</v>
      </c>
      <c r="J170" s="20" t="s">
        <v>267</v>
      </c>
    </row>
    <row r="171" spans="1:10" ht="18" customHeight="1" x14ac:dyDescent="0.35">
      <c r="A171" s="2"/>
      <c r="B171" s="7" t="s">
        <v>339</v>
      </c>
      <c r="C171" s="8">
        <f>SUM(D171:J171)</f>
        <v>1</v>
      </c>
      <c r="D171" s="20" t="s">
        <v>267</v>
      </c>
      <c r="E171" s="20">
        <v>1</v>
      </c>
      <c r="F171" s="20" t="s">
        <v>267</v>
      </c>
      <c r="G171" s="20" t="s">
        <v>267</v>
      </c>
      <c r="H171" s="20" t="s">
        <v>267</v>
      </c>
      <c r="I171" s="20" t="s">
        <v>267</v>
      </c>
      <c r="J171" s="20" t="s">
        <v>267</v>
      </c>
    </row>
    <row r="172" spans="1:10" ht="18" customHeight="1" x14ac:dyDescent="0.35">
      <c r="A172" s="2"/>
      <c r="B172" s="7"/>
      <c r="C172" s="8"/>
      <c r="D172" s="20"/>
      <c r="E172" s="20"/>
      <c r="F172" s="20"/>
      <c r="G172" s="20"/>
      <c r="H172" s="20"/>
      <c r="I172" s="20"/>
      <c r="J172" s="20"/>
    </row>
    <row r="173" spans="1:10" ht="18" customHeight="1" x14ac:dyDescent="0.35">
      <c r="A173" s="80" t="s">
        <v>112</v>
      </c>
      <c r="B173" s="81"/>
      <c r="C173" s="82">
        <f>(C175+C178+C182+C184+C186+C190+C192+C198)</f>
        <v>47</v>
      </c>
      <c r="D173" s="84">
        <f>(D175+D178+D182+D184+D186+D190+D192+D198)</f>
        <v>25</v>
      </c>
      <c r="E173" s="84">
        <f>(E175+E178+E182+E184+E186+E190+E192+E198)</f>
        <v>11</v>
      </c>
      <c r="F173" s="84">
        <f>(F175+F178+F182+F184+F186+F190+F192+F198)</f>
        <v>2</v>
      </c>
      <c r="G173" s="84">
        <f t="shared" ref="G173:J173" si="48">(G175+G178+G182+G184+G186+G190+G192+G198)</f>
        <v>0</v>
      </c>
      <c r="H173" s="84">
        <f t="shared" si="48"/>
        <v>1</v>
      </c>
      <c r="I173" s="84">
        <f t="shared" si="48"/>
        <v>4</v>
      </c>
      <c r="J173" s="84">
        <f t="shared" si="48"/>
        <v>4</v>
      </c>
    </row>
    <row r="174" spans="1:10" ht="18" customHeight="1" x14ac:dyDescent="0.35">
      <c r="A174" s="107"/>
      <c r="B174" s="7"/>
      <c r="C174" s="11"/>
      <c r="D174" s="27"/>
      <c r="E174" s="27"/>
      <c r="F174" s="27"/>
      <c r="G174" s="27"/>
      <c r="H174" s="27"/>
      <c r="I174" s="27"/>
      <c r="J174" s="27"/>
    </row>
    <row r="175" spans="1:10" ht="18" customHeight="1" x14ac:dyDescent="0.35">
      <c r="A175" s="2" t="s">
        <v>10</v>
      </c>
      <c r="B175" s="7"/>
      <c r="C175" s="11">
        <f>SUM(C176:C177)</f>
        <v>13</v>
      </c>
      <c r="D175" s="27">
        <f>SUM(D176:D177)</f>
        <v>4</v>
      </c>
      <c r="E175" s="27">
        <f>SUM(E176:E177)</f>
        <v>5</v>
      </c>
      <c r="F175" s="27">
        <f>SUM(F176:F177)</f>
        <v>0</v>
      </c>
      <c r="G175" s="27">
        <f t="shared" ref="G175:J175" si="49">SUM(G176:G177)</f>
        <v>0</v>
      </c>
      <c r="H175" s="27">
        <f t="shared" si="49"/>
        <v>0</v>
      </c>
      <c r="I175" s="27">
        <f t="shared" si="49"/>
        <v>2</v>
      </c>
      <c r="J175" s="27">
        <f t="shared" si="49"/>
        <v>2</v>
      </c>
    </row>
    <row r="176" spans="1:10" ht="18" customHeight="1" x14ac:dyDescent="0.35">
      <c r="A176" s="2"/>
      <c r="B176" s="7" t="s">
        <v>69</v>
      </c>
      <c r="C176" s="8">
        <f>SUM(D176:J176)</f>
        <v>1</v>
      </c>
      <c r="D176" s="20" t="s">
        <v>267</v>
      </c>
      <c r="E176" s="20">
        <v>1</v>
      </c>
      <c r="F176" s="20" t="s">
        <v>267</v>
      </c>
      <c r="G176" s="20" t="s">
        <v>267</v>
      </c>
      <c r="H176" s="20" t="s">
        <v>267</v>
      </c>
      <c r="I176" s="20" t="s">
        <v>267</v>
      </c>
      <c r="J176" s="20" t="s">
        <v>267</v>
      </c>
    </row>
    <row r="177" spans="1:10" ht="18" customHeight="1" x14ac:dyDescent="0.35">
      <c r="A177" s="2"/>
      <c r="B177" s="7" t="s">
        <v>70</v>
      </c>
      <c r="C177" s="8">
        <f>SUM(D177:J177)</f>
        <v>12</v>
      </c>
      <c r="D177" s="20">
        <v>4</v>
      </c>
      <c r="E177" s="20">
        <v>4</v>
      </c>
      <c r="F177" s="20" t="s">
        <v>267</v>
      </c>
      <c r="G177" s="20" t="s">
        <v>267</v>
      </c>
      <c r="H177" s="20" t="s">
        <v>267</v>
      </c>
      <c r="I177" s="20">
        <v>2</v>
      </c>
      <c r="J177" s="20">
        <v>2</v>
      </c>
    </row>
    <row r="178" spans="1:10" ht="18" customHeight="1" x14ac:dyDescent="0.35">
      <c r="A178" s="2" t="s">
        <v>5</v>
      </c>
      <c r="B178" s="7"/>
      <c r="C178" s="11">
        <f>SUM(C179:C181)</f>
        <v>4</v>
      </c>
      <c r="D178" s="27">
        <f t="shared" ref="D178:J178" si="50">SUM(D179:D181)</f>
        <v>3</v>
      </c>
      <c r="E178" s="27">
        <f t="shared" si="50"/>
        <v>1</v>
      </c>
      <c r="F178" s="27">
        <f t="shared" si="50"/>
        <v>0</v>
      </c>
      <c r="G178" s="27">
        <f t="shared" si="50"/>
        <v>0</v>
      </c>
      <c r="H178" s="27">
        <f t="shared" si="50"/>
        <v>0</v>
      </c>
      <c r="I178" s="27">
        <f t="shared" si="50"/>
        <v>0</v>
      </c>
      <c r="J178" s="27">
        <f t="shared" si="50"/>
        <v>0</v>
      </c>
    </row>
    <row r="179" spans="1:10" ht="18" customHeight="1" x14ac:dyDescent="0.35">
      <c r="A179" s="2"/>
      <c r="B179" s="7" t="s">
        <v>5</v>
      </c>
      <c r="C179" s="8">
        <f>SUM(D179:J179)</f>
        <v>1</v>
      </c>
      <c r="D179" s="20" t="s">
        <v>267</v>
      </c>
      <c r="E179" s="20">
        <v>1</v>
      </c>
      <c r="F179" s="20" t="s">
        <v>267</v>
      </c>
      <c r="G179" s="20" t="s">
        <v>267</v>
      </c>
      <c r="H179" s="20" t="s">
        <v>267</v>
      </c>
      <c r="I179" s="20" t="s">
        <v>267</v>
      </c>
      <c r="J179" s="20" t="s">
        <v>267</v>
      </c>
    </row>
    <row r="180" spans="1:10" ht="18" customHeight="1" x14ac:dyDescent="0.35">
      <c r="A180" s="2"/>
      <c r="B180" s="7" t="s">
        <v>48</v>
      </c>
      <c r="C180" s="8">
        <f>SUM(D180:J180)</f>
        <v>1</v>
      </c>
      <c r="D180" s="20">
        <v>1</v>
      </c>
      <c r="E180" s="20" t="s">
        <v>267</v>
      </c>
      <c r="F180" s="20" t="s">
        <v>267</v>
      </c>
      <c r="G180" s="20" t="s">
        <v>267</v>
      </c>
      <c r="H180" s="20" t="s">
        <v>267</v>
      </c>
      <c r="I180" s="20" t="s">
        <v>267</v>
      </c>
      <c r="J180" s="20" t="s">
        <v>267</v>
      </c>
    </row>
    <row r="181" spans="1:10" ht="18" customHeight="1" x14ac:dyDescent="0.35">
      <c r="A181" s="2"/>
      <c r="B181" s="7" t="s">
        <v>450</v>
      </c>
      <c r="C181" s="8">
        <f>SUM(D181:J181)</f>
        <v>2</v>
      </c>
      <c r="D181" s="20">
        <v>2</v>
      </c>
      <c r="E181" s="20" t="s">
        <v>267</v>
      </c>
      <c r="F181" s="20" t="s">
        <v>267</v>
      </c>
      <c r="G181" s="20" t="s">
        <v>267</v>
      </c>
      <c r="H181" s="20" t="s">
        <v>267</v>
      </c>
      <c r="I181" s="20" t="s">
        <v>267</v>
      </c>
      <c r="J181" s="20" t="s">
        <v>267</v>
      </c>
    </row>
    <row r="182" spans="1:10" ht="18" customHeight="1" x14ac:dyDescent="0.35">
      <c r="A182" s="2" t="s">
        <v>20</v>
      </c>
      <c r="B182" s="7"/>
      <c r="C182" s="11">
        <f>SUM(C183:C183)</f>
        <v>1</v>
      </c>
      <c r="D182" s="27">
        <f>SUM(D183:D183)</f>
        <v>0</v>
      </c>
      <c r="E182" s="27">
        <f>SUM(E183:E183)</f>
        <v>1</v>
      </c>
      <c r="F182" s="27">
        <f>SUM(F183:F183)</f>
        <v>0</v>
      </c>
      <c r="G182" s="27">
        <f t="shared" ref="G182:J182" si="51">SUM(G183:G183)</f>
        <v>0</v>
      </c>
      <c r="H182" s="27">
        <f t="shared" si="51"/>
        <v>0</v>
      </c>
      <c r="I182" s="27">
        <f t="shared" si="51"/>
        <v>0</v>
      </c>
      <c r="J182" s="27">
        <f t="shared" si="51"/>
        <v>0</v>
      </c>
    </row>
    <row r="183" spans="1:10" ht="18" customHeight="1" x14ac:dyDescent="0.35">
      <c r="A183" s="2"/>
      <c r="B183" s="7" t="s">
        <v>564</v>
      </c>
      <c r="C183" s="8">
        <f>SUM(D183:J183)</f>
        <v>1</v>
      </c>
      <c r="D183" s="20" t="s">
        <v>267</v>
      </c>
      <c r="E183" s="20">
        <v>1</v>
      </c>
      <c r="F183" s="20" t="s">
        <v>267</v>
      </c>
      <c r="G183" s="20" t="s">
        <v>267</v>
      </c>
      <c r="H183" s="20" t="s">
        <v>267</v>
      </c>
      <c r="I183" s="20" t="s">
        <v>267</v>
      </c>
      <c r="J183" s="20" t="s">
        <v>267</v>
      </c>
    </row>
    <row r="184" spans="1:10" ht="18" customHeight="1" x14ac:dyDescent="0.35">
      <c r="A184" s="2" t="s">
        <v>47</v>
      </c>
      <c r="B184" s="7"/>
      <c r="C184" s="11">
        <f>SUM(C185)</f>
        <v>1</v>
      </c>
      <c r="D184" s="27">
        <f t="shared" ref="D184:J184" si="52">SUM(D185)</f>
        <v>0</v>
      </c>
      <c r="E184" s="27">
        <f t="shared" si="52"/>
        <v>0</v>
      </c>
      <c r="F184" s="27">
        <f t="shared" si="52"/>
        <v>0</v>
      </c>
      <c r="G184" s="27">
        <f t="shared" si="52"/>
        <v>0</v>
      </c>
      <c r="H184" s="27">
        <f t="shared" si="52"/>
        <v>0</v>
      </c>
      <c r="I184" s="27">
        <f t="shared" si="52"/>
        <v>1</v>
      </c>
      <c r="J184" s="27">
        <f t="shared" si="52"/>
        <v>0</v>
      </c>
    </row>
    <row r="185" spans="1:10" ht="18" customHeight="1" x14ac:dyDescent="0.35">
      <c r="A185" s="2"/>
      <c r="B185" s="7" t="s">
        <v>47</v>
      </c>
      <c r="C185" s="8">
        <f>SUM(D185:J185)</f>
        <v>1</v>
      </c>
      <c r="D185" s="20" t="s">
        <v>267</v>
      </c>
      <c r="E185" s="20" t="s">
        <v>267</v>
      </c>
      <c r="F185" s="20" t="s">
        <v>267</v>
      </c>
      <c r="G185" s="20" t="s">
        <v>267</v>
      </c>
      <c r="H185" s="20" t="s">
        <v>267</v>
      </c>
      <c r="I185" s="20">
        <v>1</v>
      </c>
      <c r="J185" s="20" t="s">
        <v>267</v>
      </c>
    </row>
    <row r="186" spans="1:10" ht="18" customHeight="1" x14ac:dyDescent="0.35">
      <c r="A186" s="2" t="s">
        <v>49</v>
      </c>
      <c r="B186" s="7"/>
      <c r="C186" s="11">
        <f>SUM(C187:C189)</f>
        <v>4</v>
      </c>
      <c r="D186" s="27">
        <f>SUM(D187:D189)</f>
        <v>1</v>
      </c>
      <c r="E186" s="27">
        <f>SUM(E187:E189)</f>
        <v>1</v>
      </c>
      <c r="F186" s="27">
        <f>SUM(F187:F189)</f>
        <v>0</v>
      </c>
      <c r="G186" s="27">
        <f t="shared" ref="G186:J186" si="53">SUM(G187:G189)</f>
        <v>0</v>
      </c>
      <c r="H186" s="27">
        <f t="shared" si="53"/>
        <v>1</v>
      </c>
      <c r="I186" s="27">
        <f t="shared" si="53"/>
        <v>1</v>
      </c>
      <c r="J186" s="27">
        <f t="shared" si="53"/>
        <v>0</v>
      </c>
    </row>
    <row r="187" spans="1:10" ht="18" customHeight="1" x14ac:dyDescent="0.35">
      <c r="A187" s="2"/>
      <c r="B187" s="7" t="s">
        <v>387</v>
      </c>
      <c r="C187" s="8">
        <f>SUM(D187:J187)</f>
        <v>2</v>
      </c>
      <c r="D187" s="20">
        <v>1</v>
      </c>
      <c r="E187" s="20">
        <v>1</v>
      </c>
      <c r="F187" s="20" t="s">
        <v>267</v>
      </c>
      <c r="G187" s="20" t="s">
        <v>267</v>
      </c>
      <c r="H187" s="20" t="s">
        <v>267</v>
      </c>
      <c r="I187" s="20" t="s">
        <v>267</v>
      </c>
      <c r="J187" s="20" t="s">
        <v>267</v>
      </c>
    </row>
    <row r="188" spans="1:10" ht="18" customHeight="1" x14ac:dyDescent="0.35">
      <c r="A188" s="2"/>
      <c r="B188" s="7" t="s">
        <v>49</v>
      </c>
      <c r="C188" s="8">
        <f>SUM(D188:J188)</f>
        <v>1</v>
      </c>
      <c r="D188" s="20" t="s">
        <v>267</v>
      </c>
      <c r="E188" s="20" t="s">
        <v>267</v>
      </c>
      <c r="F188" s="20" t="s">
        <v>267</v>
      </c>
      <c r="G188" s="20" t="s">
        <v>267</v>
      </c>
      <c r="H188" s="20">
        <v>1</v>
      </c>
      <c r="I188" s="20" t="s">
        <v>267</v>
      </c>
      <c r="J188" s="20" t="s">
        <v>267</v>
      </c>
    </row>
    <row r="189" spans="1:10" ht="18" customHeight="1" x14ac:dyDescent="0.35">
      <c r="A189" s="2"/>
      <c r="B189" s="7" t="s">
        <v>341</v>
      </c>
      <c r="C189" s="8">
        <f>SUM(D189:J189)</f>
        <v>1</v>
      </c>
      <c r="D189" s="20" t="s">
        <v>267</v>
      </c>
      <c r="E189" s="20" t="s">
        <v>267</v>
      </c>
      <c r="F189" s="20" t="s">
        <v>267</v>
      </c>
      <c r="G189" s="20" t="s">
        <v>267</v>
      </c>
      <c r="H189" s="20" t="s">
        <v>267</v>
      </c>
      <c r="I189" s="20">
        <v>1</v>
      </c>
      <c r="J189" s="20" t="s">
        <v>267</v>
      </c>
    </row>
    <row r="190" spans="1:10" ht="18" customHeight="1" x14ac:dyDescent="0.35">
      <c r="A190" s="2" t="s">
        <v>52</v>
      </c>
      <c r="B190" s="7"/>
      <c r="C190" s="11">
        <f>SUM(C191:C191)</f>
        <v>1</v>
      </c>
      <c r="D190" s="27">
        <f>SUM(D191:D191)</f>
        <v>0</v>
      </c>
      <c r="E190" s="27">
        <f>SUM(E191:E191)</f>
        <v>0</v>
      </c>
      <c r="F190" s="27">
        <f>SUM(F191:F191)</f>
        <v>0</v>
      </c>
      <c r="G190" s="27">
        <f t="shared" ref="G190:J190" si="54">SUM(G191:G191)</f>
        <v>0</v>
      </c>
      <c r="H190" s="27">
        <f t="shared" si="54"/>
        <v>0</v>
      </c>
      <c r="I190" s="27">
        <f t="shared" si="54"/>
        <v>0</v>
      </c>
      <c r="J190" s="27">
        <f t="shared" si="54"/>
        <v>1</v>
      </c>
    </row>
    <row r="191" spans="1:10" ht="18" customHeight="1" x14ac:dyDescent="0.35">
      <c r="A191" s="2"/>
      <c r="B191" s="7" t="s">
        <v>52</v>
      </c>
      <c r="C191" s="8">
        <f>SUM(D191:J191)</f>
        <v>1</v>
      </c>
      <c r="D191" s="20" t="s">
        <v>267</v>
      </c>
      <c r="E191" s="20" t="s">
        <v>267</v>
      </c>
      <c r="F191" s="20" t="s">
        <v>267</v>
      </c>
      <c r="G191" s="20" t="s">
        <v>267</v>
      </c>
      <c r="H191" s="20" t="s">
        <v>267</v>
      </c>
      <c r="I191" s="20" t="s">
        <v>267</v>
      </c>
      <c r="J191" s="20">
        <v>1</v>
      </c>
    </row>
    <row r="192" spans="1:10" ht="18" customHeight="1" x14ac:dyDescent="0.35">
      <c r="A192" s="2" t="s">
        <v>54</v>
      </c>
      <c r="B192" s="7"/>
      <c r="C192" s="11">
        <f>SUM(C193:C197)</f>
        <v>8</v>
      </c>
      <c r="D192" s="27">
        <f t="shared" ref="D192:J192" si="55">SUM(D193:D197)</f>
        <v>6</v>
      </c>
      <c r="E192" s="27">
        <f t="shared" si="55"/>
        <v>1</v>
      </c>
      <c r="F192" s="27">
        <f t="shared" si="55"/>
        <v>1</v>
      </c>
      <c r="G192" s="27">
        <f t="shared" si="55"/>
        <v>0</v>
      </c>
      <c r="H192" s="27">
        <f t="shared" si="55"/>
        <v>0</v>
      </c>
      <c r="I192" s="27">
        <f t="shared" si="55"/>
        <v>0</v>
      </c>
      <c r="J192" s="27">
        <f t="shared" si="55"/>
        <v>0</v>
      </c>
    </row>
    <row r="193" spans="1:10" ht="18" customHeight="1" x14ac:dyDescent="0.35">
      <c r="A193" s="2"/>
      <c r="B193" s="7" t="s">
        <v>576</v>
      </c>
      <c r="C193" s="8">
        <f>SUM(D193:J193)</f>
        <v>1</v>
      </c>
      <c r="D193" s="20">
        <v>1</v>
      </c>
      <c r="E193" s="20" t="s">
        <v>267</v>
      </c>
      <c r="F193" s="20" t="s">
        <v>267</v>
      </c>
      <c r="G193" s="20" t="s">
        <v>267</v>
      </c>
      <c r="H193" s="20" t="s">
        <v>267</v>
      </c>
      <c r="I193" s="20" t="s">
        <v>267</v>
      </c>
      <c r="J193" s="20" t="s">
        <v>267</v>
      </c>
    </row>
    <row r="194" spans="1:10" ht="18" customHeight="1" x14ac:dyDescent="0.35">
      <c r="A194" s="2"/>
      <c r="B194" s="7" t="s">
        <v>86</v>
      </c>
      <c r="C194" s="8">
        <f>SUM(D194:J194)</f>
        <v>3</v>
      </c>
      <c r="D194" s="20">
        <v>3</v>
      </c>
      <c r="E194" s="20" t="s">
        <v>267</v>
      </c>
      <c r="F194" s="20" t="s">
        <v>267</v>
      </c>
      <c r="G194" s="20" t="s">
        <v>267</v>
      </c>
      <c r="H194" s="20" t="s">
        <v>267</v>
      </c>
      <c r="I194" s="20" t="s">
        <v>267</v>
      </c>
      <c r="J194" s="20" t="s">
        <v>267</v>
      </c>
    </row>
    <row r="195" spans="1:10" ht="18" customHeight="1" x14ac:dyDescent="0.35">
      <c r="A195" s="2"/>
      <c r="B195" s="7" t="s">
        <v>459</v>
      </c>
      <c r="C195" s="8">
        <f>SUM(D195:J195)</f>
        <v>1</v>
      </c>
      <c r="D195" s="20" t="s">
        <v>267</v>
      </c>
      <c r="E195" s="20">
        <v>1</v>
      </c>
      <c r="F195" s="20" t="s">
        <v>267</v>
      </c>
      <c r="G195" s="20" t="s">
        <v>267</v>
      </c>
      <c r="H195" s="20" t="s">
        <v>267</v>
      </c>
      <c r="I195" s="20" t="s">
        <v>267</v>
      </c>
      <c r="J195" s="20" t="s">
        <v>267</v>
      </c>
    </row>
    <row r="196" spans="1:10" ht="18" customHeight="1" x14ac:dyDescent="0.35">
      <c r="A196" s="2"/>
      <c r="B196" s="7" t="s">
        <v>54</v>
      </c>
      <c r="C196" s="8">
        <f>SUM(D196:J196)</f>
        <v>1</v>
      </c>
      <c r="D196" s="20" t="s">
        <v>267</v>
      </c>
      <c r="E196" s="20" t="s">
        <v>267</v>
      </c>
      <c r="F196" s="20">
        <v>1</v>
      </c>
      <c r="G196" s="20" t="s">
        <v>267</v>
      </c>
      <c r="H196" s="20" t="s">
        <v>267</v>
      </c>
      <c r="I196" s="20" t="s">
        <v>267</v>
      </c>
      <c r="J196" s="20" t="s">
        <v>267</v>
      </c>
    </row>
    <row r="197" spans="1:10" ht="18" customHeight="1" x14ac:dyDescent="0.35">
      <c r="A197" s="2"/>
      <c r="B197" s="7" t="s">
        <v>460</v>
      </c>
      <c r="C197" s="8">
        <f>SUM(D197:J197)</f>
        <v>2</v>
      </c>
      <c r="D197" s="20">
        <v>2</v>
      </c>
      <c r="E197" s="20" t="s">
        <v>267</v>
      </c>
      <c r="F197" s="20" t="s">
        <v>267</v>
      </c>
      <c r="G197" s="20" t="s">
        <v>267</v>
      </c>
      <c r="H197" s="20" t="s">
        <v>267</v>
      </c>
      <c r="I197" s="20" t="s">
        <v>267</v>
      </c>
      <c r="J197" s="20" t="s">
        <v>267</v>
      </c>
    </row>
    <row r="198" spans="1:10" ht="18" customHeight="1" x14ac:dyDescent="0.35">
      <c r="A198" s="2" t="s">
        <v>55</v>
      </c>
      <c r="B198" s="7"/>
      <c r="C198" s="11">
        <f>SUM(C199:C201)</f>
        <v>15</v>
      </c>
      <c r="D198" s="27">
        <f>SUM(D199:D201)</f>
        <v>11</v>
      </c>
      <c r="E198" s="27">
        <f>SUM(E199:E201)</f>
        <v>2</v>
      </c>
      <c r="F198" s="27">
        <f>SUM(F199:F201)</f>
        <v>1</v>
      </c>
      <c r="G198" s="27">
        <f t="shared" ref="G198:J198" si="56">SUM(G199:G201)</f>
        <v>0</v>
      </c>
      <c r="H198" s="27">
        <f t="shared" si="56"/>
        <v>0</v>
      </c>
      <c r="I198" s="27">
        <f t="shared" si="56"/>
        <v>0</v>
      </c>
      <c r="J198" s="27">
        <f t="shared" si="56"/>
        <v>1</v>
      </c>
    </row>
    <row r="199" spans="1:10" ht="18" customHeight="1" x14ac:dyDescent="0.35">
      <c r="A199" s="2"/>
      <c r="B199" s="7" t="s">
        <v>101</v>
      </c>
      <c r="C199" s="8">
        <f>SUM(D199:J199)</f>
        <v>2</v>
      </c>
      <c r="D199" s="20">
        <v>1</v>
      </c>
      <c r="E199" s="20" t="s">
        <v>267</v>
      </c>
      <c r="F199" s="20" t="s">
        <v>267</v>
      </c>
      <c r="G199" s="20" t="s">
        <v>267</v>
      </c>
      <c r="H199" s="20" t="s">
        <v>267</v>
      </c>
      <c r="I199" s="20" t="s">
        <v>267</v>
      </c>
      <c r="J199" s="20">
        <v>1</v>
      </c>
    </row>
    <row r="200" spans="1:10" ht="18" customHeight="1" x14ac:dyDescent="0.35">
      <c r="A200" s="2"/>
      <c r="B200" s="7" t="s">
        <v>565</v>
      </c>
      <c r="C200" s="8">
        <f>SUM(D200:J200)</f>
        <v>1</v>
      </c>
      <c r="D200" s="20" t="s">
        <v>267</v>
      </c>
      <c r="E200" s="20">
        <v>1</v>
      </c>
      <c r="F200" s="20" t="s">
        <v>267</v>
      </c>
      <c r="G200" s="20" t="s">
        <v>267</v>
      </c>
      <c r="H200" s="20" t="s">
        <v>267</v>
      </c>
      <c r="I200" s="20" t="s">
        <v>267</v>
      </c>
      <c r="J200" s="20" t="s">
        <v>267</v>
      </c>
    </row>
    <row r="201" spans="1:10" ht="18" customHeight="1" x14ac:dyDescent="0.35">
      <c r="A201" s="2"/>
      <c r="B201" s="7" t="s">
        <v>102</v>
      </c>
      <c r="C201" s="8">
        <f>SUM(D201:J201)</f>
        <v>12</v>
      </c>
      <c r="D201" s="20">
        <v>10</v>
      </c>
      <c r="E201" s="20">
        <v>1</v>
      </c>
      <c r="F201" s="20">
        <v>1</v>
      </c>
      <c r="G201" s="20" t="s">
        <v>267</v>
      </c>
      <c r="H201" s="20" t="s">
        <v>267</v>
      </c>
      <c r="I201" s="20" t="s">
        <v>267</v>
      </c>
      <c r="J201" s="20" t="s">
        <v>267</v>
      </c>
    </row>
    <row r="202" spans="1:10" ht="18" customHeight="1" x14ac:dyDescent="0.35">
      <c r="A202" s="2"/>
      <c r="B202" s="7"/>
      <c r="C202" s="8"/>
      <c r="D202" s="20"/>
      <c r="E202" s="20"/>
      <c r="F202" s="20"/>
      <c r="G202" s="20"/>
      <c r="H202" s="20"/>
      <c r="I202" s="20"/>
      <c r="J202" s="20"/>
    </row>
    <row r="203" spans="1:10" ht="18" customHeight="1" x14ac:dyDescent="0.35">
      <c r="A203" s="80" t="s">
        <v>111</v>
      </c>
      <c r="B203" s="81"/>
      <c r="C203" s="82">
        <f>(C205+C208+C211+C215+C217+C219+C224+C229)</f>
        <v>60</v>
      </c>
      <c r="D203" s="84">
        <f>(D205+D208+D211+D215+D217+D219+D224+D229)</f>
        <v>43</v>
      </c>
      <c r="E203" s="84">
        <f>(E205+E208+E211+E215+E217+E219+E224+E229)</f>
        <v>10</v>
      </c>
      <c r="F203" s="84">
        <f>(F205+F208+F211+F215+F217+F219+F224+F229)</f>
        <v>4</v>
      </c>
      <c r="G203" s="84">
        <f t="shared" ref="G203:J203" si="57">(G205+G208+G211+G215+G217+G219+G224+G229)</f>
        <v>0</v>
      </c>
      <c r="H203" s="84">
        <f t="shared" si="57"/>
        <v>1</v>
      </c>
      <c r="I203" s="84">
        <f t="shared" si="57"/>
        <v>2</v>
      </c>
      <c r="J203" s="84">
        <f t="shared" si="57"/>
        <v>0</v>
      </c>
    </row>
    <row r="204" spans="1:10" ht="18" customHeight="1" x14ac:dyDescent="0.35">
      <c r="A204" s="107"/>
      <c r="B204" s="7"/>
      <c r="C204" s="11"/>
      <c r="D204" s="27"/>
      <c r="E204" s="27"/>
      <c r="F204" s="27"/>
      <c r="G204" s="27"/>
      <c r="H204" s="27"/>
      <c r="I204" s="27"/>
      <c r="J204" s="27"/>
    </row>
    <row r="205" spans="1:10" ht="18" customHeight="1" x14ac:dyDescent="0.35">
      <c r="A205" s="2" t="s">
        <v>4</v>
      </c>
      <c r="B205" s="7"/>
      <c r="C205" s="11">
        <f>SUM(C206:C207)</f>
        <v>7</v>
      </c>
      <c r="D205" s="27">
        <f>SUM(D206:D207)</f>
        <v>5</v>
      </c>
      <c r="E205" s="27">
        <f>SUM(E206:E207)</f>
        <v>2</v>
      </c>
      <c r="F205" s="27">
        <f>SUM(F206:F207)</f>
        <v>0</v>
      </c>
      <c r="G205" s="27">
        <f t="shared" ref="G205:J205" si="58">SUM(G206:G207)</f>
        <v>0</v>
      </c>
      <c r="H205" s="27">
        <f t="shared" si="58"/>
        <v>0</v>
      </c>
      <c r="I205" s="27">
        <f t="shared" si="58"/>
        <v>0</v>
      </c>
      <c r="J205" s="27">
        <f t="shared" si="58"/>
        <v>0</v>
      </c>
    </row>
    <row r="206" spans="1:10" ht="18" customHeight="1" x14ac:dyDescent="0.35">
      <c r="A206" s="2"/>
      <c r="B206" s="7" t="s">
        <v>4</v>
      </c>
      <c r="C206" s="8">
        <f>SUM(D206:J206)</f>
        <v>5</v>
      </c>
      <c r="D206" s="20">
        <v>4</v>
      </c>
      <c r="E206" s="20">
        <v>1</v>
      </c>
      <c r="F206" s="20" t="s">
        <v>267</v>
      </c>
      <c r="G206" s="20" t="s">
        <v>267</v>
      </c>
      <c r="H206" s="20" t="s">
        <v>267</v>
      </c>
      <c r="I206" s="20" t="s">
        <v>267</v>
      </c>
      <c r="J206" s="20" t="s">
        <v>267</v>
      </c>
    </row>
    <row r="207" spans="1:10" ht="18" customHeight="1" x14ac:dyDescent="0.35">
      <c r="A207" s="2"/>
      <c r="B207" s="7" t="s">
        <v>566</v>
      </c>
      <c r="C207" s="8">
        <f>SUM(D207:J207)</f>
        <v>2</v>
      </c>
      <c r="D207" s="20">
        <v>1</v>
      </c>
      <c r="E207" s="20">
        <v>1</v>
      </c>
      <c r="F207" s="20" t="s">
        <v>267</v>
      </c>
      <c r="G207" s="20" t="s">
        <v>267</v>
      </c>
      <c r="H207" s="20" t="s">
        <v>267</v>
      </c>
      <c r="I207" s="20" t="s">
        <v>267</v>
      </c>
      <c r="J207" s="20" t="s">
        <v>267</v>
      </c>
    </row>
    <row r="208" spans="1:10" ht="18" customHeight="1" x14ac:dyDescent="0.35">
      <c r="A208" s="2" t="s">
        <v>6</v>
      </c>
      <c r="B208" s="7"/>
      <c r="C208" s="11">
        <f>SUM(C209:C210)</f>
        <v>5</v>
      </c>
      <c r="D208" s="27">
        <f t="shared" ref="D208:J208" si="59">SUM(D209:D210)</f>
        <v>4</v>
      </c>
      <c r="E208" s="27">
        <f t="shared" si="59"/>
        <v>1</v>
      </c>
      <c r="F208" s="27">
        <f t="shared" si="59"/>
        <v>0</v>
      </c>
      <c r="G208" s="27">
        <f t="shared" si="59"/>
        <v>0</v>
      </c>
      <c r="H208" s="27">
        <f t="shared" si="59"/>
        <v>0</v>
      </c>
      <c r="I208" s="27">
        <f t="shared" si="59"/>
        <v>0</v>
      </c>
      <c r="J208" s="27">
        <f t="shared" si="59"/>
        <v>0</v>
      </c>
    </row>
    <row r="209" spans="1:10" ht="18" customHeight="1" x14ac:dyDescent="0.35">
      <c r="A209" s="2"/>
      <c r="B209" s="7" t="s">
        <v>6</v>
      </c>
      <c r="C209" s="8">
        <f>SUM(D209:J209)</f>
        <v>4</v>
      </c>
      <c r="D209" s="20">
        <v>3</v>
      </c>
      <c r="E209" s="20">
        <v>1</v>
      </c>
      <c r="F209" s="20" t="s">
        <v>267</v>
      </c>
      <c r="G209" s="20" t="s">
        <v>267</v>
      </c>
      <c r="H209" s="20" t="s">
        <v>267</v>
      </c>
      <c r="I209" s="20" t="s">
        <v>267</v>
      </c>
      <c r="J209" s="20" t="s">
        <v>267</v>
      </c>
    </row>
    <row r="210" spans="1:10" ht="18" customHeight="1" x14ac:dyDescent="0.35">
      <c r="A210" s="2"/>
      <c r="B210" s="7" t="s">
        <v>86</v>
      </c>
      <c r="C210" s="8">
        <f>SUM(D210:J210)</f>
        <v>1</v>
      </c>
      <c r="D210" s="20">
        <v>1</v>
      </c>
      <c r="E210" s="20" t="s">
        <v>267</v>
      </c>
      <c r="F210" s="20" t="s">
        <v>267</v>
      </c>
      <c r="G210" s="20" t="s">
        <v>267</v>
      </c>
      <c r="H210" s="20" t="s">
        <v>267</v>
      </c>
      <c r="I210" s="20" t="s">
        <v>267</v>
      </c>
      <c r="J210" s="20" t="s">
        <v>267</v>
      </c>
    </row>
    <row r="211" spans="1:10" ht="18" customHeight="1" x14ac:dyDescent="0.35">
      <c r="A211" s="2" t="s">
        <v>7</v>
      </c>
      <c r="B211" s="7"/>
      <c r="C211" s="11">
        <f>SUM(C212:C214)</f>
        <v>6</v>
      </c>
      <c r="D211" s="27">
        <f>SUM(D212:D214)</f>
        <v>4</v>
      </c>
      <c r="E211" s="27">
        <f>SUM(E212:E214)</f>
        <v>0</v>
      </c>
      <c r="F211" s="27">
        <f>SUM(F212:F214)</f>
        <v>1</v>
      </c>
      <c r="G211" s="27">
        <f t="shared" ref="G211:J211" si="60">SUM(G212:G214)</f>
        <v>0</v>
      </c>
      <c r="H211" s="27">
        <f t="shared" si="60"/>
        <v>1</v>
      </c>
      <c r="I211" s="27">
        <f t="shared" si="60"/>
        <v>0</v>
      </c>
      <c r="J211" s="27">
        <f t="shared" si="60"/>
        <v>0</v>
      </c>
    </row>
    <row r="212" spans="1:10" ht="18" customHeight="1" x14ac:dyDescent="0.35">
      <c r="A212" s="2"/>
      <c r="B212" s="7" t="s">
        <v>426</v>
      </c>
      <c r="C212" s="8">
        <f>SUM(D212:J212)</f>
        <v>2</v>
      </c>
      <c r="D212" s="20">
        <v>2</v>
      </c>
      <c r="E212" s="20" t="s">
        <v>267</v>
      </c>
      <c r="F212" s="20" t="s">
        <v>267</v>
      </c>
      <c r="G212" s="20" t="s">
        <v>267</v>
      </c>
      <c r="H212" s="20" t="s">
        <v>267</v>
      </c>
      <c r="I212" s="20" t="s">
        <v>267</v>
      </c>
      <c r="J212" s="20" t="s">
        <v>267</v>
      </c>
    </row>
    <row r="213" spans="1:10" ht="18" customHeight="1" x14ac:dyDescent="0.35">
      <c r="A213" s="2"/>
      <c r="B213" s="7" t="s">
        <v>567</v>
      </c>
      <c r="C213" s="8">
        <f>SUM(D213:J213)</f>
        <v>1</v>
      </c>
      <c r="D213" s="20" t="s">
        <v>267</v>
      </c>
      <c r="E213" s="20" t="s">
        <v>267</v>
      </c>
      <c r="F213" s="20" t="s">
        <v>267</v>
      </c>
      <c r="G213" s="20" t="s">
        <v>267</v>
      </c>
      <c r="H213" s="20">
        <v>1</v>
      </c>
      <c r="I213" s="20" t="s">
        <v>267</v>
      </c>
      <c r="J213" s="20" t="s">
        <v>267</v>
      </c>
    </row>
    <row r="214" spans="1:10" ht="18" customHeight="1" x14ac:dyDescent="0.35">
      <c r="A214" s="2"/>
      <c r="B214" s="7" t="s">
        <v>404</v>
      </c>
      <c r="C214" s="8">
        <f>SUM(D214:J214)</f>
        <v>3</v>
      </c>
      <c r="D214" s="20">
        <v>2</v>
      </c>
      <c r="E214" s="20" t="s">
        <v>267</v>
      </c>
      <c r="F214" s="20">
        <v>1</v>
      </c>
      <c r="G214" s="20" t="s">
        <v>267</v>
      </c>
      <c r="H214" s="20" t="s">
        <v>267</v>
      </c>
      <c r="I214" s="20" t="s">
        <v>267</v>
      </c>
      <c r="J214" s="20" t="s">
        <v>267</v>
      </c>
    </row>
    <row r="215" spans="1:10" ht="18" customHeight="1" x14ac:dyDescent="0.35">
      <c r="A215" s="2" t="s">
        <v>27</v>
      </c>
      <c r="B215" s="7"/>
      <c r="C215" s="11">
        <f>SUM(C216:C216)</f>
        <v>6</v>
      </c>
      <c r="D215" s="27">
        <f>SUM(D216:D216)</f>
        <v>6</v>
      </c>
      <c r="E215" s="27">
        <f>SUM(E216:E216)</f>
        <v>0</v>
      </c>
      <c r="F215" s="27">
        <f>SUM(F216:F216)</f>
        <v>0</v>
      </c>
      <c r="G215" s="27">
        <f t="shared" ref="G215:J215" si="61">SUM(G216:G216)</f>
        <v>0</v>
      </c>
      <c r="H215" s="27">
        <f t="shared" si="61"/>
        <v>0</v>
      </c>
      <c r="I215" s="27">
        <f t="shared" si="61"/>
        <v>0</v>
      </c>
      <c r="J215" s="27">
        <f t="shared" si="61"/>
        <v>0</v>
      </c>
    </row>
    <row r="216" spans="1:10" ht="18" customHeight="1" x14ac:dyDescent="0.35">
      <c r="A216" s="2"/>
      <c r="B216" s="7" t="s">
        <v>27</v>
      </c>
      <c r="C216" s="8">
        <f>SUM(D216:J216)</f>
        <v>6</v>
      </c>
      <c r="D216" s="20">
        <v>6</v>
      </c>
      <c r="E216" s="20" t="s">
        <v>267</v>
      </c>
      <c r="F216" s="20" t="s">
        <v>267</v>
      </c>
      <c r="G216" s="20" t="s">
        <v>267</v>
      </c>
      <c r="H216" s="20" t="s">
        <v>267</v>
      </c>
      <c r="I216" s="20" t="s">
        <v>267</v>
      </c>
      <c r="J216" s="20" t="s">
        <v>267</v>
      </c>
    </row>
    <row r="217" spans="1:10" ht="18" customHeight="1" x14ac:dyDescent="0.35">
      <c r="A217" s="2" t="s">
        <v>29</v>
      </c>
      <c r="B217" s="7"/>
      <c r="C217" s="11">
        <f>SUM(C218:C218)</f>
        <v>9</v>
      </c>
      <c r="D217" s="27">
        <f>SUM(D218:D218)</f>
        <v>6</v>
      </c>
      <c r="E217" s="27">
        <f>SUM(E218:E218)</f>
        <v>3</v>
      </c>
      <c r="F217" s="27">
        <f>SUM(F218:F218)</f>
        <v>0</v>
      </c>
      <c r="G217" s="27">
        <f t="shared" ref="G217:J217" si="62">SUM(G218:G218)</f>
        <v>0</v>
      </c>
      <c r="H217" s="27">
        <f t="shared" si="62"/>
        <v>0</v>
      </c>
      <c r="I217" s="27">
        <f t="shared" si="62"/>
        <v>0</v>
      </c>
      <c r="J217" s="27">
        <f t="shared" si="62"/>
        <v>0</v>
      </c>
    </row>
    <row r="218" spans="1:10" ht="18" customHeight="1" x14ac:dyDescent="0.35">
      <c r="A218" s="2"/>
      <c r="B218" s="7" t="s">
        <v>29</v>
      </c>
      <c r="C218" s="8">
        <f>SUM(D218:J218)</f>
        <v>9</v>
      </c>
      <c r="D218" s="20">
        <v>6</v>
      </c>
      <c r="E218" s="20">
        <v>3</v>
      </c>
      <c r="F218" s="20" t="s">
        <v>267</v>
      </c>
      <c r="G218" s="20" t="s">
        <v>267</v>
      </c>
      <c r="H218" s="20" t="s">
        <v>267</v>
      </c>
      <c r="I218" s="20" t="s">
        <v>267</v>
      </c>
      <c r="J218" s="20" t="s">
        <v>267</v>
      </c>
    </row>
    <row r="219" spans="1:10" ht="18" customHeight="1" x14ac:dyDescent="0.35">
      <c r="A219" s="2" t="s">
        <v>37</v>
      </c>
      <c r="B219" s="7"/>
      <c r="C219" s="11">
        <f>SUM(C220:C223)</f>
        <v>9</v>
      </c>
      <c r="D219" s="27">
        <f t="shared" ref="D219:J219" si="63">SUM(D220:D223)</f>
        <v>5</v>
      </c>
      <c r="E219" s="27">
        <f t="shared" si="63"/>
        <v>2</v>
      </c>
      <c r="F219" s="27">
        <f t="shared" si="63"/>
        <v>2</v>
      </c>
      <c r="G219" s="27">
        <f t="shared" si="63"/>
        <v>0</v>
      </c>
      <c r="H219" s="27">
        <f t="shared" si="63"/>
        <v>0</v>
      </c>
      <c r="I219" s="27">
        <f t="shared" si="63"/>
        <v>0</v>
      </c>
      <c r="J219" s="27">
        <f t="shared" si="63"/>
        <v>0</v>
      </c>
    </row>
    <row r="220" spans="1:10" ht="18" customHeight="1" x14ac:dyDescent="0.35">
      <c r="A220" s="2"/>
      <c r="B220" s="7" t="s">
        <v>568</v>
      </c>
      <c r="C220" s="8">
        <f>SUM(D220:J220)</f>
        <v>1</v>
      </c>
      <c r="D220" s="20">
        <v>1</v>
      </c>
      <c r="E220" s="20" t="s">
        <v>267</v>
      </c>
      <c r="F220" s="20" t="s">
        <v>267</v>
      </c>
      <c r="G220" s="20" t="s">
        <v>267</v>
      </c>
      <c r="H220" s="20" t="s">
        <v>267</v>
      </c>
      <c r="I220" s="20" t="s">
        <v>267</v>
      </c>
      <c r="J220" s="20" t="s">
        <v>267</v>
      </c>
    </row>
    <row r="221" spans="1:10" ht="18" customHeight="1" x14ac:dyDescent="0.35">
      <c r="A221" s="2"/>
      <c r="B221" s="7" t="s">
        <v>37</v>
      </c>
      <c r="C221" s="8">
        <f>SUM(D221:J221)</f>
        <v>4</v>
      </c>
      <c r="D221" s="20">
        <v>3</v>
      </c>
      <c r="E221" s="20" t="s">
        <v>267</v>
      </c>
      <c r="F221" s="20">
        <v>1</v>
      </c>
      <c r="G221" s="20" t="s">
        <v>267</v>
      </c>
      <c r="H221" s="20" t="s">
        <v>267</v>
      </c>
      <c r="I221" s="20" t="s">
        <v>267</v>
      </c>
      <c r="J221" s="20" t="s">
        <v>267</v>
      </c>
    </row>
    <row r="222" spans="1:10" ht="18" customHeight="1" x14ac:dyDescent="0.35">
      <c r="A222" s="2"/>
      <c r="B222" s="7" t="s">
        <v>569</v>
      </c>
      <c r="C222" s="8">
        <f>SUM(D222:J222)</f>
        <v>3</v>
      </c>
      <c r="D222" s="20">
        <v>1</v>
      </c>
      <c r="E222" s="20">
        <v>1</v>
      </c>
      <c r="F222" s="20">
        <v>1</v>
      </c>
      <c r="G222" s="20" t="s">
        <v>267</v>
      </c>
      <c r="H222" s="20" t="s">
        <v>267</v>
      </c>
      <c r="I222" s="20" t="s">
        <v>267</v>
      </c>
      <c r="J222" s="20" t="s">
        <v>267</v>
      </c>
    </row>
    <row r="223" spans="1:10" ht="18" customHeight="1" x14ac:dyDescent="0.35">
      <c r="A223" s="2"/>
      <c r="B223" s="7" t="s">
        <v>63</v>
      </c>
      <c r="C223" s="8">
        <f>SUM(D223:J223)</f>
        <v>1</v>
      </c>
      <c r="D223" s="20" t="s">
        <v>267</v>
      </c>
      <c r="E223" s="20">
        <v>1</v>
      </c>
      <c r="F223" s="20" t="s">
        <v>267</v>
      </c>
      <c r="G223" s="20" t="s">
        <v>267</v>
      </c>
      <c r="H223" s="20" t="s">
        <v>267</v>
      </c>
      <c r="I223" s="20" t="s">
        <v>267</v>
      </c>
      <c r="J223" s="20" t="s">
        <v>267</v>
      </c>
    </row>
    <row r="224" spans="1:10" ht="18" customHeight="1" x14ac:dyDescent="0.35">
      <c r="A224" s="2" t="s">
        <v>53</v>
      </c>
      <c r="B224" s="7"/>
      <c r="C224" s="11">
        <f>SUM(C225:C228)</f>
        <v>15</v>
      </c>
      <c r="D224" s="27">
        <f t="shared" ref="D224:J224" si="64">SUM(D225:D228)</f>
        <v>11</v>
      </c>
      <c r="E224" s="27">
        <f t="shared" si="64"/>
        <v>2</v>
      </c>
      <c r="F224" s="27">
        <f t="shared" si="64"/>
        <v>1</v>
      </c>
      <c r="G224" s="27">
        <f t="shared" si="64"/>
        <v>0</v>
      </c>
      <c r="H224" s="27">
        <f t="shared" si="64"/>
        <v>0</v>
      </c>
      <c r="I224" s="27">
        <f t="shared" si="64"/>
        <v>1</v>
      </c>
      <c r="J224" s="27">
        <f t="shared" si="64"/>
        <v>0</v>
      </c>
    </row>
    <row r="225" spans="1:10" ht="18" customHeight="1" x14ac:dyDescent="0.35">
      <c r="A225" s="2"/>
      <c r="B225" s="7" t="s">
        <v>570</v>
      </c>
      <c r="C225" s="8">
        <f>SUM(D225:J225)</f>
        <v>2</v>
      </c>
      <c r="D225" s="20" t="s">
        <v>267</v>
      </c>
      <c r="E225" s="20" t="s">
        <v>267</v>
      </c>
      <c r="F225" s="20">
        <v>1</v>
      </c>
      <c r="G225" s="20" t="s">
        <v>267</v>
      </c>
      <c r="H225" s="20" t="s">
        <v>267</v>
      </c>
      <c r="I225" s="20">
        <v>1</v>
      </c>
      <c r="J225" s="20" t="s">
        <v>267</v>
      </c>
    </row>
    <row r="226" spans="1:10" ht="18" customHeight="1" x14ac:dyDescent="0.35">
      <c r="A226" s="2"/>
      <c r="B226" s="7" t="s">
        <v>53</v>
      </c>
      <c r="C226" s="8">
        <f>SUM(D226:J226)</f>
        <v>1</v>
      </c>
      <c r="D226" s="20">
        <v>1</v>
      </c>
      <c r="E226" s="20" t="s">
        <v>267</v>
      </c>
      <c r="F226" s="20" t="s">
        <v>267</v>
      </c>
      <c r="G226" s="20" t="s">
        <v>267</v>
      </c>
      <c r="H226" s="20" t="s">
        <v>267</v>
      </c>
      <c r="I226" s="20" t="s">
        <v>267</v>
      </c>
      <c r="J226" s="20" t="s">
        <v>267</v>
      </c>
    </row>
    <row r="227" spans="1:10" ht="18" customHeight="1" x14ac:dyDescent="0.35">
      <c r="A227" s="2"/>
      <c r="B227" s="7" t="s">
        <v>403</v>
      </c>
      <c r="C227" s="8">
        <f>SUM(D227:J227)</f>
        <v>5</v>
      </c>
      <c r="D227" s="20">
        <v>3</v>
      </c>
      <c r="E227" s="20">
        <v>2</v>
      </c>
      <c r="F227" s="20" t="s">
        <v>267</v>
      </c>
      <c r="G227" s="20" t="s">
        <v>267</v>
      </c>
      <c r="H227" s="20" t="s">
        <v>267</v>
      </c>
      <c r="I227" s="20" t="s">
        <v>267</v>
      </c>
      <c r="J227" s="20" t="s">
        <v>267</v>
      </c>
    </row>
    <row r="228" spans="1:10" ht="18" customHeight="1" x14ac:dyDescent="0.35">
      <c r="A228" s="2"/>
      <c r="B228" s="7" t="s">
        <v>461</v>
      </c>
      <c r="C228" s="8">
        <f>SUM(D228:J228)</f>
        <v>7</v>
      </c>
      <c r="D228" s="20">
        <v>7</v>
      </c>
      <c r="E228" s="20" t="s">
        <v>267</v>
      </c>
      <c r="F228" s="20" t="s">
        <v>267</v>
      </c>
      <c r="G228" s="20" t="s">
        <v>267</v>
      </c>
      <c r="H228" s="20" t="s">
        <v>267</v>
      </c>
      <c r="I228" s="20" t="s">
        <v>267</v>
      </c>
      <c r="J228" s="20" t="s">
        <v>267</v>
      </c>
    </row>
    <row r="229" spans="1:10" ht="18" customHeight="1" x14ac:dyDescent="0.35">
      <c r="A229" s="2" t="s">
        <v>329</v>
      </c>
      <c r="B229" s="7"/>
      <c r="C229" s="11">
        <f>SUM(C230:C231)</f>
        <v>3</v>
      </c>
      <c r="D229" s="27">
        <f t="shared" ref="D229:J229" si="65">SUM(D230:D231)</f>
        <v>2</v>
      </c>
      <c r="E229" s="27">
        <f t="shared" si="65"/>
        <v>0</v>
      </c>
      <c r="F229" s="27">
        <f t="shared" si="65"/>
        <v>0</v>
      </c>
      <c r="G229" s="27">
        <f t="shared" si="65"/>
        <v>0</v>
      </c>
      <c r="H229" s="27">
        <f t="shared" si="65"/>
        <v>0</v>
      </c>
      <c r="I229" s="27">
        <f t="shared" si="65"/>
        <v>1</v>
      </c>
      <c r="J229" s="27">
        <f t="shared" si="65"/>
        <v>0</v>
      </c>
    </row>
    <row r="230" spans="1:10" ht="18" customHeight="1" x14ac:dyDescent="0.35">
      <c r="A230" s="2"/>
      <c r="B230" s="7" t="s">
        <v>459</v>
      </c>
      <c r="C230" s="8">
        <f>SUM(D230:J230)</f>
        <v>1</v>
      </c>
      <c r="D230" s="20">
        <v>1</v>
      </c>
      <c r="E230" s="20" t="s">
        <v>267</v>
      </c>
      <c r="F230" s="27" t="s">
        <v>267</v>
      </c>
      <c r="G230" s="27" t="s">
        <v>267</v>
      </c>
      <c r="H230" s="27" t="s">
        <v>267</v>
      </c>
      <c r="I230" s="27" t="s">
        <v>267</v>
      </c>
      <c r="J230" s="27" t="s">
        <v>267</v>
      </c>
    </row>
    <row r="231" spans="1:10" ht="18" customHeight="1" x14ac:dyDescent="0.35">
      <c r="A231" s="2"/>
      <c r="B231" s="7" t="s">
        <v>329</v>
      </c>
      <c r="C231" s="8">
        <f>SUM(D231:J231)</f>
        <v>2</v>
      </c>
      <c r="D231" s="20">
        <v>1</v>
      </c>
      <c r="E231" s="20" t="s">
        <v>267</v>
      </c>
      <c r="F231" s="20" t="s">
        <v>267</v>
      </c>
      <c r="G231" s="20" t="s">
        <v>267</v>
      </c>
      <c r="H231" s="20" t="s">
        <v>267</v>
      </c>
      <c r="I231" s="20">
        <v>1</v>
      </c>
      <c r="J231" s="20" t="s">
        <v>267</v>
      </c>
    </row>
    <row r="232" spans="1:10" ht="18" customHeight="1" x14ac:dyDescent="0.35">
      <c r="A232" s="2"/>
      <c r="B232" s="7"/>
      <c r="C232" s="8"/>
      <c r="D232" s="20"/>
      <c r="E232" s="20"/>
      <c r="F232" s="20"/>
      <c r="G232" s="20"/>
      <c r="H232" s="20"/>
      <c r="I232" s="20"/>
      <c r="J232" s="20"/>
    </row>
    <row r="233" spans="1:10" ht="18" customHeight="1" x14ac:dyDescent="0.35">
      <c r="A233" s="80" t="s">
        <v>110</v>
      </c>
      <c r="B233" s="81"/>
      <c r="C233" s="82">
        <f>(C235+C241+C244+C249+C252+C255+C259+C262+C264+C267+C269)</f>
        <v>111</v>
      </c>
      <c r="D233" s="84">
        <f t="shared" ref="D233:J233" si="66">(D235+D241+D244+D249+D252+D255+D259+D262+D264+D267+D269)</f>
        <v>76</v>
      </c>
      <c r="E233" s="84">
        <f t="shared" si="66"/>
        <v>17</v>
      </c>
      <c r="F233" s="84">
        <f t="shared" si="66"/>
        <v>6</v>
      </c>
      <c r="G233" s="84">
        <f t="shared" si="66"/>
        <v>4</v>
      </c>
      <c r="H233" s="84">
        <f t="shared" si="66"/>
        <v>2</v>
      </c>
      <c r="I233" s="84">
        <f t="shared" si="66"/>
        <v>1</v>
      </c>
      <c r="J233" s="84">
        <f t="shared" si="66"/>
        <v>5</v>
      </c>
    </row>
    <row r="234" spans="1:10" ht="18" customHeight="1" x14ac:dyDescent="0.35">
      <c r="A234" s="107"/>
      <c r="B234" s="7"/>
      <c r="C234" s="11"/>
      <c r="D234" s="27"/>
      <c r="E234" s="27"/>
      <c r="F234" s="27"/>
      <c r="G234" s="27"/>
      <c r="H234" s="27"/>
      <c r="I234" s="27"/>
      <c r="J234" s="27"/>
    </row>
    <row r="235" spans="1:10" ht="18" customHeight="1" x14ac:dyDescent="0.35">
      <c r="A235" s="2" t="s">
        <v>12</v>
      </c>
      <c r="B235" s="7"/>
      <c r="C235" s="11">
        <f>SUM(C236:C240)</f>
        <v>44</v>
      </c>
      <c r="D235" s="27">
        <f>SUM(D236:D240)</f>
        <v>38</v>
      </c>
      <c r="E235" s="27">
        <f>SUM(E236:E240)</f>
        <v>2</v>
      </c>
      <c r="F235" s="27">
        <f>SUM(F236:F240)</f>
        <v>1</v>
      </c>
      <c r="G235" s="27">
        <f t="shared" ref="G235:J235" si="67">SUM(G236:G240)</f>
        <v>1</v>
      </c>
      <c r="H235" s="27">
        <f t="shared" si="67"/>
        <v>0</v>
      </c>
      <c r="I235" s="27">
        <f t="shared" si="67"/>
        <v>0</v>
      </c>
      <c r="J235" s="27">
        <f t="shared" si="67"/>
        <v>2</v>
      </c>
    </row>
    <row r="236" spans="1:10" ht="18" customHeight="1" x14ac:dyDescent="0.35">
      <c r="A236" s="2"/>
      <c r="B236" s="7" t="s">
        <v>75</v>
      </c>
      <c r="C236" s="8">
        <f>SUM(D236:J236)</f>
        <v>10</v>
      </c>
      <c r="D236" s="20">
        <v>10</v>
      </c>
      <c r="E236" s="20" t="s">
        <v>267</v>
      </c>
      <c r="F236" s="20" t="s">
        <v>267</v>
      </c>
      <c r="G236" s="20" t="s">
        <v>267</v>
      </c>
      <c r="H236" s="20" t="s">
        <v>267</v>
      </c>
      <c r="I236" s="20" t="s">
        <v>267</v>
      </c>
      <c r="J236" s="20" t="s">
        <v>267</v>
      </c>
    </row>
    <row r="237" spans="1:10" ht="18" customHeight="1" x14ac:dyDescent="0.35">
      <c r="A237" s="2"/>
      <c r="B237" s="7" t="s">
        <v>76</v>
      </c>
      <c r="C237" s="8">
        <f>SUM(D237:J237)</f>
        <v>23</v>
      </c>
      <c r="D237" s="20">
        <v>18</v>
      </c>
      <c r="E237" s="20">
        <v>2</v>
      </c>
      <c r="F237" s="20" t="s">
        <v>267</v>
      </c>
      <c r="G237" s="20">
        <v>1</v>
      </c>
      <c r="H237" s="20" t="s">
        <v>267</v>
      </c>
      <c r="I237" s="20" t="s">
        <v>267</v>
      </c>
      <c r="J237" s="20">
        <v>2</v>
      </c>
    </row>
    <row r="238" spans="1:10" ht="18" customHeight="1" x14ac:dyDescent="0.35">
      <c r="A238" s="2"/>
      <c r="B238" s="7" t="s">
        <v>342</v>
      </c>
      <c r="C238" s="8">
        <f>SUM(D238:J238)</f>
        <v>3</v>
      </c>
      <c r="D238" s="20">
        <v>3</v>
      </c>
      <c r="E238" s="20" t="s">
        <v>267</v>
      </c>
      <c r="F238" s="20" t="s">
        <v>267</v>
      </c>
      <c r="G238" s="20" t="s">
        <v>267</v>
      </c>
      <c r="H238" s="20" t="s">
        <v>267</v>
      </c>
      <c r="I238" s="20" t="s">
        <v>267</v>
      </c>
      <c r="J238" s="20" t="s">
        <v>267</v>
      </c>
    </row>
    <row r="239" spans="1:10" ht="18" customHeight="1" x14ac:dyDescent="0.35">
      <c r="A239" s="2"/>
      <c r="B239" s="7" t="s">
        <v>462</v>
      </c>
      <c r="C239" s="8">
        <f>SUM(D239:J239)</f>
        <v>6</v>
      </c>
      <c r="D239" s="20">
        <v>5</v>
      </c>
      <c r="E239" s="20" t="s">
        <v>267</v>
      </c>
      <c r="F239" s="20">
        <v>1</v>
      </c>
      <c r="G239" s="20" t="s">
        <v>267</v>
      </c>
      <c r="H239" s="20" t="s">
        <v>267</v>
      </c>
      <c r="I239" s="20" t="s">
        <v>267</v>
      </c>
      <c r="J239" s="20" t="s">
        <v>267</v>
      </c>
    </row>
    <row r="240" spans="1:10" ht="18" customHeight="1" x14ac:dyDescent="0.35">
      <c r="A240" s="2"/>
      <c r="B240" s="7" t="s">
        <v>209</v>
      </c>
      <c r="C240" s="8">
        <f>SUM(D240:J240)</f>
        <v>2</v>
      </c>
      <c r="D240" s="20">
        <v>2</v>
      </c>
      <c r="E240" s="20" t="s">
        <v>267</v>
      </c>
      <c r="F240" s="20" t="s">
        <v>267</v>
      </c>
      <c r="G240" s="20" t="s">
        <v>267</v>
      </c>
      <c r="H240" s="20" t="s">
        <v>267</v>
      </c>
      <c r="I240" s="20" t="s">
        <v>267</v>
      </c>
      <c r="J240" s="20" t="s">
        <v>267</v>
      </c>
    </row>
    <row r="241" spans="1:10" ht="18" customHeight="1" x14ac:dyDescent="0.35">
      <c r="A241" s="2" t="s">
        <v>94</v>
      </c>
      <c r="B241" s="7"/>
      <c r="C241" s="11">
        <f>SUM(C242:C243)</f>
        <v>7</v>
      </c>
      <c r="D241" s="27">
        <f>SUM(D242:D243)</f>
        <v>0</v>
      </c>
      <c r="E241" s="27">
        <f>SUM(E242:E243)</f>
        <v>4</v>
      </c>
      <c r="F241" s="27">
        <f>SUM(F242:F243)</f>
        <v>0</v>
      </c>
      <c r="G241" s="27">
        <f t="shared" ref="G241:J241" si="68">SUM(G242:G243)</f>
        <v>0</v>
      </c>
      <c r="H241" s="27">
        <f t="shared" si="68"/>
        <v>0</v>
      </c>
      <c r="I241" s="27">
        <f t="shared" si="68"/>
        <v>0</v>
      </c>
      <c r="J241" s="27">
        <f t="shared" si="68"/>
        <v>3</v>
      </c>
    </row>
    <row r="242" spans="1:10" ht="18" customHeight="1" x14ac:dyDescent="0.35">
      <c r="A242" s="2"/>
      <c r="B242" s="7" t="s">
        <v>94</v>
      </c>
      <c r="C242" s="8">
        <f>SUM(D242:J242)</f>
        <v>3</v>
      </c>
      <c r="D242" s="20" t="s">
        <v>267</v>
      </c>
      <c r="E242" s="20">
        <v>3</v>
      </c>
      <c r="F242" s="27" t="s">
        <v>267</v>
      </c>
      <c r="G242" s="27" t="s">
        <v>267</v>
      </c>
      <c r="H242" s="27" t="s">
        <v>267</v>
      </c>
      <c r="I242" s="27" t="s">
        <v>267</v>
      </c>
      <c r="J242" s="27" t="s">
        <v>267</v>
      </c>
    </row>
    <row r="243" spans="1:10" ht="18" customHeight="1" x14ac:dyDescent="0.35">
      <c r="A243" s="2"/>
      <c r="B243" s="7" t="s">
        <v>427</v>
      </c>
      <c r="C243" s="8">
        <f>SUM(D243:J243)</f>
        <v>4</v>
      </c>
      <c r="D243" s="20" t="s">
        <v>267</v>
      </c>
      <c r="E243" s="20">
        <v>1</v>
      </c>
      <c r="F243" s="20" t="s">
        <v>267</v>
      </c>
      <c r="G243" s="20" t="s">
        <v>267</v>
      </c>
      <c r="H243" s="20" t="s">
        <v>267</v>
      </c>
      <c r="I243" s="20" t="s">
        <v>267</v>
      </c>
      <c r="J243" s="20">
        <v>3</v>
      </c>
    </row>
    <row r="244" spans="1:10" ht="18" customHeight="1" x14ac:dyDescent="0.35">
      <c r="A244" s="2" t="s">
        <v>14</v>
      </c>
      <c r="B244" s="7"/>
      <c r="C244" s="11">
        <f>SUM(C245:C248)</f>
        <v>15</v>
      </c>
      <c r="D244" s="27">
        <f>SUM(D245:D248)</f>
        <v>13</v>
      </c>
      <c r="E244" s="27">
        <f>SUM(E245:E248)</f>
        <v>1</v>
      </c>
      <c r="F244" s="27">
        <f>SUM(F245:F248)</f>
        <v>0</v>
      </c>
      <c r="G244" s="27">
        <f t="shared" ref="G244:J244" si="69">SUM(G245:G248)</f>
        <v>0</v>
      </c>
      <c r="H244" s="27">
        <f t="shared" si="69"/>
        <v>0</v>
      </c>
      <c r="I244" s="27">
        <f t="shared" si="69"/>
        <v>1</v>
      </c>
      <c r="J244" s="27">
        <f t="shared" si="69"/>
        <v>0</v>
      </c>
    </row>
    <row r="245" spans="1:10" ht="18" customHeight="1" x14ac:dyDescent="0.35">
      <c r="A245" s="2"/>
      <c r="B245" s="7" t="s">
        <v>85</v>
      </c>
      <c r="C245" s="8">
        <f>SUM(D245:J245)</f>
        <v>8</v>
      </c>
      <c r="D245" s="20">
        <v>8</v>
      </c>
      <c r="E245" s="20" t="s">
        <v>267</v>
      </c>
      <c r="F245" s="20" t="s">
        <v>267</v>
      </c>
      <c r="G245" s="20" t="s">
        <v>267</v>
      </c>
      <c r="H245" s="20" t="s">
        <v>267</v>
      </c>
      <c r="I245" s="20" t="s">
        <v>267</v>
      </c>
      <c r="J245" s="20" t="s">
        <v>267</v>
      </c>
    </row>
    <row r="246" spans="1:10" ht="18" customHeight="1" x14ac:dyDescent="0.35">
      <c r="A246" s="2"/>
      <c r="B246" s="7" t="s">
        <v>405</v>
      </c>
      <c r="C246" s="8">
        <f>SUM(D246:J246)</f>
        <v>3</v>
      </c>
      <c r="D246" s="20">
        <v>2</v>
      </c>
      <c r="E246" s="20">
        <v>1</v>
      </c>
      <c r="F246" s="20" t="s">
        <v>267</v>
      </c>
      <c r="G246" s="20" t="s">
        <v>267</v>
      </c>
      <c r="H246" s="20" t="s">
        <v>267</v>
      </c>
      <c r="I246" s="20" t="s">
        <v>267</v>
      </c>
      <c r="J246" s="20" t="s">
        <v>267</v>
      </c>
    </row>
    <row r="247" spans="1:10" ht="18" customHeight="1" x14ac:dyDescent="0.35">
      <c r="A247" s="2"/>
      <c r="B247" s="7" t="s">
        <v>388</v>
      </c>
      <c r="C247" s="8">
        <f>SUM(D247:J247)</f>
        <v>3</v>
      </c>
      <c r="D247" s="20">
        <v>3</v>
      </c>
      <c r="E247" s="20" t="s">
        <v>267</v>
      </c>
      <c r="F247" s="20" t="s">
        <v>267</v>
      </c>
      <c r="G247" s="20" t="s">
        <v>267</v>
      </c>
      <c r="H247" s="20" t="s">
        <v>267</v>
      </c>
      <c r="I247" s="20" t="s">
        <v>267</v>
      </c>
      <c r="J247" s="20" t="s">
        <v>267</v>
      </c>
    </row>
    <row r="248" spans="1:10" ht="18" customHeight="1" x14ac:dyDescent="0.35">
      <c r="A248" s="2"/>
      <c r="B248" s="7" t="s">
        <v>571</v>
      </c>
      <c r="C248" s="8">
        <f>SUM(D248:J248)</f>
        <v>1</v>
      </c>
      <c r="D248" s="20" t="s">
        <v>267</v>
      </c>
      <c r="E248" s="20" t="s">
        <v>267</v>
      </c>
      <c r="F248" s="20" t="s">
        <v>267</v>
      </c>
      <c r="G248" s="20" t="s">
        <v>267</v>
      </c>
      <c r="H248" s="20" t="s">
        <v>267</v>
      </c>
      <c r="I248" s="20">
        <v>1</v>
      </c>
      <c r="J248" s="20" t="s">
        <v>267</v>
      </c>
    </row>
    <row r="249" spans="1:10" ht="18" customHeight="1" x14ac:dyDescent="0.35">
      <c r="A249" s="2" t="s">
        <v>19</v>
      </c>
      <c r="B249" s="7"/>
      <c r="C249" s="11">
        <f>SUM(C250:C251)</f>
        <v>6</v>
      </c>
      <c r="D249" s="27">
        <f>SUM(D250:D251)</f>
        <v>2</v>
      </c>
      <c r="E249" s="27">
        <f>SUM(E250:E251)</f>
        <v>1</v>
      </c>
      <c r="F249" s="27">
        <f>SUM(F250:F251)</f>
        <v>0</v>
      </c>
      <c r="G249" s="27">
        <f t="shared" ref="G249:J249" si="70">SUM(G250:G251)</f>
        <v>2</v>
      </c>
      <c r="H249" s="27">
        <f t="shared" si="70"/>
        <v>1</v>
      </c>
      <c r="I249" s="27">
        <f t="shared" si="70"/>
        <v>0</v>
      </c>
      <c r="J249" s="27">
        <f t="shared" si="70"/>
        <v>0</v>
      </c>
    </row>
    <row r="250" spans="1:10" ht="18" customHeight="1" x14ac:dyDescent="0.35">
      <c r="A250" s="2"/>
      <c r="B250" s="7" t="s">
        <v>463</v>
      </c>
      <c r="C250" s="8">
        <f>SUM(D250:J250)</f>
        <v>3</v>
      </c>
      <c r="D250" s="20" t="s">
        <v>267</v>
      </c>
      <c r="E250" s="20">
        <v>1</v>
      </c>
      <c r="F250" s="20" t="s">
        <v>267</v>
      </c>
      <c r="G250" s="20">
        <v>1</v>
      </c>
      <c r="H250" s="20">
        <v>1</v>
      </c>
      <c r="I250" s="20" t="s">
        <v>267</v>
      </c>
      <c r="J250" s="20" t="s">
        <v>267</v>
      </c>
    </row>
    <row r="251" spans="1:10" ht="18" customHeight="1" x14ac:dyDescent="0.35">
      <c r="A251" s="2"/>
      <c r="B251" s="7" t="s">
        <v>464</v>
      </c>
      <c r="C251" s="8">
        <f>SUM(D251:J251)</f>
        <v>3</v>
      </c>
      <c r="D251" s="20">
        <v>2</v>
      </c>
      <c r="E251" s="20" t="s">
        <v>267</v>
      </c>
      <c r="F251" s="20" t="s">
        <v>267</v>
      </c>
      <c r="G251" s="20">
        <v>1</v>
      </c>
      <c r="H251" s="20" t="s">
        <v>267</v>
      </c>
      <c r="I251" s="20" t="s">
        <v>267</v>
      </c>
      <c r="J251" s="20" t="s">
        <v>267</v>
      </c>
    </row>
    <row r="252" spans="1:10" ht="18" customHeight="1" x14ac:dyDescent="0.35">
      <c r="A252" s="2" t="s">
        <v>21</v>
      </c>
      <c r="B252" s="7"/>
      <c r="C252" s="11">
        <f>SUM(C253:C254)</f>
        <v>11</v>
      </c>
      <c r="D252" s="27">
        <f t="shared" ref="D252:J252" si="71">SUM(D253:D254)</f>
        <v>5</v>
      </c>
      <c r="E252" s="27">
        <f t="shared" si="71"/>
        <v>5</v>
      </c>
      <c r="F252" s="27">
        <f t="shared" si="71"/>
        <v>1</v>
      </c>
      <c r="G252" s="27">
        <f t="shared" si="71"/>
        <v>0</v>
      </c>
      <c r="H252" s="27">
        <f t="shared" si="71"/>
        <v>0</v>
      </c>
      <c r="I252" s="27">
        <f t="shared" si="71"/>
        <v>0</v>
      </c>
      <c r="J252" s="27">
        <f t="shared" si="71"/>
        <v>0</v>
      </c>
    </row>
    <row r="253" spans="1:10" ht="18" customHeight="1" x14ac:dyDescent="0.35">
      <c r="A253" s="2"/>
      <c r="B253" s="7" t="s">
        <v>87</v>
      </c>
      <c r="C253" s="8">
        <f>SUM(D253:J253)</f>
        <v>9</v>
      </c>
      <c r="D253" s="20">
        <v>5</v>
      </c>
      <c r="E253" s="20">
        <v>3</v>
      </c>
      <c r="F253" s="20">
        <v>1</v>
      </c>
      <c r="G253" s="20" t="s">
        <v>267</v>
      </c>
      <c r="H253" s="20" t="s">
        <v>267</v>
      </c>
      <c r="I253" s="20" t="s">
        <v>267</v>
      </c>
      <c r="J253" s="20" t="s">
        <v>267</v>
      </c>
    </row>
    <row r="254" spans="1:10" ht="18" customHeight="1" x14ac:dyDescent="0.35">
      <c r="A254" s="2"/>
      <c r="B254" s="7" t="s">
        <v>465</v>
      </c>
      <c r="C254" s="8">
        <f>SUM(D254:J254)</f>
        <v>2</v>
      </c>
      <c r="D254" s="20" t="s">
        <v>267</v>
      </c>
      <c r="E254" s="20">
        <v>2</v>
      </c>
      <c r="F254" s="20" t="s">
        <v>267</v>
      </c>
      <c r="G254" s="20" t="s">
        <v>267</v>
      </c>
      <c r="H254" s="20" t="s">
        <v>267</v>
      </c>
      <c r="I254" s="20" t="s">
        <v>267</v>
      </c>
      <c r="J254" s="20" t="s">
        <v>267</v>
      </c>
    </row>
    <row r="255" spans="1:10" ht="18" customHeight="1" x14ac:dyDescent="0.35">
      <c r="A255" s="2" t="s">
        <v>23</v>
      </c>
      <c r="B255" s="7"/>
      <c r="C255" s="11">
        <f>SUM(C256:C258)</f>
        <v>5</v>
      </c>
      <c r="D255" s="27">
        <f>SUM(D256:D258)</f>
        <v>3</v>
      </c>
      <c r="E255" s="27">
        <f>SUM(E256:E258)</f>
        <v>0</v>
      </c>
      <c r="F255" s="27">
        <f>SUM(F256:F258)</f>
        <v>1</v>
      </c>
      <c r="G255" s="27">
        <f t="shared" ref="G255:J255" si="72">SUM(G256:G258)</f>
        <v>0</v>
      </c>
      <c r="H255" s="27">
        <f t="shared" si="72"/>
        <v>1</v>
      </c>
      <c r="I255" s="27">
        <f t="shared" si="72"/>
        <v>0</v>
      </c>
      <c r="J255" s="27">
        <f t="shared" si="72"/>
        <v>0</v>
      </c>
    </row>
    <row r="256" spans="1:10" ht="18" customHeight="1" x14ac:dyDescent="0.35">
      <c r="A256" s="2"/>
      <c r="B256" s="7" t="s">
        <v>23</v>
      </c>
      <c r="C256" s="8">
        <f>SUM(D256:J256)</f>
        <v>1</v>
      </c>
      <c r="D256" s="20">
        <v>1</v>
      </c>
      <c r="E256" s="20" t="s">
        <v>267</v>
      </c>
      <c r="F256" s="20" t="s">
        <v>267</v>
      </c>
      <c r="G256" s="20" t="s">
        <v>267</v>
      </c>
      <c r="H256" s="20" t="s">
        <v>267</v>
      </c>
      <c r="I256" s="20" t="s">
        <v>267</v>
      </c>
      <c r="J256" s="20" t="s">
        <v>267</v>
      </c>
    </row>
    <row r="257" spans="1:10" ht="18" customHeight="1" x14ac:dyDescent="0.35">
      <c r="A257" s="2"/>
      <c r="B257" s="7" t="s">
        <v>466</v>
      </c>
      <c r="C257" s="8">
        <f>SUM(D257:J257)</f>
        <v>1</v>
      </c>
      <c r="D257" s="20" t="s">
        <v>267</v>
      </c>
      <c r="E257" s="20" t="s">
        <v>267</v>
      </c>
      <c r="F257" s="20">
        <v>1</v>
      </c>
      <c r="G257" s="20" t="s">
        <v>267</v>
      </c>
      <c r="H257" s="20" t="s">
        <v>267</v>
      </c>
      <c r="I257" s="20" t="s">
        <v>267</v>
      </c>
      <c r="J257" s="20" t="s">
        <v>267</v>
      </c>
    </row>
    <row r="258" spans="1:10" ht="18" customHeight="1" x14ac:dyDescent="0.35">
      <c r="A258" s="2"/>
      <c r="B258" s="7" t="s">
        <v>98</v>
      </c>
      <c r="C258" s="8">
        <f>SUM(D258:J258)</f>
        <v>3</v>
      </c>
      <c r="D258" s="20">
        <v>2</v>
      </c>
      <c r="E258" s="20" t="s">
        <v>267</v>
      </c>
      <c r="F258" s="20" t="s">
        <v>267</v>
      </c>
      <c r="G258" s="20" t="s">
        <v>267</v>
      </c>
      <c r="H258" s="20">
        <v>1</v>
      </c>
      <c r="I258" s="20" t="s">
        <v>267</v>
      </c>
      <c r="J258" s="20" t="s">
        <v>267</v>
      </c>
    </row>
    <row r="259" spans="1:10" ht="18" customHeight="1" x14ac:dyDescent="0.35">
      <c r="A259" s="2" t="s">
        <v>33</v>
      </c>
      <c r="B259" s="7"/>
      <c r="C259" s="11">
        <f>SUM(C260:C261)</f>
        <v>4</v>
      </c>
      <c r="D259" s="27">
        <f t="shared" ref="D259:J259" si="73">SUM(D260:D261)</f>
        <v>3</v>
      </c>
      <c r="E259" s="27">
        <f t="shared" si="73"/>
        <v>0</v>
      </c>
      <c r="F259" s="27">
        <f t="shared" si="73"/>
        <v>0</v>
      </c>
      <c r="G259" s="27">
        <f t="shared" si="73"/>
        <v>1</v>
      </c>
      <c r="H259" s="27">
        <f t="shared" si="73"/>
        <v>0</v>
      </c>
      <c r="I259" s="27">
        <f t="shared" si="73"/>
        <v>0</v>
      </c>
      <c r="J259" s="27">
        <f t="shared" si="73"/>
        <v>0</v>
      </c>
    </row>
    <row r="260" spans="1:10" ht="18" customHeight="1" x14ac:dyDescent="0.35">
      <c r="A260" s="2"/>
      <c r="B260" s="7" t="s">
        <v>428</v>
      </c>
      <c r="C260" s="8">
        <f>SUM(D260:J260)</f>
        <v>1</v>
      </c>
      <c r="D260" s="20">
        <v>1</v>
      </c>
      <c r="E260" s="20" t="s">
        <v>267</v>
      </c>
      <c r="F260" s="20" t="s">
        <v>267</v>
      </c>
      <c r="G260" s="20" t="s">
        <v>267</v>
      </c>
      <c r="H260" s="20" t="s">
        <v>267</v>
      </c>
      <c r="I260" s="20" t="s">
        <v>267</v>
      </c>
      <c r="J260" s="20" t="s">
        <v>267</v>
      </c>
    </row>
    <row r="261" spans="1:10" ht="18" customHeight="1" x14ac:dyDescent="0.35">
      <c r="A261" s="2"/>
      <c r="B261" s="7" t="s">
        <v>47</v>
      </c>
      <c r="C261" s="8">
        <f>SUM(D261:J261)</f>
        <v>3</v>
      </c>
      <c r="D261" s="20">
        <v>2</v>
      </c>
      <c r="E261" s="20" t="s">
        <v>267</v>
      </c>
      <c r="F261" s="20" t="s">
        <v>267</v>
      </c>
      <c r="G261" s="20">
        <v>1</v>
      </c>
      <c r="H261" s="20" t="s">
        <v>267</v>
      </c>
      <c r="I261" s="20" t="s">
        <v>267</v>
      </c>
      <c r="J261" s="20" t="s">
        <v>267</v>
      </c>
    </row>
    <row r="262" spans="1:10" ht="18" customHeight="1" x14ac:dyDescent="0.35">
      <c r="A262" s="2" t="s">
        <v>333</v>
      </c>
      <c r="B262" s="7"/>
      <c r="C262" s="11">
        <f>SUM(C263)</f>
        <v>5</v>
      </c>
      <c r="D262" s="27">
        <f>SUM(D263)</f>
        <v>5</v>
      </c>
      <c r="E262" s="27">
        <f>SUM(E263)</f>
        <v>0</v>
      </c>
      <c r="F262" s="27">
        <f>SUM(F263)</f>
        <v>0</v>
      </c>
      <c r="G262" s="27">
        <f t="shared" ref="G262:J262" si="74">SUM(G263)</f>
        <v>0</v>
      </c>
      <c r="H262" s="27">
        <f t="shared" si="74"/>
        <v>0</v>
      </c>
      <c r="I262" s="27">
        <f t="shared" si="74"/>
        <v>0</v>
      </c>
      <c r="J262" s="27">
        <f t="shared" si="74"/>
        <v>0</v>
      </c>
    </row>
    <row r="263" spans="1:10" ht="18" customHeight="1" x14ac:dyDescent="0.35">
      <c r="A263" s="2"/>
      <c r="B263" s="7" t="s">
        <v>333</v>
      </c>
      <c r="C263" s="8">
        <f>SUM(D263:J263)</f>
        <v>5</v>
      </c>
      <c r="D263" s="20">
        <v>5</v>
      </c>
      <c r="E263" s="20" t="s">
        <v>267</v>
      </c>
      <c r="F263" s="20" t="s">
        <v>267</v>
      </c>
      <c r="G263" s="20" t="s">
        <v>267</v>
      </c>
      <c r="H263" s="20" t="s">
        <v>267</v>
      </c>
      <c r="I263" s="20" t="s">
        <v>267</v>
      </c>
      <c r="J263" s="20" t="s">
        <v>267</v>
      </c>
    </row>
    <row r="264" spans="1:10" ht="18" customHeight="1" x14ac:dyDescent="0.35">
      <c r="A264" s="2" t="s">
        <v>45</v>
      </c>
      <c r="B264" s="7"/>
      <c r="C264" s="11">
        <f>SUM(C265:C266)</f>
        <v>5</v>
      </c>
      <c r="D264" s="27">
        <f t="shared" ref="D264:J264" si="75">SUM(D265:D266)</f>
        <v>1</v>
      </c>
      <c r="E264" s="27">
        <f t="shared" si="75"/>
        <v>2</v>
      </c>
      <c r="F264" s="27">
        <f t="shared" si="75"/>
        <v>2</v>
      </c>
      <c r="G264" s="27">
        <f t="shared" si="75"/>
        <v>0</v>
      </c>
      <c r="H264" s="27">
        <f t="shared" si="75"/>
        <v>0</v>
      </c>
      <c r="I264" s="27">
        <f t="shared" si="75"/>
        <v>0</v>
      </c>
      <c r="J264" s="27">
        <f t="shared" si="75"/>
        <v>0</v>
      </c>
    </row>
    <row r="265" spans="1:10" ht="18" customHeight="1" x14ac:dyDescent="0.35">
      <c r="A265" s="2"/>
      <c r="B265" s="7" t="s">
        <v>45</v>
      </c>
      <c r="C265" s="8">
        <f>SUM(D265:J265)</f>
        <v>2</v>
      </c>
      <c r="D265" s="20">
        <v>1</v>
      </c>
      <c r="E265" s="20">
        <v>1</v>
      </c>
      <c r="F265" s="20" t="s">
        <v>267</v>
      </c>
      <c r="G265" s="20" t="s">
        <v>267</v>
      </c>
      <c r="H265" s="20" t="s">
        <v>267</v>
      </c>
      <c r="I265" s="20" t="s">
        <v>267</v>
      </c>
      <c r="J265" s="20" t="s">
        <v>267</v>
      </c>
    </row>
    <row r="266" spans="1:10" ht="18" customHeight="1" x14ac:dyDescent="0.35">
      <c r="A266" s="2"/>
      <c r="B266" s="7" t="s">
        <v>467</v>
      </c>
      <c r="C266" s="8">
        <f>SUM(D266:J266)</f>
        <v>3</v>
      </c>
      <c r="D266" s="20" t="s">
        <v>267</v>
      </c>
      <c r="E266" s="20">
        <v>1</v>
      </c>
      <c r="F266" s="20">
        <v>2</v>
      </c>
      <c r="G266" s="20" t="s">
        <v>267</v>
      </c>
      <c r="H266" s="20" t="s">
        <v>267</v>
      </c>
      <c r="I266" s="20" t="s">
        <v>267</v>
      </c>
      <c r="J266" s="20" t="s">
        <v>267</v>
      </c>
    </row>
    <row r="267" spans="1:10" ht="18" customHeight="1" x14ac:dyDescent="0.35">
      <c r="A267" s="2" t="s">
        <v>332</v>
      </c>
      <c r="B267" s="7"/>
      <c r="C267" s="11">
        <f>SUM(C268)</f>
        <v>4</v>
      </c>
      <c r="D267" s="27">
        <f t="shared" ref="D267:J267" si="76">SUM(D268)</f>
        <v>1</v>
      </c>
      <c r="E267" s="27">
        <f>SUM(E268)</f>
        <v>2</v>
      </c>
      <c r="F267" s="27">
        <f t="shared" si="76"/>
        <v>1</v>
      </c>
      <c r="G267" s="27">
        <f t="shared" si="76"/>
        <v>0</v>
      </c>
      <c r="H267" s="27">
        <f t="shared" si="76"/>
        <v>0</v>
      </c>
      <c r="I267" s="27">
        <f t="shared" si="76"/>
        <v>0</v>
      </c>
      <c r="J267" s="27">
        <f t="shared" si="76"/>
        <v>0</v>
      </c>
    </row>
    <row r="268" spans="1:10" ht="18" customHeight="1" x14ac:dyDescent="0.35">
      <c r="A268" s="2"/>
      <c r="B268" s="7" t="s">
        <v>572</v>
      </c>
      <c r="C268" s="8">
        <f>SUM(D268:J268)</f>
        <v>4</v>
      </c>
      <c r="D268" s="20">
        <v>1</v>
      </c>
      <c r="E268" s="20">
        <v>2</v>
      </c>
      <c r="F268" s="20">
        <v>1</v>
      </c>
      <c r="G268" s="20" t="s">
        <v>267</v>
      </c>
      <c r="H268" s="20" t="s">
        <v>267</v>
      </c>
      <c r="I268" s="20" t="s">
        <v>267</v>
      </c>
      <c r="J268" s="20" t="s">
        <v>267</v>
      </c>
    </row>
    <row r="269" spans="1:10" ht="18" customHeight="1" x14ac:dyDescent="0.35">
      <c r="A269" s="2" t="s">
        <v>40</v>
      </c>
      <c r="B269" s="7"/>
      <c r="C269" s="11">
        <f>SUM(C270:C271)</f>
        <v>5</v>
      </c>
      <c r="D269" s="27">
        <f t="shared" ref="D269:J269" si="77">SUM(D270:D271)</f>
        <v>5</v>
      </c>
      <c r="E269" s="27">
        <f t="shared" si="77"/>
        <v>0</v>
      </c>
      <c r="F269" s="27">
        <f t="shared" si="77"/>
        <v>0</v>
      </c>
      <c r="G269" s="27">
        <f t="shared" si="77"/>
        <v>0</v>
      </c>
      <c r="H269" s="27">
        <f t="shared" si="77"/>
        <v>0</v>
      </c>
      <c r="I269" s="27">
        <f t="shared" si="77"/>
        <v>0</v>
      </c>
      <c r="J269" s="27">
        <f t="shared" si="77"/>
        <v>0</v>
      </c>
    </row>
    <row r="270" spans="1:10" ht="18" customHeight="1" x14ac:dyDescent="0.35">
      <c r="A270" s="2"/>
      <c r="B270" s="7" t="s">
        <v>573</v>
      </c>
      <c r="C270" s="8">
        <f>SUM(D270:J270)</f>
        <v>4</v>
      </c>
      <c r="D270" s="20">
        <v>4</v>
      </c>
      <c r="E270" s="20" t="s">
        <v>267</v>
      </c>
      <c r="F270" s="20" t="s">
        <v>267</v>
      </c>
      <c r="G270" s="20" t="s">
        <v>267</v>
      </c>
      <c r="H270" s="20" t="s">
        <v>267</v>
      </c>
      <c r="I270" s="20" t="s">
        <v>267</v>
      </c>
      <c r="J270" s="20" t="s">
        <v>267</v>
      </c>
    </row>
    <row r="271" spans="1:10" ht="18" customHeight="1" x14ac:dyDescent="0.35">
      <c r="A271" s="2"/>
      <c r="B271" s="7" t="s">
        <v>574</v>
      </c>
      <c r="C271" s="8">
        <f>SUM(D271:J271)</f>
        <v>1</v>
      </c>
      <c r="D271" s="20">
        <v>1</v>
      </c>
      <c r="E271" s="20" t="s">
        <v>267</v>
      </c>
      <c r="F271" s="20" t="s">
        <v>267</v>
      </c>
      <c r="G271" s="20" t="s">
        <v>267</v>
      </c>
      <c r="H271" s="20" t="s">
        <v>267</v>
      </c>
      <c r="I271" s="20" t="s">
        <v>267</v>
      </c>
      <c r="J271" s="20" t="s">
        <v>267</v>
      </c>
    </row>
    <row r="272" spans="1:10" ht="18" customHeight="1" x14ac:dyDescent="0.35">
      <c r="A272" s="2"/>
      <c r="B272" s="7"/>
      <c r="C272" s="8"/>
      <c r="D272" s="20"/>
      <c r="E272" s="20"/>
      <c r="F272" s="20"/>
      <c r="G272" s="20"/>
      <c r="H272" s="20"/>
      <c r="I272" s="20"/>
      <c r="J272" s="20"/>
    </row>
    <row r="273" spans="1:10" ht="18" customHeight="1" x14ac:dyDescent="0.35">
      <c r="A273" s="80" t="s">
        <v>109</v>
      </c>
      <c r="B273" s="81"/>
      <c r="C273" s="82">
        <f>(C275+C280+C285+C289+C295+C300)</f>
        <v>168</v>
      </c>
      <c r="D273" s="84">
        <f>(D275+D280+D285+D289+D295+D300)</f>
        <v>122</v>
      </c>
      <c r="E273" s="84">
        <f>(E275+E280+E285+E289+E295+E300)</f>
        <v>12</v>
      </c>
      <c r="F273" s="84">
        <f>(F275+F280+F285+F289+F295+F300)</f>
        <v>12</v>
      </c>
      <c r="G273" s="84">
        <f t="shared" ref="G273:J273" si="78">(G275+G280+G285+G289+G295+G300)</f>
        <v>0</v>
      </c>
      <c r="H273" s="84">
        <f t="shared" si="78"/>
        <v>2</v>
      </c>
      <c r="I273" s="84">
        <f t="shared" si="78"/>
        <v>6</v>
      </c>
      <c r="J273" s="84">
        <f t="shared" si="78"/>
        <v>14</v>
      </c>
    </row>
    <row r="274" spans="1:10" ht="18" customHeight="1" x14ac:dyDescent="0.35">
      <c r="A274" s="107"/>
      <c r="B274" s="7"/>
      <c r="C274" s="11"/>
      <c r="D274" s="27"/>
      <c r="E274" s="27"/>
      <c r="F274" s="27"/>
      <c r="G274" s="27"/>
      <c r="H274" s="27"/>
      <c r="I274" s="27"/>
      <c r="J274" s="27"/>
    </row>
    <row r="275" spans="1:10" ht="18" customHeight="1" x14ac:dyDescent="0.35">
      <c r="A275" s="2" t="s">
        <v>11</v>
      </c>
      <c r="B275" s="7"/>
      <c r="C275" s="11">
        <f>SUM(C276:C279)</f>
        <v>62</v>
      </c>
      <c r="D275" s="27">
        <f t="shared" ref="D275:J275" si="79">SUM(D276:D279)</f>
        <v>44</v>
      </c>
      <c r="E275" s="27">
        <f t="shared" si="79"/>
        <v>6</v>
      </c>
      <c r="F275" s="27">
        <f t="shared" si="79"/>
        <v>1</v>
      </c>
      <c r="G275" s="27">
        <f t="shared" si="79"/>
        <v>0</v>
      </c>
      <c r="H275" s="27">
        <f t="shared" si="79"/>
        <v>0</v>
      </c>
      <c r="I275" s="27">
        <f t="shared" si="79"/>
        <v>1</v>
      </c>
      <c r="J275" s="27">
        <f t="shared" si="79"/>
        <v>10</v>
      </c>
    </row>
    <row r="276" spans="1:10" ht="18" customHeight="1" x14ac:dyDescent="0.35">
      <c r="A276" s="2"/>
      <c r="B276" s="7" t="s">
        <v>71</v>
      </c>
      <c r="C276" s="8">
        <f>SUM(D276:J276)</f>
        <v>56</v>
      </c>
      <c r="D276" s="20">
        <v>39</v>
      </c>
      <c r="E276" s="20">
        <v>5</v>
      </c>
      <c r="F276" s="20">
        <v>1</v>
      </c>
      <c r="G276" s="20" t="s">
        <v>267</v>
      </c>
      <c r="H276" s="20" t="s">
        <v>267</v>
      </c>
      <c r="I276" s="20">
        <v>1</v>
      </c>
      <c r="J276" s="20">
        <v>10</v>
      </c>
    </row>
    <row r="277" spans="1:10" ht="18" customHeight="1" x14ac:dyDescent="0.35">
      <c r="A277" s="2"/>
      <c r="B277" s="7" t="s">
        <v>72</v>
      </c>
      <c r="C277" s="8">
        <f>SUM(D277:J277)</f>
        <v>3</v>
      </c>
      <c r="D277" s="20">
        <v>2</v>
      </c>
      <c r="E277" s="20">
        <v>1</v>
      </c>
      <c r="F277" s="20" t="s">
        <v>267</v>
      </c>
      <c r="G277" s="20" t="s">
        <v>267</v>
      </c>
      <c r="H277" s="20" t="s">
        <v>267</v>
      </c>
      <c r="I277" s="20" t="s">
        <v>267</v>
      </c>
      <c r="J277" s="20" t="s">
        <v>267</v>
      </c>
    </row>
    <row r="278" spans="1:10" ht="18" customHeight="1" x14ac:dyDescent="0.35">
      <c r="A278" s="2"/>
      <c r="B278" s="7" t="s">
        <v>73</v>
      </c>
      <c r="C278" s="8">
        <f>SUM(D278:J278)</f>
        <v>1</v>
      </c>
      <c r="D278" s="20">
        <v>1</v>
      </c>
      <c r="E278" s="20" t="s">
        <v>267</v>
      </c>
      <c r="F278" s="20" t="s">
        <v>267</v>
      </c>
      <c r="G278" s="20" t="s">
        <v>267</v>
      </c>
      <c r="H278" s="20" t="s">
        <v>267</v>
      </c>
      <c r="I278" s="20" t="s">
        <v>267</v>
      </c>
      <c r="J278" s="20" t="s">
        <v>267</v>
      </c>
    </row>
    <row r="279" spans="1:10" ht="18" customHeight="1" x14ac:dyDescent="0.35">
      <c r="A279" s="2"/>
      <c r="B279" s="7" t="s">
        <v>74</v>
      </c>
      <c r="C279" s="8">
        <f>SUM(D279:J279)</f>
        <v>2</v>
      </c>
      <c r="D279" s="20">
        <v>2</v>
      </c>
      <c r="E279" s="20" t="s">
        <v>267</v>
      </c>
      <c r="F279" s="20" t="s">
        <v>267</v>
      </c>
      <c r="G279" s="20" t="s">
        <v>267</v>
      </c>
      <c r="H279" s="20" t="s">
        <v>267</v>
      </c>
      <c r="I279" s="20" t="s">
        <v>267</v>
      </c>
      <c r="J279" s="20" t="s">
        <v>267</v>
      </c>
    </row>
    <row r="280" spans="1:10" ht="18" customHeight="1" x14ac:dyDescent="0.35">
      <c r="A280" s="2" t="s">
        <v>25</v>
      </c>
      <c r="B280" s="7"/>
      <c r="C280" s="11">
        <f>SUM(C281:C284)</f>
        <v>20</v>
      </c>
      <c r="D280" s="27">
        <f>SUM(D281:D284)</f>
        <v>16</v>
      </c>
      <c r="E280" s="27">
        <f>SUM(E281:E284)</f>
        <v>1</v>
      </c>
      <c r="F280" s="27">
        <f>SUM(F281:F284)</f>
        <v>1</v>
      </c>
      <c r="G280" s="27">
        <f t="shared" ref="G280:J280" si="80">SUM(G281:G284)</f>
        <v>0</v>
      </c>
      <c r="H280" s="27">
        <f t="shared" si="80"/>
        <v>1</v>
      </c>
      <c r="I280" s="27">
        <f t="shared" si="80"/>
        <v>1</v>
      </c>
      <c r="J280" s="27">
        <f t="shared" si="80"/>
        <v>0</v>
      </c>
    </row>
    <row r="281" spans="1:10" ht="18" customHeight="1" x14ac:dyDescent="0.35">
      <c r="A281" s="2"/>
      <c r="B281" s="7" t="s">
        <v>407</v>
      </c>
      <c r="C281" s="8">
        <f>SUM(D281:J281)</f>
        <v>3</v>
      </c>
      <c r="D281" s="20">
        <v>2</v>
      </c>
      <c r="E281" s="20" t="s">
        <v>267</v>
      </c>
      <c r="F281" s="20" t="s">
        <v>267</v>
      </c>
      <c r="G281" s="20" t="s">
        <v>267</v>
      </c>
      <c r="H281" s="20">
        <v>1</v>
      </c>
      <c r="I281" s="20" t="s">
        <v>267</v>
      </c>
      <c r="J281" s="20" t="s">
        <v>267</v>
      </c>
    </row>
    <row r="282" spans="1:10" ht="18" customHeight="1" x14ac:dyDescent="0.35">
      <c r="A282" s="2"/>
      <c r="B282" s="7" t="s">
        <v>25</v>
      </c>
      <c r="C282" s="8">
        <f>SUM(D282:J282)</f>
        <v>6</v>
      </c>
      <c r="D282" s="20">
        <v>5</v>
      </c>
      <c r="E282" s="20">
        <v>1</v>
      </c>
      <c r="F282" s="20" t="s">
        <v>267</v>
      </c>
      <c r="G282" s="20" t="s">
        <v>267</v>
      </c>
      <c r="H282" s="20" t="s">
        <v>267</v>
      </c>
      <c r="I282" s="20" t="s">
        <v>267</v>
      </c>
      <c r="J282" s="20" t="s">
        <v>267</v>
      </c>
    </row>
    <row r="283" spans="1:10" ht="18" customHeight="1" x14ac:dyDescent="0.35">
      <c r="A283" s="2"/>
      <c r="B283" s="7" t="s">
        <v>389</v>
      </c>
      <c r="C283" s="8">
        <f>SUM(D283:J283)</f>
        <v>4</v>
      </c>
      <c r="D283" s="20">
        <v>4</v>
      </c>
      <c r="E283" s="20" t="s">
        <v>267</v>
      </c>
      <c r="F283" s="20" t="s">
        <v>267</v>
      </c>
      <c r="G283" s="20" t="s">
        <v>267</v>
      </c>
      <c r="H283" s="20" t="s">
        <v>267</v>
      </c>
      <c r="I283" s="20" t="s">
        <v>267</v>
      </c>
      <c r="J283" s="20" t="s">
        <v>267</v>
      </c>
    </row>
    <row r="284" spans="1:10" ht="15.5" x14ac:dyDescent="0.35">
      <c r="A284" s="2"/>
      <c r="B284" s="7" t="s">
        <v>90</v>
      </c>
      <c r="C284" s="8">
        <f>SUM(D284:J284)</f>
        <v>7</v>
      </c>
      <c r="D284" s="20">
        <v>5</v>
      </c>
      <c r="E284" s="20" t="s">
        <v>267</v>
      </c>
      <c r="F284" s="20">
        <v>1</v>
      </c>
      <c r="G284" s="20" t="s">
        <v>267</v>
      </c>
      <c r="H284" s="20" t="s">
        <v>267</v>
      </c>
      <c r="I284" s="20">
        <v>1</v>
      </c>
      <c r="J284" s="20" t="s">
        <v>267</v>
      </c>
    </row>
    <row r="285" spans="1:10" ht="15.5" x14ac:dyDescent="0.35">
      <c r="A285" s="2" t="s">
        <v>31</v>
      </c>
      <c r="B285" s="7"/>
      <c r="C285" s="11">
        <f>SUM(C286:C288)</f>
        <v>25</v>
      </c>
      <c r="D285" s="27">
        <f>SUM(D286:D288)</f>
        <v>17</v>
      </c>
      <c r="E285" s="27">
        <f>SUM(E286:E288)</f>
        <v>2</v>
      </c>
      <c r="F285" s="27">
        <f>SUM(F286:F288)</f>
        <v>2</v>
      </c>
      <c r="G285" s="27">
        <f t="shared" ref="G285:J285" si="81">SUM(G286:G288)</f>
        <v>0</v>
      </c>
      <c r="H285" s="27">
        <f t="shared" si="81"/>
        <v>0</v>
      </c>
      <c r="I285" s="27">
        <f t="shared" si="81"/>
        <v>1</v>
      </c>
      <c r="J285" s="27">
        <f t="shared" si="81"/>
        <v>3</v>
      </c>
    </row>
    <row r="286" spans="1:10" ht="15.5" x14ac:dyDescent="0.35">
      <c r="A286" s="2"/>
      <c r="B286" s="7" t="s">
        <v>92</v>
      </c>
      <c r="C286" s="8">
        <f>SUM(D286:J286)</f>
        <v>13</v>
      </c>
      <c r="D286" s="20">
        <v>10</v>
      </c>
      <c r="E286" s="20">
        <v>1</v>
      </c>
      <c r="F286" s="20">
        <v>1</v>
      </c>
      <c r="G286" s="20" t="s">
        <v>267</v>
      </c>
      <c r="H286" s="20" t="s">
        <v>267</v>
      </c>
      <c r="I286" s="20">
        <v>1</v>
      </c>
      <c r="J286" s="20" t="s">
        <v>267</v>
      </c>
    </row>
    <row r="287" spans="1:10" ht="15.5" x14ac:dyDescent="0.35">
      <c r="A287" s="2"/>
      <c r="B287" s="7" t="s">
        <v>93</v>
      </c>
      <c r="C287" s="8">
        <f>SUM(D287:J287)</f>
        <v>6</v>
      </c>
      <c r="D287" s="20">
        <v>5</v>
      </c>
      <c r="E287" s="20" t="s">
        <v>267</v>
      </c>
      <c r="F287" s="20" t="s">
        <v>267</v>
      </c>
      <c r="G287" s="20" t="s">
        <v>267</v>
      </c>
      <c r="H287" s="20" t="s">
        <v>267</v>
      </c>
      <c r="I287" s="20" t="s">
        <v>267</v>
      </c>
      <c r="J287" s="20">
        <v>1</v>
      </c>
    </row>
    <row r="288" spans="1:10" ht="15.5" x14ac:dyDescent="0.35">
      <c r="A288" s="2"/>
      <c r="B288" s="7" t="s">
        <v>31</v>
      </c>
      <c r="C288" s="8">
        <f>SUM(D288:J288)</f>
        <v>6</v>
      </c>
      <c r="D288" s="20">
        <v>2</v>
      </c>
      <c r="E288" s="20">
        <v>1</v>
      </c>
      <c r="F288" s="20">
        <v>1</v>
      </c>
      <c r="G288" s="20" t="s">
        <v>267</v>
      </c>
      <c r="H288" s="20" t="s">
        <v>267</v>
      </c>
      <c r="I288" s="20" t="s">
        <v>267</v>
      </c>
      <c r="J288" s="20">
        <v>2</v>
      </c>
    </row>
    <row r="289" spans="1:10" ht="15.5" x14ac:dyDescent="0.35">
      <c r="A289" s="2" t="s">
        <v>44</v>
      </c>
      <c r="B289" s="7"/>
      <c r="C289" s="11">
        <f>SUM(C290:C294)</f>
        <v>44</v>
      </c>
      <c r="D289" s="27">
        <f>SUM(D290:D294)</f>
        <v>35</v>
      </c>
      <c r="E289" s="27">
        <f>SUM(E290:E294)</f>
        <v>1</v>
      </c>
      <c r="F289" s="27">
        <f>SUM(F290:F294)</f>
        <v>6</v>
      </c>
      <c r="G289" s="27">
        <f t="shared" ref="G289:J289" si="82">SUM(G290:G294)</f>
        <v>0</v>
      </c>
      <c r="H289" s="27">
        <f t="shared" si="82"/>
        <v>1</v>
      </c>
      <c r="I289" s="27">
        <f t="shared" si="82"/>
        <v>1</v>
      </c>
      <c r="J289" s="27">
        <f t="shared" si="82"/>
        <v>0</v>
      </c>
    </row>
    <row r="290" spans="1:10" ht="15.5" x14ac:dyDescent="0.35">
      <c r="A290" s="2"/>
      <c r="B290" s="7" t="s">
        <v>96</v>
      </c>
      <c r="C290" s="8">
        <f>SUM(D290:J290)</f>
        <v>8</v>
      </c>
      <c r="D290" s="20">
        <v>6</v>
      </c>
      <c r="E290" s="20" t="s">
        <v>267</v>
      </c>
      <c r="F290" s="20">
        <v>1</v>
      </c>
      <c r="G290" s="20" t="s">
        <v>267</v>
      </c>
      <c r="H290" s="20" t="s">
        <v>267</v>
      </c>
      <c r="I290" s="20">
        <v>1</v>
      </c>
      <c r="J290" s="20" t="s">
        <v>267</v>
      </c>
    </row>
    <row r="291" spans="1:10" ht="15.5" x14ac:dyDescent="0.35">
      <c r="A291" s="2"/>
      <c r="B291" s="7" t="s">
        <v>97</v>
      </c>
      <c r="C291" s="8">
        <f>SUM(D291:J291)</f>
        <v>10</v>
      </c>
      <c r="D291" s="20">
        <v>10</v>
      </c>
      <c r="E291" s="20" t="s">
        <v>267</v>
      </c>
      <c r="F291" s="20" t="s">
        <v>267</v>
      </c>
      <c r="G291" s="20" t="s">
        <v>267</v>
      </c>
      <c r="H291" s="20" t="s">
        <v>267</v>
      </c>
      <c r="I291" s="20" t="s">
        <v>267</v>
      </c>
      <c r="J291" s="20" t="s">
        <v>267</v>
      </c>
    </row>
    <row r="292" spans="1:10" ht="15.5" x14ac:dyDescent="0.35">
      <c r="A292" s="2"/>
      <c r="B292" s="7" t="s">
        <v>98</v>
      </c>
      <c r="C292" s="8">
        <f>SUM(D292:J292)</f>
        <v>11</v>
      </c>
      <c r="D292" s="20">
        <v>8</v>
      </c>
      <c r="E292" s="20">
        <v>1</v>
      </c>
      <c r="F292" s="20">
        <v>2</v>
      </c>
      <c r="G292" s="20" t="s">
        <v>267</v>
      </c>
      <c r="H292" s="20" t="s">
        <v>267</v>
      </c>
      <c r="I292" s="20" t="s">
        <v>267</v>
      </c>
      <c r="J292" s="20" t="s">
        <v>267</v>
      </c>
    </row>
    <row r="293" spans="1:10" ht="15.5" x14ac:dyDescent="0.35">
      <c r="A293" s="2"/>
      <c r="B293" s="7" t="s">
        <v>429</v>
      </c>
      <c r="C293" s="8">
        <f>SUM(D293:J293)</f>
        <v>12</v>
      </c>
      <c r="D293" s="20">
        <v>8</v>
      </c>
      <c r="E293" s="20" t="s">
        <v>267</v>
      </c>
      <c r="F293" s="20">
        <v>3</v>
      </c>
      <c r="G293" s="20" t="s">
        <v>267</v>
      </c>
      <c r="H293" s="20">
        <v>1</v>
      </c>
      <c r="I293" s="20" t="s">
        <v>267</v>
      </c>
      <c r="J293" s="20" t="s">
        <v>267</v>
      </c>
    </row>
    <row r="294" spans="1:10" ht="15.5" x14ac:dyDescent="0.35">
      <c r="A294" s="2"/>
      <c r="B294" s="7" t="s">
        <v>99</v>
      </c>
      <c r="C294" s="8">
        <f>SUM(D294:J294)</f>
        <v>3</v>
      </c>
      <c r="D294" s="20">
        <v>3</v>
      </c>
      <c r="E294" s="20" t="s">
        <v>267</v>
      </c>
      <c r="F294" s="20" t="s">
        <v>267</v>
      </c>
      <c r="G294" s="20" t="s">
        <v>267</v>
      </c>
      <c r="H294" s="20" t="s">
        <v>267</v>
      </c>
      <c r="I294" s="20" t="s">
        <v>267</v>
      </c>
      <c r="J294" s="20" t="s">
        <v>267</v>
      </c>
    </row>
    <row r="295" spans="1:10" ht="15.5" x14ac:dyDescent="0.35">
      <c r="A295" s="2" t="s">
        <v>56</v>
      </c>
      <c r="B295" s="7"/>
      <c r="C295" s="11">
        <f>SUM(C296:C299)</f>
        <v>9</v>
      </c>
      <c r="D295" s="27">
        <f>SUM(D296:D299)</f>
        <v>6</v>
      </c>
      <c r="E295" s="27">
        <f>SUM(E296:E299)</f>
        <v>2</v>
      </c>
      <c r="F295" s="27">
        <f>SUM(F296:F299)</f>
        <v>1</v>
      </c>
      <c r="G295" s="27">
        <f t="shared" ref="G295:J295" si="83">SUM(G296:G299)</f>
        <v>0</v>
      </c>
      <c r="H295" s="27">
        <f t="shared" si="83"/>
        <v>0</v>
      </c>
      <c r="I295" s="27">
        <f t="shared" si="83"/>
        <v>0</v>
      </c>
      <c r="J295" s="27">
        <f t="shared" si="83"/>
        <v>0</v>
      </c>
    </row>
    <row r="296" spans="1:10" ht="15.5" x14ac:dyDescent="0.35">
      <c r="A296" s="2"/>
      <c r="B296" s="7" t="s">
        <v>468</v>
      </c>
      <c r="C296" s="8">
        <f>SUM(D296:J296)</f>
        <v>2</v>
      </c>
      <c r="D296" s="20">
        <v>1</v>
      </c>
      <c r="E296" s="20">
        <v>1</v>
      </c>
      <c r="F296" s="20" t="s">
        <v>267</v>
      </c>
      <c r="G296" s="20" t="s">
        <v>267</v>
      </c>
      <c r="H296" s="20" t="s">
        <v>267</v>
      </c>
      <c r="I296" s="20" t="s">
        <v>267</v>
      </c>
      <c r="J296" s="20" t="s">
        <v>267</v>
      </c>
    </row>
    <row r="297" spans="1:10" ht="15.5" x14ac:dyDescent="0.35">
      <c r="A297" s="2"/>
      <c r="B297" s="7" t="s">
        <v>430</v>
      </c>
      <c r="C297" s="8">
        <f>SUM(D297:J297)</f>
        <v>1</v>
      </c>
      <c r="D297" s="20">
        <v>1</v>
      </c>
      <c r="E297" s="20" t="s">
        <v>267</v>
      </c>
      <c r="F297" s="20" t="s">
        <v>267</v>
      </c>
      <c r="G297" s="20" t="s">
        <v>267</v>
      </c>
      <c r="H297" s="20" t="s">
        <v>267</v>
      </c>
      <c r="I297" s="20" t="s">
        <v>267</v>
      </c>
      <c r="J297" s="20" t="s">
        <v>267</v>
      </c>
    </row>
    <row r="298" spans="1:10" ht="15.5" x14ac:dyDescent="0.35">
      <c r="A298" s="2"/>
      <c r="B298" s="7" t="s">
        <v>343</v>
      </c>
      <c r="C298" s="8">
        <f>SUM(D298:J298)</f>
        <v>2</v>
      </c>
      <c r="D298" s="20">
        <v>1</v>
      </c>
      <c r="E298" s="20" t="s">
        <v>267</v>
      </c>
      <c r="F298" s="20">
        <v>1</v>
      </c>
      <c r="G298" s="20" t="s">
        <v>267</v>
      </c>
      <c r="H298" s="20" t="s">
        <v>267</v>
      </c>
      <c r="I298" s="20" t="s">
        <v>267</v>
      </c>
      <c r="J298" s="20" t="s">
        <v>267</v>
      </c>
    </row>
    <row r="299" spans="1:10" ht="15.5" x14ac:dyDescent="0.35">
      <c r="A299" s="2"/>
      <c r="B299" s="7" t="s">
        <v>56</v>
      </c>
      <c r="C299" s="8">
        <f>SUM(D299:J299)</f>
        <v>4</v>
      </c>
      <c r="D299" s="20">
        <v>3</v>
      </c>
      <c r="E299" s="20">
        <v>1</v>
      </c>
      <c r="F299" s="20" t="s">
        <v>267</v>
      </c>
      <c r="G299" s="20" t="s">
        <v>267</v>
      </c>
      <c r="H299" s="20" t="s">
        <v>267</v>
      </c>
      <c r="I299" s="20" t="s">
        <v>267</v>
      </c>
      <c r="J299" s="20" t="s">
        <v>267</v>
      </c>
    </row>
    <row r="300" spans="1:10" ht="15.5" x14ac:dyDescent="0.35">
      <c r="A300" s="2" t="s">
        <v>57</v>
      </c>
      <c r="B300" s="7"/>
      <c r="C300" s="11">
        <f>SUM(C301:C304)</f>
        <v>8</v>
      </c>
      <c r="D300" s="27">
        <f>SUM(D301:D304)</f>
        <v>4</v>
      </c>
      <c r="E300" s="27">
        <f>SUM(E301:E304)</f>
        <v>0</v>
      </c>
      <c r="F300" s="27">
        <f>SUM(F301:F304)</f>
        <v>1</v>
      </c>
      <c r="G300" s="27">
        <f t="shared" ref="G300:J300" si="84">SUM(G301:G304)</f>
        <v>0</v>
      </c>
      <c r="H300" s="27">
        <f t="shared" si="84"/>
        <v>0</v>
      </c>
      <c r="I300" s="27">
        <f t="shared" si="84"/>
        <v>2</v>
      </c>
      <c r="J300" s="27">
        <f t="shared" si="84"/>
        <v>1</v>
      </c>
    </row>
    <row r="301" spans="1:10" ht="15.5" x14ac:dyDescent="0.35">
      <c r="A301" s="2"/>
      <c r="B301" s="7" t="s">
        <v>344</v>
      </c>
      <c r="C301" s="8">
        <f>SUM(D301:J301)</f>
        <v>1</v>
      </c>
      <c r="D301" s="20" t="s">
        <v>267</v>
      </c>
      <c r="E301" s="20" t="s">
        <v>267</v>
      </c>
      <c r="F301" s="20" t="s">
        <v>267</v>
      </c>
      <c r="G301" s="20" t="s">
        <v>267</v>
      </c>
      <c r="H301" s="20" t="s">
        <v>267</v>
      </c>
      <c r="I301" s="20">
        <v>1</v>
      </c>
      <c r="J301" s="20" t="s">
        <v>267</v>
      </c>
    </row>
    <row r="302" spans="1:10" ht="15.5" x14ac:dyDescent="0.35">
      <c r="A302" s="2"/>
      <c r="B302" s="7" t="s">
        <v>103</v>
      </c>
      <c r="C302" s="8">
        <f>SUM(D302:J302)</f>
        <v>5</v>
      </c>
      <c r="D302" s="20">
        <v>3</v>
      </c>
      <c r="E302" s="20" t="s">
        <v>267</v>
      </c>
      <c r="F302" s="20">
        <v>1</v>
      </c>
      <c r="G302" s="20" t="s">
        <v>267</v>
      </c>
      <c r="H302" s="20" t="s">
        <v>267</v>
      </c>
      <c r="I302" s="20" t="s">
        <v>267</v>
      </c>
      <c r="J302" s="20">
        <v>1</v>
      </c>
    </row>
    <row r="303" spans="1:10" ht="15.5" x14ac:dyDescent="0.35">
      <c r="A303" s="2"/>
      <c r="B303" s="7" t="s">
        <v>575</v>
      </c>
      <c r="C303" s="8">
        <f>SUM(D303:J303)</f>
        <v>1</v>
      </c>
      <c r="D303" s="20">
        <v>1</v>
      </c>
      <c r="E303" s="20" t="s">
        <v>267</v>
      </c>
      <c r="F303" s="20" t="s">
        <v>267</v>
      </c>
      <c r="G303" s="20" t="s">
        <v>267</v>
      </c>
      <c r="H303" s="20" t="s">
        <v>267</v>
      </c>
      <c r="I303" s="20" t="s">
        <v>267</v>
      </c>
      <c r="J303" s="20" t="s">
        <v>267</v>
      </c>
    </row>
    <row r="304" spans="1:10" ht="15.5" x14ac:dyDescent="0.35">
      <c r="A304" s="2"/>
      <c r="B304" s="7" t="s">
        <v>406</v>
      </c>
      <c r="C304" s="8">
        <f>SUM(D304:J304)</f>
        <v>1</v>
      </c>
      <c r="D304" s="20" t="s">
        <v>267</v>
      </c>
      <c r="E304" s="20" t="s">
        <v>267</v>
      </c>
      <c r="F304" s="20" t="s">
        <v>267</v>
      </c>
      <c r="G304" s="20" t="s">
        <v>267</v>
      </c>
      <c r="H304" s="20" t="s">
        <v>267</v>
      </c>
      <c r="I304" s="20">
        <v>1</v>
      </c>
      <c r="J304" s="20" t="s">
        <v>267</v>
      </c>
    </row>
    <row r="305" spans="1:10" ht="16" thickBot="1" x14ac:dyDescent="0.4">
      <c r="A305" s="13"/>
      <c r="B305" s="14"/>
      <c r="C305" s="15"/>
      <c r="D305" s="25"/>
      <c r="E305" s="25"/>
      <c r="F305" s="25"/>
      <c r="G305" s="25"/>
      <c r="H305" s="25"/>
      <c r="I305" s="25"/>
      <c r="J305" s="25"/>
    </row>
    <row r="306" spans="1:10" ht="15.5" x14ac:dyDescent="0.35">
      <c r="A306" s="16" t="s">
        <v>292</v>
      </c>
      <c r="B306" s="2"/>
      <c r="C306" s="2"/>
      <c r="D306" s="20"/>
      <c r="E306" s="20"/>
    </row>
  </sheetData>
  <mergeCells count="13">
    <mergeCell ref="A3:J3"/>
    <mergeCell ref="A4:J4"/>
    <mergeCell ref="A6:A8"/>
    <mergeCell ref="B6:B8"/>
    <mergeCell ref="C6:C8"/>
    <mergeCell ref="D6:J6"/>
    <mergeCell ref="D7:D8"/>
    <mergeCell ref="E7:E8"/>
    <mergeCell ref="F7:F8"/>
    <mergeCell ref="G7:G8"/>
    <mergeCell ref="H7:H8"/>
    <mergeCell ref="I7:I8"/>
    <mergeCell ref="J7:J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9"/>
  <sheetViews>
    <sheetView zoomScale="80" zoomScaleNormal="80" workbookViewId="0">
      <pane ySplit="10" topLeftCell="A11" activePane="bottomLeft" state="frozen"/>
      <selection activeCell="E24" sqref="E24"/>
      <selection pane="bottomLeft" activeCell="C15" sqref="A1:D15"/>
    </sheetView>
  </sheetViews>
  <sheetFormatPr baseColWidth="10" defaultColWidth="0" defaultRowHeight="0" customHeight="1" zeroHeight="1" x14ac:dyDescent="0.35"/>
  <cols>
    <col min="1" max="1" width="28.6328125" style="2" customWidth="1"/>
    <col min="2" max="4" width="16.6328125" style="2" customWidth="1"/>
    <col min="5" max="5" width="0" style="2" hidden="1" customWidth="1"/>
    <col min="6" max="16384" width="11.453125" style="2" hidden="1"/>
  </cols>
  <sheetData>
    <row r="1" spans="1:4" ht="18" customHeight="1" x14ac:dyDescent="0.35">
      <c r="A1" s="17" t="s">
        <v>154</v>
      </c>
      <c r="B1" s="9"/>
      <c r="C1" s="9"/>
      <c r="D1" s="9"/>
    </row>
    <row r="2" spans="1:4" ht="18" customHeight="1" x14ac:dyDescent="0.35">
      <c r="A2" s="9"/>
      <c r="B2" s="9"/>
      <c r="C2" s="9"/>
      <c r="D2" s="9"/>
    </row>
    <row r="3" spans="1:4" ht="18" customHeight="1" x14ac:dyDescent="0.35">
      <c r="A3" s="211" t="s">
        <v>298</v>
      </c>
      <c r="B3" s="211"/>
      <c r="C3" s="211"/>
      <c r="D3" s="211"/>
    </row>
    <row r="4" spans="1:4" ht="18" customHeight="1" x14ac:dyDescent="0.35">
      <c r="A4" s="211" t="s">
        <v>503</v>
      </c>
      <c r="B4" s="211"/>
      <c r="C4" s="211"/>
      <c r="D4" s="211"/>
    </row>
    <row r="5" spans="1:4" ht="18" customHeight="1" thickBot="1" x14ac:dyDescent="0.4">
      <c r="A5" s="18"/>
      <c r="B5" s="18"/>
      <c r="C5" s="18"/>
      <c r="D5" s="18"/>
    </row>
    <row r="6" spans="1:4" ht="18" customHeight="1" x14ac:dyDescent="0.35">
      <c r="A6" s="243" t="s">
        <v>264</v>
      </c>
      <c r="B6" s="243" t="s">
        <v>107</v>
      </c>
      <c r="C6" s="249" t="s">
        <v>108</v>
      </c>
      <c r="D6" s="250"/>
    </row>
    <row r="7" spans="1:4" ht="18" customHeight="1" x14ac:dyDescent="0.35">
      <c r="A7" s="244"/>
      <c r="B7" s="244"/>
      <c r="C7" s="246" t="s">
        <v>1</v>
      </c>
      <c r="D7" s="248" t="s">
        <v>0</v>
      </c>
    </row>
    <row r="8" spans="1:4" ht="18" customHeight="1" thickBot="1" x14ac:dyDescent="0.4">
      <c r="A8" s="245"/>
      <c r="B8" s="245"/>
      <c r="C8" s="247"/>
      <c r="D8" s="214"/>
    </row>
    <row r="9" spans="1:4" ht="18" customHeight="1" x14ac:dyDescent="0.35">
      <c r="B9" s="32"/>
    </row>
    <row r="10" spans="1:4" ht="18" customHeight="1" x14ac:dyDescent="0.35">
      <c r="A10" s="80" t="s">
        <v>107</v>
      </c>
      <c r="B10" s="87">
        <f>SUM(B12:B27)</f>
        <v>656</v>
      </c>
      <c r="C10" s="80">
        <f>SUM(C12:C29)</f>
        <v>609</v>
      </c>
      <c r="D10" s="80">
        <f>SUM(D12:D29)</f>
        <v>47</v>
      </c>
    </row>
    <row r="11" spans="1:4" ht="18" customHeight="1" x14ac:dyDescent="0.35">
      <c r="B11" s="32"/>
    </row>
    <row r="12" spans="1:4" ht="18" customHeight="1" x14ac:dyDescent="0.35">
      <c r="A12" s="9" t="s">
        <v>140</v>
      </c>
      <c r="B12" s="33">
        <f t="shared" ref="B12:B27" si="0">SUM(C12:D12)</f>
        <v>4</v>
      </c>
      <c r="C12" s="20">
        <v>3</v>
      </c>
      <c r="D12" s="20">
        <v>1</v>
      </c>
    </row>
    <row r="13" spans="1:4" ht="18" customHeight="1" x14ac:dyDescent="0.35">
      <c r="A13" s="9" t="s">
        <v>577</v>
      </c>
      <c r="B13" s="33">
        <f t="shared" si="0"/>
        <v>1</v>
      </c>
      <c r="C13" s="20">
        <v>1</v>
      </c>
      <c r="D13" s="20" t="s">
        <v>267</v>
      </c>
    </row>
    <row r="14" spans="1:4" ht="18" customHeight="1" x14ac:dyDescent="0.35">
      <c r="A14" s="9" t="s">
        <v>141</v>
      </c>
      <c r="B14" s="33">
        <f t="shared" si="0"/>
        <v>2</v>
      </c>
      <c r="C14" s="20">
        <v>2</v>
      </c>
      <c r="D14" s="20" t="s">
        <v>267</v>
      </c>
    </row>
    <row r="15" spans="1:4" ht="18" customHeight="1" x14ac:dyDescent="0.35">
      <c r="A15" s="9" t="s">
        <v>142</v>
      </c>
      <c r="B15" s="33">
        <f t="shared" si="0"/>
        <v>15</v>
      </c>
      <c r="C15" s="20">
        <v>13</v>
      </c>
      <c r="D15" s="20">
        <v>2</v>
      </c>
    </row>
    <row r="16" spans="1:4" ht="18" customHeight="1" x14ac:dyDescent="0.35">
      <c r="A16" s="9" t="s">
        <v>143</v>
      </c>
      <c r="B16" s="33">
        <f t="shared" si="0"/>
        <v>22</v>
      </c>
      <c r="C16" s="20">
        <v>19</v>
      </c>
      <c r="D16" s="20">
        <v>3</v>
      </c>
    </row>
    <row r="17" spans="1:4" ht="18" customHeight="1" x14ac:dyDescent="0.35">
      <c r="A17" s="9" t="s">
        <v>144</v>
      </c>
      <c r="B17" s="33">
        <f t="shared" si="0"/>
        <v>98</v>
      </c>
      <c r="C17" s="20">
        <v>87</v>
      </c>
      <c r="D17" s="20">
        <v>11</v>
      </c>
    </row>
    <row r="18" spans="1:4" ht="18" customHeight="1" x14ac:dyDescent="0.35">
      <c r="A18" s="9" t="s">
        <v>145</v>
      </c>
      <c r="B18" s="33">
        <f t="shared" si="0"/>
        <v>127</v>
      </c>
      <c r="C18" s="20">
        <v>120</v>
      </c>
      <c r="D18" s="20">
        <v>7</v>
      </c>
    </row>
    <row r="19" spans="1:4" ht="18" customHeight="1" x14ac:dyDescent="0.35">
      <c r="A19" s="9" t="s">
        <v>146</v>
      </c>
      <c r="B19" s="33">
        <f t="shared" si="0"/>
        <v>120</v>
      </c>
      <c r="C19" s="20">
        <v>116</v>
      </c>
      <c r="D19" s="20">
        <v>4</v>
      </c>
    </row>
    <row r="20" spans="1:4" ht="18" customHeight="1" x14ac:dyDescent="0.35">
      <c r="A20" s="9" t="s">
        <v>147</v>
      </c>
      <c r="B20" s="33">
        <f t="shared" si="0"/>
        <v>71</v>
      </c>
      <c r="C20" s="20">
        <v>69</v>
      </c>
      <c r="D20" s="20">
        <v>2</v>
      </c>
    </row>
    <row r="21" spans="1:4" ht="18" customHeight="1" x14ac:dyDescent="0.35">
      <c r="A21" s="9" t="s">
        <v>148</v>
      </c>
      <c r="B21" s="33">
        <f t="shared" si="0"/>
        <v>61</v>
      </c>
      <c r="C21" s="20">
        <v>56</v>
      </c>
      <c r="D21" s="20">
        <v>5</v>
      </c>
    </row>
    <row r="22" spans="1:4" ht="18" customHeight="1" x14ac:dyDescent="0.35">
      <c r="A22" s="9" t="s">
        <v>149</v>
      </c>
      <c r="B22" s="33">
        <f t="shared" si="0"/>
        <v>41</v>
      </c>
      <c r="C22" s="20">
        <v>37</v>
      </c>
      <c r="D22" s="20">
        <v>4</v>
      </c>
    </row>
    <row r="23" spans="1:4" ht="18" customHeight="1" x14ac:dyDescent="0.35">
      <c r="A23" s="9" t="s">
        <v>150</v>
      </c>
      <c r="B23" s="33">
        <f t="shared" si="0"/>
        <v>31</v>
      </c>
      <c r="C23" s="20">
        <v>28</v>
      </c>
      <c r="D23" s="20">
        <v>3</v>
      </c>
    </row>
    <row r="24" spans="1:4" ht="18" customHeight="1" x14ac:dyDescent="0.35">
      <c r="A24" s="9" t="s">
        <v>151</v>
      </c>
      <c r="B24" s="33">
        <f t="shared" si="0"/>
        <v>26</v>
      </c>
      <c r="C24" s="20">
        <v>24</v>
      </c>
      <c r="D24" s="20">
        <v>2</v>
      </c>
    </row>
    <row r="25" spans="1:4" ht="18" customHeight="1" x14ac:dyDescent="0.35">
      <c r="A25" s="9" t="s">
        <v>152</v>
      </c>
      <c r="B25" s="33">
        <f t="shared" si="0"/>
        <v>7</v>
      </c>
      <c r="C25" s="20">
        <v>6</v>
      </c>
      <c r="D25" s="20">
        <v>1</v>
      </c>
    </row>
    <row r="26" spans="1:4" ht="18" customHeight="1" x14ac:dyDescent="0.35">
      <c r="A26" s="9" t="s">
        <v>153</v>
      </c>
      <c r="B26" s="33">
        <f t="shared" si="0"/>
        <v>17</v>
      </c>
      <c r="C26" s="20">
        <v>15</v>
      </c>
      <c r="D26" s="20">
        <v>2</v>
      </c>
    </row>
    <row r="27" spans="1:4" ht="18" customHeight="1" x14ac:dyDescent="0.35">
      <c r="A27" s="9" t="s">
        <v>159</v>
      </c>
      <c r="B27" s="33">
        <f t="shared" si="0"/>
        <v>13</v>
      </c>
      <c r="C27" s="20">
        <v>13</v>
      </c>
      <c r="D27" s="20" t="s">
        <v>267</v>
      </c>
    </row>
    <row r="28" spans="1:4" ht="18" customHeight="1" thickBot="1" x14ac:dyDescent="0.4">
      <c r="A28" s="13"/>
      <c r="B28" s="34"/>
      <c r="C28" s="13"/>
      <c r="D28" s="13"/>
    </row>
    <row r="29" spans="1:4" ht="18" customHeight="1" x14ac:dyDescent="0.35">
      <c r="A29" s="16" t="s">
        <v>292</v>
      </c>
    </row>
  </sheetData>
  <mergeCells count="7">
    <mergeCell ref="A3:D3"/>
    <mergeCell ref="A4:D4"/>
    <mergeCell ref="A6:A8"/>
    <mergeCell ref="B6:B8"/>
    <mergeCell ref="C7:C8"/>
    <mergeCell ref="D7:D8"/>
    <mergeCell ref="C6:D6"/>
  </mergeCells>
  <phoneticPr fontId="3" type="noConversion"/>
  <printOptions horizontalCentered="1" verticalCentered="1"/>
  <pageMargins left="0.78740157480314965" right="0.78740157480314965" top="0.98425196850393704" bottom="0.98425196850393704"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zoomScale="80" zoomScaleNormal="80" workbookViewId="0">
      <pane ySplit="10" topLeftCell="A11" activePane="bottomLeft" state="frozen"/>
      <selection activeCell="E24" sqref="E24"/>
      <selection pane="bottomLeft" activeCell="F19" sqref="F19"/>
    </sheetView>
  </sheetViews>
  <sheetFormatPr baseColWidth="10" defaultColWidth="0" defaultRowHeight="0" customHeight="1" zeroHeight="1" x14ac:dyDescent="0.25"/>
  <cols>
    <col min="1" max="1" width="26.6328125" style="20" customWidth="1"/>
    <col min="2" max="9" width="12.453125" style="20" customWidth="1"/>
    <col min="10" max="16384" width="13.54296875" style="20" hidden="1"/>
  </cols>
  <sheetData>
    <row r="1" spans="1:9" ht="18" customHeight="1" x14ac:dyDescent="0.25">
      <c r="A1" s="19" t="s">
        <v>164</v>
      </c>
    </row>
    <row r="2" spans="1:9" ht="18" customHeight="1" x14ac:dyDescent="0.25"/>
    <row r="3" spans="1:9" ht="18" customHeight="1" x14ac:dyDescent="0.25">
      <c r="A3" s="229" t="s">
        <v>297</v>
      </c>
      <c r="B3" s="229"/>
      <c r="C3" s="229"/>
      <c r="D3" s="229"/>
      <c r="E3" s="229"/>
      <c r="F3" s="229"/>
      <c r="G3" s="229"/>
      <c r="H3" s="229"/>
      <c r="I3" s="229"/>
    </row>
    <row r="4" spans="1:9" ht="18" customHeight="1" x14ac:dyDescent="0.25">
      <c r="A4" s="229" t="s">
        <v>504</v>
      </c>
      <c r="B4" s="229"/>
      <c r="C4" s="229"/>
      <c r="D4" s="229"/>
      <c r="E4" s="229"/>
      <c r="F4" s="229"/>
      <c r="G4" s="229"/>
      <c r="H4" s="229"/>
      <c r="I4" s="229"/>
    </row>
    <row r="5" spans="1:9" ht="18" customHeight="1" thickBot="1" x14ac:dyDescent="0.3"/>
    <row r="6" spans="1:9" ht="18.75" customHeight="1" x14ac:dyDescent="0.25">
      <c r="A6" s="254" t="s">
        <v>264</v>
      </c>
      <c r="B6" s="251" t="s">
        <v>107</v>
      </c>
      <c r="C6" s="225" t="s">
        <v>165</v>
      </c>
      <c r="D6" s="212"/>
      <c r="E6" s="212"/>
      <c r="F6" s="212"/>
      <c r="G6" s="212"/>
      <c r="H6" s="212"/>
      <c r="I6" s="212"/>
    </row>
    <row r="7" spans="1:9" ht="18.75" customHeight="1" thickBot="1" x14ac:dyDescent="0.3">
      <c r="A7" s="255"/>
      <c r="B7" s="252"/>
      <c r="C7" s="214"/>
      <c r="D7" s="214"/>
      <c r="E7" s="214"/>
      <c r="F7" s="214"/>
      <c r="G7" s="214"/>
      <c r="H7" s="214"/>
      <c r="I7" s="214"/>
    </row>
    <row r="8" spans="1:9" ht="31.5" customHeight="1" thickBot="1" x14ac:dyDescent="0.3">
      <c r="A8" s="256"/>
      <c r="B8" s="253"/>
      <c r="C8" s="88" t="s">
        <v>431</v>
      </c>
      <c r="D8" s="89" t="s">
        <v>162</v>
      </c>
      <c r="E8" s="89" t="s">
        <v>432</v>
      </c>
      <c r="F8" s="89" t="s">
        <v>433</v>
      </c>
      <c r="G8" s="89" t="s">
        <v>434</v>
      </c>
      <c r="H8" s="89" t="s">
        <v>435</v>
      </c>
      <c r="I8" s="88" t="s">
        <v>159</v>
      </c>
    </row>
    <row r="9" spans="1:9" ht="16.5" customHeight="1" x14ac:dyDescent="0.25">
      <c r="A9" s="27"/>
      <c r="B9" s="35"/>
      <c r="C9" s="22"/>
      <c r="D9" s="22"/>
      <c r="E9" s="22"/>
      <c r="F9" s="22"/>
      <c r="G9" s="22"/>
      <c r="H9" s="22"/>
      <c r="I9" s="29"/>
    </row>
    <row r="10" spans="1:9" ht="18" customHeight="1" x14ac:dyDescent="0.25">
      <c r="A10" s="84" t="s">
        <v>107</v>
      </c>
      <c r="B10" s="90">
        <f t="shared" ref="B10:I10" si="0">SUM(B12:B29)</f>
        <v>656</v>
      </c>
      <c r="C10" s="84">
        <f t="shared" si="0"/>
        <v>380</v>
      </c>
      <c r="D10" s="84">
        <f t="shared" si="0"/>
        <v>137</v>
      </c>
      <c r="E10" s="84">
        <f t="shared" si="0"/>
        <v>68</v>
      </c>
      <c r="F10" s="84">
        <f t="shared" si="0"/>
        <v>32</v>
      </c>
      <c r="G10" s="84">
        <f t="shared" si="0"/>
        <v>17</v>
      </c>
      <c r="H10" s="84">
        <f t="shared" si="0"/>
        <v>5</v>
      </c>
      <c r="I10" s="85">
        <f t="shared" si="0"/>
        <v>17</v>
      </c>
    </row>
    <row r="11" spans="1:9" ht="18" customHeight="1" x14ac:dyDescent="0.25">
      <c r="B11" s="36"/>
      <c r="I11" s="24"/>
    </row>
    <row r="12" spans="1:9" ht="18" customHeight="1" x14ac:dyDescent="0.25">
      <c r="A12" s="20" t="s">
        <v>140</v>
      </c>
      <c r="B12" s="36">
        <f t="shared" ref="B12:B27" si="1">SUM(C12:I12)</f>
        <v>4</v>
      </c>
      <c r="C12" s="20">
        <v>4</v>
      </c>
      <c r="D12" s="20" t="s">
        <v>267</v>
      </c>
      <c r="E12" s="20" t="s">
        <v>267</v>
      </c>
      <c r="F12" s="20" t="s">
        <v>267</v>
      </c>
      <c r="G12" s="20" t="s">
        <v>267</v>
      </c>
      <c r="H12" s="20" t="s">
        <v>267</v>
      </c>
      <c r="I12" s="24" t="s">
        <v>267</v>
      </c>
    </row>
    <row r="13" spans="1:9" ht="18" customHeight="1" x14ac:dyDescent="0.35">
      <c r="A13" s="9" t="s">
        <v>577</v>
      </c>
      <c r="B13" s="36">
        <f t="shared" si="1"/>
        <v>1</v>
      </c>
      <c r="C13" s="20">
        <v>1</v>
      </c>
      <c r="D13" s="20" t="s">
        <v>267</v>
      </c>
      <c r="E13" s="20" t="s">
        <v>267</v>
      </c>
      <c r="F13" s="20" t="s">
        <v>267</v>
      </c>
      <c r="G13" s="20" t="s">
        <v>267</v>
      </c>
      <c r="H13" s="20" t="s">
        <v>267</v>
      </c>
      <c r="I13" s="24" t="s">
        <v>267</v>
      </c>
    </row>
    <row r="14" spans="1:9" ht="18" customHeight="1" x14ac:dyDescent="0.25">
      <c r="A14" s="20" t="s">
        <v>141</v>
      </c>
      <c r="B14" s="36">
        <f t="shared" si="1"/>
        <v>2</v>
      </c>
      <c r="C14" s="20">
        <v>2</v>
      </c>
      <c r="D14" s="20" t="s">
        <v>267</v>
      </c>
      <c r="E14" s="20" t="s">
        <v>267</v>
      </c>
      <c r="F14" s="20" t="s">
        <v>267</v>
      </c>
      <c r="G14" s="20" t="s">
        <v>267</v>
      </c>
      <c r="H14" s="20" t="s">
        <v>267</v>
      </c>
      <c r="I14" s="24" t="s">
        <v>267</v>
      </c>
    </row>
    <row r="15" spans="1:9" ht="18" customHeight="1" x14ac:dyDescent="0.25">
      <c r="A15" s="20" t="s">
        <v>142</v>
      </c>
      <c r="B15" s="36">
        <f t="shared" si="1"/>
        <v>15</v>
      </c>
      <c r="C15" s="20">
        <v>15</v>
      </c>
      <c r="D15" s="20" t="s">
        <v>267</v>
      </c>
      <c r="E15" s="20" t="s">
        <v>267</v>
      </c>
      <c r="F15" s="20" t="s">
        <v>267</v>
      </c>
      <c r="G15" s="20" t="s">
        <v>267</v>
      </c>
      <c r="H15" s="20" t="s">
        <v>267</v>
      </c>
      <c r="I15" s="24" t="s">
        <v>267</v>
      </c>
    </row>
    <row r="16" spans="1:9" ht="18" customHeight="1" x14ac:dyDescent="0.25">
      <c r="A16" s="20" t="s">
        <v>143</v>
      </c>
      <c r="B16" s="36">
        <f t="shared" si="1"/>
        <v>22</v>
      </c>
      <c r="C16" s="20">
        <v>20</v>
      </c>
      <c r="D16" s="20">
        <v>2</v>
      </c>
      <c r="E16" s="20" t="s">
        <v>267</v>
      </c>
      <c r="F16" s="20" t="s">
        <v>267</v>
      </c>
      <c r="G16" s="20" t="s">
        <v>267</v>
      </c>
      <c r="H16" s="20" t="s">
        <v>267</v>
      </c>
      <c r="I16" s="24" t="s">
        <v>267</v>
      </c>
    </row>
    <row r="17" spans="1:9" ht="18" customHeight="1" x14ac:dyDescent="0.25">
      <c r="A17" s="20" t="s">
        <v>144</v>
      </c>
      <c r="B17" s="36">
        <f t="shared" si="1"/>
        <v>98</v>
      </c>
      <c r="C17" s="20">
        <v>82</v>
      </c>
      <c r="D17" s="20">
        <v>13</v>
      </c>
      <c r="E17" s="20">
        <v>2</v>
      </c>
      <c r="F17" s="20" t="s">
        <v>267</v>
      </c>
      <c r="G17" s="20">
        <v>1</v>
      </c>
      <c r="H17" s="20" t="s">
        <v>267</v>
      </c>
      <c r="I17" s="24" t="s">
        <v>267</v>
      </c>
    </row>
    <row r="18" spans="1:9" ht="18" customHeight="1" x14ac:dyDescent="0.25">
      <c r="A18" s="20" t="s">
        <v>145</v>
      </c>
      <c r="B18" s="36">
        <f t="shared" si="1"/>
        <v>127</v>
      </c>
      <c r="C18" s="20">
        <v>81</v>
      </c>
      <c r="D18" s="20">
        <v>33</v>
      </c>
      <c r="E18" s="20">
        <v>6</v>
      </c>
      <c r="F18" s="20">
        <v>1</v>
      </c>
      <c r="G18" s="20">
        <v>1</v>
      </c>
      <c r="H18" s="20">
        <v>1</v>
      </c>
      <c r="I18" s="24">
        <v>4</v>
      </c>
    </row>
    <row r="19" spans="1:9" ht="18" customHeight="1" x14ac:dyDescent="0.25">
      <c r="A19" s="20" t="s">
        <v>146</v>
      </c>
      <c r="B19" s="36">
        <f t="shared" si="1"/>
        <v>120</v>
      </c>
      <c r="C19" s="20">
        <v>72</v>
      </c>
      <c r="D19" s="20">
        <v>34</v>
      </c>
      <c r="E19" s="20">
        <v>9</v>
      </c>
      <c r="F19" s="20">
        <v>2</v>
      </c>
      <c r="G19" s="20">
        <v>2</v>
      </c>
      <c r="H19" s="20" t="s">
        <v>267</v>
      </c>
      <c r="I19" s="24">
        <v>1</v>
      </c>
    </row>
    <row r="20" spans="1:9" ht="18" customHeight="1" x14ac:dyDescent="0.25">
      <c r="A20" s="20" t="s">
        <v>147</v>
      </c>
      <c r="B20" s="36">
        <f t="shared" si="1"/>
        <v>71</v>
      </c>
      <c r="C20" s="20">
        <v>40</v>
      </c>
      <c r="D20" s="20">
        <v>15</v>
      </c>
      <c r="E20" s="20">
        <v>9</v>
      </c>
      <c r="F20" s="20">
        <v>4</v>
      </c>
      <c r="G20" s="20">
        <v>1</v>
      </c>
      <c r="H20" s="20" t="s">
        <v>267</v>
      </c>
      <c r="I20" s="24">
        <v>2</v>
      </c>
    </row>
    <row r="21" spans="1:9" ht="18" customHeight="1" x14ac:dyDescent="0.25">
      <c r="A21" s="20" t="s">
        <v>148</v>
      </c>
      <c r="B21" s="36">
        <f t="shared" si="1"/>
        <v>61</v>
      </c>
      <c r="C21" s="20">
        <v>29</v>
      </c>
      <c r="D21" s="20">
        <v>14</v>
      </c>
      <c r="E21" s="20">
        <v>10</v>
      </c>
      <c r="F21" s="20">
        <v>6</v>
      </c>
      <c r="G21" s="20">
        <v>2</v>
      </c>
      <c r="H21" s="20" t="s">
        <v>267</v>
      </c>
      <c r="I21" s="24" t="s">
        <v>267</v>
      </c>
    </row>
    <row r="22" spans="1:9" ht="18" customHeight="1" x14ac:dyDescent="0.25">
      <c r="A22" s="20" t="s">
        <v>149</v>
      </c>
      <c r="B22" s="36">
        <f t="shared" si="1"/>
        <v>41</v>
      </c>
      <c r="C22" s="20">
        <v>10</v>
      </c>
      <c r="D22" s="20">
        <v>10</v>
      </c>
      <c r="E22" s="20">
        <v>12</v>
      </c>
      <c r="F22" s="20">
        <v>4</v>
      </c>
      <c r="G22" s="20">
        <v>2</v>
      </c>
      <c r="H22" s="20">
        <v>1</v>
      </c>
      <c r="I22" s="24">
        <v>2</v>
      </c>
    </row>
    <row r="23" spans="1:9" ht="18" customHeight="1" x14ac:dyDescent="0.25">
      <c r="A23" s="20" t="s">
        <v>150</v>
      </c>
      <c r="B23" s="36">
        <f t="shared" si="1"/>
        <v>31</v>
      </c>
      <c r="C23" s="20">
        <v>8</v>
      </c>
      <c r="D23" s="20">
        <v>6</v>
      </c>
      <c r="E23" s="20">
        <v>12</v>
      </c>
      <c r="F23" s="20">
        <v>2</v>
      </c>
      <c r="G23" s="20">
        <v>3</v>
      </c>
      <c r="H23" s="20" t="s">
        <v>267</v>
      </c>
      <c r="I23" s="24" t="s">
        <v>267</v>
      </c>
    </row>
    <row r="24" spans="1:9" ht="18" customHeight="1" x14ac:dyDescent="0.25">
      <c r="A24" s="20" t="s">
        <v>151</v>
      </c>
      <c r="B24" s="36">
        <f t="shared" si="1"/>
        <v>26</v>
      </c>
      <c r="C24" s="20">
        <v>4</v>
      </c>
      <c r="D24" s="20">
        <v>6</v>
      </c>
      <c r="E24" s="20">
        <v>2</v>
      </c>
      <c r="F24" s="20">
        <v>9</v>
      </c>
      <c r="G24" s="20">
        <v>3</v>
      </c>
      <c r="H24" s="20" t="s">
        <v>267</v>
      </c>
      <c r="I24" s="24">
        <v>2</v>
      </c>
    </row>
    <row r="25" spans="1:9" ht="18" customHeight="1" x14ac:dyDescent="0.25">
      <c r="A25" s="20" t="s">
        <v>152</v>
      </c>
      <c r="B25" s="36">
        <f t="shared" si="1"/>
        <v>7</v>
      </c>
      <c r="C25" s="20">
        <v>3</v>
      </c>
      <c r="D25" s="20">
        <v>1</v>
      </c>
      <c r="E25" s="20">
        <v>1</v>
      </c>
      <c r="F25" s="20">
        <v>1</v>
      </c>
      <c r="G25" s="20">
        <v>1</v>
      </c>
      <c r="H25" s="20" t="s">
        <v>267</v>
      </c>
      <c r="I25" s="24" t="s">
        <v>267</v>
      </c>
    </row>
    <row r="26" spans="1:9" ht="18" customHeight="1" x14ac:dyDescent="0.25">
      <c r="A26" s="20" t="s">
        <v>153</v>
      </c>
      <c r="B26" s="36">
        <f t="shared" si="1"/>
        <v>17</v>
      </c>
      <c r="C26" s="20">
        <v>6</v>
      </c>
      <c r="D26" s="20">
        <v>1</v>
      </c>
      <c r="E26" s="20">
        <v>4</v>
      </c>
      <c r="F26" s="20">
        <v>2</v>
      </c>
      <c r="G26" s="20">
        <v>1</v>
      </c>
      <c r="H26" s="20">
        <v>3</v>
      </c>
      <c r="I26" s="24" t="s">
        <v>267</v>
      </c>
    </row>
    <row r="27" spans="1:9" ht="18" customHeight="1" x14ac:dyDescent="0.35">
      <c r="A27" s="9" t="s">
        <v>159</v>
      </c>
      <c r="B27" s="36">
        <f t="shared" si="1"/>
        <v>13</v>
      </c>
      <c r="C27" s="20">
        <v>3</v>
      </c>
      <c r="D27" s="20">
        <v>2</v>
      </c>
      <c r="E27" s="20">
        <v>1</v>
      </c>
      <c r="F27" s="20">
        <v>1</v>
      </c>
      <c r="G27" s="20" t="s">
        <v>267</v>
      </c>
      <c r="H27" s="20" t="s">
        <v>267</v>
      </c>
      <c r="I27" s="24">
        <v>6</v>
      </c>
    </row>
    <row r="28" spans="1:9" ht="18" customHeight="1" thickBot="1" x14ac:dyDescent="0.3">
      <c r="A28" s="25"/>
      <c r="B28" s="37"/>
      <c r="C28" s="25"/>
      <c r="D28" s="25"/>
      <c r="E28" s="25"/>
      <c r="F28" s="25"/>
      <c r="G28" s="25"/>
      <c r="H28" s="25"/>
      <c r="I28" s="26"/>
    </row>
    <row r="29" spans="1:9" ht="18" customHeight="1" x14ac:dyDescent="0.3">
      <c r="A29" s="16" t="s">
        <v>292</v>
      </c>
    </row>
  </sheetData>
  <mergeCells count="5">
    <mergeCell ref="A3:I3"/>
    <mergeCell ref="A4:I4"/>
    <mergeCell ref="C6:I7"/>
    <mergeCell ref="B6:B8"/>
    <mergeCell ref="A6:A8"/>
  </mergeCells>
  <phoneticPr fontId="3" type="noConversion"/>
  <printOptions horizontalCentered="1" verticalCentered="1"/>
  <pageMargins left="0.39370078740157483" right="0.47244094488188981" top="0.98425196850393704" bottom="0.98425196850393704"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0"/>
  <sheetViews>
    <sheetView zoomScale="80" zoomScaleNormal="80" workbookViewId="0">
      <pane xSplit="2" ySplit="11" topLeftCell="C12" activePane="bottomRight" state="frozen"/>
      <selection activeCell="B1" sqref="B1"/>
      <selection pane="topRight" activeCell="B1" sqref="B1"/>
      <selection pane="bottomLeft" activeCell="B1" sqref="B1"/>
      <selection pane="bottomRight" activeCell="D22" sqref="D22"/>
    </sheetView>
  </sheetViews>
  <sheetFormatPr baseColWidth="10" defaultColWidth="0" defaultRowHeight="0" customHeight="1" zeroHeight="1" x14ac:dyDescent="0.35"/>
  <cols>
    <col min="1" max="1" width="28.36328125" style="2" customWidth="1"/>
    <col min="2" max="13" width="12.453125" style="2" customWidth="1"/>
    <col min="14" max="18" width="0" style="2" hidden="1"/>
    <col min="19" max="16379" width="11.453125" style="2" hidden="1"/>
    <col min="16380" max="16380" width="11.453125" style="2" hidden="1" customWidth="1"/>
    <col min="16381" max="16384" width="11.453125" style="2" hidden="1"/>
  </cols>
  <sheetData>
    <row r="1" spans="1:13" ht="18" customHeight="1" x14ac:dyDescent="0.35">
      <c r="A1" s="1" t="s">
        <v>170</v>
      </c>
    </row>
    <row r="2" spans="1:13" ht="18" customHeight="1" x14ac:dyDescent="0.35"/>
    <row r="3" spans="1:13" ht="18" customHeight="1" x14ac:dyDescent="0.35">
      <c r="A3" s="211" t="s">
        <v>297</v>
      </c>
      <c r="B3" s="211"/>
      <c r="C3" s="211"/>
      <c r="D3" s="211"/>
      <c r="E3" s="211"/>
      <c r="F3" s="211"/>
      <c r="G3" s="211"/>
      <c r="H3" s="211"/>
      <c r="I3" s="211"/>
      <c r="J3" s="211"/>
      <c r="K3" s="211"/>
      <c r="L3" s="211"/>
      <c r="M3" s="211"/>
    </row>
    <row r="4" spans="1:13" ht="18" customHeight="1" x14ac:dyDescent="0.35">
      <c r="A4" s="211" t="s">
        <v>505</v>
      </c>
      <c r="B4" s="211"/>
      <c r="C4" s="211"/>
      <c r="D4" s="211"/>
      <c r="E4" s="211"/>
      <c r="F4" s="211"/>
      <c r="G4" s="211"/>
      <c r="H4" s="211"/>
      <c r="I4" s="211"/>
      <c r="J4" s="211"/>
      <c r="K4" s="211"/>
      <c r="L4" s="211"/>
      <c r="M4" s="211"/>
    </row>
    <row r="5" spans="1:13" ht="18" customHeight="1" thickBot="1" x14ac:dyDescent="0.4"/>
    <row r="6" spans="1:13" ht="18" customHeight="1" x14ac:dyDescent="0.35">
      <c r="A6" s="91"/>
      <c r="B6" s="251" t="s">
        <v>107</v>
      </c>
      <c r="C6" s="212" t="s">
        <v>171</v>
      </c>
      <c r="D6" s="212"/>
      <c r="E6" s="212"/>
      <c r="F6" s="212"/>
      <c r="G6" s="212"/>
      <c r="H6" s="212"/>
      <c r="I6" s="212"/>
      <c r="J6" s="212"/>
      <c r="K6" s="212"/>
      <c r="L6" s="212"/>
      <c r="M6" s="212"/>
    </row>
    <row r="7" spans="1:13" ht="18" customHeight="1" thickBot="1" x14ac:dyDescent="0.4">
      <c r="A7" s="80" t="s">
        <v>155</v>
      </c>
      <c r="B7" s="252"/>
      <c r="C7" s="214"/>
      <c r="D7" s="214"/>
      <c r="E7" s="214"/>
      <c r="F7" s="214"/>
      <c r="G7" s="214"/>
      <c r="H7" s="214"/>
      <c r="I7" s="214"/>
      <c r="J7" s="214"/>
      <c r="K7" s="214"/>
      <c r="L7" s="214"/>
      <c r="M7" s="214"/>
    </row>
    <row r="8" spans="1:13" ht="18" customHeight="1" x14ac:dyDescent="0.35">
      <c r="A8" s="80" t="s">
        <v>156</v>
      </c>
      <c r="B8" s="252"/>
      <c r="C8" s="257" t="s">
        <v>167</v>
      </c>
      <c r="D8" s="227" t="s">
        <v>168</v>
      </c>
      <c r="E8" s="227" t="s">
        <v>169</v>
      </c>
      <c r="F8" s="227" t="s">
        <v>166</v>
      </c>
      <c r="G8" s="227" t="s">
        <v>578</v>
      </c>
      <c r="H8" s="227" t="s">
        <v>391</v>
      </c>
      <c r="I8" s="227" t="s">
        <v>579</v>
      </c>
      <c r="J8" s="227" t="s">
        <v>580</v>
      </c>
      <c r="K8" s="227" t="s">
        <v>581</v>
      </c>
      <c r="L8" s="227" t="s">
        <v>436</v>
      </c>
      <c r="M8" s="227" t="s">
        <v>263</v>
      </c>
    </row>
    <row r="9" spans="1:13" ht="18" customHeight="1" thickBot="1" x14ac:dyDescent="0.4">
      <c r="A9" s="92"/>
      <c r="B9" s="253"/>
      <c r="C9" s="242"/>
      <c r="D9" s="228"/>
      <c r="E9" s="228"/>
      <c r="F9" s="228"/>
      <c r="G9" s="228"/>
      <c r="H9" s="228" t="s">
        <v>172</v>
      </c>
      <c r="I9" s="228"/>
      <c r="J9" s="228" t="s">
        <v>172</v>
      </c>
      <c r="K9" s="228"/>
      <c r="L9" s="228"/>
      <c r="M9" s="228" t="s">
        <v>131</v>
      </c>
    </row>
    <row r="10" spans="1:13" ht="18" customHeight="1" x14ac:dyDescent="0.35">
      <c r="B10" s="38"/>
      <c r="M10" s="39"/>
    </row>
    <row r="11" spans="1:13" ht="18" customHeight="1" x14ac:dyDescent="0.35">
      <c r="A11" s="80" t="s">
        <v>107</v>
      </c>
      <c r="B11" s="87">
        <f t="shared" ref="B11:M11" si="0">SUM(B13:B28)</f>
        <v>656</v>
      </c>
      <c r="C11" s="80">
        <f t="shared" si="0"/>
        <v>569</v>
      </c>
      <c r="D11" s="80">
        <f t="shared" si="0"/>
        <v>62</v>
      </c>
      <c r="E11" s="80">
        <f t="shared" si="0"/>
        <v>7</v>
      </c>
      <c r="F11" s="80">
        <f t="shared" si="0"/>
        <v>3</v>
      </c>
      <c r="G11" s="80">
        <f t="shared" si="0"/>
        <v>2</v>
      </c>
      <c r="H11" s="80">
        <f t="shared" si="0"/>
        <v>1</v>
      </c>
      <c r="I11" s="80">
        <f t="shared" si="0"/>
        <v>1</v>
      </c>
      <c r="J11" s="80">
        <f t="shared" si="0"/>
        <v>1</v>
      </c>
      <c r="K11" s="80">
        <f t="shared" si="0"/>
        <v>1</v>
      </c>
      <c r="L11" s="80">
        <f t="shared" si="0"/>
        <v>1</v>
      </c>
      <c r="M11" s="86">
        <f t="shared" si="0"/>
        <v>8</v>
      </c>
    </row>
    <row r="12" spans="1:13" ht="18" customHeight="1" x14ac:dyDescent="0.35">
      <c r="B12" s="32"/>
      <c r="M12" s="40"/>
    </row>
    <row r="13" spans="1:13" ht="18" customHeight="1" x14ac:dyDescent="0.35">
      <c r="A13" s="20" t="s">
        <v>140</v>
      </c>
      <c r="B13" s="33">
        <f t="shared" ref="B13:B28" si="1">SUM(C13:M13)</f>
        <v>4</v>
      </c>
      <c r="C13" s="9">
        <v>4</v>
      </c>
      <c r="D13" s="9" t="s">
        <v>267</v>
      </c>
      <c r="E13" s="9" t="s">
        <v>267</v>
      </c>
      <c r="F13" s="9" t="s">
        <v>267</v>
      </c>
      <c r="G13" s="9" t="s">
        <v>267</v>
      </c>
      <c r="H13" s="9" t="s">
        <v>267</v>
      </c>
      <c r="I13" s="9" t="s">
        <v>267</v>
      </c>
      <c r="J13" s="9" t="s">
        <v>267</v>
      </c>
      <c r="K13" s="9" t="s">
        <v>267</v>
      </c>
      <c r="L13" s="9" t="s">
        <v>267</v>
      </c>
      <c r="M13" s="30" t="s">
        <v>267</v>
      </c>
    </row>
    <row r="14" spans="1:13" ht="18" customHeight="1" x14ac:dyDescent="0.35">
      <c r="A14" s="9" t="s">
        <v>577</v>
      </c>
      <c r="B14" s="33">
        <f t="shared" si="1"/>
        <v>1</v>
      </c>
      <c r="C14" s="9">
        <v>1</v>
      </c>
      <c r="D14" s="9" t="s">
        <v>267</v>
      </c>
      <c r="E14" s="9" t="s">
        <v>267</v>
      </c>
      <c r="F14" s="9" t="s">
        <v>267</v>
      </c>
      <c r="G14" s="9" t="s">
        <v>267</v>
      </c>
      <c r="H14" s="9" t="s">
        <v>267</v>
      </c>
      <c r="I14" s="9" t="s">
        <v>267</v>
      </c>
      <c r="J14" s="9" t="s">
        <v>267</v>
      </c>
      <c r="K14" s="9" t="s">
        <v>267</v>
      </c>
      <c r="L14" s="9" t="s">
        <v>267</v>
      </c>
      <c r="M14" s="30" t="s">
        <v>267</v>
      </c>
    </row>
    <row r="15" spans="1:13" ht="18" customHeight="1" x14ac:dyDescent="0.35">
      <c r="A15" s="20" t="s">
        <v>141</v>
      </c>
      <c r="B15" s="33">
        <f t="shared" si="1"/>
        <v>2</v>
      </c>
      <c r="C15" s="9">
        <v>2</v>
      </c>
      <c r="D15" s="9" t="s">
        <v>267</v>
      </c>
      <c r="E15" s="9" t="s">
        <v>267</v>
      </c>
      <c r="F15" s="9" t="s">
        <v>267</v>
      </c>
      <c r="G15" s="9" t="s">
        <v>267</v>
      </c>
      <c r="H15" s="9" t="s">
        <v>267</v>
      </c>
      <c r="I15" s="9" t="s">
        <v>267</v>
      </c>
      <c r="J15" s="9" t="s">
        <v>267</v>
      </c>
      <c r="K15" s="9" t="s">
        <v>267</v>
      </c>
      <c r="L15" s="9" t="s">
        <v>267</v>
      </c>
      <c r="M15" s="30" t="s">
        <v>267</v>
      </c>
    </row>
    <row r="16" spans="1:13" ht="18" customHeight="1" x14ac:dyDescent="0.35">
      <c r="A16" s="20" t="s">
        <v>142</v>
      </c>
      <c r="B16" s="33">
        <f t="shared" si="1"/>
        <v>15</v>
      </c>
      <c r="C16" s="9">
        <v>15</v>
      </c>
      <c r="D16" s="9" t="s">
        <v>267</v>
      </c>
      <c r="E16" s="9" t="s">
        <v>267</v>
      </c>
      <c r="F16" s="9" t="s">
        <v>267</v>
      </c>
      <c r="G16" s="9" t="s">
        <v>267</v>
      </c>
      <c r="H16" s="9" t="s">
        <v>267</v>
      </c>
      <c r="I16" s="9" t="s">
        <v>267</v>
      </c>
      <c r="J16" s="9" t="s">
        <v>267</v>
      </c>
      <c r="K16" s="9" t="s">
        <v>267</v>
      </c>
      <c r="L16" s="9" t="s">
        <v>267</v>
      </c>
      <c r="M16" s="30" t="s">
        <v>267</v>
      </c>
    </row>
    <row r="17" spans="1:13" ht="18" customHeight="1" x14ac:dyDescent="0.35">
      <c r="A17" s="20" t="s">
        <v>143</v>
      </c>
      <c r="B17" s="33">
        <f t="shared" si="1"/>
        <v>22</v>
      </c>
      <c r="C17" s="9">
        <v>21</v>
      </c>
      <c r="D17" s="9" t="s">
        <v>267</v>
      </c>
      <c r="E17" s="9">
        <v>1</v>
      </c>
      <c r="F17" s="9" t="s">
        <v>267</v>
      </c>
      <c r="G17" s="9" t="s">
        <v>267</v>
      </c>
      <c r="H17" s="9" t="s">
        <v>267</v>
      </c>
      <c r="I17" s="9" t="s">
        <v>267</v>
      </c>
      <c r="J17" s="9" t="s">
        <v>267</v>
      </c>
      <c r="K17" s="9" t="s">
        <v>267</v>
      </c>
      <c r="L17" s="9" t="s">
        <v>267</v>
      </c>
      <c r="M17" s="30" t="s">
        <v>267</v>
      </c>
    </row>
    <row r="18" spans="1:13" ht="18" customHeight="1" x14ac:dyDescent="0.35">
      <c r="A18" s="20" t="s">
        <v>144</v>
      </c>
      <c r="B18" s="33">
        <f t="shared" si="1"/>
        <v>98</v>
      </c>
      <c r="C18" s="9">
        <v>92</v>
      </c>
      <c r="D18" s="9">
        <v>6</v>
      </c>
      <c r="E18" s="9" t="s">
        <v>267</v>
      </c>
      <c r="F18" s="9" t="s">
        <v>267</v>
      </c>
      <c r="G18" s="9" t="s">
        <v>267</v>
      </c>
      <c r="H18" s="9" t="s">
        <v>267</v>
      </c>
      <c r="I18" s="9" t="s">
        <v>267</v>
      </c>
      <c r="J18" s="9" t="s">
        <v>267</v>
      </c>
      <c r="K18" s="9" t="s">
        <v>267</v>
      </c>
      <c r="L18" s="9" t="s">
        <v>267</v>
      </c>
      <c r="M18" s="30" t="s">
        <v>267</v>
      </c>
    </row>
    <row r="19" spans="1:13" ht="18" customHeight="1" x14ac:dyDescent="0.35">
      <c r="A19" s="20" t="s">
        <v>145</v>
      </c>
      <c r="B19" s="33">
        <f t="shared" si="1"/>
        <v>127</v>
      </c>
      <c r="C19" s="9">
        <v>114</v>
      </c>
      <c r="D19" s="9">
        <v>10</v>
      </c>
      <c r="E19" s="9" t="s">
        <v>267</v>
      </c>
      <c r="F19" s="9">
        <v>1</v>
      </c>
      <c r="G19" s="9" t="s">
        <v>267</v>
      </c>
      <c r="H19" s="9" t="s">
        <v>267</v>
      </c>
      <c r="I19" s="9" t="s">
        <v>267</v>
      </c>
      <c r="J19" s="9">
        <v>1</v>
      </c>
      <c r="K19" s="9" t="s">
        <v>267</v>
      </c>
      <c r="L19" s="9">
        <v>1</v>
      </c>
      <c r="M19" s="30" t="s">
        <v>267</v>
      </c>
    </row>
    <row r="20" spans="1:13" ht="18" customHeight="1" x14ac:dyDescent="0.35">
      <c r="A20" s="20" t="s">
        <v>146</v>
      </c>
      <c r="B20" s="33">
        <f t="shared" si="1"/>
        <v>120</v>
      </c>
      <c r="C20" s="9">
        <v>106</v>
      </c>
      <c r="D20" s="9">
        <v>12</v>
      </c>
      <c r="E20" s="9">
        <v>2</v>
      </c>
      <c r="F20" s="9" t="s">
        <v>267</v>
      </c>
      <c r="G20" s="9" t="s">
        <v>267</v>
      </c>
      <c r="H20" s="9" t="s">
        <v>267</v>
      </c>
      <c r="I20" s="9" t="s">
        <v>267</v>
      </c>
      <c r="J20" s="9" t="s">
        <v>267</v>
      </c>
      <c r="K20" s="9" t="s">
        <v>267</v>
      </c>
      <c r="L20" s="9" t="s">
        <v>267</v>
      </c>
      <c r="M20" s="30" t="s">
        <v>267</v>
      </c>
    </row>
    <row r="21" spans="1:13" ht="18" customHeight="1" x14ac:dyDescent="0.35">
      <c r="A21" s="20" t="s">
        <v>147</v>
      </c>
      <c r="B21" s="33">
        <f t="shared" si="1"/>
        <v>71</v>
      </c>
      <c r="C21" s="9">
        <v>59</v>
      </c>
      <c r="D21" s="9">
        <v>10</v>
      </c>
      <c r="E21" s="9" t="s">
        <v>267</v>
      </c>
      <c r="F21" s="9">
        <v>1</v>
      </c>
      <c r="G21" s="9" t="s">
        <v>267</v>
      </c>
      <c r="H21" s="9" t="s">
        <v>267</v>
      </c>
      <c r="I21" s="9">
        <v>1</v>
      </c>
      <c r="J21" s="9" t="s">
        <v>267</v>
      </c>
      <c r="K21" s="9" t="s">
        <v>267</v>
      </c>
      <c r="L21" s="9" t="s">
        <v>267</v>
      </c>
      <c r="M21" s="30" t="s">
        <v>267</v>
      </c>
    </row>
    <row r="22" spans="1:13" ht="18" customHeight="1" x14ac:dyDescent="0.35">
      <c r="A22" s="20" t="s">
        <v>148</v>
      </c>
      <c r="B22" s="33">
        <f t="shared" si="1"/>
        <v>61</v>
      </c>
      <c r="C22" s="9">
        <v>47</v>
      </c>
      <c r="D22" s="9">
        <v>11</v>
      </c>
      <c r="E22" s="9">
        <v>2</v>
      </c>
      <c r="F22" s="9" t="s">
        <v>267</v>
      </c>
      <c r="G22" s="9" t="s">
        <v>267</v>
      </c>
      <c r="H22" s="9" t="s">
        <v>267</v>
      </c>
      <c r="I22" s="9" t="s">
        <v>267</v>
      </c>
      <c r="J22" s="9" t="s">
        <v>267</v>
      </c>
      <c r="K22" s="9">
        <v>1</v>
      </c>
      <c r="L22" s="9" t="s">
        <v>267</v>
      </c>
      <c r="M22" s="30" t="s">
        <v>267</v>
      </c>
    </row>
    <row r="23" spans="1:13" ht="18" customHeight="1" x14ac:dyDescent="0.35">
      <c r="A23" s="20" t="s">
        <v>149</v>
      </c>
      <c r="B23" s="33">
        <f t="shared" si="1"/>
        <v>41</v>
      </c>
      <c r="C23" s="9">
        <v>36</v>
      </c>
      <c r="D23" s="9">
        <v>3</v>
      </c>
      <c r="E23" s="9">
        <v>1</v>
      </c>
      <c r="F23" s="9" t="s">
        <v>267</v>
      </c>
      <c r="G23" s="9">
        <v>1</v>
      </c>
      <c r="H23" s="9" t="s">
        <v>267</v>
      </c>
      <c r="I23" s="9" t="s">
        <v>267</v>
      </c>
      <c r="J23" s="9" t="s">
        <v>267</v>
      </c>
      <c r="K23" s="9" t="s">
        <v>267</v>
      </c>
      <c r="L23" s="9" t="s">
        <v>267</v>
      </c>
      <c r="M23" s="30" t="s">
        <v>267</v>
      </c>
    </row>
    <row r="24" spans="1:13" ht="18" customHeight="1" x14ac:dyDescent="0.35">
      <c r="A24" s="20" t="s">
        <v>150</v>
      </c>
      <c r="B24" s="33">
        <f t="shared" si="1"/>
        <v>31</v>
      </c>
      <c r="C24" s="9">
        <v>26</v>
      </c>
      <c r="D24" s="9">
        <v>3</v>
      </c>
      <c r="E24" s="9">
        <v>1</v>
      </c>
      <c r="F24" s="9" t="s">
        <v>267</v>
      </c>
      <c r="G24" s="9" t="s">
        <v>267</v>
      </c>
      <c r="H24" s="9">
        <v>1</v>
      </c>
      <c r="I24" s="9" t="s">
        <v>267</v>
      </c>
      <c r="J24" s="9" t="s">
        <v>267</v>
      </c>
      <c r="K24" s="9" t="s">
        <v>267</v>
      </c>
      <c r="L24" s="9" t="s">
        <v>267</v>
      </c>
      <c r="M24" s="30" t="s">
        <v>267</v>
      </c>
    </row>
    <row r="25" spans="1:13" ht="18" customHeight="1" x14ac:dyDescent="0.35">
      <c r="A25" s="20" t="s">
        <v>151</v>
      </c>
      <c r="B25" s="33">
        <f t="shared" si="1"/>
        <v>26</v>
      </c>
      <c r="C25" s="9">
        <v>21</v>
      </c>
      <c r="D25" s="9">
        <v>3</v>
      </c>
      <c r="E25" s="9" t="s">
        <v>267</v>
      </c>
      <c r="F25" s="9">
        <v>1</v>
      </c>
      <c r="G25" s="9">
        <v>1</v>
      </c>
      <c r="H25" s="9" t="s">
        <v>267</v>
      </c>
      <c r="I25" s="9" t="s">
        <v>267</v>
      </c>
      <c r="J25" s="9" t="s">
        <v>267</v>
      </c>
      <c r="K25" s="9" t="s">
        <v>267</v>
      </c>
      <c r="L25" s="9" t="s">
        <v>267</v>
      </c>
      <c r="M25" s="30" t="s">
        <v>267</v>
      </c>
    </row>
    <row r="26" spans="1:13" ht="18" customHeight="1" x14ac:dyDescent="0.35">
      <c r="A26" s="20" t="s">
        <v>152</v>
      </c>
      <c r="B26" s="33">
        <f t="shared" si="1"/>
        <v>7</v>
      </c>
      <c r="C26" s="9">
        <v>7</v>
      </c>
      <c r="D26" s="9" t="s">
        <v>267</v>
      </c>
      <c r="E26" s="9" t="s">
        <v>267</v>
      </c>
      <c r="F26" s="9" t="s">
        <v>267</v>
      </c>
      <c r="G26" s="9" t="s">
        <v>267</v>
      </c>
      <c r="H26" s="9" t="s">
        <v>267</v>
      </c>
      <c r="I26" s="9" t="s">
        <v>267</v>
      </c>
      <c r="J26" s="9" t="s">
        <v>267</v>
      </c>
      <c r="K26" s="9" t="s">
        <v>267</v>
      </c>
      <c r="L26" s="9" t="s">
        <v>267</v>
      </c>
      <c r="M26" s="30" t="s">
        <v>267</v>
      </c>
    </row>
    <row r="27" spans="1:13" ht="18" customHeight="1" x14ac:dyDescent="0.35">
      <c r="A27" s="20" t="s">
        <v>153</v>
      </c>
      <c r="B27" s="33">
        <f t="shared" si="1"/>
        <v>17</v>
      </c>
      <c r="C27" s="9">
        <v>17</v>
      </c>
      <c r="D27" s="9" t="s">
        <v>267</v>
      </c>
      <c r="E27" s="9" t="s">
        <v>267</v>
      </c>
      <c r="F27" s="9" t="s">
        <v>267</v>
      </c>
      <c r="G27" s="9" t="s">
        <v>267</v>
      </c>
      <c r="H27" s="9" t="s">
        <v>267</v>
      </c>
      <c r="I27" s="9" t="s">
        <v>267</v>
      </c>
      <c r="J27" s="9" t="s">
        <v>267</v>
      </c>
      <c r="K27" s="9" t="s">
        <v>267</v>
      </c>
      <c r="L27" s="9" t="s">
        <v>267</v>
      </c>
      <c r="M27" s="30" t="s">
        <v>267</v>
      </c>
    </row>
    <row r="28" spans="1:13" ht="18" customHeight="1" x14ac:dyDescent="0.35">
      <c r="A28" s="9" t="s">
        <v>159</v>
      </c>
      <c r="B28" s="33">
        <f t="shared" si="1"/>
        <v>13</v>
      </c>
      <c r="C28" s="9">
        <v>1</v>
      </c>
      <c r="D28" s="9">
        <v>4</v>
      </c>
      <c r="E28" s="9" t="s">
        <v>267</v>
      </c>
      <c r="F28" s="9" t="s">
        <v>267</v>
      </c>
      <c r="G28" s="9" t="s">
        <v>267</v>
      </c>
      <c r="H28" s="9" t="s">
        <v>267</v>
      </c>
      <c r="I28" s="9" t="s">
        <v>267</v>
      </c>
      <c r="J28" s="9" t="s">
        <v>267</v>
      </c>
      <c r="K28" s="9" t="s">
        <v>267</v>
      </c>
      <c r="L28" s="9" t="s">
        <v>267</v>
      </c>
      <c r="M28" s="30">
        <v>8</v>
      </c>
    </row>
    <row r="29" spans="1:13" ht="18" customHeight="1" thickBot="1" x14ac:dyDescent="0.4">
      <c r="A29" s="13"/>
      <c r="B29" s="34"/>
      <c r="C29" s="13"/>
      <c r="D29" s="13"/>
      <c r="E29" s="13"/>
      <c r="F29" s="13"/>
      <c r="G29" s="13"/>
      <c r="H29" s="13"/>
      <c r="I29" s="13"/>
      <c r="J29" s="13"/>
      <c r="K29" s="13"/>
      <c r="L29" s="13"/>
      <c r="M29" s="41"/>
    </row>
    <row r="30" spans="1:13" ht="18" customHeight="1" x14ac:dyDescent="0.35">
      <c r="A30" s="16" t="s">
        <v>292</v>
      </c>
    </row>
  </sheetData>
  <mergeCells count="15">
    <mergeCell ref="A3:M3"/>
    <mergeCell ref="A4:M4"/>
    <mergeCell ref="B6:B9"/>
    <mergeCell ref="C6:M7"/>
    <mergeCell ref="C8:C9"/>
    <mergeCell ref="D8:D9"/>
    <mergeCell ref="E8:E9"/>
    <mergeCell ref="F8:F9"/>
    <mergeCell ref="G8:G9"/>
    <mergeCell ref="H8:H9"/>
    <mergeCell ref="I8:I9"/>
    <mergeCell ref="J8:J9"/>
    <mergeCell ref="K8:K9"/>
    <mergeCell ref="M8:M9"/>
    <mergeCell ref="L8:L9"/>
  </mergeCells>
  <phoneticPr fontId="3" type="noConversion"/>
  <printOptions horizontalCentered="1" verticalCentered="1"/>
  <pageMargins left="0.78740157480314965" right="0.78740157480314965" top="0.69" bottom="0.61" header="0" footer="0"/>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97"/>
  <sheetViews>
    <sheetView zoomScale="80" zoomScaleNormal="80" workbookViewId="0">
      <pane xSplit="2" ySplit="10" topLeftCell="C11" activePane="bottomRight" state="frozen"/>
      <selection activeCell="B1" sqref="B1"/>
      <selection pane="topRight" activeCell="B1" sqref="B1"/>
      <selection pane="bottomLeft" activeCell="B1" sqref="B1"/>
      <selection pane="bottomRight" activeCell="D32" sqref="D32"/>
    </sheetView>
  </sheetViews>
  <sheetFormatPr baseColWidth="10" defaultColWidth="0" defaultRowHeight="15.5" zeroHeight="1" x14ac:dyDescent="0.25"/>
  <cols>
    <col min="1" max="1" width="32.6328125" style="44" customWidth="1"/>
    <col min="2" max="18" width="13.36328125" style="43" customWidth="1"/>
    <col min="19" max="19" width="0" style="43" hidden="1" customWidth="1"/>
    <col min="20" max="16384" width="11.453125" style="43" hidden="1"/>
  </cols>
  <sheetData>
    <row r="1" spans="1:18" ht="17.25" customHeight="1" x14ac:dyDescent="0.25">
      <c r="A1" s="42" t="s">
        <v>180</v>
      </c>
    </row>
    <row r="2" spans="1:18" ht="17.25" customHeight="1" x14ac:dyDescent="0.25">
      <c r="A2" s="42"/>
    </row>
    <row r="3" spans="1:18" ht="17.25" customHeight="1" x14ac:dyDescent="0.25">
      <c r="A3" s="224" t="s">
        <v>299</v>
      </c>
      <c r="B3" s="224"/>
      <c r="C3" s="224"/>
      <c r="D3" s="224"/>
      <c r="E3" s="224"/>
      <c r="F3" s="224"/>
      <c r="G3" s="224"/>
      <c r="H3" s="224"/>
      <c r="I3" s="224"/>
      <c r="J3" s="224"/>
      <c r="K3" s="224"/>
      <c r="L3" s="224"/>
      <c r="M3" s="224"/>
      <c r="N3" s="224"/>
      <c r="O3" s="224"/>
      <c r="P3" s="224"/>
      <c r="Q3" s="224"/>
      <c r="R3" s="224"/>
    </row>
    <row r="4" spans="1:18" ht="17.25" customHeight="1" x14ac:dyDescent="0.25">
      <c r="A4" s="224" t="s">
        <v>506</v>
      </c>
      <c r="B4" s="224"/>
      <c r="C4" s="224"/>
      <c r="D4" s="224"/>
      <c r="E4" s="224"/>
      <c r="F4" s="224"/>
      <c r="G4" s="224"/>
      <c r="H4" s="224"/>
      <c r="I4" s="224"/>
      <c r="J4" s="224"/>
      <c r="K4" s="224"/>
      <c r="L4" s="224"/>
      <c r="M4" s="224"/>
      <c r="N4" s="224"/>
      <c r="O4" s="224"/>
      <c r="P4" s="224"/>
      <c r="Q4" s="224"/>
      <c r="R4" s="224"/>
    </row>
    <row r="5" spans="1:18" ht="17.25" customHeight="1" x14ac:dyDescent="0.25"/>
    <row r="6" spans="1:18" ht="17.25" customHeight="1" x14ac:dyDescent="0.25">
      <c r="A6" s="248" t="s">
        <v>293</v>
      </c>
      <c r="B6" s="261" t="s">
        <v>107</v>
      </c>
      <c r="C6" s="259" t="s">
        <v>181</v>
      </c>
      <c r="D6" s="260"/>
      <c r="E6" s="260"/>
      <c r="F6" s="260"/>
      <c r="G6" s="260"/>
      <c r="H6" s="260"/>
      <c r="I6" s="260"/>
      <c r="J6" s="260"/>
      <c r="K6" s="260"/>
      <c r="L6" s="260"/>
      <c r="M6" s="260"/>
      <c r="N6" s="260"/>
      <c r="O6" s="260"/>
      <c r="P6" s="260"/>
      <c r="Q6" s="260"/>
      <c r="R6" s="260"/>
    </row>
    <row r="7" spans="1:18" ht="17.25" customHeight="1" x14ac:dyDescent="0.25">
      <c r="A7" s="213"/>
      <c r="B7" s="252"/>
      <c r="C7" s="258" t="s">
        <v>265</v>
      </c>
      <c r="D7" s="241" t="s">
        <v>577</v>
      </c>
      <c r="E7" s="258" t="s">
        <v>141</v>
      </c>
      <c r="F7" s="258" t="s">
        <v>142</v>
      </c>
      <c r="G7" s="258" t="s">
        <v>143</v>
      </c>
      <c r="H7" s="258" t="s">
        <v>144</v>
      </c>
      <c r="I7" s="258" t="s">
        <v>145</v>
      </c>
      <c r="J7" s="258" t="s">
        <v>146</v>
      </c>
      <c r="K7" s="258" t="s">
        <v>147</v>
      </c>
      <c r="L7" s="258" t="s">
        <v>148</v>
      </c>
      <c r="M7" s="258" t="s">
        <v>149</v>
      </c>
      <c r="N7" s="258" t="s">
        <v>150</v>
      </c>
      <c r="O7" s="258" t="s">
        <v>151</v>
      </c>
      <c r="P7" s="258" t="s">
        <v>152</v>
      </c>
      <c r="Q7" s="258" t="s">
        <v>153</v>
      </c>
      <c r="R7" s="239" t="s">
        <v>159</v>
      </c>
    </row>
    <row r="8" spans="1:18" ht="17.25" customHeight="1" thickBot="1" x14ac:dyDescent="0.3">
      <c r="A8" s="214"/>
      <c r="B8" s="253"/>
      <c r="C8" s="228"/>
      <c r="D8" s="228"/>
      <c r="E8" s="228" t="s">
        <v>182</v>
      </c>
      <c r="F8" s="228" t="s">
        <v>182</v>
      </c>
      <c r="G8" s="228" t="s">
        <v>182</v>
      </c>
      <c r="H8" s="228" t="s">
        <v>182</v>
      </c>
      <c r="I8" s="228" t="s">
        <v>182</v>
      </c>
      <c r="J8" s="228" t="s">
        <v>182</v>
      </c>
      <c r="K8" s="228" t="s">
        <v>182</v>
      </c>
      <c r="L8" s="228" t="s">
        <v>182</v>
      </c>
      <c r="M8" s="228" t="s">
        <v>182</v>
      </c>
      <c r="N8" s="228" t="s">
        <v>182</v>
      </c>
      <c r="O8" s="228" t="s">
        <v>182</v>
      </c>
      <c r="P8" s="228" t="s">
        <v>182</v>
      </c>
      <c r="Q8" s="228" t="s">
        <v>182</v>
      </c>
      <c r="R8" s="242"/>
    </row>
    <row r="9" spans="1:18" ht="17.25" customHeight="1" x14ac:dyDescent="0.25">
      <c r="A9" s="4"/>
      <c r="B9" s="45"/>
      <c r="C9" s="22"/>
      <c r="D9" s="22"/>
      <c r="E9" s="22"/>
      <c r="F9" s="22"/>
      <c r="G9" s="22"/>
      <c r="H9" s="22"/>
      <c r="I9" s="22"/>
      <c r="J9" s="22"/>
      <c r="K9" s="22"/>
      <c r="L9" s="22"/>
      <c r="M9" s="22"/>
      <c r="N9" s="22"/>
      <c r="O9" s="22"/>
      <c r="P9" s="22"/>
      <c r="Q9" s="22"/>
      <c r="R9" s="46"/>
    </row>
    <row r="10" spans="1:18" ht="17.25" customHeight="1" x14ac:dyDescent="0.25">
      <c r="A10" s="93" t="s">
        <v>107</v>
      </c>
      <c r="B10" s="94">
        <f t="shared" ref="B10:R10" si="0">SUM(B12:B95)</f>
        <v>656</v>
      </c>
      <c r="C10" s="93">
        <f t="shared" si="0"/>
        <v>4</v>
      </c>
      <c r="D10" s="93">
        <f t="shared" si="0"/>
        <v>1</v>
      </c>
      <c r="E10" s="93">
        <f t="shared" si="0"/>
        <v>2</v>
      </c>
      <c r="F10" s="93">
        <f t="shared" si="0"/>
        <v>15</v>
      </c>
      <c r="G10" s="93">
        <f t="shared" si="0"/>
        <v>22</v>
      </c>
      <c r="H10" s="93">
        <f t="shared" si="0"/>
        <v>98</v>
      </c>
      <c r="I10" s="93">
        <f t="shared" si="0"/>
        <v>127</v>
      </c>
      <c r="J10" s="93">
        <f t="shared" si="0"/>
        <v>120</v>
      </c>
      <c r="K10" s="93">
        <f t="shared" si="0"/>
        <v>71</v>
      </c>
      <c r="L10" s="93">
        <f t="shared" si="0"/>
        <v>61</v>
      </c>
      <c r="M10" s="93">
        <f t="shared" si="0"/>
        <v>41</v>
      </c>
      <c r="N10" s="93">
        <f t="shared" si="0"/>
        <v>31</v>
      </c>
      <c r="O10" s="93">
        <f t="shared" si="0"/>
        <v>26</v>
      </c>
      <c r="P10" s="93">
        <f t="shared" si="0"/>
        <v>7</v>
      </c>
      <c r="Q10" s="93">
        <f t="shared" si="0"/>
        <v>17</v>
      </c>
      <c r="R10" s="104">
        <f t="shared" si="0"/>
        <v>13</v>
      </c>
    </row>
    <row r="11" spans="1:18" ht="17.25" customHeight="1" x14ac:dyDescent="0.25">
      <c r="A11" s="4"/>
      <c r="B11" s="45"/>
      <c r="C11" s="4"/>
      <c r="D11" s="4"/>
      <c r="E11" s="4"/>
      <c r="F11" s="4"/>
      <c r="G11" s="4"/>
      <c r="H11" s="4"/>
      <c r="I11" s="4"/>
      <c r="J11" s="4"/>
      <c r="K11" s="4"/>
      <c r="L11" s="4"/>
      <c r="M11" s="4"/>
      <c r="N11" s="4"/>
      <c r="O11" s="4"/>
      <c r="P11" s="4"/>
      <c r="Q11" s="4"/>
      <c r="R11" s="46"/>
    </row>
    <row r="12" spans="1:18" ht="17.25" customHeight="1" x14ac:dyDescent="0.25">
      <c r="A12" s="44" t="s">
        <v>346</v>
      </c>
      <c r="B12" s="47">
        <f t="shared" ref="B12:B47" si="1">SUM(C12:R12)</f>
        <v>1</v>
      </c>
      <c r="C12" s="22" t="s">
        <v>267</v>
      </c>
      <c r="D12" s="22" t="s">
        <v>267</v>
      </c>
      <c r="E12" s="22" t="s">
        <v>267</v>
      </c>
      <c r="F12" s="22" t="s">
        <v>267</v>
      </c>
      <c r="G12" s="22" t="s">
        <v>267</v>
      </c>
      <c r="H12" s="22" t="s">
        <v>267</v>
      </c>
      <c r="I12" s="10" t="s">
        <v>267</v>
      </c>
      <c r="J12" s="22" t="s">
        <v>267</v>
      </c>
      <c r="K12" s="22" t="s">
        <v>267</v>
      </c>
      <c r="L12" s="22" t="s">
        <v>267</v>
      </c>
      <c r="M12" s="22" t="s">
        <v>267</v>
      </c>
      <c r="N12" s="10" t="s">
        <v>267</v>
      </c>
      <c r="O12" s="10" t="s">
        <v>267</v>
      </c>
      <c r="P12" s="22" t="s">
        <v>267</v>
      </c>
      <c r="Q12" s="22">
        <v>1</v>
      </c>
      <c r="R12" s="48" t="s">
        <v>267</v>
      </c>
    </row>
    <row r="13" spans="1:18" ht="17.25" customHeight="1" x14ac:dyDescent="0.25">
      <c r="A13" s="44" t="s">
        <v>270</v>
      </c>
      <c r="B13" s="47">
        <f t="shared" si="1"/>
        <v>4</v>
      </c>
      <c r="C13" s="22" t="s">
        <v>267</v>
      </c>
      <c r="D13" s="22" t="s">
        <v>267</v>
      </c>
      <c r="E13" s="22" t="s">
        <v>267</v>
      </c>
      <c r="F13" s="22" t="s">
        <v>267</v>
      </c>
      <c r="G13" s="22" t="s">
        <v>267</v>
      </c>
      <c r="H13" s="22" t="s">
        <v>267</v>
      </c>
      <c r="I13" s="22" t="s">
        <v>267</v>
      </c>
      <c r="J13" s="22">
        <v>1</v>
      </c>
      <c r="K13" s="22">
        <v>1</v>
      </c>
      <c r="L13" s="10" t="s">
        <v>267</v>
      </c>
      <c r="M13" s="22" t="s">
        <v>267</v>
      </c>
      <c r="N13" s="22">
        <v>1</v>
      </c>
      <c r="O13" s="22" t="s">
        <v>267</v>
      </c>
      <c r="P13" s="22" t="s">
        <v>267</v>
      </c>
      <c r="Q13" s="22" t="s">
        <v>267</v>
      </c>
      <c r="R13" s="48">
        <v>1</v>
      </c>
    </row>
    <row r="14" spans="1:18" ht="17.25" customHeight="1" x14ac:dyDescent="0.25">
      <c r="A14" s="44" t="s">
        <v>173</v>
      </c>
      <c r="B14" s="47">
        <f t="shared" si="1"/>
        <v>22</v>
      </c>
      <c r="C14" s="22" t="s">
        <v>267</v>
      </c>
      <c r="D14" s="22" t="s">
        <v>267</v>
      </c>
      <c r="E14" s="22" t="s">
        <v>267</v>
      </c>
      <c r="F14" s="22" t="s">
        <v>267</v>
      </c>
      <c r="G14" s="22" t="s">
        <v>267</v>
      </c>
      <c r="H14" s="22">
        <v>2</v>
      </c>
      <c r="I14" s="22">
        <v>1</v>
      </c>
      <c r="J14" s="10">
        <v>5</v>
      </c>
      <c r="K14" s="22">
        <v>4</v>
      </c>
      <c r="L14" s="22">
        <v>3</v>
      </c>
      <c r="M14" s="22">
        <v>2</v>
      </c>
      <c r="N14" s="22">
        <v>1</v>
      </c>
      <c r="O14" s="22">
        <v>2</v>
      </c>
      <c r="P14" s="22" t="s">
        <v>267</v>
      </c>
      <c r="Q14" s="22">
        <v>1</v>
      </c>
      <c r="R14" s="48">
        <v>1</v>
      </c>
    </row>
    <row r="15" spans="1:18" ht="17.25" customHeight="1" x14ac:dyDescent="0.25">
      <c r="A15" s="44" t="s">
        <v>600</v>
      </c>
      <c r="B15" s="47">
        <f t="shared" si="1"/>
        <v>5</v>
      </c>
      <c r="C15" s="22" t="s">
        <v>267</v>
      </c>
      <c r="D15" s="22" t="s">
        <v>267</v>
      </c>
      <c r="E15" s="22" t="s">
        <v>267</v>
      </c>
      <c r="F15" s="22" t="s">
        <v>267</v>
      </c>
      <c r="G15" s="22">
        <v>1</v>
      </c>
      <c r="H15" s="10" t="s">
        <v>267</v>
      </c>
      <c r="I15" s="22" t="s">
        <v>267</v>
      </c>
      <c r="J15" s="22">
        <v>1</v>
      </c>
      <c r="K15" s="22">
        <v>1</v>
      </c>
      <c r="L15" s="22">
        <v>1</v>
      </c>
      <c r="M15" s="22" t="s">
        <v>267</v>
      </c>
      <c r="N15" s="22">
        <v>1</v>
      </c>
      <c r="O15" s="22" t="s">
        <v>267</v>
      </c>
      <c r="P15" s="22" t="s">
        <v>267</v>
      </c>
      <c r="Q15" s="22" t="s">
        <v>267</v>
      </c>
      <c r="R15" s="48" t="s">
        <v>267</v>
      </c>
    </row>
    <row r="16" spans="1:18" ht="17.25" customHeight="1" x14ac:dyDescent="0.25">
      <c r="A16" s="44" t="s">
        <v>271</v>
      </c>
      <c r="B16" s="47">
        <f t="shared" si="1"/>
        <v>19</v>
      </c>
      <c r="C16" s="22" t="s">
        <v>267</v>
      </c>
      <c r="D16" s="22" t="s">
        <v>267</v>
      </c>
      <c r="E16" s="22" t="s">
        <v>267</v>
      </c>
      <c r="F16" s="22" t="s">
        <v>267</v>
      </c>
      <c r="G16" s="22" t="s">
        <v>267</v>
      </c>
      <c r="H16" s="10">
        <v>5</v>
      </c>
      <c r="I16" s="22">
        <v>3</v>
      </c>
      <c r="J16" s="22">
        <v>2</v>
      </c>
      <c r="K16" s="22" t="s">
        <v>267</v>
      </c>
      <c r="L16" s="22">
        <v>1</v>
      </c>
      <c r="M16" s="22">
        <v>3</v>
      </c>
      <c r="N16" s="22">
        <v>1</v>
      </c>
      <c r="O16" s="22">
        <v>2</v>
      </c>
      <c r="P16" s="22">
        <v>1</v>
      </c>
      <c r="Q16" s="22">
        <v>1</v>
      </c>
      <c r="R16" s="48" t="s">
        <v>267</v>
      </c>
    </row>
    <row r="17" spans="1:18" ht="17.25" customHeight="1" x14ac:dyDescent="0.25">
      <c r="A17" s="44" t="s">
        <v>470</v>
      </c>
      <c r="B17" s="47">
        <f t="shared" si="1"/>
        <v>1</v>
      </c>
      <c r="C17" s="22" t="s">
        <v>267</v>
      </c>
      <c r="D17" s="22" t="s">
        <v>267</v>
      </c>
      <c r="E17" s="22" t="s">
        <v>267</v>
      </c>
      <c r="F17" s="22" t="s">
        <v>267</v>
      </c>
      <c r="G17" s="22" t="s">
        <v>267</v>
      </c>
      <c r="H17" s="10" t="s">
        <v>267</v>
      </c>
      <c r="I17" s="22" t="s">
        <v>267</v>
      </c>
      <c r="J17" s="22" t="s">
        <v>267</v>
      </c>
      <c r="K17" s="22" t="s">
        <v>267</v>
      </c>
      <c r="L17" s="22" t="s">
        <v>267</v>
      </c>
      <c r="M17" s="22">
        <v>1</v>
      </c>
      <c r="N17" s="22" t="s">
        <v>267</v>
      </c>
      <c r="O17" s="22" t="s">
        <v>267</v>
      </c>
      <c r="P17" s="22" t="s">
        <v>267</v>
      </c>
      <c r="Q17" s="22" t="s">
        <v>267</v>
      </c>
      <c r="R17" s="48" t="s">
        <v>267</v>
      </c>
    </row>
    <row r="18" spans="1:18" ht="17.25" customHeight="1" x14ac:dyDescent="0.25">
      <c r="A18" s="44" t="s">
        <v>582</v>
      </c>
      <c r="B18" s="47">
        <f t="shared" si="1"/>
        <v>4</v>
      </c>
      <c r="C18" s="22" t="s">
        <v>267</v>
      </c>
      <c r="D18" s="22" t="s">
        <v>267</v>
      </c>
      <c r="E18" s="22" t="s">
        <v>267</v>
      </c>
      <c r="F18" s="22" t="s">
        <v>267</v>
      </c>
      <c r="G18" s="22" t="s">
        <v>267</v>
      </c>
      <c r="H18" s="10" t="s">
        <v>267</v>
      </c>
      <c r="I18" s="22">
        <v>2</v>
      </c>
      <c r="J18" s="22" t="s">
        <v>267</v>
      </c>
      <c r="K18" s="22">
        <v>1</v>
      </c>
      <c r="L18" s="22">
        <v>1</v>
      </c>
      <c r="M18" s="22" t="s">
        <v>267</v>
      </c>
      <c r="N18" s="22" t="s">
        <v>267</v>
      </c>
      <c r="O18" s="22" t="s">
        <v>267</v>
      </c>
      <c r="P18" s="22" t="s">
        <v>267</v>
      </c>
      <c r="Q18" s="22" t="s">
        <v>267</v>
      </c>
      <c r="R18" s="48" t="s">
        <v>267</v>
      </c>
    </row>
    <row r="19" spans="1:18" ht="17.25" customHeight="1" x14ac:dyDescent="0.25">
      <c r="A19" s="44" t="s">
        <v>347</v>
      </c>
      <c r="B19" s="47">
        <f t="shared" si="1"/>
        <v>14</v>
      </c>
      <c r="C19" s="22" t="s">
        <v>267</v>
      </c>
      <c r="D19" s="22" t="s">
        <v>267</v>
      </c>
      <c r="E19" s="22" t="s">
        <v>267</v>
      </c>
      <c r="F19" s="22" t="s">
        <v>267</v>
      </c>
      <c r="G19" s="22">
        <v>1</v>
      </c>
      <c r="H19" s="10">
        <v>5</v>
      </c>
      <c r="I19" s="22">
        <v>3</v>
      </c>
      <c r="J19" s="22">
        <v>3</v>
      </c>
      <c r="K19" s="22">
        <v>1</v>
      </c>
      <c r="L19" s="22" t="s">
        <v>267</v>
      </c>
      <c r="M19" s="22">
        <v>1</v>
      </c>
      <c r="N19" s="22" t="s">
        <v>267</v>
      </c>
      <c r="O19" s="22" t="s">
        <v>267</v>
      </c>
      <c r="P19" s="22" t="s">
        <v>267</v>
      </c>
      <c r="Q19" s="22" t="s">
        <v>267</v>
      </c>
      <c r="R19" s="48" t="s">
        <v>267</v>
      </c>
    </row>
    <row r="20" spans="1:18" ht="17.25" customHeight="1" x14ac:dyDescent="0.25">
      <c r="A20" s="44" t="s">
        <v>601</v>
      </c>
      <c r="B20" s="47">
        <f t="shared" si="1"/>
        <v>1</v>
      </c>
      <c r="C20" s="22" t="s">
        <v>267</v>
      </c>
      <c r="D20" s="22" t="s">
        <v>267</v>
      </c>
      <c r="E20" s="22" t="s">
        <v>267</v>
      </c>
      <c r="F20" s="22" t="s">
        <v>267</v>
      </c>
      <c r="G20" s="22" t="s">
        <v>267</v>
      </c>
      <c r="H20" s="22" t="s">
        <v>267</v>
      </c>
      <c r="I20" s="10" t="s">
        <v>267</v>
      </c>
      <c r="J20" s="22" t="s">
        <v>267</v>
      </c>
      <c r="K20" s="10" t="s">
        <v>267</v>
      </c>
      <c r="L20" s="10" t="s">
        <v>267</v>
      </c>
      <c r="M20" s="10" t="s">
        <v>267</v>
      </c>
      <c r="N20" s="22">
        <v>1</v>
      </c>
      <c r="O20" s="10" t="s">
        <v>267</v>
      </c>
      <c r="P20" s="10" t="s">
        <v>267</v>
      </c>
      <c r="Q20" s="10" t="s">
        <v>267</v>
      </c>
      <c r="R20" s="48" t="s">
        <v>267</v>
      </c>
    </row>
    <row r="21" spans="1:18" ht="17.25" customHeight="1" x14ac:dyDescent="0.25">
      <c r="A21" s="44" t="s">
        <v>471</v>
      </c>
      <c r="B21" s="47">
        <f t="shared" si="1"/>
        <v>4</v>
      </c>
      <c r="C21" s="22" t="s">
        <v>267</v>
      </c>
      <c r="D21" s="22" t="s">
        <v>267</v>
      </c>
      <c r="E21" s="22" t="s">
        <v>267</v>
      </c>
      <c r="F21" s="22" t="s">
        <v>267</v>
      </c>
      <c r="G21" s="22">
        <v>1</v>
      </c>
      <c r="H21" s="22" t="s">
        <v>267</v>
      </c>
      <c r="I21" s="22">
        <v>1</v>
      </c>
      <c r="J21" s="22" t="s">
        <v>267</v>
      </c>
      <c r="K21" s="22">
        <v>1</v>
      </c>
      <c r="L21" s="10">
        <v>1</v>
      </c>
      <c r="M21" s="22" t="s">
        <v>267</v>
      </c>
      <c r="N21" s="22" t="s">
        <v>267</v>
      </c>
      <c r="O21" s="22" t="s">
        <v>267</v>
      </c>
      <c r="P21" s="22" t="s">
        <v>267</v>
      </c>
      <c r="Q21" s="22" t="s">
        <v>267</v>
      </c>
      <c r="R21" s="48" t="s">
        <v>267</v>
      </c>
    </row>
    <row r="22" spans="1:18" ht="17.25" customHeight="1" x14ac:dyDescent="0.25">
      <c r="A22" s="44" t="s">
        <v>437</v>
      </c>
      <c r="B22" s="47">
        <f t="shared" si="1"/>
        <v>1</v>
      </c>
      <c r="C22" s="22" t="s">
        <v>267</v>
      </c>
      <c r="D22" s="22" t="s">
        <v>267</v>
      </c>
      <c r="E22" s="22" t="s">
        <v>267</v>
      </c>
      <c r="F22" s="22" t="s">
        <v>267</v>
      </c>
      <c r="G22" s="10" t="s">
        <v>267</v>
      </c>
      <c r="H22" s="22">
        <v>1</v>
      </c>
      <c r="I22" s="10" t="s">
        <v>267</v>
      </c>
      <c r="J22" s="22" t="s">
        <v>267</v>
      </c>
      <c r="K22" s="10" t="s">
        <v>267</v>
      </c>
      <c r="L22" s="10" t="s">
        <v>267</v>
      </c>
      <c r="M22" s="10" t="s">
        <v>267</v>
      </c>
      <c r="N22" s="10" t="s">
        <v>267</v>
      </c>
      <c r="O22" s="10" t="s">
        <v>267</v>
      </c>
      <c r="P22" s="22" t="s">
        <v>267</v>
      </c>
      <c r="Q22" s="10" t="s">
        <v>267</v>
      </c>
      <c r="R22" s="48" t="s">
        <v>267</v>
      </c>
    </row>
    <row r="23" spans="1:18" ht="17.25" customHeight="1" x14ac:dyDescent="0.25">
      <c r="A23" s="44" t="s">
        <v>583</v>
      </c>
      <c r="B23" s="47">
        <f t="shared" si="1"/>
        <v>1</v>
      </c>
      <c r="C23" s="22" t="s">
        <v>267</v>
      </c>
      <c r="D23" s="22" t="s">
        <v>267</v>
      </c>
      <c r="E23" s="22" t="s">
        <v>267</v>
      </c>
      <c r="F23" s="22" t="s">
        <v>267</v>
      </c>
      <c r="G23" s="10" t="s">
        <v>267</v>
      </c>
      <c r="H23" s="22" t="s">
        <v>267</v>
      </c>
      <c r="I23" s="22" t="s">
        <v>267</v>
      </c>
      <c r="J23" s="22" t="s">
        <v>267</v>
      </c>
      <c r="K23" s="22" t="s">
        <v>267</v>
      </c>
      <c r="L23" s="22">
        <v>1</v>
      </c>
      <c r="M23" s="22" t="s">
        <v>267</v>
      </c>
      <c r="N23" s="22" t="s">
        <v>267</v>
      </c>
      <c r="O23" s="10" t="s">
        <v>267</v>
      </c>
      <c r="P23" s="22" t="s">
        <v>267</v>
      </c>
      <c r="Q23" s="22" t="s">
        <v>267</v>
      </c>
      <c r="R23" s="48" t="s">
        <v>267</v>
      </c>
    </row>
    <row r="24" spans="1:18" ht="17.25" customHeight="1" x14ac:dyDescent="0.25">
      <c r="A24" s="44" t="s">
        <v>414</v>
      </c>
      <c r="B24" s="47">
        <f t="shared" si="1"/>
        <v>9</v>
      </c>
      <c r="C24" s="22" t="s">
        <v>267</v>
      </c>
      <c r="D24" s="22" t="s">
        <v>267</v>
      </c>
      <c r="E24" s="22" t="s">
        <v>267</v>
      </c>
      <c r="F24" s="22" t="s">
        <v>267</v>
      </c>
      <c r="G24" s="22" t="s">
        <v>267</v>
      </c>
      <c r="H24" s="22">
        <v>1</v>
      </c>
      <c r="I24" s="22" t="s">
        <v>267</v>
      </c>
      <c r="J24" s="10">
        <v>4</v>
      </c>
      <c r="K24" s="22" t="s">
        <v>267</v>
      </c>
      <c r="L24" s="10" t="s">
        <v>267</v>
      </c>
      <c r="M24" s="22">
        <v>3</v>
      </c>
      <c r="N24" s="22">
        <v>1</v>
      </c>
      <c r="O24" s="22" t="s">
        <v>267</v>
      </c>
      <c r="P24" s="22" t="s">
        <v>267</v>
      </c>
      <c r="Q24" s="22" t="s">
        <v>267</v>
      </c>
      <c r="R24" s="48" t="s">
        <v>267</v>
      </c>
    </row>
    <row r="25" spans="1:18" ht="17.25" customHeight="1" x14ac:dyDescent="0.25">
      <c r="A25" s="44" t="s">
        <v>408</v>
      </c>
      <c r="B25" s="47">
        <f t="shared" si="1"/>
        <v>1</v>
      </c>
      <c r="C25" s="22" t="s">
        <v>267</v>
      </c>
      <c r="D25" s="22" t="s">
        <v>267</v>
      </c>
      <c r="E25" s="22" t="s">
        <v>267</v>
      </c>
      <c r="F25" s="22" t="s">
        <v>267</v>
      </c>
      <c r="G25" s="10" t="s">
        <v>267</v>
      </c>
      <c r="H25" s="22" t="s">
        <v>267</v>
      </c>
      <c r="I25" s="22">
        <v>1</v>
      </c>
      <c r="J25" s="22" t="s">
        <v>267</v>
      </c>
      <c r="K25" s="22" t="s">
        <v>267</v>
      </c>
      <c r="L25" s="22" t="s">
        <v>267</v>
      </c>
      <c r="M25" s="22" t="s">
        <v>267</v>
      </c>
      <c r="N25" s="22" t="s">
        <v>267</v>
      </c>
      <c r="O25" s="22" t="s">
        <v>267</v>
      </c>
      <c r="P25" s="22" t="s">
        <v>267</v>
      </c>
      <c r="Q25" s="22" t="s">
        <v>267</v>
      </c>
      <c r="R25" s="48" t="s">
        <v>267</v>
      </c>
    </row>
    <row r="26" spans="1:18" ht="17.25" customHeight="1" x14ac:dyDescent="0.25">
      <c r="A26" s="44" t="s">
        <v>472</v>
      </c>
      <c r="B26" s="47">
        <f t="shared" si="1"/>
        <v>3</v>
      </c>
      <c r="C26" s="22" t="s">
        <v>267</v>
      </c>
      <c r="D26" s="22" t="s">
        <v>267</v>
      </c>
      <c r="E26" s="22" t="s">
        <v>267</v>
      </c>
      <c r="F26" s="22" t="s">
        <v>267</v>
      </c>
      <c r="G26" s="22" t="s">
        <v>267</v>
      </c>
      <c r="H26" s="22" t="s">
        <v>267</v>
      </c>
      <c r="I26" s="10">
        <v>1</v>
      </c>
      <c r="J26" s="22">
        <v>1</v>
      </c>
      <c r="K26" s="10">
        <v>1</v>
      </c>
      <c r="L26" s="22" t="s">
        <v>267</v>
      </c>
      <c r="M26" s="22" t="s">
        <v>267</v>
      </c>
      <c r="N26" s="22" t="s">
        <v>267</v>
      </c>
      <c r="O26" s="22" t="s">
        <v>267</v>
      </c>
      <c r="P26" s="22" t="s">
        <v>267</v>
      </c>
      <c r="Q26" s="22" t="s">
        <v>267</v>
      </c>
      <c r="R26" s="48" t="s">
        <v>267</v>
      </c>
    </row>
    <row r="27" spans="1:18" ht="17.25" customHeight="1" x14ac:dyDescent="0.25">
      <c r="A27" s="44" t="s">
        <v>602</v>
      </c>
      <c r="B27" s="47">
        <f t="shared" si="1"/>
        <v>1</v>
      </c>
      <c r="C27" s="22" t="s">
        <v>267</v>
      </c>
      <c r="D27" s="22" t="s">
        <v>267</v>
      </c>
      <c r="E27" s="22" t="s">
        <v>267</v>
      </c>
      <c r="F27" s="22" t="s">
        <v>267</v>
      </c>
      <c r="G27" s="22" t="s">
        <v>267</v>
      </c>
      <c r="H27" s="22">
        <v>1</v>
      </c>
      <c r="I27" s="10" t="s">
        <v>267</v>
      </c>
      <c r="J27" s="10" t="s">
        <v>267</v>
      </c>
      <c r="K27" s="10" t="s">
        <v>267</v>
      </c>
      <c r="L27" s="10" t="s">
        <v>267</v>
      </c>
      <c r="M27" s="22" t="s">
        <v>267</v>
      </c>
      <c r="N27" s="22" t="s">
        <v>267</v>
      </c>
      <c r="O27" s="10" t="s">
        <v>267</v>
      </c>
      <c r="P27" s="22" t="s">
        <v>267</v>
      </c>
      <c r="Q27" s="22" t="s">
        <v>267</v>
      </c>
      <c r="R27" s="48" t="s">
        <v>267</v>
      </c>
    </row>
    <row r="28" spans="1:18" ht="17.25" customHeight="1" x14ac:dyDescent="0.25">
      <c r="A28" s="44" t="s">
        <v>174</v>
      </c>
      <c r="B28" s="47">
        <f t="shared" si="1"/>
        <v>65</v>
      </c>
      <c r="C28" s="22" t="s">
        <v>267</v>
      </c>
      <c r="D28" s="22" t="s">
        <v>267</v>
      </c>
      <c r="E28" s="22" t="s">
        <v>267</v>
      </c>
      <c r="F28" s="22" t="s">
        <v>267</v>
      </c>
      <c r="G28" s="22">
        <v>1</v>
      </c>
      <c r="H28" s="22">
        <v>5</v>
      </c>
      <c r="I28" s="22">
        <v>11</v>
      </c>
      <c r="J28" s="22">
        <v>16</v>
      </c>
      <c r="K28" s="10">
        <v>8</v>
      </c>
      <c r="L28" s="22">
        <v>4</v>
      </c>
      <c r="M28" s="22">
        <v>8</v>
      </c>
      <c r="N28" s="22">
        <v>7</v>
      </c>
      <c r="O28" s="22">
        <v>3</v>
      </c>
      <c r="P28" s="22">
        <v>1</v>
      </c>
      <c r="Q28" s="22">
        <v>1</v>
      </c>
      <c r="R28" s="48" t="s">
        <v>267</v>
      </c>
    </row>
    <row r="29" spans="1:18" ht="17.25" customHeight="1" x14ac:dyDescent="0.25">
      <c r="A29" s="44" t="s">
        <v>473</v>
      </c>
      <c r="B29" s="47">
        <f t="shared" si="1"/>
        <v>1</v>
      </c>
      <c r="C29" s="22" t="s">
        <v>267</v>
      </c>
      <c r="D29" s="22" t="s">
        <v>267</v>
      </c>
      <c r="E29" s="22" t="s">
        <v>267</v>
      </c>
      <c r="F29" s="10" t="s">
        <v>267</v>
      </c>
      <c r="G29" s="22" t="s">
        <v>267</v>
      </c>
      <c r="H29" s="10" t="s">
        <v>267</v>
      </c>
      <c r="I29" s="10" t="s">
        <v>267</v>
      </c>
      <c r="J29" s="10" t="s">
        <v>267</v>
      </c>
      <c r="K29" s="10" t="s">
        <v>267</v>
      </c>
      <c r="L29" s="10" t="s">
        <v>267</v>
      </c>
      <c r="M29" s="22" t="s">
        <v>267</v>
      </c>
      <c r="N29" s="10" t="s">
        <v>267</v>
      </c>
      <c r="O29" s="10" t="s">
        <v>267</v>
      </c>
      <c r="P29" s="10" t="s">
        <v>267</v>
      </c>
      <c r="Q29" s="10">
        <v>1</v>
      </c>
      <c r="R29" s="48" t="s">
        <v>267</v>
      </c>
    </row>
    <row r="30" spans="1:18" ht="17.25" customHeight="1" x14ac:dyDescent="0.25">
      <c r="A30" s="44" t="s">
        <v>348</v>
      </c>
      <c r="B30" s="47">
        <f t="shared" si="1"/>
        <v>7</v>
      </c>
      <c r="C30" s="22" t="s">
        <v>267</v>
      </c>
      <c r="D30" s="22" t="s">
        <v>267</v>
      </c>
      <c r="E30" s="22" t="s">
        <v>267</v>
      </c>
      <c r="F30" s="22" t="s">
        <v>267</v>
      </c>
      <c r="G30" s="22" t="s">
        <v>267</v>
      </c>
      <c r="H30" s="22">
        <v>2</v>
      </c>
      <c r="I30" s="10" t="s">
        <v>267</v>
      </c>
      <c r="J30" s="10" t="s">
        <v>267</v>
      </c>
      <c r="K30" s="22">
        <v>1</v>
      </c>
      <c r="L30" s="22">
        <v>1</v>
      </c>
      <c r="M30" s="22" t="s">
        <v>267</v>
      </c>
      <c r="N30" s="22">
        <v>1</v>
      </c>
      <c r="O30" s="22">
        <v>2</v>
      </c>
      <c r="P30" s="22" t="s">
        <v>267</v>
      </c>
      <c r="Q30" s="22" t="s">
        <v>267</v>
      </c>
      <c r="R30" s="48" t="s">
        <v>267</v>
      </c>
    </row>
    <row r="31" spans="1:18" ht="17.25" customHeight="1" x14ac:dyDescent="0.25">
      <c r="A31" s="44" t="s">
        <v>474</v>
      </c>
      <c r="B31" s="47">
        <f t="shared" si="1"/>
        <v>2</v>
      </c>
      <c r="C31" s="22" t="s">
        <v>267</v>
      </c>
      <c r="D31" s="22" t="s">
        <v>267</v>
      </c>
      <c r="E31" s="22" t="s">
        <v>267</v>
      </c>
      <c r="F31" s="22" t="s">
        <v>267</v>
      </c>
      <c r="G31" s="22" t="s">
        <v>267</v>
      </c>
      <c r="H31" s="22" t="s">
        <v>267</v>
      </c>
      <c r="I31" s="22">
        <v>1</v>
      </c>
      <c r="J31" s="22" t="s">
        <v>267</v>
      </c>
      <c r="K31" s="22" t="s">
        <v>267</v>
      </c>
      <c r="L31" s="22" t="s">
        <v>267</v>
      </c>
      <c r="M31" s="10">
        <v>1</v>
      </c>
      <c r="N31" s="22" t="s">
        <v>267</v>
      </c>
      <c r="O31" s="22" t="s">
        <v>267</v>
      </c>
      <c r="P31" s="22" t="s">
        <v>267</v>
      </c>
      <c r="Q31" s="22" t="s">
        <v>267</v>
      </c>
      <c r="R31" s="48" t="s">
        <v>267</v>
      </c>
    </row>
    <row r="32" spans="1:18" ht="17.25" customHeight="1" x14ac:dyDescent="0.25">
      <c r="A32" s="44" t="s">
        <v>392</v>
      </c>
      <c r="B32" s="47">
        <f t="shared" si="1"/>
        <v>1</v>
      </c>
      <c r="C32" s="22" t="s">
        <v>267</v>
      </c>
      <c r="D32" s="22" t="s">
        <v>267</v>
      </c>
      <c r="E32" s="22" t="s">
        <v>267</v>
      </c>
      <c r="F32" s="22" t="s">
        <v>267</v>
      </c>
      <c r="G32" s="22" t="s">
        <v>267</v>
      </c>
      <c r="H32" s="22" t="s">
        <v>267</v>
      </c>
      <c r="I32" s="22" t="s">
        <v>267</v>
      </c>
      <c r="J32" s="22">
        <v>1</v>
      </c>
      <c r="K32" s="22" t="s">
        <v>267</v>
      </c>
      <c r="L32" s="22" t="s">
        <v>267</v>
      </c>
      <c r="M32" s="10" t="s">
        <v>267</v>
      </c>
      <c r="N32" s="22" t="s">
        <v>267</v>
      </c>
      <c r="O32" s="22" t="s">
        <v>267</v>
      </c>
      <c r="P32" s="22" t="s">
        <v>267</v>
      </c>
      <c r="Q32" s="22" t="s">
        <v>267</v>
      </c>
      <c r="R32" s="48" t="s">
        <v>267</v>
      </c>
    </row>
    <row r="33" spans="1:18" ht="17.25" customHeight="1" x14ac:dyDescent="0.25">
      <c r="A33" s="44" t="s">
        <v>409</v>
      </c>
      <c r="B33" s="47">
        <f t="shared" si="1"/>
        <v>1</v>
      </c>
      <c r="C33" s="22" t="s">
        <v>267</v>
      </c>
      <c r="D33" s="22" t="s">
        <v>267</v>
      </c>
      <c r="E33" s="22" t="s">
        <v>267</v>
      </c>
      <c r="F33" s="22" t="s">
        <v>267</v>
      </c>
      <c r="G33" s="10" t="s">
        <v>267</v>
      </c>
      <c r="H33" s="10" t="s">
        <v>267</v>
      </c>
      <c r="I33" s="22" t="s">
        <v>267</v>
      </c>
      <c r="J33" s="10" t="s">
        <v>267</v>
      </c>
      <c r="K33" s="10" t="s">
        <v>267</v>
      </c>
      <c r="L33" s="10" t="s">
        <v>267</v>
      </c>
      <c r="M33" s="22" t="s">
        <v>267</v>
      </c>
      <c r="N33" s="10" t="s">
        <v>267</v>
      </c>
      <c r="O33" s="22" t="s">
        <v>267</v>
      </c>
      <c r="P33" s="10">
        <v>1</v>
      </c>
      <c r="Q33" s="22" t="s">
        <v>267</v>
      </c>
      <c r="R33" s="48" t="s">
        <v>267</v>
      </c>
    </row>
    <row r="34" spans="1:18" ht="17.25" customHeight="1" x14ac:dyDescent="0.25">
      <c r="A34" s="44" t="s">
        <v>349</v>
      </c>
      <c r="B34" s="47">
        <f t="shared" si="1"/>
        <v>5</v>
      </c>
      <c r="C34" s="22" t="s">
        <v>267</v>
      </c>
      <c r="D34" s="22" t="s">
        <v>267</v>
      </c>
      <c r="E34" s="22" t="s">
        <v>267</v>
      </c>
      <c r="F34" s="22" t="s">
        <v>267</v>
      </c>
      <c r="G34" s="22" t="s">
        <v>267</v>
      </c>
      <c r="H34" s="22">
        <v>1</v>
      </c>
      <c r="I34" s="22">
        <v>2</v>
      </c>
      <c r="J34" s="22">
        <v>1</v>
      </c>
      <c r="K34" s="22" t="s">
        <v>267</v>
      </c>
      <c r="L34" s="22">
        <v>1</v>
      </c>
      <c r="M34" s="22" t="s">
        <v>267</v>
      </c>
      <c r="N34" s="22" t="s">
        <v>267</v>
      </c>
      <c r="O34" s="22" t="s">
        <v>267</v>
      </c>
      <c r="P34" s="22" t="s">
        <v>267</v>
      </c>
      <c r="Q34" s="22" t="s">
        <v>267</v>
      </c>
      <c r="R34" s="48" t="s">
        <v>267</v>
      </c>
    </row>
    <row r="35" spans="1:18" ht="17.25" customHeight="1" x14ac:dyDescent="0.25">
      <c r="A35" s="44" t="s">
        <v>584</v>
      </c>
      <c r="B35" s="47">
        <f t="shared" si="1"/>
        <v>1</v>
      </c>
      <c r="C35" s="22" t="s">
        <v>267</v>
      </c>
      <c r="D35" s="22" t="s">
        <v>267</v>
      </c>
      <c r="E35" s="22" t="s">
        <v>267</v>
      </c>
      <c r="F35" s="22" t="s">
        <v>267</v>
      </c>
      <c r="G35" s="22" t="s">
        <v>267</v>
      </c>
      <c r="H35" s="22" t="s">
        <v>267</v>
      </c>
      <c r="I35" s="22" t="s">
        <v>267</v>
      </c>
      <c r="J35" s="22">
        <v>1</v>
      </c>
      <c r="K35" s="22" t="s">
        <v>267</v>
      </c>
      <c r="L35" s="22" t="s">
        <v>267</v>
      </c>
      <c r="M35" s="22" t="s">
        <v>267</v>
      </c>
      <c r="N35" s="22" t="s">
        <v>267</v>
      </c>
      <c r="O35" s="22" t="s">
        <v>267</v>
      </c>
      <c r="P35" s="22" t="s">
        <v>267</v>
      </c>
      <c r="Q35" s="10" t="s">
        <v>267</v>
      </c>
      <c r="R35" s="48" t="s">
        <v>267</v>
      </c>
    </row>
    <row r="36" spans="1:18" ht="17.25" customHeight="1" x14ac:dyDescent="0.25">
      <c r="A36" s="44" t="s">
        <v>236</v>
      </c>
      <c r="B36" s="47">
        <f t="shared" si="1"/>
        <v>99</v>
      </c>
      <c r="C36" s="22" t="s">
        <v>267</v>
      </c>
      <c r="D36" s="22" t="s">
        <v>267</v>
      </c>
      <c r="E36" s="22" t="s">
        <v>267</v>
      </c>
      <c r="F36" s="22" t="s">
        <v>267</v>
      </c>
      <c r="G36" s="22">
        <v>8</v>
      </c>
      <c r="H36" s="22">
        <v>24</v>
      </c>
      <c r="I36" s="22">
        <v>25</v>
      </c>
      <c r="J36" s="10">
        <v>14</v>
      </c>
      <c r="K36" s="10">
        <v>11</v>
      </c>
      <c r="L36" s="22">
        <v>6</v>
      </c>
      <c r="M36" s="10">
        <v>5</v>
      </c>
      <c r="N36" s="22">
        <v>3</v>
      </c>
      <c r="O36" s="22">
        <v>2</v>
      </c>
      <c r="P36" s="22">
        <v>1</v>
      </c>
      <c r="Q36" s="22" t="s">
        <v>267</v>
      </c>
      <c r="R36" s="48" t="s">
        <v>267</v>
      </c>
    </row>
    <row r="37" spans="1:18" ht="17.25" customHeight="1" x14ac:dyDescent="0.25">
      <c r="A37" s="44" t="s">
        <v>585</v>
      </c>
      <c r="B37" s="47">
        <f t="shared" si="1"/>
        <v>1</v>
      </c>
      <c r="C37" s="22" t="s">
        <v>267</v>
      </c>
      <c r="D37" s="22" t="s">
        <v>267</v>
      </c>
      <c r="E37" s="22" t="s">
        <v>267</v>
      </c>
      <c r="F37" s="22" t="s">
        <v>267</v>
      </c>
      <c r="G37" s="22" t="s">
        <v>267</v>
      </c>
      <c r="H37" s="22" t="s">
        <v>267</v>
      </c>
      <c r="I37" s="22" t="s">
        <v>267</v>
      </c>
      <c r="J37" s="22">
        <v>1</v>
      </c>
      <c r="K37" s="10" t="s">
        <v>267</v>
      </c>
      <c r="L37" s="22" t="s">
        <v>267</v>
      </c>
      <c r="M37" s="22" t="s">
        <v>267</v>
      </c>
      <c r="N37" s="22" t="s">
        <v>267</v>
      </c>
      <c r="O37" s="22" t="s">
        <v>267</v>
      </c>
      <c r="P37" s="22" t="s">
        <v>267</v>
      </c>
      <c r="Q37" s="22" t="s">
        <v>267</v>
      </c>
      <c r="R37" s="48" t="s">
        <v>267</v>
      </c>
    </row>
    <row r="38" spans="1:18" ht="17.25" customHeight="1" x14ac:dyDescent="0.25">
      <c r="A38" s="44" t="s">
        <v>475</v>
      </c>
      <c r="B38" s="47">
        <f t="shared" si="1"/>
        <v>1</v>
      </c>
      <c r="C38" s="22" t="s">
        <v>267</v>
      </c>
      <c r="D38" s="22" t="s">
        <v>267</v>
      </c>
      <c r="E38" s="22" t="s">
        <v>267</v>
      </c>
      <c r="F38" s="22" t="s">
        <v>267</v>
      </c>
      <c r="G38" s="22" t="s">
        <v>267</v>
      </c>
      <c r="H38" s="10" t="s">
        <v>267</v>
      </c>
      <c r="I38" s="22" t="s">
        <v>267</v>
      </c>
      <c r="J38" s="22">
        <v>1</v>
      </c>
      <c r="K38" s="22" t="s">
        <v>267</v>
      </c>
      <c r="L38" s="22" t="s">
        <v>267</v>
      </c>
      <c r="M38" s="22" t="s">
        <v>267</v>
      </c>
      <c r="N38" s="22" t="s">
        <v>267</v>
      </c>
      <c r="O38" s="22" t="s">
        <v>267</v>
      </c>
      <c r="P38" s="22" t="s">
        <v>267</v>
      </c>
      <c r="Q38" s="22" t="s">
        <v>267</v>
      </c>
      <c r="R38" s="48" t="s">
        <v>267</v>
      </c>
    </row>
    <row r="39" spans="1:18" ht="17.25" customHeight="1" x14ac:dyDescent="0.25">
      <c r="A39" s="44" t="s">
        <v>175</v>
      </c>
      <c r="B39" s="47">
        <f t="shared" si="1"/>
        <v>3</v>
      </c>
      <c r="C39" s="22" t="s">
        <v>267</v>
      </c>
      <c r="D39" s="22" t="s">
        <v>267</v>
      </c>
      <c r="E39" s="22" t="s">
        <v>267</v>
      </c>
      <c r="F39" s="22" t="s">
        <v>267</v>
      </c>
      <c r="G39" s="10" t="s">
        <v>267</v>
      </c>
      <c r="H39" s="22" t="s">
        <v>267</v>
      </c>
      <c r="I39" s="22">
        <v>2</v>
      </c>
      <c r="J39" s="22" t="s">
        <v>267</v>
      </c>
      <c r="K39" s="22" t="s">
        <v>267</v>
      </c>
      <c r="L39" s="22">
        <v>1</v>
      </c>
      <c r="M39" s="22" t="s">
        <v>267</v>
      </c>
      <c r="N39" s="22" t="s">
        <v>267</v>
      </c>
      <c r="O39" s="22" t="s">
        <v>267</v>
      </c>
      <c r="P39" s="22" t="s">
        <v>267</v>
      </c>
      <c r="Q39" s="22" t="s">
        <v>267</v>
      </c>
      <c r="R39" s="48" t="s">
        <v>267</v>
      </c>
    </row>
    <row r="40" spans="1:18" ht="17.25" customHeight="1" x14ac:dyDescent="0.25">
      <c r="A40" s="44" t="s">
        <v>176</v>
      </c>
      <c r="B40" s="47">
        <f t="shared" si="1"/>
        <v>3</v>
      </c>
      <c r="C40" s="22" t="s">
        <v>267</v>
      </c>
      <c r="D40" s="22" t="s">
        <v>267</v>
      </c>
      <c r="E40" s="22" t="s">
        <v>267</v>
      </c>
      <c r="F40" s="22" t="s">
        <v>267</v>
      </c>
      <c r="G40" s="22" t="s">
        <v>267</v>
      </c>
      <c r="H40" s="22">
        <v>2</v>
      </c>
      <c r="I40" s="22" t="s">
        <v>267</v>
      </c>
      <c r="J40" s="22" t="s">
        <v>267</v>
      </c>
      <c r="K40" s="22" t="s">
        <v>267</v>
      </c>
      <c r="L40" s="22" t="s">
        <v>267</v>
      </c>
      <c r="M40" s="10">
        <v>1</v>
      </c>
      <c r="N40" s="22" t="s">
        <v>267</v>
      </c>
      <c r="O40" s="22" t="s">
        <v>267</v>
      </c>
      <c r="P40" s="22" t="s">
        <v>267</v>
      </c>
      <c r="Q40" s="22" t="s">
        <v>267</v>
      </c>
      <c r="R40" s="48" t="s">
        <v>267</v>
      </c>
    </row>
    <row r="41" spans="1:18" ht="17.25" customHeight="1" x14ac:dyDescent="0.25">
      <c r="A41" s="44" t="s">
        <v>586</v>
      </c>
      <c r="B41" s="47">
        <f t="shared" si="1"/>
        <v>1</v>
      </c>
      <c r="C41" s="22" t="s">
        <v>267</v>
      </c>
      <c r="D41" s="22" t="s">
        <v>267</v>
      </c>
      <c r="E41" s="22" t="s">
        <v>267</v>
      </c>
      <c r="F41" s="22" t="s">
        <v>267</v>
      </c>
      <c r="G41" s="22" t="s">
        <v>267</v>
      </c>
      <c r="H41" s="22">
        <v>1</v>
      </c>
      <c r="I41" s="22" t="s">
        <v>267</v>
      </c>
      <c r="J41" s="22" t="s">
        <v>267</v>
      </c>
      <c r="K41" s="22" t="s">
        <v>267</v>
      </c>
      <c r="L41" s="22" t="s">
        <v>267</v>
      </c>
      <c r="M41" s="22" t="s">
        <v>267</v>
      </c>
      <c r="N41" s="22" t="s">
        <v>267</v>
      </c>
      <c r="O41" s="22" t="s">
        <v>267</v>
      </c>
      <c r="P41" s="22" t="s">
        <v>267</v>
      </c>
      <c r="Q41" s="22" t="s">
        <v>267</v>
      </c>
      <c r="R41" s="48" t="s">
        <v>267</v>
      </c>
    </row>
    <row r="42" spans="1:18" ht="17.25" customHeight="1" x14ac:dyDescent="0.25">
      <c r="A42" s="44" t="s">
        <v>587</v>
      </c>
      <c r="B42" s="47">
        <f t="shared" si="1"/>
        <v>3</v>
      </c>
      <c r="C42" s="22" t="s">
        <v>267</v>
      </c>
      <c r="D42" s="22" t="s">
        <v>267</v>
      </c>
      <c r="E42" s="22" t="s">
        <v>267</v>
      </c>
      <c r="F42" s="22" t="s">
        <v>267</v>
      </c>
      <c r="G42" s="22" t="s">
        <v>267</v>
      </c>
      <c r="H42" s="22" t="s">
        <v>267</v>
      </c>
      <c r="I42" s="10">
        <v>2</v>
      </c>
      <c r="J42" s="10">
        <v>1</v>
      </c>
      <c r="K42" s="10" t="s">
        <v>267</v>
      </c>
      <c r="L42" s="22" t="s">
        <v>267</v>
      </c>
      <c r="M42" s="22" t="s">
        <v>267</v>
      </c>
      <c r="N42" s="22" t="s">
        <v>267</v>
      </c>
      <c r="O42" s="22" t="s">
        <v>267</v>
      </c>
      <c r="P42" s="22" t="s">
        <v>267</v>
      </c>
      <c r="Q42" s="22" t="s">
        <v>267</v>
      </c>
      <c r="R42" s="48" t="s">
        <v>267</v>
      </c>
    </row>
    <row r="43" spans="1:18" ht="17.25" customHeight="1" x14ac:dyDescent="0.25">
      <c r="A43" s="44" t="s">
        <v>410</v>
      </c>
      <c r="B43" s="47">
        <f t="shared" si="1"/>
        <v>3</v>
      </c>
      <c r="C43" s="22" t="s">
        <v>267</v>
      </c>
      <c r="D43" s="22" t="s">
        <v>267</v>
      </c>
      <c r="E43" s="22" t="s">
        <v>267</v>
      </c>
      <c r="F43" s="22" t="s">
        <v>267</v>
      </c>
      <c r="G43" s="22" t="s">
        <v>267</v>
      </c>
      <c r="H43" s="22" t="s">
        <v>267</v>
      </c>
      <c r="I43" s="22" t="s">
        <v>267</v>
      </c>
      <c r="J43" s="22">
        <v>2</v>
      </c>
      <c r="K43" s="22" t="s">
        <v>267</v>
      </c>
      <c r="L43" s="22" t="s">
        <v>267</v>
      </c>
      <c r="M43" s="22" t="s">
        <v>267</v>
      </c>
      <c r="N43" s="22">
        <v>1</v>
      </c>
      <c r="O43" s="22" t="s">
        <v>267</v>
      </c>
      <c r="P43" s="22" t="s">
        <v>267</v>
      </c>
      <c r="Q43" s="22" t="s">
        <v>267</v>
      </c>
      <c r="R43" s="48" t="s">
        <v>267</v>
      </c>
    </row>
    <row r="44" spans="1:18" ht="17.25" customHeight="1" x14ac:dyDescent="0.25">
      <c r="A44" s="44" t="s">
        <v>272</v>
      </c>
      <c r="B44" s="47">
        <f t="shared" si="1"/>
        <v>5</v>
      </c>
      <c r="C44" s="22" t="s">
        <v>267</v>
      </c>
      <c r="D44" s="22" t="s">
        <v>267</v>
      </c>
      <c r="E44" s="10" t="s">
        <v>267</v>
      </c>
      <c r="F44" s="10" t="s">
        <v>267</v>
      </c>
      <c r="G44" s="10" t="s">
        <v>267</v>
      </c>
      <c r="H44" s="10" t="s">
        <v>267</v>
      </c>
      <c r="I44" s="10">
        <v>1</v>
      </c>
      <c r="J44" s="22" t="s">
        <v>267</v>
      </c>
      <c r="K44" s="22">
        <v>1</v>
      </c>
      <c r="L44" s="22">
        <v>2</v>
      </c>
      <c r="M44" s="10" t="s">
        <v>267</v>
      </c>
      <c r="N44" s="22" t="s">
        <v>267</v>
      </c>
      <c r="O44" s="22">
        <v>1</v>
      </c>
      <c r="P44" s="22" t="s">
        <v>267</v>
      </c>
      <c r="Q44" s="22" t="s">
        <v>267</v>
      </c>
      <c r="R44" s="48" t="s">
        <v>267</v>
      </c>
    </row>
    <row r="45" spans="1:18" ht="17.25" customHeight="1" x14ac:dyDescent="0.25">
      <c r="A45" s="44" t="s">
        <v>588</v>
      </c>
      <c r="B45" s="47">
        <f t="shared" si="1"/>
        <v>1</v>
      </c>
      <c r="C45" s="22" t="s">
        <v>267</v>
      </c>
      <c r="D45" s="22" t="s">
        <v>267</v>
      </c>
      <c r="E45" s="22" t="s">
        <v>267</v>
      </c>
      <c r="F45" s="22" t="s">
        <v>267</v>
      </c>
      <c r="G45" s="22" t="s">
        <v>267</v>
      </c>
      <c r="H45" s="22" t="s">
        <v>267</v>
      </c>
      <c r="I45" s="10" t="s">
        <v>267</v>
      </c>
      <c r="J45" s="22" t="s">
        <v>267</v>
      </c>
      <c r="K45" s="22" t="s">
        <v>267</v>
      </c>
      <c r="L45" s="22" t="s">
        <v>267</v>
      </c>
      <c r="M45" s="22" t="s">
        <v>267</v>
      </c>
      <c r="N45" s="22" t="s">
        <v>267</v>
      </c>
      <c r="O45" s="22" t="s">
        <v>267</v>
      </c>
      <c r="P45" s="22" t="s">
        <v>267</v>
      </c>
      <c r="Q45" s="22">
        <v>1</v>
      </c>
      <c r="R45" s="48" t="s">
        <v>267</v>
      </c>
    </row>
    <row r="46" spans="1:18" ht="17.25" customHeight="1" x14ac:dyDescent="0.25">
      <c r="A46" s="44" t="s">
        <v>589</v>
      </c>
      <c r="B46" s="47">
        <f t="shared" si="1"/>
        <v>1</v>
      </c>
      <c r="C46" s="22" t="s">
        <v>267</v>
      </c>
      <c r="D46" s="22" t="s">
        <v>267</v>
      </c>
      <c r="E46" s="22" t="s">
        <v>267</v>
      </c>
      <c r="F46" s="22" t="s">
        <v>267</v>
      </c>
      <c r="G46" s="22" t="s">
        <v>267</v>
      </c>
      <c r="H46" s="22" t="s">
        <v>267</v>
      </c>
      <c r="I46" s="22" t="s">
        <v>267</v>
      </c>
      <c r="J46" s="22">
        <v>1</v>
      </c>
      <c r="K46" s="22" t="s">
        <v>267</v>
      </c>
      <c r="L46" s="22" t="s">
        <v>267</v>
      </c>
      <c r="M46" s="22" t="s">
        <v>267</v>
      </c>
      <c r="N46" s="10" t="s">
        <v>267</v>
      </c>
      <c r="O46" s="22" t="s">
        <v>267</v>
      </c>
      <c r="P46" s="22" t="s">
        <v>267</v>
      </c>
      <c r="Q46" s="22" t="s">
        <v>267</v>
      </c>
      <c r="R46" s="48" t="s">
        <v>267</v>
      </c>
    </row>
    <row r="47" spans="1:18" ht="17.25" customHeight="1" x14ac:dyDescent="0.25">
      <c r="A47" s="44" t="s">
        <v>590</v>
      </c>
      <c r="B47" s="47">
        <f t="shared" si="1"/>
        <v>2</v>
      </c>
      <c r="C47" s="22" t="s">
        <v>267</v>
      </c>
      <c r="D47" s="22" t="s">
        <v>267</v>
      </c>
      <c r="E47" s="22" t="s">
        <v>267</v>
      </c>
      <c r="F47" s="22" t="s">
        <v>267</v>
      </c>
      <c r="G47" s="22" t="s">
        <v>267</v>
      </c>
      <c r="H47" s="22" t="s">
        <v>267</v>
      </c>
      <c r="I47" s="22" t="s">
        <v>267</v>
      </c>
      <c r="J47" s="22" t="s">
        <v>267</v>
      </c>
      <c r="K47" s="22" t="s">
        <v>267</v>
      </c>
      <c r="L47" s="22" t="s">
        <v>267</v>
      </c>
      <c r="M47" s="22">
        <v>1</v>
      </c>
      <c r="N47" s="10">
        <v>1</v>
      </c>
      <c r="O47" s="22" t="s">
        <v>267</v>
      </c>
      <c r="P47" s="22" t="s">
        <v>267</v>
      </c>
      <c r="Q47" s="22" t="s">
        <v>267</v>
      </c>
      <c r="R47" s="48" t="s">
        <v>267</v>
      </c>
    </row>
    <row r="48" spans="1:18" ht="17.25" customHeight="1" x14ac:dyDescent="0.25">
      <c r="A48" s="44" t="s">
        <v>273</v>
      </c>
      <c r="B48" s="47">
        <f t="shared" ref="B48:B79" si="2">SUM(C48:R48)</f>
        <v>35</v>
      </c>
      <c r="C48" s="10" t="s">
        <v>267</v>
      </c>
      <c r="D48" s="10" t="s">
        <v>267</v>
      </c>
      <c r="E48" s="22">
        <v>2</v>
      </c>
      <c r="F48" s="22">
        <v>15</v>
      </c>
      <c r="G48" s="22">
        <v>8</v>
      </c>
      <c r="H48" s="22">
        <v>9</v>
      </c>
      <c r="I48" s="22">
        <v>1</v>
      </c>
      <c r="J48" s="22" t="s">
        <v>267</v>
      </c>
      <c r="K48" s="22" t="s">
        <v>267</v>
      </c>
      <c r="L48" s="22" t="s">
        <v>267</v>
      </c>
      <c r="M48" s="22" t="s">
        <v>267</v>
      </c>
      <c r="N48" s="22" t="s">
        <v>267</v>
      </c>
      <c r="O48" s="22" t="s">
        <v>267</v>
      </c>
      <c r="P48" s="22" t="s">
        <v>267</v>
      </c>
      <c r="Q48" s="22" t="s">
        <v>267</v>
      </c>
      <c r="R48" s="48" t="s">
        <v>267</v>
      </c>
    </row>
    <row r="49" spans="1:18" ht="17.25" customHeight="1" x14ac:dyDescent="0.25">
      <c r="A49" s="44" t="s">
        <v>438</v>
      </c>
      <c r="B49" s="47">
        <f t="shared" si="2"/>
        <v>1</v>
      </c>
      <c r="C49" s="22" t="s">
        <v>267</v>
      </c>
      <c r="D49" s="22" t="s">
        <v>267</v>
      </c>
      <c r="E49" s="22" t="s">
        <v>267</v>
      </c>
      <c r="F49" s="22" t="s">
        <v>267</v>
      </c>
      <c r="G49" s="22" t="s">
        <v>267</v>
      </c>
      <c r="H49" s="22" t="s">
        <v>267</v>
      </c>
      <c r="I49" s="22" t="s">
        <v>267</v>
      </c>
      <c r="J49" s="10" t="s">
        <v>267</v>
      </c>
      <c r="K49" s="22">
        <v>1</v>
      </c>
      <c r="L49" s="22" t="s">
        <v>267</v>
      </c>
      <c r="M49" s="22" t="s">
        <v>267</v>
      </c>
      <c r="N49" s="22" t="s">
        <v>267</v>
      </c>
      <c r="O49" s="22" t="s">
        <v>267</v>
      </c>
      <c r="P49" s="22" t="s">
        <v>267</v>
      </c>
      <c r="Q49" s="22" t="s">
        <v>267</v>
      </c>
      <c r="R49" s="48" t="s">
        <v>267</v>
      </c>
    </row>
    <row r="50" spans="1:18" ht="17.25" customHeight="1" x14ac:dyDescent="0.25">
      <c r="A50" s="44" t="s">
        <v>350</v>
      </c>
      <c r="B50" s="47">
        <f t="shared" si="2"/>
        <v>1</v>
      </c>
      <c r="C50" s="22" t="s">
        <v>267</v>
      </c>
      <c r="D50" s="22" t="s">
        <v>267</v>
      </c>
      <c r="E50" s="22" t="s">
        <v>267</v>
      </c>
      <c r="F50" s="22" t="s">
        <v>267</v>
      </c>
      <c r="G50" s="22" t="s">
        <v>267</v>
      </c>
      <c r="H50" s="10" t="s">
        <v>267</v>
      </c>
      <c r="I50" s="10" t="s">
        <v>267</v>
      </c>
      <c r="J50" s="22" t="s">
        <v>267</v>
      </c>
      <c r="K50" s="22" t="s">
        <v>267</v>
      </c>
      <c r="L50" s="10" t="s">
        <v>267</v>
      </c>
      <c r="M50" s="10" t="s">
        <v>267</v>
      </c>
      <c r="N50" s="10" t="s">
        <v>267</v>
      </c>
      <c r="O50" s="22">
        <v>1</v>
      </c>
      <c r="P50" s="22" t="s">
        <v>267</v>
      </c>
      <c r="Q50" s="10" t="s">
        <v>267</v>
      </c>
      <c r="R50" s="48" t="s">
        <v>267</v>
      </c>
    </row>
    <row r="51" spans="1:18" ht="17.25" customHeight="1" x14ac:dyDescent="0.25">
      <c r="A51" s="44" t="s">
        <v>591</v>
      </c>
      <c r="B51" s="47">
        <f t="shared" si="2"/>
        <v>1</v>
      </c>
      <c r="C51" s="22" t="s">
        <v>267</v>
      </c>
      <c r="D51" s="22" t="s">
        <v>267</v>
      </c>
      <c r="E51" s="22" t="s">
        <v>267</v>
      </c>
      <c r="F51" s="22" t="s">
        <v>267</v>
      </c>
      <c r="G51" s="10" t="s">
        <v>267</v>
      </c>
      <c r="H51" s="22" t="s">
        <v>267</v>
      </c>
      <c r="I51" s="10" t="s">
        <v>267</v>
      </c>
      <c r="J51" s="10" t="s">
        <v>267</v>
      </c>
      <c r="K51" s="10">
        <v>1</v>
      </c>
      <c r="L51" s="22" t="s">
        <v>267</v>
      </c>
      <c r="M51" s="22" t="s">
        <v>267</v>
      </c>
      <c r="N51" s="22" t="s">
        <v>267</v>
      </c>
      <c r="O51" s="22" t="s">
        <v>267</v>
      </c>
      <c r="P51" s="22" t="s">
        <v>267</v>
      </c>
      <c r="Q51" s="22" t="s">
        <v>267</v>
      </c>
      <c r="R51" s="48" t="s">
        <v>267</v>
      </c>
    </row>
    <row r="52" spans="1:18" ht="17.25" customHeight="1" x14ac:dyDescent="0.25">
      <c r="A52" s="44" t="s">
        <v>476</v>
      </c>
      <c r="B52" s="47">
        <f t="shared" si="2"/>
        <v>1</v>
      </c>
      <c r="C52" s="22" t="s">
        <v>267</v>
      </c>
      <c r="D52" s="22" t="s">
        <v>267</v>
      </c>
      <c r="E52" s="22" t="s">
        <v>267</v>
      </c>
      <c r="F52" s="22" t="s">
        <v>267</v>
      </c>
      <c r="G52" s="22" t="s">
        <v>267</v>
      </c>
      <c r="H52" s="22" t="s">
        <v>267</v>
      </c>
      <c r="I52" s="22" t="s">
        <v>267</v>
      </c>
      <c r="J52" s="22" t="s">
        <v>267</v>
      </c>
      <c r="K52" s="22" t="s">
        <v>267</v>
      </c>
      <c r="L52" s="22" t="s">
        <v>267</v>
      </c>
      <c r="M52" s="22" t="s">
        <v>267</v>
      </c>
      <c r="N52" s="22" t="s">
        <v>267</v>
      </c>
      <c r="O52" s="22" t="s">
        <v>267</v>
      </c>
      <c r="P52" s="22" t="s">
        <v>267</v>
      </c>
      <c r="Q52" s="22" t="s">
        <v>267</v>
      </c>
      <c r="R52" s="48">
        <v>1</v>
      </c>
    </row>
    <row r="53" spans="1:18" ht="17.25" customHeight="1" x14ac:dyDescent="0.25">
      <c r="A53" s="44" t="s">
        <v>393</v>
      </c>
      <c r="B53" s="47">
        <f t="shared" si="2"/>
        <v>8</v>
      </c>
      <c r="C53" s="22" t="s">
        <v>267</v>
      </c>
      <c r="D53" s="22" t="s">
        <v>267</v>
      </c>
      <c r="E53" s="22" t="s">
        <v>267</v>
      </c>
      <c r="F53" s="22" t="s">
        <v>267</v>
      </c>
      <c r="G53" s="22" t="s">
        <v>267</v>
      </c>
      <c r="H53" s="22">
        <v>2</v>
      </c>
      <c r="I53" s="22">
        <v>2</v>
      </c>
      <c r="J53" s="22" t="s">
        <v>267</v>
      </c>
      <c r="K53" s="22" t="s">
        <v>267</v>
      </c>
      <c r="L53" s="22">
        <v>3</v>
      </c>
      <c r="M53" s="22">
        <v>1</v>
      </c>
      <c r="N53" s="10" t="s">
        <v>267</v>
      </c>
      <c r="O53" s="22" t="s">
        <v>267</v>
      </c>
      <c r="P53" s="22" t="s">
        <v>267</v>
      </c>
      <c r="Q53" s="22" t="s">
        <v>267</v>
      </c>
      <c r="R53" s="48" t="s">
        <v>267</v>
      </c>
    </row>
    <row r="54" spans="1:18" ht="17.25" customHeight="1" x14ac:dyDescent="0.25">
      <c r="A54" s="44" t="s">
        <v>603</v>
      </c>
      <c r="B54" s="47">
        <f t="shared" si="2"/>
        <v>3</v>
      </c>
      <c r="C54" s="22" t="s">
        <v>267</v>
      </c>
      <c r="D54" s="22" t="s">
        <v>267</v>
      </c>
      <c r="E54" s="22" t="s">
        <v>267</v>
      </c>
      <c r="F54" s="22" t="s">
        <v>267</v>
      </c>
      <c r="G54" s="22" t="s">
        <v>267</v>
      </c>
      <c r="H54" s="10" t="s">
        <v>267</v>
      </c>
      <c r="I54" s="22">
        <v>1</v>
      </c>
      <c r="J54" s="22" t="s">
        <v>267</v>
      </c>
      <c r="K54" s="10" t="s">
        <v>267</v>
      </c>
      <c r="L54" s="22" t="s">
        <v>267</v>
      </c>
      <c r="M54" s="10" t="s">
        <v>267</v>
      </c>
      <c r="N54" s="10" t="s">
        <v>267</v>
      </c>
      <c r="O54" s="10">
        <v>2</v>
      </c>
      <c r="P54" s="10" t="s">
        <v>267</v>
      </c>
      <c r="Q54" s="22" t="s">
        <v>267</v>
      </c>
      <c r="R54" s="48" t="s">
        <v>267</v>
      </c>
    </row>
    <row r="55" spans="1:18" ht="17.25" customHeight="1" x14ac:dyDescent="0.25">
      <c r="A55" s="44" t="s">
        <v>177</v>
      </c>
      <c r="B55" s="47">
        <f t="shared" si="2"/>
        <v>14</v>
      </c>
      <c r="C55" s="22" t="s">
        <v>267</v>
      </c>
      <c r="D55" s="22" t="s">
        <v>267</v>
      </c>
      <c r="E55" s="22" t="s">
        <v>267</v>
      </c>
      <c r="F55" s="22" t="s">
        <v>267</v>
      </c>
      <c r="G55" s="22" t="s">
        <v>267</v>
      </c>
      <c r="H55" s="22">
        <v>2</v>
      </c>
      <c r="I55" s="22" t="s">
        <v>267</v>
      </c>
      <c r="J55" s="22">
        <v>2</v>
      </c>
      <c r="K55" s="22">
        <v>1</v>
      </c>
      <c r="L55" s="22">
        <v>6</v>
      </c>
      <c r="M55" s="22" t="s">
        <v>267</v>
      </c>
      <c r="N55" s="22">
        <v>2</v>
      </c>
      <c r="O55" s="22">
        <v>1</v>
      </c>
      <c r="P55" s="22" t="s">
        <v>267</v>
      </c>
      <c r="Q55" s="22" t="s">
        <v>267</v>
      </c>
      <c r="R55" s="48" t="s">
        <v>267</v>
      </c>
    </row>
    <row r="56" spans="1:18" ht="17.25" customHeight="1" x14ac:dyDescent="0.25">
      <c r="A56" s="44" t="s">
        <v>159</v>
      </c>
      <c r="B56" s="47">
        <f t="shared" si="2"/>
        <v>18</v>
      </c>
      <c r="C56" s="22" t="s">
        <v>267</v>
      </c>
      <c r="D56" s="22" t="s">
        <v>267</v>
      </c>
      <c r="E56" s="22" t="s">
        <v>267</v>
      </c>
      <c r="F56" s="22" t="s">
        <v>267</v>
      </c>
      <c r="G56" s="22" t="s">
        <v>267</v>
      </c>
      <c r="H56" s="10" t="s">
        <v>267</v>
      </c>
      <c r="I56" s="10">
        <v>4</v>
      </c>
      <c r="J56" s="22">
        <v>2</v>
      </c>
      <c r="K56" s="22" t="s">
        <v>267</v>
      </c>
      <c r="L56" s="22" t="s">
        <v>267</v>
      </c>
      <c r="M56" s="22">
        <v>4</v>
      </c>
      <c r="N56" s="22" t="s">
        <v>267</v>
      </c>
      <c r="O56" s="22">
        <v>2</v>
      </c>
      <c r="P56" s="22" t="s">
        <v>267</v>
      </c>
      <c r="Q56" s="22" t="s">
        <v>267</v>
      </c>
      <c r="R56" s="48">
        <v>6</v>
      </c>
    </row>
    <row r="57" spans="1:18" ht="17.25" customHeight="1" x14ac:dyDescent="0.25">
      <c r="A57" s="44" t="s">
        <v>604</v>
      </c>
      <c r="B57" s="47">
        <f t="shared" si="2"/>
        <v>1</v>
      </c>
      <c r="C57" s="22" t="s">
        <v>267</v>
      </c>
      <c r="D57" s="22" t="s">
        <v>267</v>
      </c>
      <c r="E57" s="22" t="s">
        <v>267</v>
      </c>
      <c r="F57" s="22" t="s">
        <v>267</v>
      </c>
      <c r="G57" s="22" t="s">
        <v>267</v>
      </c>
      <c r="H57" s="10" t="s">
        <v>267</v>
      </c>
      <c r="I57" s="22" t="s">
        <v>267</v>
      </c>
      <c r="J57" s="22">
        <v>1</v>
      </c>
      <c r="K57" s="22" t="s">
        <v>267</v>
      </c>
      <c r="L57" s="22" t="s">
        <v>267</v>
      </c>
      <c r="M57" s="22" t="s">
        <v>267</v>
      </c>
      <c r="N57" s="22" t="s">
        <v>267</v>
      </c>
      <c r="O57" s="22" t="s">
        <v>267</v>
      </c>
      <c r="P57" s="22" t="s">
        <v>267</v>
      </c>
      <c r="Q57" s="22" t="s">
        <v>267</v>
      </c>
      <c r="R57" s="48" t="s">
        <v>267</v>
      </c>
    </row>
    <row r="58" spans="1:18" ht="17.25" customHeight="1" x14ac:dyDescent="0.25">
      <c r="A58" s="44" t="s">
        <v>592</v>
      </c>
      <c r="B58" s="47">
        <f t="shared" si="2"/>
        <v>1</v>
      </c>
      <c r="C58" s="22" t="s">
        <v>267</v>
      </c>
      <c r="D58" s="22" t="s">
        <v>267</v>
      </c>
      <c r="E58" s="22" t="s">
        <v>267</v>
      </c>
      <c r="F58" s="22" t="s">
        <v>267</v>
      </c>
      <c r="G58" s="10" t="s">
        <v>267</v>
      </c>
      <c r="H58" s="10" t="s">
        <v>267</v>
      </c>
      <c r="I58" s="22" t="s">
        <v>267</v>
      </c>
      <c r="J58" s="10">
        <v>1</v>
      </c>
      <c r="K58" s="10" t="s">
        <v>267</v>
      </c>
      <c r="L58" s="10" t="s">
        <v>267</v>
      </c>
      <c r="M58" s="22" t="s">
        <v>267</v>
      </c>
      <c r="N58" s="10" t="s">
        <v>267</v>
      </c>
      <c r="O58" s="22" t="s">
        <v>267</v>
      </c>
      <c r="P58" s="22" t="s">
        <v>267</v>
      </c>
      <c r="Q58" s="22" t="s">
        <v>267</v>
      </c>
      <c r="R58" s="48" t="s">
        <v>267</v>
      </c>
    </row>
    <row r="59" spans="1:18" ht="17.25" customHeight="1" x14ac:dyDescent="0.25">
      <c r="A59" s="44" t="s">
        <v>274</v>
      </c>
      <c r="B59" s="47">
        <f t="shared" si="2"/>
        <v>1</v>
      </c>
      <c r="C59" s="22" t="s">
        <v>267</v>
      </c>
      <c r="D59" s="22" t="s">
        <v>267</v>
      </c>
      <c r="E59" s="22" t="s">
        <v>267</v>
      </c>
      <c r="F59" s="22" t="s">
        <v>267</v>
      </c>
      <c r="G59" s="10" t="s">
        <v>267</v>
      </c>
      <c r="H59" s="10">
        <v>1</v>
      </c>
      <c r="I59" s="10" t="s">
        <v>267</v>
      </c>
      <c r="J59" s="10" t="s">
        <v>267</v>
      </c>
      <c r="K59" s="10" t="s">
        <v>267</v>
      </c>
      <c r="L59" s="22" t="s">
        <v>267</v>
      </c>
      <c r="M59" s="22" t="s">
        <v>267</v>
      </c>
      <c r="N59" s="10" t="s">
        <v>267</v>
      </c>
      <c r="O59" s="10" t="s">
        <v>267</v>
      </c>
      <c r="P59" s="10" t="s">
        <v>267</v>
      </c>
      <c r="Q59" s="22" t="s">
        <v>267</v>
      </c>
      <c r="R59" s="48" t="s">
        <v>267</v>
      </c>
    </row>
    <row r="60" spans="1:18" ht="17.25" customHeight="1" x14ac:dyDescent="0.25">
      <c r="A60" s="44" t="s">
        <v>275</v>
      </c>
      <c r="B60" s="47">
        <f t="shared" si="2"/>
        <v>11</v>
      </c>
      <c r="C60" s="22" t="s">
        <v>267</v>
      </c>
      <c r="D60" s="22" t="s">
        <v>267</v>
      </c>
      <c r="E60" s="22" t="s">
        <v>267</v>
      </c>
      <c r="F60" s="22" t="s">
        <v>267</v>
      </c>
      <c r="G60" s="22" t="s">
        <v>267</v>
      </c>
      <c r="H60" s="22">
        <v>2</v>
      </c>
      <c r="I60" s="22">
        <v>1</v>
      </c>
      <c r="J60" s="22">
        <v>1</v>
      </c>
      <c r="K60" s="22">
        <v>2</v>
      </c>
      <c r="L60" s="22">
        <v>3</v>
      </c>
      <c r="M60" s="22">
        <v>1</v>
      </c>
      <c r="N60" s="22" t="s">
        <v>267</v>
      </c>
      <c r="O60" s="22">
        <v>1</v>
      </c>
      <c r="P60" s="22" t="s">
        <v>267</v>
      </c>
      <c r="Q60" s="22" t="s">
        <v>267</v>
      </c>
      <c r="R60" s="48" t="s">
        <v>267</v>
      </c>
    </row>
    <row r="61" spans="1:18" ht="17.25" customHeight="1" x14ac:dyDescent="0.25">
      <c r="A61" s="44" t="s">
        <v>477</v>
      </c>
      <c r="B61" s="47">
        <f t="shared" si="2"/>
        <v>1</v>
      </c>
      <c r="C61" s="22" t="s">
        <v>267</v>
      </c>
      <c r="D61" s="22" t="s">
        <v>267</v>
      </c>
      <c r="E61" s="22" t="s">
        <v>267</v>
      </c>
      <c r="F61" s="22" t="s">
        <v>267</v>
      </c>
      <c r="G61" s="10" t="s">
        <v>267</v>
      </c>
      <c r="H61" s="22" t="s">
        <v>267</v>
      </c>
      <c r="I61" s="10" t="s">
        <v>267</v>
      </c>
      <c r="J61" s="22" t="s">
        <v>267</v>
      </c>
      <c r="K61" s="10" t="s">
        <v>267</v>
      </c>
      <c r="L61" s="10">
        <v>1</v>
      </c>
      <c r="M61" s="10" t="s">
        <v>267</v>
      </c>
      <c r="N61" s="22" t="s">
        <v>267</v>
      </c>
      <c r="O61" s="22" t="s">
        <v>267</v>
      </c>
      <c r="P61" s="22" t="s">
        <v>267</v>
      </c>
      <c r="Q61" s="22" t="s">
        <v>267</v>
      </c>
      <c r="R61" s="48" t="s">
        <v>267</v>
      </c>
    </row>
    <row r="62" spans="1:18" ht="17.25" customHeight="1" x14ac:dyDescent="0.25">
      <c r="A62" s="44" t="s">
        <v>593</v>
      </c>
      <c r="B62" s="47">
        <f t="shared" si="2"/>
        <v>1</v>
      </c>
      <c r="C62" s="22" t="s">
        <v>267</v>
      </c>
      <c r="D62" s="22" t="s">
        <v>267</v>
      </c>
      <c r="E62" s="22" t="s">
        <v>267</v>
      </c>
      <c r="F62" s="22" t="s">
        <v>267</v>
      </c>
      <c r="G62" s="22" t="s">
        <v>267</v>
      </c>
      <c r="H62" s="22" t="s">
        <v>267</v>
      </c>
      <c r="I62" s="22" t="s">
        <v>267</v>
      </c>
      <c r="J62" s="22">
        <v>1</v>
      </c>
      <c r="K62" s="10" t="s">
        <v>267</v>
      </c>
      <c r="L62" s="22" t="s">
        <v>267</v>
      </c>
      <c r="M62" s="22" t="s">
        <v>267</v>
      </c>
      <c r="N62" s="22" t="s">
        <v>267</v>
      </c>
      <c r="O62" s="22" t="s">
        <v>267</v>
      </c>
      <c r="P62" s="22" t="s">
        <v>267</v>
      </c>
      <c r="Q62" s="22" t="s">
        <v>267</v>
      </c>
      <c r="R62" s="48" t="s">
        <v>267</v>
      </c>
    </row>
    <row r="63" spans="1:18" ht="17.25" customHeight="1" x14ac:dyDescent="0.25">
      <c r="A63" s="44" t="s">
        <v>351</v>
      </c>
      <c r="B63" s="47">
        <f t="shared" si="2"/>
        <v>5</v>
      </c>
      <c r="C63" s="22" t="s">
        <v>267</v>
      </c>
      <c r="D63" s="22" t="s">
        <v>267</v>
      </c>
      <c r="E63" s="22" t="s">
        <v>267</v>
      </c>
      <c r="F63" s="22" t="s">
        <v>267</v>
      </c>
      <c r="G63" s="22" t="s">
        <v>267</v>
      </c>
      <c r="H63" s="22" t="s">
        <v>267</v>
      </c>
      <c r="I63" s="22">
        <v>1</v>
      </c>
      <c r="J63" s="22">
        <v>2</v>
      </c>
      <c r="K63" s="10" t="s">
        <v>267</v>
      </c>
      <c r="L63" s="22" t="s">
        <v>267</v>
      </c>
      <c r="M63" s="22" t="s">
        <v>267</v>
      </c>
      <c r="N63" s="22" t="s">
        <v>267</v>
      </c>
      <c r="O63" s="22">
        <v>1</v>
      </c>
      <c r="P63" s="22" t="s">
        <v>267</v>
      </c>
      <c r="Q63" s="22" t="s">
        <v>267</v>
      </c>
      <c r="R63" s="48">
        <v>1</v>
      </c>
    </row>
    <row r="64" spans="1:18" ht="17.25" customHeight="1" x14ac:dyDescent="0.25">
      <c r="A64" s="44" t="s">
        <v>352</v>
      </c>
      <c r="B64" s="47">
        <f t="shared" si="2"/>
        <v>2</v>
      </c>
      <c r="C64" s="22" t="s">
        <v>267</v>
      </c>
      <c r="D64" s="22" t="s">
        <v>267</v>
      </c>
      <c r="E64" s="22" t="s">
        <v>267</v>
      </c>
      <c r="F64" s="22" t="s">
        <v>267</v>
      </c>
      <c r="G64" s="22" t="s">
        <v>267</v>
      </c>
      <c r="H64" s="22" t="s">
        <v>267</v>
      </c>
      <c r="I64" s="22" t="s">
        <v>267</v>
      </c>
      <c r="J64" s="22" t="s">
        <v>267</v>
      </c>
      <c r="K64" s="22">
        <v>1</v>
      </c>
      <c r="L64" s="22" t="s">
        <v>267</v>
      </c>
      <c r="M64" s="22">
        <v>1</v>
      </c>
      <c r="N64" s="22" t="s">
        <v>267</v>
      </c>
      <c r="O64" s="22" t="s">
        <v>267</v>
      </c>
      <c r="P64" s="10" t="s">
        <v>267</v>
      </c>
      <c r="Q64" s="10" t="s">
        <v>267</v>
      </c>
      <c r="R64" s="48" t="s">
        <v>267</v>
      </c>
    </row>
    <row r="65" spans="1:18" ht="17.25" customHeight="1" x14ac:dyDescent="0.25">
      <c r="A65" s="44" t="s">
        <v>594</v>
      </c>
      <c r="B65" s="47">
        <f t="shared" si="2"/>
        <v>12</v>
      </c>
      <c r="C65" s="22" t="s">
        <v>267</v>
      </c>
      <c r="D65" s="22" t="s">
        <v>267</v>
      </c>
      <c r="E65" s="22" t="s">
        <v>267</v>
      </c>
      <c r="F65" s="22" t="s">
        <v>267</v>
      </c>
      <c r="G65" s="22" t="s">
        <v>267</v>
      </c>
      <c r="H65" s="10" t="s">
        <v>267</v>
      </c>
      <c r="I65" s="10">
        <v>6</v>
      </c>
      <c r="J65" s="22">
        <v>3</v>
      </c>
      <c r="K65" s="22">
        <v>2</v>
      </c>
      <c r="L65" s="22">
        <v>1</v>
      </c>
      <c r="M65" s="22" t="s">
        <v>267</v>
      </c>
      <c r="N65" s="22" t="s">
        <v>267</v>
      </c>
      <c r="O65" s="22" t="s">
        <v>267</v>
      </c>
      <c r="P65" s="22" t="s">
        <v>267</v>
      </c>
      <c r="Q65" s="22" t="s">
        <v>267</v>
      </c>
      <c r="R65" s="48" t="s">
        <v>267</v>
      </c>
    </row>
    <row r="66" spans="1:18" ht="17.25" customHeight="1" x14ac:dyDescent="0.25">
      <c r="A66" s="44" t="s">
        <v>411</v>
      </c>
      <c r="B66" s="47">
        <f t="shared" si="2"/>
        <v>5</v>
      </c>
      <c r="C66" s="22">
        <v>4</v>
      </c>
      <c r="D66" s="22">
        <v>1</v>
      </c>
      <c r="E66" s="22" t="s">
        <v>267</v>
      </c>
      <c r="F66" s="22" t="s">
        <v>267</v>
      </c>
      <c r="G66" s="10" t="s">
        <v>267</v>
      </c>
      <c r="H66" s="10" t="s">
        <v>267</v>
      </c>
      <c r="I66" s="10" t="s">
        <v>267</v>
      </c>
      <c r="J66" s="10" t="s">
        <v>267</v>
      </c>
      <c r="K66" s="10" t="s">
        <v>267</v>
      </c>
      <c r="L66" s="10" t="s">
        <v>267</v>
      </c>
      <c r="M66" s="10" t="s">
        <v>267</v>
      </c>
      <c r="N66" s="22" t="s">
        <v>267</v>
      </c>
      <c r="O66" s="22" t="s">
        <v>267</v>
      </c>
      <c r="P66" s="10" t="s">
        <v>267</v>
      </c>
      <c r="Q66" s="22" t="s">
        <v>267</v>
      </c>
      <c r="R66" s="48" t="s">
        <v>267</v>
      </c>
    </row>
    <row r="67" spans="1:18" ht="17.25" customHeight="1" x14ac:dyDescent="0.25">
      <c r="A67" s="44" t="s">
        <v>353</v>
      </c>
      <c r="B67" s="47">
        <f t="shared" si="2"/>
        <v>1</v>
      </c>
      <c r="C67" s="22" t="s">
        <v>267</v>
      </c>
      <c r="D67" s="22" t="s">
        <v>267</v>
      </c>
      <c r="E67" s="22" t="s">
        <v>267</v>
      </c>
      <c r="F67" s="10" t="s">
        <v>267</v>
      </c>
      <c r="G67" s="10" t="s">
        <v>267</v>
      </c>
      <c r="H67" s="22" t="s">
        <v>267</v>
      </c>
      <c r="I67" s="22" t="s">
        <v>267</v>
      </c>
      <c r="J67" s="10">
        <v>1</v>
      </c>
      <c r="K67" s="10" t="s">
        <v>267</v>
      </c>
      <c r="L67" s="10" t="s">
        <v>267</v>
      </c>
      <c r="M67" s="10" t="s">
        <v>267</v>
      </c>
      <c r="N67" s="22" t="s">
        <v>267</v>
      </c>
      <c r="O67" s="22" t="s">
        <v>267</v>
      </c>
      <c r="P67" s="22" t="s">
        <v>267</v>
      </c>
      <c r="Q67" s="22" t="s">
        <v>267</v>
      </c>
      <c r="R67" s="48" t="s">
        <v>267</v>
      </c>
    </row>
    <row r="68" spans="1:18" ht="17.25" customHeight="1" x14ac:dyDescent="0.25">
      <c r="A68" s="44" t="s">
        <v>605</v>
      </c>
      <c r="B68" s="47">
        <f t="shared" si="2"/>
        <v>2</v>
      </c>
      <c r="C68" s="22" t="s">
        <v>267</v>
      </c>
      <c r="D68" s="22" t="s">
        <v>267</v>
      </c>
      <c r="E68" s="22" t="s">
        <v>267</v>
      </c>
      <c r="F68" s="22" t="s">
        <v>267</v>
      </c>
      <c r="G68" s="22" t="s">
        <v>267</v>
      </c>
      <c r="H68" s="22" t="s">
        <v>267</v>
      </c>
      <c r="I68" s="22" t="s">
        <v>267</v>
      </c>
      <c r="J68" s="22" t="s">
        <v>267</v>
      </c>
      <c r="K68" s="22">
        <v>2</v>
      </c>
      <c r="L68" s="22" t="s">
        <v>267</v>
      </c>
      <c r="M68" s="22" t="s">
        <v>267</v>
      </c>
      <c r="N68" s="10" t="s">
        <v>267</v>
      </c>
      <c r="O68" s="22" t="s">
        <v>267</v>
      </c>
      <c r="P68" s="22" t="s">
        <v>267</v>
      </c>
      <c r="Q68" s="22" t="s">
        <v>267</v>
      </c>
      <c r="R68" s="48" t="s">
        <v>267</v>
      </c>
    </row>
    <row r="69" spans="1:18" ht="17.25" customHeight="1" x14ac:dyDescent="0.25">
      <c r="A69" s="44" t="s">
        <v>595</v>
      </c>
      <c r="B69" s="47">
        <f t="shared" si="2"/>
        <v>1</v>
      </c>
      <c r="C69" s="22" t="s">
        <v>267</v>
      </c>
      <c r="D69" s="22" t="s">
        <v>267</v>
      </c>
      <c r="E69" s="22" t="s">
        <v>267</v>
      </c>
      <c r="F69" s="22" t="s">
        <v>267</v>
      </c>
      <c r="G69" s="22" t="s">
        <v>267</v>
      </c>
      <c r="H69" s="22">
        <v>1</v>
      </c>
      <c r="I69" s="22" t="s">
        <v>267</v>
      </c>
      <c r="J69" s="22" t="s">
        <v>267</v>
      </c>
      <c r="K69" s="22" t="s">
        <v>267</v>
      </c>
      <c r="L69" s="22" t="s">
        <v>267</v>
      </c>
      <c r="M69" s="22" t="s">
        <v>267</v>
      </c>
      <c r="N69" s="22" t="s">
        <v>267</v>
      </c>
      <c r="O69" s="22" t="s">
        <v>267</v>
      </c>
      <c r="P69" s="22" t="s">
        <v>267</v>
      </c>
      <c r="Q69" s="22" t="s">
        <v>267</v>
      </c>
      <c r="R69" s="48" t="s">
        <v>267</v>
      </c>
    </row>
    <row r="70" spans="1:18" ht="17.25" customHeight="1" x14ac:dyDescent="0.25">
      <c r="A70" s="44" t="s">
        <v>478</v>
      </c>
      <c r="B70" s="47">
        <f t="shared" si="2"/>
        <v>8</v>
      </c>
      <c r="C70" s="22" t="s">
        <v>267</v>
      </c>
      <c r="D70" s="22" t="s">
        <v>267</v>
      </c>
      <c r="E70" s="22" t="s">
        <v>267</v>
      </c>
      <c r="F70" s="22" t="s">
        <v>267</v>
      </c>
      <c r="G70" s="22" t="s">
        <v>267</v>
      </c>
      <c r="H70" s="22" t="s">
        <v>267</v>
      </c>
      <c r="I70" s="10">
        <v>2</v>
      </c>
      <c r="J70" s="22">
        <v>2</v>
      </c>
      <c r="K70" s="22">
        <v>1</v>
      </c>
      <c r="L70" s="22" t="s">
        <v>267</v>
      </c>
      <c r="M70" s="22" t="s">
        <v>267</v>
      </c>
      <c r="N70" s="22">
        <v>1</v>
      </c>
      <c r="O70" s="22">
        <v>2</v>
      </c>
      <c r="P70" s="22" t="s">
        <v>267</v>
      </c>
      <c r="Q70" s="22" t="s">
        <v>267</v>
      </c>
      <c r="R70" s="48" t="s">
        <v>267</v>
      </c>
    </row>
    <row r="71" spans="1:18" ht="17.25" customHeight="1" x14ac:dyDescent="0.25">
      <c r="A71" s="44" t="s">
        <v>276</v>
      </c>
      <c r="B71" s="47">
        <f t="shared" si="2"/>
        <v>35</v>
      </c>
      <c r="C71" s="22" t="s">
        <v>267</v>
      </c>
      <c r="D71" s="22" t="s">
        <v>267</v>
      </c>
      <c r="E71" s="22" t="s">
        <v>267</v>
      </c>
      <c r="F71" s="22" t="s">
        <v>267</v>
      </c>
      <c r="G71" s="22" t="s">
        <v>267</v>
      </c>
      <c r="H71" s="22">
        <v>9</v>
      </c>
      <c r="I71" s="10">
        <v>6</v>
      </c>
      <c r="J71" s="22">
        <v>8</v>
      </c>
      <c r="K71" s="22">
        <v>3</v>
      </c>
      <c r="L71" s="22">
        <v>4</v>
      </c>
      <c r="M71" s="10">
        <v>1</v>
      </c>
      <c r="N71" s="10">
        <v>2</v>
      </c>
      <c r="O71" s="10">
        <v>1</v>
      </c>
      <c r="P71" s="22" t="s">
        <v>267</v>
      </c>
      <c r="Q71" s="22" t="s">
        <v>267</v>
      </c>
      <c r="R71" s="48">
        <v>1</v>
      </c>
    </row>
    <row r="72" spans="1:18" ht="17.25" customHeight="1" x14ac:dyDescent="0.25">
      <c r="A72" s="44" t="s">
        <v>277</v>
      </c>
      <c r="B72" s="47">
        <f t="shared" si="2"/>
        <v>5</v>
      </c>
      <c r="C72" s="22" t="s">
        <v>267</v>
      </c>
      <c r="D72" s="22" t="s">
        <v>267</v>
      </c>
      <c r="E72" s="22" t="s">
        <v>267</v>
      </c>
      <c r="F72" s="22" t="s">
        <v>267</v>
      </c>
      <c r="G72" s="22" t="s">
        <v>267</v>
      </c>
      <c r="H72" s="22">
        <v>1</v>
      </c>
      <c r="I72" s="10">
        <v>1</v>
      </c>
      <c r="J72" s="22">
        <v>1</v>
      </c>
      <c r="K72" s="10" t="s">
        <v>267</v>
      </c>
      <c r="L72" s="22">
        <v>1</v>
      </c>
      <c r="M72" s="22" t="s">
        <v>267</v>
      </c>
      <c r="N72" s="22" t="s">
        <v>267</v>
      </c>
      <c r="O72" s="22" t="s">
        <v>267</v>
      </c>
      <c r="P72" s="22" t="s">
        <v>267</v>
      </c>
      <c r="Q72" s="22">
        <v>1</v>
      </c>
      <c r="R72" s="48" t="s">
        <v>267</v>
      </c>
    </row>
    <row r="73" spans="1:18" ht="17.25" customHeight="1" x14ac:dyDescent="0.25">
      <c r="A73" s="44" t="s">
        <v>439</v>
      </c>
      <c r="B73" s="47">
        <f t="shared" si="2"/>
        <v>2</v>
      </c>
      <c r="C73" s="22" t="s">
        <v>267</v>
      </c>
      <c r="D73" s="22" t="s">
        <v>267</v>
      </c>
      <c r="E73" s="22" t="s">
        <v>267</v>
      </c>
      <c r="F73" s="22" t="s">
        <v>267</v>
      </c>
      <c r="G73" s="22" t="s">
        <v>267</v>
      </c>
      <c r="H73" s="22">
        <v>1</v>
      </c>
      <c r="I73" s="22" t="s">
        <v>267</v>
      </c>
      <c r="J73" s="22">
        <v>1</v>
      </c>
      <c r="K73" s="22" t="s">
        <v>267</v>
      </c>
      <c r="L73" s="22" t="s">
        <v>267</v>
      </c>
      <c r="M73" s="22" t="s">
        <v>267</v>
      </c>
      <c r="N73" s="22" t="s">
        <v>267</v>
      </c>
      <c r="O73" s="22" t="s">
        <v>267</v>
      </c>
      <c r="P73" s="22" t="s">
        <v>267</v>
      </c>
      <c r="Q73" s="22" t="s">
        <v>267</v>
      </c>
      <c r="R73" s="48" t="s">
        <v>267</v>
      </c>
    </row>
    <row r="74" spans="1:18" ht="17.25" customHeight="1" x14ac:dyDescent="0.25">
      <c r="A74" s="44" t="s">
        <v>354</v>
      </c>
      <c r="B74" s="47">
        <f t="shared" si="2"/>
        <v>22</v>
      </c>
      <c r="C74" s="22" t="s">
        <v>267</v>
      </c>
      <c r="D74" s="22" t="s">
        <v>267</v>
      </c>
      <c r="E74" s="22" t="s">
        <v>267</v>
      </c>
      <c r="F74" s="22" t="s">
        <v>267</v>
      </c>
      <c r="G74" s="22">
        <v>1</v>
      </c>
      <c r="H74" s="22" t="s">
        <v>267</v>
      </c>
      <c r="I74" s="22">
        <v>8</v>
      </c>
      <c r="J74" s="22">
        <v>4</v>
      </c>
      <c r="K74" s="22">
        <v>4</v>
      </c>
      <c r="L74" s="22">
        <v>5</v>
      </c>
      <c r="M74" s="22" t="s">
        <v>267</v>
      </c>
      <c r="N74" s="22" t="s">
        <v>267</v>
      </c>
      <c r="O74" s="22" t="s">
        <v>267</v>
      </c>
      <c r="P74" s="22" t="s">
        <v>267</v>
      </c>
      <c r="Q74" s="22" t="s">
        <v>267</v>
      </c>
      <c r="R74" s="48" t="s">
        <v>267</v>
      </c>
    </row>
    <row r="75" spans="1:18" ht="17.25" customHeight="1" x14ac:dyDescent="0.25">
      <c r="A75" s="44" t="s">
        <v>479</v>
      </c>
      <c r="B75" s="47">
        <f t="shared" si="2"/>
        <v>3</v>
      </c>
      <c r="C75" s="22" t="s">
        <v>267</v>
      </c>
      <c r="D75" s="22" t="s">
        <v>267</v>
      </c>
      <c r="E75" s="22" t="s">
        <v>267</v>
      </c>
      <c r="F75" s="22" t="s">
        <v>267</v>
      </c>
      <c r="G75" s="22" t="s">
        <v>267</v>
      </c>
      <c r="H75" s="22">
        <v>1</v>
      </c>
      <c r="I75" s="22" t="s">
        <v>267</v>
      </c>
      <c r="J75" s="22" t="s">
        <v>267</v>
      </c>
      <c r="K75" s="22">
        <v>1</v>
      </c>
      <c r="L75" s="22" t="s">
        <v>267</v>
      </c>
      <c r="M75" s="22">
        <v>1</v>
      </c>
      <c r="N75" s="22" t="s">
        <v>267</v>
      </c>
      <c r="O75" s="22" t="s">
        <v>267</v>
      </c>
      <c r="P75" s="22" t="s">
        <v>267</v>
      </c>
      <c r="Q75" s="22" t="s">
        <v>267</v>
      </c>
      <c r="R75" s="48" t="s">
        <v>267</v>
      </c>
    </row>
    <row r="76" spans="1:18" ht="17.25" customHeight="1" x14ac:dyDescent="0.25">
      <c r="A76" s="44" t="s">
        <v>278</v>
      </c>
      <c r="B76" s="47">
        <f t="shared" si="2"/>
        <v>9</v>
      </c>
      <c r="C76" s="22" t="s">
        <v>267</v>
      </c>
      <c r="D76" s="22" t="s">
        <v>267</v>
      </c>
      <c r="E76" s="22" t="s">
        <v>267</v>
      </c>
      <c r="F76" s="22" t="s">
        <v>267</v>
      </c>
      <c r="G76" s="22">
        <v>1</v>
      </c>
      <c r="H76" s="22">
        <v>3</v>
      </c>
      <c r="I76" s="22">
        <v>2</v>
      </c>
      <c r="J76" s="22">
        <v>3</v>
      </c>
      <c r="K76" s="10" t="s">
        <v>267</v>
      </c>
      <c r="L76" s="22" t="s">
        <v>267</v>
      </c>
      <c r="M76" s="22" t="s">
        <v>267</v>
      </c>
      <c r="N76" s="22" t="s">
        <v>267</v>
      </c>
      <c r="O76" s="22" t="s">
        <v>267</v>
      </c>
      <c r="P76" s="22" t="s">
        <v>267</v>
      </c>
      <c r="Q76" s="22" t="s">
        <v>267</v>
      </c>
      <c r="R76" s="48" t="s">
        <v>267</v>
      </c>
    </row>
    <row r="77" spans="1:18" ht="17.25" customHeight="1" x14ac:dyDescent="0.25">
      <c r="A77" s="44" t="s">
        <v>279</v>
      </c>
      <c r="B77" s="47">
        <f t="shared" si="2"/>
        <v>12</v>
      </c>
      <c r="C77" s="22" t="s">
        <v>267</v>
      </c>
      <c r="D77" s="22" t="s">
        <v>267</v>
      </c>
      <c r="E77" s="22" t="s">
        <v>267</v>
      </c>
      <c r="F77" s="22" t="s">
        <v>267</v>
      </c>
      <c r="G77" s="22" t="s">
        <v>267</v>
      </c>
      <c r="H77" s="10" t="s">
        <v>267</v>
      </c>
      <c r="I77" s="22" t="s">
        <v>267</v>
      </c>
      <c r="J77" s="22">
        <v>2</v>
      </c>
      <c r="K77" s="22" t="s">
        <v>267</v>
      </c>
      <c r="L77" s="22" t="s">
        <v>267</v>
      </c>
      <c r="M77" s="22">
        <v>1</v>
      </c>
      <c r="N77" s="22">
        <v>1</v>
      </c>
      <c r="O77" s="22" t="s">
        <v>267</v>
      </c>
      <c r="P77" s="22" t="s">
        <v>267</v>
      </c>
      <c r="Q77" s="22">
        <v>8</v>
      </c>
      <c r="R77" s="48" t="s">
        <v>267</v>
      </c>
    </row>
    <row r="78" spans="1:18" ht="17.25" customHeight="1" x14ac:dyDescent="0.25">
      <c r="A78" s="44" t="s">
        <v>355</v>
      </c>
      <c r="B78" s="47">
        <f t="shared" si="2"/>
        <v>53</v>
      </c>
      <c r="C78" s="22" t="s">
        <v>267</v>
      </c>
      <c r="D78" s="22" t="s">
        <v>267</v>
      </c>
      <c r="E78" s="22" t="s">
        <v>267</v>
      </c>
      <c r="F78" s="22" t="s">
        <v>267</v>
      </c>
      <c r="G78" s="22" t="s">
        <v>267</v>
      </c>
      <c r="H78" s="10">
        <v>8</v>
      </c>
      <c r="I78" s="10">
        <v>16</v>
      </c>
      <c r="J78" s="22">
        <v>9</v>
      </c>
      <c r="K78" s="22">
        <v>3</v>
      </c>
      <c r="L78" s="22">
        <v>10</v>
      </c>
      <c r="M78" s="22">
        <v>2</v>
      </c>
      <c r="N78" s="22">
        <v>2</v>
      </c>
      <c r="O78" s="22">
        <v>1</v>
      </c>
      <c r="P78" s="22" t="s">
        <v>267</v>
      </c>
      <c r="Q78" s="22">
        <v>1</v>
      </c>
      <c r="R78" s="48">
        <v>1</v>
      </c>
    </row>
    <row r="79" spans="1:18" ht="17.25" customHeight="1" x14ac:dyDescent="0.25">
      <c r="A79" s="44" t="s">
        <v>178</v>
      </c>
      <c r="B79" s="47">
        <f t="shared" si="2"/>
        <v>8</v>
      </c>
      <c r="C79" s="22" t="s">
        <v>267</v>
      </c>
      <c r="D79" s="22" t="s">
        <v>267</v>
      </c>
      <c r="E79" s="22" t="s">
        <v>267</v>
      </c>
      <c r="F79" s="22" t="s">
        <v>267</v>
      </c>
      <c r="G79" s="22" t="s">
        <v>267</v>
      </c>
      <c r="H79" s="22" t="s">
        <v>267</v>
      </c>
      <c r="I79" s="22">
        <v>1</v>
      </c>
      <c r="J79" s="22">
        <v>5</v>
      </c>
      <c r="K79" s="10">
        <v>1</v>
      </c>
      <c r="L79" s="22" t="s">
        <v>267</v>
      </c>
      <c r="M79" s="22">
        <v>1</v>
      </c>
      <c r="N79" s="22" t="s">
        <v>267</v>
      </c>
      <c r="O79" s="22" t="s">
        <v>267</v>
      </c>
      <c r="P79" s="22" t="s">
        <v>267</v>
      </c>
      <c r="Q79" s="22" t="s">
        <v>267</v>
      </c>
      <c r="R79" s="48" t="s">
        <v>267</v>
      </c>
    </row>
    <row r="80" spans="1:18" ht="17.25" customHeight="1" x14ac:dyDescent="0.25">
      <c r="A80" s="44" t="s">
        <v>596</v>
      </c>
      <c r="B80" s="47">
        <f t="shared" ref="B80:B89" si="3">SUM(C80:R80)</f>
        <v>3</v>
      </c>
      <c r="C80" s="22" t="s">
        <v>267</v>
      </c>
      <c r="D80" s="22" t="s">
        <v>267</v>
      </c>
      <c r="E80" s="22" t="s">
        <v>267</v>
      </c>
      <c r="F80" s="22" t="s">
        <v>267</v>
      </c>
      <c r="G80" s="22" t="s">
        <v>267</v>
      </c>
      <c r="H80" s="22" t="s">
        <v>267</v>
      </c>
      <c r="I80" s="22">
        <v>2</v>
      </c>
      <c r="J80" s="10">
        <v>1</v>
      </c>
      <c r="K80" s="10" t="s">
        <v>267</v>
      </c>
      <c r="L80" s="10" t="s">
        <v>267</v>
      </c>
      <c r="M80" s="22" t="s">
        <v>267</v>
      </c>
      <c r="N80" s="22" t="s">
        <v>267</v>
      </c>
      <c r="O80" s="22" t="s">
        <v>267</v>
      </c>
      <c r="P80" s="22" t="s">
        <v>267</v>
      </c>
      <c r="Q80" s="22" t="s">
        <v>267</v>
      </c>
      <c r="R80" s="48" t="s">
        <v>267</v>
      </c>
    </row>
    <row r="81" spans="1:18" ht="17.25" customHeight="1" x14ac:dyDescent="0.25">
      <c r="A81" s="44" t="s">
        <v>280</v>
      </c>
      <c r="B81" s="47">
        <f t="shared" si="3"/>
        <v>13</v>
      </c>
      <c r="C81" s="22" t="s">
        <v>267</v>
      </c>
      <c r="D81" s="22" t="s">
        <v>267</v>
      </c>
      <c r="E81" s="22" t="s">
        <v>267</v>
      </c>
      <c r="F81" s="22" t="s">
        <v>267</v>
      </c>
      <c r="G81" s="22" t="s">
        <v>267</v>
      </c>
      <c r="H81" s="22">
        <v>2</v>
      </c>
      <c r="I81" s="22">
        <v>2</v>
      </c>
      <c r="J81" s="22">
        <v>3</v>
      </c>
      <c r="K81" s="22">
        <v>5</v>
      </c>
      <c r="L81" s="22" t="s">
        <v>267</v>
      </c>
      <c r="M81" s="22" t="s">
        <v>267</v>
      </c>
      <c r="N81" s="22">
        <v>1</v>
      </c>
      <c r="O81" s="22" t="s">
        <v>267</v>
      </c>
      <c r="P81" s="22" t="s">
        <v>267</v>
      </c>
      <c r="Q81" s="22" t="s">
        <v>267</v>
      </c>
      <c r="R81" s="48" t="s">
        <v>267</v>
      </c>
    </row>
    <row r="82" spans="1:18" ht="17.25" customHeight="1" x14ac:dyDescent="0.25">
      <c r="A82" s="44" t="s">
        <v>480</v>
      </c>
      <c r="B82" s="47">
        <f t="shared" si="3"/>
        <v>2</v>
      </c>
      <c r="C82" s="22" t="s">
        <v>267</v>
      </c>
      <c r="D82" s="22" t="s">
        <v>267</v>
      </c>
      <c r="E82" s="22" t="s">
        <v>267</v>
      </c>
      <c r="F82" s="22" t="s">
        <v>267</v>
      </c>
      <c r="G82" s="10" t="s">
        <v>267</v>
      </c>
      <c r="H82" s="10" t="s">
        <v>267</v>
      </c>
      <c r="I82" s="10" t="s">
        <v>267</v>
      </c>
      <c r="J82" s="10" t="s">
        <v>267</v>
      </c>
      <c r="K82" s="10">
        <v>1</v>
      </c>
      <c r="L82" s="10" t="s">
        <v>267</v>
      </c>
      <c r="M82" s="10" t="s">
        <v>267</v>
      </c>
      <c r="N82" s="22">
        <v>1</v>
      </c>
      <c r="O82" s="22" t="s">
        <v>267</v>
      </c>
      <c r="P82" s="10" t="s">
        <v>267</v>
      </c>
      <c r="Q82" s="10" t="s">
        <v>267</v>
      </c>
      <c r="R82" s="48" t="s">
        <v>267</v>
      </c>
    </row>
    <row r="83" spans="1:18" ht="17.25" customHeight="1" x14ac:dyDescent="0.25">
      <c r="A83" s="44" t="s">
        <v>597</v>
      </c>
      <c r="B83" s="47">
        <f t="shared" si="3"/>
        <v>2</v>
      </c>
      <c r="C83" s="22" t="s">
        <v>267</v>
      </c>
      <c r="D83" s="22" t="s">
        <v>267</v>
      </c>
      <c r="E83" s="22" t="s">
        <v>267</v>
      </c>
      <c r="F83" s="22" t="s">
        <v>267</v>
      </c>
      <c r="G83" s="22" t="s">
        <v>267</v>
      </c>
      <c r="H83" s="22">
        <v>1</v>
      </c>
      <c r="I83" s="10" t="s">
        <v>267</v>
      </c>
      <c r="J83" s="10" t="s">
        <v>267</v>
      </c>
      <c r="K83" s="22" t="s">
        <v>267</v>
      </c>
      <c r="L83" s="22" t="s">
        <v>267</v>
      </c>
      <c r="M83" s="22" t="s">
        <v>267</v>
      </c>
      <c r="N83" s="22" t="s">
        <v>267</v>
      </c>
      <c r="O83" s="22" t="s">
        <v>267</v>
      </c>
      <c r="P83" s="22" t="s">
        <v>267</v>
      </c>
      <c r="Q83" s="22" t="s">
        <v>267</v>
      </c>
      <c r="R83" s="48">
        <v>1</v>
      </c>
    </row>
    <row r="84" spans="1:18" ht="17.25" customHeight="1" x14ac:dyDescent="0.25">
      <c r="A84" s="44" t="s">
        <v>598</v>
      </c>
      <c r="B84" s="47">
        <f t="shared" si="3"/>
        <v>3</v>
      </c>
      <c r="C84" s="22" t="s">
        <v>267</v>
      </c>
      <c r="D84" s="22" t="s">
        <v>267</v>
      </c>
      <c r="E84" s="22" t="s">
        <v>267</v>
      </c>
      <c r="F84" s="22" t="s">
        <v>267</v>
      </c>
      <c r="G84" s="22" t="s">
        <v>267</v>
      </c>
      <c r="H84" s="22" t="s">
        <v>267</v>
      </c>
      <c r="I84" s="22" t="s">
        <v>267</v>
      </c>
      <c r="J84" s="10">
        <v>1</v>
      </c>
      <c r="K84" s="22" t="s">
        <v>267</v>
      </c>
      <c r="L84" s="22">
        <v>1</v>
      </c>
      <c r="M84" s="10">
        <v>1</v>
      </c>
      <c r="N84" s="22" t="s">
        <v>267</v>
      </c>
      <c r="O84" s="22" t="s">
        <v>267</v>
      </c>
      <c r="P84" s="22" t="s">
        <v>267</v>
      </c>
      <c r="Q84" s="22" t="s">
        <v>267</v>
      </c>
      <c r="R84" s="48" t="s">
        <v>267</v>
      </c>
    </row>
    <row r="85" spans="1:18" ht="17.25" customHeight="1" x14ac:dyDescent="0.25">
      <c r="A85" s="44" t="s">
        <v>599</v>
      </c>
      <c r="B85" s="47">
        <f t="shared" si="3"/>
        <v>2</v>
      </c>
      <c r="C85" s="22" t="s">
        <v>267</v>
      </c>
      <c r="D85" s="22" t="s">
        <v>267</v>
      </c>
      <c r="E85" s="22" t="s">
        <v>267</v>
      </c>
      <c r="F85" s="22" t="s">
        <v>267</v>
      </c>
      <c r="G85" s="22" t="s">
        <v>267</v>
      </c>
      <c r="H85" s="22">
        <v>1</v>
      </c>
      <c r="I85" s="10" t="s">
        <v>267</v>
      </c>
      <c r="J85" s="10">
        <v>1</v>
      </c>
      <c r="K85" s="22" t="s">
        <v>267</v>
      </c>
      <c r="L85" s="22" t="s">
        <v>267</v>
      </c>
      <c r="M85" s="10" t="s">
        <v>267</v>
      </c>
      <c r="N85" s="22" t="s">
        <v>267</v>
      </c>
      <c r="O85" s="22" t="s">
        <v>267</v>
      </c>
      <c r="P85" s="22" t="s">
        <v>267</v>
      </c>
      <c r="Q85" s="22" t="s">
        <v>267</v>
      </c>
      <c r="R85" s="48" t="s">
        <v>267</v>
      </c>
    </row>
    <row r="86" spans="1:18" ht="17.25" customHeight="1" x14ac:dyDescent="0.25">
      <c r="A86" s="44" t="s">
        <v>179</v>
      </c>
      <c r="B86" s="47">
        <f t="shared" si="3"/>
        <v>1</v>
      </c>
      <c r="C86" s="22" t="s">
        <v>267</v>
      </c>
      <c r="D86" s="22" t="s">
        <v>267</v>
      </c>
      <c r="E86" s="22" t="s">
        <v>267</v>
      </c>
      <c r="F86" s="22" t="s">
        <v>267</v>
      </c>
      <c r="G86" s="22" t="s">
        <v>267</v>
      </c>
      <c r="H86" s="22" t="s">
        <v>267</v>
      </c>
      <c r="I86" s="22" t="s">
        <v>267</v>
      </c>
      <c r="J86" s="10">
        <v>1</v>
      </c>
      <c r="K86" s="22" t="s">
        <v>267</v>
      </c>
      <c r="L86" s="22" t="s">
        <v>267</v>
      </c>
      <c r="M86" s="22" t="s">
        <v>267</v>
      </c>
      <c r="N86" s="22" t="s">
        <v>267</v>
      </c>
      <c r="O86" s="22" t="s">
        <v>267</v>
      </c>
      <c r="P86" s="22" t="s">
        <v>267</v>
      </c>
      <c r="Q86" s="22" t="s">
        <v>267</v>
      </c>
      <c r="R86" s="48" t="s">
        <v>267</v>
      </c>
    </row>
    <row r="87" spans="1:18" ht="17.25" customHeight="1" x14ac:dyDescent="0.25">
      <c r="A87" s="44" t="s">
        <v>481</v>
      </c>
      <c r="B87" s="47">
        <f t="shared" si="3"/>
        <v>1</v>
      </c>
      <c r="C87" s="22" t="s">
        <v>267</v>
      </c>
      <c r="D87" s="22" t="s">
        <v>267</v>
      </c>
      <c r="E87" s="22" t="s">
        <v>267</v>
      </c>
      <c r="F87" s="22" t="s">
        <v>267</v>
      </c>
      <c r="G87" s="22" t="s">
        <v>267</v>
      </c>
      <c r="H87" s="10" t="s">
        <v>267</v>
      </c>
      <c r="I87" s="22">
        <v>1</v>
      </c>
      <c r="J87" s="22" t="s">
        <v>267</v>
      </c>
      <c r="K87" s="22" t="s">
        <v>267</v>
      </c>
      <c r="L87" s="22" t="s">
        <v>267</v>
      </c>
      <c r="M87" s="22" t="s">
        <v>267</v>
      </c>
      <c r="N87" s="22" t="s">
        <v>267</v>
      </c>
      <c r="O87" s="22" t="s">
        <v>267</v>
      </c>
      <c r="P87" s="22" t="s">
        <v>267</v>
      </c>
      <c r="Q87" s="22" t="s">
        <v>267</v>
      </c>
      <c r="R87" s="48" t="s">
        <v>267</v>
      </c>
    </row>
    <row r="88" spans="1:18" ht="17.25" customHeight="1" x14ac:dyDescent="0.25">
      <c r="A88" s="44" t="s">
        <v>440</v>
      </c>
      <c r="B88" s="47">
        <f t="shared" si="3"/>
        <v>1</v>
      </c>
      <c r="C88" s="22" t="s">
        <v>267</v>
      </c>
      <c r="D88" s="22" t="s">
        <v>267</v>
      </c>
      <c r="E88" s="10" t="s">
        <v>267</v>
      </c>
      <c r="F88" s="10" t="s">
        <v>267</v>
      </c>
      <c r="G88" s="22" t="s">
        <v>267</v>
      </c>
      <c r="H88" s="10" t="s">
        <v>267</v>
      </c>
      <c r="I88" s="22" t="s">
        <v>267</v>
      </c>
      <c r="J88" s="10">
        <v>1</v>
      </c>
      <c r="K88" s="10" t="s">
        <v>267</v>
      </c>
      <c r="L88" s="22" t="s">
        <v>267</v>
      </c>
      <c r="M88" s="22" t="s">
        <v>267</v>
      </c>
      <c r="N88" s="22" t="s">
        <v>267</v>
      </c>
      <c r="O88" s="22" t="s">
        <v>267</v>
      </c>
      <c r="P88" s="22" t="s">
        <v>267</v>
      </c>
      <c r="Q88" s="22" t="s">
        <v>267</v>
      </c>
      <c r="R88" s="48" t="s">
        <v>267</v>
      </c>
    </row>
    <row r="89" spans="1:18" ht="17.25" customHeight="1" x14ac:dyDescent="0.25">
      <c r="A89" s="44" t="s">
        <v>441</v>
      </c>
      <c r="B89" s="47">
        <f t="shared" si="3"/>
        <v>2</v>
      </c>
      <c r="C89" s="22" t="s">
        <v>267</v>
      </c>
      <c r="D89" s="22" t="s">
        <v>267</v>
      </c>
      <c r="E89" s="22" t="s">
        <v>267</v>
      </c>
      <c r="F89" s="10" t="s">
        <v>267</v>
      </c>
      <c r="G89" s="22" t="s">
        <v>267</v>
      </c>
      <c r="H89" s="22" t="s">
        <v>267</v>
      </c>
      <c r="I89" s="22">
        <v>1</v>
      </c>
      <c r="J89" s="22" t="s">
        <v>267</v>
      </c>
      <c r="K89" s="22">
        <v>1</v>
      </c>
      <c r="L89" s="22" t="s">
        <v>267</v>
      </c>
      <c r="M89" s="10" t="s">
        <v>267</v>
      </c>
      <c r="N89" s="22" t="s">
        <v>267</v>
      </c>
      <c r="O89" s="22" t="s">
        <v>267</v>
      </c>
      <c r="P89" s="10" t="s">
        <v>267</v>
      </c>
      <c r="Q89" s="22" t="s">
        <v>267</v>
      </c>
      <c r="R89" s="48" t="s">
        <v>267</v>
      </c>
    </row>
    <row r="90" spans="1:18" ht="17.25" customHeight="1" x14ac:dyDescent="0.25">
      <c r="A90" s="44" t="s">
        <v>281</v>
      </c>
      <c r="B90" s="47">
        <f t="shared" ref="B90:B95" si="4">SUM(C90:R90)</f>
        <v>5</v>
      </c>
      <c r="C90" s="22" t="s">
        <v>267</v>
      </c>
      <c r="D90" s="22" t="s">
        <v>267</v>
      </c>
      <c r="E90" s="22" t="s">
        <v>267</v>
      </c>
      <c r="F90" s="10" t="s">
        <v>267</v>
      </c>
      <c r="G90" s="22" t="s">
        <v>267</v>
      </c>
      <c r="H90" s="22" t="s">
        <v>267</v>
      </c>
      <c r="I90" s="22" t="s">
        <v>267</v>
      </c>
      <c r="J90" s="22" t="s">
        <v>267</v>
      </c>
      <c r="K90" s="22">
        <v>2</v>
      </c>
      <c r="L90" s="22" t="s">
        <v>267</v>
      </c>
      <c r="M90" s="10" t="s">
        <v>267</v>
      </c>
      <c r="N90" s="22">
        <v>1</v>
      </c>
      <c r="O90" s="22">
        <v>1</v>
      </c>
      <c r="P90" s="10">
        <v>1</v>
      </c>
      <c r="Q90" s="22" t="s">
        <v>267</v>
      </c>
      <c r="R90" s="48" t="s">
        <v>267</v>
      </c>
    </row>
    <row r="91" spans="1:18" ht="15.75" customHeight="1" x14ac:dyDescent="0.25">
      <c r="A91" s="44" t="s">
        <v>394</v>
      </c>
      <c r="B91" s="47">
        <f t="shared" si="4"/>
        <v>22</v>
      </c>
      <c r="C91" s="22" t="s">
        <v>267</v>
      </c>
      <c r="D91" s="22" t="s">
        <v>267</v>
      </c>
      <c r="E91" s="22" t="s">
        <v>267</v>
      </c>
      <c r="F91" s="10" t="s">
        <v>267</v>
      </c>
      <c r="G91" s="22" t="s">
        <v>267</v>
      </c>
      <c r="H91" s="22">
        <v>2</v>
      </c>
      <c r="I91" s="22">
        <v>6</v>
      </c>
      <c r="J91" s="22">
        <v>6</v>
      </c>
      <c r="K91" s="22">
        <v>3</v>
      </c>
      <c r="L91" s="22">
        <v>2</v>
      </c>
      <c r="M91" s="10" t="s">
        <v>267</v>
      </c>
      <c r="N91" s="22">
        <v>1</v>
      </c>
      <c r="O91" s="22">
        <v>1</v>
      </c>
      <c r="P91" s="10" t="s">
        <v>267</v>
      </c>
      <c r="Q91" s="22">
        <v>1</v>
      </c>
      <c r="R91" s="48" t="s">
        <v>267</v>
      </c>
    </row>
    <row r="92" spans="1:18" x14ac:dyDescent="0.25">
      <c r="A92" s="44" t="s">
        <v>482</v>
      </c>
      <c r="B92" s="47">
        <f t="shared" si="4"/>
        <v>3</v>
      </c>
      <c r="C92" s="22" t="s">
        <v>267</v>
      </c>
      <c r="D92" s="22" t="s">
        <v>267</v>
      </c>
      <c r="E92" s="22" t="s">
        <v>267</v>
      </c>
      <c r="F92" s="10" t="s">
        <v>267</v>
      </c>
      <c r="G92" s="22" t="s">
        <v>267</v>
      </c>
      <c r="H92" s="22" t="s">
        <v>267</v>
      </c>
      <c r="I92" s="22">
        <v>3</v>
      </c>
      <c r="J92" s="22" t="s">
        <v>267</v>
      </c>
      <c r="K92" s="22" t="s">
        <v>267</v>
      </c>
      <c r="L92" s="22" t="s">
        <v>267</v>
      </c>
      <c r="M92" s="10" t="s">
        <v>267</v>
      </c>
      <c r="N92" s="22" t="s">
        <v>267</v>
      </c>
      <c r="O92" s="22" t="s">
        <v>267</v>
      </c>
      <c r="P92" s="10" t="s">
        <v>267</v>
      </c>
      <c r="Q92" s="22" t="s">
        <v>267</v>
      </c>
      <c r="R92" s="48" t="s">
        <v>267</v>
      </c>
    </row>
    <row r="93" spans="1:18" x14ac:dyDescent="0.25">
      <c r="A93" s="44" t="s">
        <v>412</v>
      </c>
      <c r="B93" s="47">
        <f t="shared" si="4"/>
        <v>6</v>
      </c>
      <c r="C93" s="22" t="s">
        <v>267</v>
      </c>
      <c r="D93" s="22" t="s">
        <v>267</v>
      </c>
      <c r="E93" s="22" t="s">
        <v>267</v>
      </c>
      <c r="F93" s="10" t="s">
        <v>267</v>
      </c>
      <c r="G93" s="22" t="s">
        <v>267</v>
      </c>
      <c r="H93" s="22">
        <v>1</v>
      </c>
      <c r="I93" s="22">
        <v>1</v>
      </c>
      <c r="J93" s="22">
        <v>1</v>
      </c>
      <c r="K93" s="22" t="s">
        <v>267</v>
      </c>
      <c r="L93" s="22">
        <v>1</v>
      </c>
      <c r="M93" s="10">
        <v>1</v>
      </c>
      <c r="N93" s="22" t="s">
        <v>267</v>
      </c>
      <c r="O93" s="22" t="s">
        <v>267</v>
      </c>
      <c r="P93" s="10">
        <v>1</v>
      </c>
      <c r="Q93" s="22" t="s">
        <v>267</v>
      </c>
      <c r="R93" s="48" t="s">
        <v>267</v>
      </c>
    </row>
    <row r="94" spans="1:18" x14ac:dyDescent="0.25">
      <c r="A94" s="44" t="s">
        <v>395</v>
      </c>
      <c r="B94" s="47">
        <f t="shared" si="4"/>
        <v>1</v>
      </c>
      <c r="C94" s="22" t="s">
        <v>267</v>
      </c>
      <c r="D94" s="22" t="s">
        <v>267</v>
      </c>
      <c r="E94" s="22" t="s">
        <v>267</v>
      </c>
      <c r="F94" s="10" t="s">
        <v>267</v>
      </c>
      <c r="G94" s="22" t="s">
        <v>267</v>
      </c>
      <c r="H94" s="22" t="s">
        <v>267</v>
      </c>
      <c r="I94" s="22" t="s">
        <v>267</v>
      </c>
      <c r="J94" s="22" t="s">
        <v>267</v>
      </c>
      <c r="K94" s="22">
        <v>1</v>
      </c>
      <c r="L94" s="22" t="s">
        <v>267</v>
      </c>
      <c r="M94" s="10" t="s">
        <v>267</v>
      </c>
      <c r="N94" s="22" t="s">
        <v>267</v>
      </c>
      <c r="O94" s="22" t="s">
        <v>267</v>
      </c>
      <c r="P94" s="10" t="s">
        <v>267</v>
      </c>
      <c r="Q94" s="22" t="s">
        <v>267</v>
      </c>
      <c r="R94" s="48" t="s">
        <v>267</v>
      </c>
    </row>
    <row r="95" spans="1:18" x14ac:dyDescent="0.25">
      <c r="A95" s="44" t="s">
        <v>413</v>
      </c>
      <c r="B95" s="47">
        <f t="shared" si="4"/>
        <v>9</v>
      </c>
      <c r="C95" s="22" t="s">
        <v>267</v>
      </c>
      <c r="D95" s="22" t="s">
        <v>267</v>
      </c>
      <c r="E95" s="22" t="s">
        <v>267</v>
      </c>
      <c r="F95" s="10" t="s">
        <v>267</v>
      </c>
      <c r="G95" s="22" t="s">
        <v>267</v>
      </c>
      <c r="H95" s="22">
        <v>1</v>
      </c>
      <c r="I95" s="22">
        <v>3</v>
      </c>
      <c r="J95" s="22" t="s">
        <v>267</v>
      </c>
      <c r="K95" s="22">
        <v>4</v>
      </c>
      <c r="L95" s="22" t="s">
        <v>267</v>
      </c>
      <c r="M95" s="10" t="s">
        <v>267</v>
      </c>
      <c r="N95" s="22" t="s">
        <v>267</v>
      </c>
      <c r="O95" s="22" t="s">
        <v>267</v>
      </c>
      <c r="P95" s="10">
        <v>1</v>
      </c>
      <c r="Q95" s="22" t="s">
        <v>267</v>
      </c>
      <c r="R95" s="48" t="s">
        <v>267</v>
      </c>
    </row>
    <row r="96" spans="1:18" x14ac:dyDescent="0.25">
      <c r="A96" s="185"/>
      <c r="B96" s="181"/>
      <c r="C96" s="182"/>
      <c r="D96" s="182"/>
      <c r="E96" s="182"/>
      <c r="F96" s="183"/>
      <c r="G96" s="182"/>
      <c r="H96" s="182"/>
      <c r="I96" s="182"/>
      <c r="J96" s="182"/>
      <c r="K96" s="182"/>
      <c r="L96" s="182"/>
      <c r="M96" s="183"/>
      <c r="N96" s="182"/>
      <c r="O96" s="182"/>
      <c r="P96" s="183"/>
      <c r="Q96" s="182"/>
      <c r="R96" s="184"/>
    </row>
    <row r="97" spans="1:1" ht="14" x14ac:dyDescent="0.3">
      <c r="A97" s="78" t="s">
        <v>292</v>
      </c>
    </row>
  </sheetData>
  <mergeCells count="21">
    <mergeCell ref="A3:R3"/>
    <mergeCell ref="R7:R8"/>
    <mergeCell ref="C6:R6"/>
    <mergeCell ref="A4:R4"/>
    <mergeCell ref="A6:A8"/>
    <mergeCell ref="B6:B8"/>
    <mergeCell ref="C7:C8"/>
    <mergeCell ref="E7:E8"/>
    <mergeCell ref="F7:F8"/>
    <mergeCell ref="G7:G8"/>
    <mergeCell ref="H7:H8"/>
    <mergeCell ref="I7:I8"/>
    <mergeCell ref="J7:J8"/>
    <mergeCell ref="P7:P8"/>
    <mergeCell ref="Q7:Q8"/>
    <mergeCell ref="K7:K8"/>
    <mergeCell ref="L7:L8"/>
    <mergeCell ref="M7:M8"/>
    <mergeCell ref="N7:N8"/>
    <mergeCell ref="O7:O8"/>
    <mergeCell ref="D7:D8"/>
  </mergeCells>
  <phoneticPr fontId="3" type="noConversion"/>
  <printOptions horizontalCentered="1" verticalCentered="1"/>
  <pageMargins left="0.23622047244094491" right="0.23622047244094491" top="0.74803149606299213" bottom="0.74803149606299213" header="0.31496062992125984" footer="0.31496062992125984"/>
  <pageSetup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6</vt:i4>
      </vt:variant>
    </vt:vector>
  </HeadingPairs>
  <TitlesOfParts>
    <vt:vector size="46" baseType="lpstr">
      <vt:lpstr>Índice</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A25</vt:lpstr>
      <vt:lpstr>A26</vt:lpstr>
      <vt:lpstr>A27</vt:lpstr>
      <vt:lpstr>A28</vt:lpstr>
      <vt:lpstr>A29</vt:lpstr>
      <vt:lpstr>A30</vt:lpstr>
      <vt:lpstr>A31</vt:lpstr>
      <vt:lpstr>A32</vt:lpstr>
      <vt:lpstr>A33</vt:lpstr>
      <vt:lpstr>A34</vt:lpstr>
      <vt:lpstr>A35</vt:lpstr>
      <vt:lpstr>A36</vt:lpstr>
      <vt:lpstr>A37</vt:lpstr>
      <vt:lpstr>A38</vt:lpstr>
      <vt:lpstr>A39</vt:lpstr>
      <vt:lpstr>'A12'!Área_de_impresión</vt:lpstr>
      <vt:lpstr>'A26'!Área_de_impresión</vt:lpstr>
      <vt:lpstr>'A37'!Área_de_impresión</vt:lpstr>
      <vt:lpstr>'A38'!Área_de_impresión</vt:lpstr>
      <vt:lpstr>'A39'!Área_de_impresión</vt:lpstr>
      <vt:lpstr>'A8'!Área_de_impresión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María Gómez Rodríguez</cp:lastModifiedBy>
  <cp:lastPrinted>2017-08-03T23:47:29Z</cp:lastPrinted>
  <dcterms:created xsi:type="dcterms:W3CDTF">2016-03-30T19:47:44Z</dcterms:created>
  <dcterms:modified xsi:type="dcterms:W3CDTF">2023-05-07T18:51:49Z</dcterms:modified>
</cp:coreProperties>
</file>