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er Judicial\2023\Revisión de cuadros estadísticos 2022\OCJ\"/>
    </mc:Choice>
  </mc:AlternateContent>
  <xr:revisionPtr revIDLastSave="0" documentId="13_ncr:1_{259AB5DD-A6E1-4742-AE55-9FC0F492CE6F}" xr6:coauthVersionLast="47" xr6:coauthVersionMax="47" xr10:uidLastSave="{00000000-0000-0000-0000-000000000000}"/>
  <bookViews>
    <workbookView xWindow="28690" yWindow="-110" windowWidth="29020" windowHeight="15700" xr2:uid="{5B37C04A-A1E0-413D-8C87-15AB5D7D647F}"/>
  </bookViews>
  <sheets>
    <sheet name="Índice" sheetId="9" r:id="rId1"/>
    <sheet name="C-1" sheetId="7" r:id="rId2"/>
    <sheet name="C-2" sheetId="6" r:id="rId3"/>
    <sheet name="C-3" sheetId="8" r:id="rId4"/>
    <sheet name="C-4" sheetId="1" r:id="rId5"/>
    <sheet name="C-5" sheetId="3" r:id="rId6"/>
    <sheet name="C-6" sheetId="12" r:id="rId7"/>
  </sheets>
  <definedNames>
    <definedName name="_xlnm.Print_Area" localSheetId="1">'C-1'!#REF!</definedName>
    <definedName name="_xlnm.Print_Area" localSheetId="2">'C-2'!#REF!</definedName>
    <definedName name="_xlnm.Print_Area" localSheetId="3">'C-3'!#REF!</definedName>
    <definedName name="_xlnm.Print_Area" localSheetId="4">'C-4'!#REF!</definedName>
    <definedName name="_xlnm.Print_Area" localSheetId="5">'C-5'!#REF!</definedName>
    <definedName name="_xlnm.Print_Area" localSheetId="6">'C-6'!#REF!</definedName>
    <definedName name="Excel_BuiltIn_Print_Area_1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H11" i="3"/>
  <c r="M11" i="12" l="1"/>
  <c r="L11" i="12"/>
  <c r="K11" i="12"/>
  <c r="J11" i="12"/>
  <c r="I11" i="12"/>
  <c r="H11" i="12"/>
  <c r="G11" i="12"/>
  <c r="F11" i="12"/>
  <c r="E11" i="12"/>
  <c r="D11" i="12"/>
  <c r="C11" i="12"/>
  <c r="B11" i="12"/>
  <c r="E39" i="3"/>
  <c r="D39" i="3"/>
  <c r="C39" i="3"/>
  <c r="B39" i="3" s="1"/>
  <c r="E38" i="3"/>
  <c r="D38" i="3"/>
  <c r="C38" i="3"/>
  <c r="C40" i="1"/>
  <c r="B40" i="1"/>
  <c r="C39" i="1"/>
  <c r="B39" i="1"/>
  <c r="B40" i="8"/>
  <c r="B39" i="8"/>
  <c r="B38" i="3" l="1"/>
  <c r="B43" i="6"/>
  <c r="B42" i="6"/>
  <c r="L12" i="6"/>
  <c r="K12" i="6"/>
  <c r="J12" i="6"/>
  <c r="I12" i="6"/>
  <c r="H12" i="6"/>
  <c r="G12" i="6"/>
  <c r="F12" i="6"/>
  <c r="E12" i="6"/>
  <c r="D12" i="6"/>
  <c r="C12" i="6"/>
  <c r="C43" i="7"/>
  <c r="B43" i="7" s="1"/>
  <c r="C44" i="7"/>
  <c r="B44" i="7" s="1"/>
  <c r="G13" i="7"/>
  <c r="F13" i="7"/>
  <c r="E13" i="7"/>
  <c r="D13" i="7"/>
  <c r="C30" i="3"/>
  <c r="D30" i="3"/>
  <c r="E30" i="3"/>
  <c r="C31" i="1"/>
  <c r="B31" i="1" s="1"/>
  <c r="B31" i="6"/>
  <c r="C32" i="7"/>
  <c r="B32" i="7" s="1"/>
  <c r="C36" i="3"/>
  <c r="D36" i="3"/>
  <c r="E36" i="3"/>
  <c r="C20" i="1"/>
  <c r="B20" i="1" s="1"/>
  <c r="B19" i="6"/>
  <c r="B20" i="6"/>
  <c r="C38" i="7"/>
  <c r="B38" i="7" s="1"/>
  <c r="C14" i="1"/>
  <c r="B14" i="1" s="1"/>
  <c r="B30" i="3" l="1"/>
  <c r="B31" i="8"/>
  <c r="B30" i="8"/>
  <c r="B14" i="8"/>
  <c r="B29" i="8"/>
  <c r="B28" i="8"/>
  <c r="B25" i="8"/>
  <c r="B21" i="8"/>
  <c r="B20" i="8"/>
  <c r="B17" i="8"/>
  <c r="B32" i="8"/>
  <c r="B42" i="8"/>
  <c r="B26" i="8"/>
  <c r="B22" i="8"/>
  <c r="B18" i="8"/>
  <c r="B41" i="8"/>
  <c r="B38" i="8"/>
  <c r="B34" i="8"/>
  <c r="B24" i="8"/>
  <c r="B16" i="8"/>
  <c r="B35" i="8"/>
  <c r="B43" i="8"/>
  <c r="B37" i="8"/>
  <c r="B33" i="8"/>
  <c r="B27" i="8"/>
  <c r="B23" i="8"/>
  <c r="B19" i="8"/>
  <c r="B15" i="8"/>
  <c r="B36" i="8"/>
  <c r="B36" i="3"/>
  <c r="W11" i="3"/>
  <c r="T11" i="3"/>
  <c r="Q11" i="3"/>
  <c r="N11" i="3"/>
  <c r="K11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4" i="3"/>
  <c r="E24" i="3"/>
  <c r="D25" i="3"/>
  <c r="E25" i="3"/>
  <c r="D26" i="3"/>
  <c r="E26" i="3"/>
  <c r="D27" i="3"/>
  <c r="E27" i="3"/>
  <c r="D28" i="3"/>
  <c r="E28" i="3"/>
  <c r="D29" i="3"/>
  <c r="E29" i="3"/>
  <c r="D32" i="3"/>
  <c r="E32" i="3"/>
  <c r="D33" i="3"/>
  <c r="E33" i="3"/>
  <c r="D34" i="3"/>
  <c r="E34" i="3"/>
  <c r="D35" i="3"/>
  <c r="E35" i="3"/>
  <c r="D37" i="3"/>
  <c r="E37" i="3"/>
  <c r="D40" i="3"/>
  <c r="E40" i="3"/>
  <c r="D41" i="3"/>
  <c r="E41" i="3"/>
  <c r="D42" i="3"/>
  <c r="E42" i="3"/>
  <c r="F11" i="3"/>
  <c r="B12" i="8" l="1"/>
  <c r="C23" i="1"/>
  <c r="C36" i="1"/>
  <c r="C42" i="1"/>
  <c r="C22" i="7"/>
  <c r="B22" i="7" s="1"/>
  <c r="C19" i="7"/>
  <c r="C16" i="7"/>
  <c r="B16" i="7" s="1"/>
  <c r="C35" i="7"/>
  <c r="E31" i="3" l="1"/>
  <c r="E11" i="3" s="1"/>
  <c r="G11" i="3"/>
  <c r="D31" i="3"/>
  <c r="C15" i="7"/>
  <c r="C24" i="7"/>
  <c r="B24" i="7" s="1"/>
  <c r="C18" i="1"/>
  <c r="B18" i="1" s="1"/>
  <c r="C21" i="7"/>
  <c r="B21" i="7" s="1"/>
  <c r="C42" i="7"/>
  <c r="B42" i="7" s="1"/>
  <c r="C30" i="7"/>
  <c r="B30" i="7" s="1"/>
  <c r="B34" i="1"/>
  <c r="C29" i="1"/>
  <c r="B29" i="1" s="1"/>
  <c r="C16" i="1"/>
  <c r="B16" i="1" s="1"/>
  <c r="S12" i="8"/>
  <c r="C27" i="1"/>
  <c r="B27" i="1" s="1"/>
  <c r="C32" i="1"/>
  <c r="B32" i="1" s="1"/>
  <c r="C17" i="7"/>
  <c r="B17" i="7" s="1"/>
  <c r="C29" i="7"/>
  <c r="B29" i="7" s="1"/>
  <c r="C40" i="7"/>
  <c r="B40" i="7" s="1"/>
  <c r="C26" i="7"/>
  <c r="B26" i="7" s="1"/>
  <c r="K12" i="8"/>
  <c r="B35" i="7"/>
  <c r="AR12" i="8"/>
  <c r="R12" i="8"/>
  <c r="AB12" i="8"/>
  <c r="C37" i="3"/>
  <c r="C34" i="3"/>
  <c r="C26" i="3"/>
  <c r="C22" i="3"/>
  <c r="C18" i="3"/>
  <c r="X11" i="3"/>
  <c r="C15" i="3"/>
  <c r="Z11" i="3"/>
  <c r="J11" i="3"/>
  <c r="L11" i="3"/>
  <c r="V11" i="3"/>
  <c r="C21" i="3"/>
  <c r="C20" i="3"/>
  <c r="C19" i="3"/>
  <c r="C41" i="3"/>
  <c r="C42" i="3"/>
  <c r="C40" i="3"/>
  <c r="C35" i="3"/>
  <c r="C33" i="3"/>
  <c r="C29" i="3"/>
  <c r="C25" i="3"/>
  <c r="C32" i="3"/>
  <c r="C28" i="3"/>
  <c r="C24" i="3"/>
  <c r="C17" i="3"/>
  <c r="Y11" i="3"/>
  <c r="U11" i="3"/>
  <c r="M11" i="3"/>
  <c r="I11" i="3"/>
  <c r="R11" i="3"/>
  <c r="C14" i="3"/>
  <c r="S11" i="3"/>
  <c r="C13" i="3"/>
  <c r="C31" i="3"/>
  <c r="C27" i="3"/>
  <c r="C16" i="3"/>
  <c r="P11" i="3"/>
  <c r="O11" i="3"/>
  <c r="C24" i="1"/>
  <c r="B24" i="1" s="1"/>
  <c r="B42" i="1"/>
  <c r="B36" i="1"/>
  <c r="B23" i="1"/>
  <c r="C41" i="1"/>
  <c r="B41" i="1" s="1"/>
  <c r="C35" i="1"/>
  <c r="B35" i="1" s="1"/>
  <c r="C30" i="1"/>
  <c r="B30" i="1" s="1"/>
  <c r="C26" i="1"/>
  <c r="B26" i="1" s="1"/>
  <c r="C22" i="1"/>
  <c r="B22" i="1" s="1"/>
  <c r="C28" i="1"/>
  <c r="B28" i="1" s="1"/>
  <c r="F12" i="1"/>
  <c r="C43" i="1"/>
  <c r="B43" i="1" s="1"/>
  <c r="C37" i="1"/>
  <c r="B37" i="1" s="1"/>
  <c r="C19" i="1"/>
  <c r="B19" i="1" s="1"/>
  <c r="C21" i="1"/>
  <c r="B21" i="1" s="1"/>
  <c r="C15" i="1"/>
  <c r="B15" i="1" s="1"/>
  <c r="C17" i="1"/>
  <c r="B17" i="1" s="1"/>
  <c r="C25" i="1"/>
  <c r="B25" i="1" s="1"/>
  <c r="C38" i="1"/>
  <c r="B38" i="1" s="1"/>
  <c r="E12" i="1"/>
  <c r="C33" i="1"/>
  <c r="B33" i="1" s="1"/>
  <c r="D12" i="1"/>
  <c r="F12" i="8"/>
  <c r="AJ12" i="8"/>
  <c r="U12" i="8"/>
  <c r="AV12" i="8"/>
  <c r="H12" i="8"/>
  <c r="J12" i="8"/>
  <c r="AI12" i="8"/>
  <c r="AX12" i="8"/>
  <c r="AG12" i="8"/>
  <c r="AH12" i="8"/>
  <c r="AY12" i="8"/>
  <c r="T12" i="8"/>
  <c r="AW12" i="8"/>
  <c r="X12" i="8"/>
  <c r="I12" i="8"/>
  <c r="AQ12" i="8"/>
  <c r="C12" i="8"/>
  <c r="W12" i="8"/>
  <c r="AC12" i="8"/>
  <c r="Z12" i="8"/>
  <c r="AE12" i="8"/>
  <c r="AO12" i="8"/>
  <c r="E12" i="8"/>
  <c r="AD12" i="8"/>
  <c r="AS12" i="8"/>
  <c r="D12" i="8"/>
  <c r="AT12" i="8"/>
  <c r="O12" i="8"/>
  <c r="AN12" i="8"/>
  <c r="AM12" i="8"/>
  <c r="AL12" i="8"/>
  <c r="Y12" i="8"/>
  <c r="M12" i="8"/>
  <c r="P12" i="8"/>
  <c r="N12" i="8"/>
  <c r="C41" i="7"/>
  <c r="B41" i="7" s="1"/>
  <c r="C36" i="7"/>
  <c r="B36" i="7" s="1"/>
  <c r="C31" i="7"/>
  <c r="B31" i="7" s="1"/>
  <c r="C27" i="7"/>
  <c r="B27" i="7" s="1"/>
  <c r="C39" i="7"/>
  <c r="B39" i="7" s="1"/>
  <c r="C34" i="7"/>
  <c r="B34" i="7" s="1"/>
  <c r="C25" i="7"/>
  <c r="B25" i="7" s="1"/>
  <c r="C20" i="7"/>
  <c r="B20" i="7" s="1"/>
  <c r="B19" i="7"/>
  <c r="C18" i="7"/>
  <c r="B18" i="7" s="1"/>
  <c r="C33" i="7"/>
  <c r="B33" i="7" s="1"/>
  <c r="C37" i="7"/>
  <c r="B37" i="7" s="1"/>
  <c r="C28" i="7"/>
  <c r="B28" i="7" s="1"/>
  <c r="C23" i="7"/>
  <c r="B23" i="7" s="1"/>
  <c r="B15" i="7" l="1"/>
  <c r="B13" i="7" s="1"/>
  <c r="C13" i="7"/>
  <c r="C11" i="3"/>
  <c r="B13" i="3"/>
  <c r="D11" i="3"/>
  <c r="B41" i="6"/>
  <c r="B27" i="3"/>
  <c r="B42" i="3"/>
  <c r="B21" i="3"/>
  <c r="B25" i="6"/>
  <c r="B20" i="3"/>
  <c r="B18" i="3"/>
  <c r="B31" i="3"/>
  <c r="B41" i="3"/>
  <c r="B39" i="6"/>
  <c r="B17" i="6"/>
  <c r="B16" i="3"/>
  <c r="B33" i="3"/>
  <c r="B36" i="6"/>
  <c r="B19" i="3"/>
  <c r="B22" i="3"/>
  <c r="B17" i="3"/>
  <c r="B18" i="6"/>
  <c r="Q12" i="8"/>
  <c r="B15" i="3"/>
  <c r="B25" i="3"/>
  <c r="B34" i="3"/>
  <c r="B37" i="3"/>
  <c r="B14" i="3"/>
  <c r="B32" i="3"/>
  <c r="B35" i="3"/>
  <c r="B26" i="3"/>
  <c r="B24" i="3"/>
  <c r="B29" i="3"/>
  <c r="B28" i="3"/>
  <c r="B40" i="3"/>
  <c r="C12" i="1"/>
  <c r="B12" i="1"/>
  <c r="B38" i="6"/>
  <c r="B23" i="6"/>
  <c r="AP12" i="8"/>
  <c r="V12" i="8"/>
  <c r="B30" i="6"/>
  <c r="B22" i="6"/>
  <c r="B27" i="6"/>
  <c r="AU12" i="8"/>
  <c r="B32" i="6"/>
  <c r="B34" i="6"/>
  <c r="B35" i="6"/>
  <c r="B21" i="6"/>
  <c r="B24" i="6"/>
  <c r="AF12" i="8"/>
  <c r="B37" i="6"/>
  <c r="AK12" i="8"/>
  <c r="B29" i="6"/>
  <c r="L12" i="8"/>
  <c r="AZ12" i="8"/>
  <c r="B33" i="6"/>
  <c r="B16" i="6"/>
  <c r="B26" i="6"/>
  <c r="AA12" i="8"/>
  <c r="B28" i="6"/>
  <c r="G12" i="8"/>
  <c r="B40" i="6" l="1"/>
  <c r="B14" i="6"/>
  <c r="B15" i="6"/>
  <c r="B11" i="3"/>
  <c r="B12" i="6" l="1"/>
</calcChain>
</file>

<file path=xl/sharedStrings.xml><?xml version="1.0" encoding="utf-8"?>
<sst xmlns="http://schemas.openxmlformats.org/spreadsheetml/2006/main" count="445" uniqueCount="135">
  <si>
    <t xml:space="preserve">Índice de Cuadros Estadísticos </t>
  </si>
  <si>
    <t xml:space="preserve">Oficinas de Comunicaciones Judiciales </t>
  </si>
  <si>
    <t>Número</t>
  </si>
  <si>
    <t xml:space="preserve">Nombre Del Cuadro </t>
  </si>
  <si>
    <r>
      <t xml:space="preserve">Oficinas de Comunicaciones Judiciales: </t>
    </r>
    <r>
      <rPr>
        <sz val="12"/>
        <rFont val="Times New Roman"/>
        <family val="1"/>
      </rPr>
      <t>Cédulas de Notificación</t>
    </r>
  </si>
  <si>
    <r>
      <t xml:space="preserve">Según: </t>
    </r>
    <r>
      <rPr>
        <sz val="12"/>
        <rFont val="Times New Roman"/>
        <family val="1"/>
      </rPr>
      <t>Oficina</t>
    </r>
  </si>
  <si>
    <r>
      <t xml:space="preserve">Por: </t>
    </r>
    <r>
      <rPr>
        <sz val="12"/>
        <rFont val="Times New Roman"/>
        <family val="1"/>
      </rPr>
      <t>Estado de la Diligencia</t>
    </r>
  </si>
  <si>
    <r>
      <t xml:space="preserve">Oficinas de Comunicaciones Judiciales: </t>
    </r>
    <r>
      <rPr>
        <sz val="12"/>
        <rFont val="Times New Roman"/>
        <family val="1"/>
      </rPr>
      <t xml:space="preserve">Cédulas de Notificación </t>
    </r>
  </si>
  <si>
    <r>
      <t xml:space="preserve">Por: </t>
    </r>
    <r>
      <rPr>
        <sz val="12"/>
        <rFont val="Times New Roman"/>
        <family val="1"/>
      </rPr>
      <t>Medio de Notificación</t>
    </r>
  </si>
  <si>
    <r>
      <t xml:space="preserve">Por: </t>
    </r>
    <r>
      <rPr>
        <sz val="12"/>
        <rFont val="Times New Roman"/>
        <family val="1"/>
      </rPr>
      <t>Medio de Notificación y Estado de la Diligencia</t>
    </r>
  </si>
  <si>
    <r>
      <t xml:space="preserve">Oficinas de Comunicaciones Judiciales: </t>
    </r>
    <r>
      <rPr>
        <sz val="12"/>
        <rFont val="Times New Roman"/>
        <family val="1"/>
      </rPr>
      <t>Comisiones Recibidas</t>
    </r>
  </si>
  <si>
    <r>
      <t>Oficinas de Comunicaciones Judiciales:</t>
    </r>
    <r>
      <rPr>
        <sz val="12"/>
        <rFont val="Times New Roman"/>
        <family val="1"/>
      </rPr>
      <t xml:space="preserve"> Informe de Labores</t>
    </r>
  </si>
  <si>
    <r>
      <t xml:space="preserve">Por: </t>
    </r>
    <r>
      <rPr>
        <sz val="12"/>
        <rFont val="Times New Roman"/>
        <family val="1"/>
      </rPr>
      <t>Tipo de Diligencia y Resultado</t>
    </r>
  </si>
  <si>
    <r>
      <t xml:space="preserve">Por: </t>
    </r>
    <r>
      <rPr>
        <sz val="12"/>
        <rFont val="Times New Roman"/>
        <family val="1"/>
      </rPr>
      <t>Oficina y Tipo de Diligencia</t>
    </r>
  </si>
  <si>
    <r>
      <t xml:space="preserve">Según: </t>
    </r>
    <r>
      <rPr>
        <sz val="12"/>
        <rFont val="Times New Roman"/>
        <family val="1"/>
      </rPr>
      <t>Motivos de las Diligencias Negativas</t>
    </r>
  </si>
  <si>
    <t>CUADRO N° 1</t>
  </si>
  <si>
    <t>OFICINAS DE COMUNICACIONES JUDICIALES: CÉDULAS DE NOTIFICACIÓN</t>
  </si>
  <si>
    <t>SEGÚN: OFICINA</t>
  </si>
  <si>
    <t>POR: ESTADO DE LA DILIGENCIA</t>
  </si>
  <si>
    <t>OFICINA</t>
  </si>
  <si>
    <t>ESTADO DE LA DILIGENCIA</t>
  </si>
  <si>
    <t>Practicadas</t>
  </si>
  <si>
    <t>Pendientes</t>
  </si>
  <si>
    <t>Rechazadas</t>
  </si>
  <si>
    <t>Total Practicadas</t>
  </si>
  <si>
    <t>Diligenciadas</t>
  </si>
  <si>
    <t>No Diligenciadas</t>
  </si>
  <si>
    <t>Total</t>
  </si>
  <si>
    <t>I Circuito Judicial de San José</t>
  </si>
  <si>
    <t>Puriscal</t>
  </si>
  <si>
    <t>III Circuito Judicial de San José ( Desamparados)</t>
  </si>
  <si>
    <t>I Circuito Judicial de Alajuela</t>
  </si>
  <si>
    <t>II Circuito Judicial de Alajuela (San Carlos)</t>
  </si>
  <si>
    <t>Upala-Guatuso</t>
  </si>
  <si>
    <t>III Circuito Judicial de Alajuela (San Ramón)</t>
  </si>
  <si>
    <t>Grecia</t>
  </si>
  <si>
    <t>Cartago</t>
  </si>
  <si>
    <t>Turrialba</t>
  </si>
  <si>
    <t>Heredia</t>
  </si>
  <si>
    <t>Sarapiquí</t>
  </si>
  <si>
    <t>I Circuito Judicial de Guanacaste (Liberia)</t>
  </si>
  <si>
    <t>II Circuito Judicial de Guanacaste (Nicoya)</t>
  </si>
  <si>
    <t>Santa Cruz</t>
  </si>
  <si>
    <t>Puntarenas</t>
  </si>
  <si>
    <t>Quepos</t>
  </si>
  <si>
    <t>I Circuito Judicial de la Zona Sur (Pérez Zeledón)</t>
  </si>
  <si>
    <t>II Circuito Judicial de la Zona Sur (Corredores)</t>
  </si>
  <si>
    <t>Golfito</t>
  </si>
  <si>
    <t>Osa</t>
  </si>
  <si>
    <t>Coto Brus</t>
  </si>
  <si>
    <t>Buenos Aires</t>
  </si>
  <si>
    <t>I Circuito Judicial de la Zona Atlántica (Limón)</t>
  </si>
  <si>
    <t>II Circuito Judicial de la Zona Atlántica (Pococí)</t>
  </si>
  <si>
    <t>Siquirres</t>
  </si>
  <si>
    <t>Elaborado por: Subproceso de Estadística; Dirección de Planificación</t>
  </si>
  <si>
    <t>CUADRO N° 2</t>
  </si>
  <si>
    <t xml:space="preserve"> OFICINAS DE COMUNICACIONES JUDICIALES: CÉDULAS DE NOTIFICACIÓN </t>
  </si>
  <si>
    <t>POR: MEDIO DE NOTIFICACIÓN</t>
  </si>
  <si>
    <t xml:space="preserve">TOTAL </t>
  </si>
  <si>
    <t>Medio de Notificación</t>
  </si>
  <si>
    <t xml:space="preserve"> Fax (cédulas)</t>
  </si>
  <si>
    <t>Casillero</t>
  </si>
  <si>
    <t>Personal</t>
  </si>
  <si>
    <t>Edicto</t>
  </si>
  <si>
    <t>Estrados</t>
  </si>
  <si>
    <t>Lugar señalado</t>
  </si>
  <si>
    <t xml:space="preserve">Electrónico </t>
  </si>
  <si>
    <t xml:space="preserve">Correo Electrónico </t>
  </si>
  <si>
    <t>Domicilio Electrónico permanente</t>
  </si>
  <si>
    <t>CUADRO N° 3</t>
  </si>
  <si>
    <t>POR: MEDIO DE NOTIFICACIÓN Y ESTADO DE LA DILIGENCIA</t>
  </si>
  <si>
    <t>Diligen.</t>
  </si>
  <si>
    <t xml:space="preserve">No Diligenc. </t>
  </si>
  <si>
    <t xml:space="preserve">Total </t>
  </si>
  <si>
    <t>CUADRO N° 4</t>
  </si>
  <si>
    <t>OFICINAS DE COMUNICACIONES JUDICIALES: COMISIONES RECIBIDAS</t>
  </si>
  <si>
    <t>CIRCUITO JUDICIAL</t>
  </si>
  <si>
    <t>TOTAL RECIBIDAS</t>
  </si>
  <si>
    <t>ESTADO DILIGENCIA</t>
  </si>
  <si>
    <t>COMISIONES PRACTICADAS</t>
  </si>
  <si>
    <t xml:space="preserve">COMISIONES PENDIENTES </t>
  </si>
  <si>
    <t>Total practicadas</t>
  </si>
  <si>
    <t>CUADRO N° 5</t>
  </si>
  <si>
    <t xml:space="preserve"> OFICINAS DE COMUNICACIONES JUDICIALES: INFORME DE LABORES</t>
  </si>
  <si>
    <t>POR: TIPO DE DILIGENCIA Y RESULTADO</t>
  </si>
  <si>
    <t>TOTAL</t>
  </si>
  <si>
    <t>CITACIONES</t>
  </si>
  <si>
    <t>LOCALIZACIONES</t>
  </si>
  <si>
    <t>PRESENTACIONES</t>
  </si>
  <si>
    <t>COMUNICACIONES</t>
  </si>
  <si>
    <t xml:space="preserve">VERIFICACIÓN </t>
  </si>
  <si>
    <t>APREMIO</t>
  </si>
  <si>
    <t xml:space="preserve">RETENCIÓN </t>
  </si>
  <si>
    <t>Positivas</t>
  </si>
  <si>
    <t>Negativas</t>
  </si>
  <si>
    <t>CUADRO N° 6</t>
  </si>
  <si>
    <t xml:space="preserve"> OFICINAS DE COMUNICACIONES JUDICIALES: CITACIONES, PRESENTACIONES Y LOCALIZACIONES</t>
  </si>
  <si>
    <t>POR: OFICINA Y TIPO DE DILIGENCIA</t>
  </si>
  <si>
    <t>SEGÚN: MOTIVOS DE LAS CITACIONES NEGATIVAS</t>
  </si>
  <si>
    <t>MOTIVOS DE LAS CITACIONES NEGATIVAS</t>
  </si>
  <si>
    <t>Cambio de domicilio</t>
  </si>
  <si>
    <t>Extemporánea</t>
  </si>
  <si>
    <t>Fallecido</t>
  </si>
  <si>
    <t>No labora en el lugar</t>
  </si>
  <si>
    <t>No responden
en el lugar</t>
  </si>
  <si>
    <t>No se localiza
en el lugar</t>
  </si>
  <si>
    <t>Orden mal confeccionada</t>
  </si>
  <si>
    <t>Persona inexistente</t>
  </si>
  <si>
    <t>Problemas de Dirección (inexacta, inexistente)</t>
  </si>
  <si>
    <t>Recluído en Centro Penitenciario</t>
  </si>
  <si>
    <t>Otros</t>
  </si>
  <si>
    <t>Localizaciones</t>
  </si>
  <si>
    <t>Apremio</t>
  </si>
  <si>
    <t>Retención</t>
  </si>
  <si>
    <t>Presentaciones</t>
  </si>
  <si>
    <t>Durante: 2022</t>
  </si>
  <si>
    <r>
      <t xml:space="preserve">Durante: </t>
    </r>
    <r>
      <rPr>
        <sz val="12"/>
        <rFont val="Times New Roman"/>
        <family val="1"/>
      </rPr>
      <t>2022</t>
    </r>
  </si>
  <si>
    <t>DURANTE: 2022</t>
  </si>
  <si>
    <t>Garabito</t>
  </si>
  <si>
    <t>Cañas</t>
  </si>
  <si>
    <t>Otros medios</t>
  </si>
  <si>
    <t>Cobano</t>
  </si>
  <si>
    <t xml:space="preserve">Siquirres </t>
  </si>
  <si>
    <t>Domicilio electrónico permanente</t>
  </si>
  <si>
    <t>Citación</t>
  </si>
  <si>
    <t>II Circuito Judicial de San José ( Goicochea)</t>
  </si>
  <si>
    <t>Comunicación</t>
  </si>
  <si>
    <t>Liberia</t>
  </si>
  <si>
    <t>Nicoya</t>
  </si>
  <si>
    <t>Cóbano</t>
  </si>
  <si>
    <t>Corredores</t>
  </si>
  <si>
    <t>Verificación</t>
  </si>
  <si>
    <t>Pococí</t>
  </si>
  <si>
    <t>Limón</t>
  </si>
  <si>
    <t>Pérez Zeledón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</si>
</sst>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8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2" fontId="2" fillId="0" borderId="3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78" xfId="0" applyFont="1" applyBorder="1" applyAlignment="1">
      <alignment horizontal="center"/>
    </xf>
    <xf numFmtId="0" fontId="6" fillId="0" borderId="6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/>
    </xf>
    <xf numFmtId="0" fontId="2" fillId="0" borderId="6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77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7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6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0" fontId="9" fillId="0" borderId="0" xfId="0" applyFont="1"/>
    <xf numFmtId="3" fontId="2" fillId="0" borderId="42" xfId="0" applyNumberFormat="1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/>
    </xf>
    <xf numFmtId="0" fontId="6" fillId="0" borderId="81" xfId="0" applyFont="1" applyBorder="1" applyAlignment="1">
      <alignment horizontal="center" vertical="center" wrapText="1"/>
    </xf>
    <xf numFmtId="3" fontId="2" fillId="0" borderId="77" xfId="0" applyNumberFormat="1" applyFont="1" applyBorder="1" applyAlignment="1">
      <alignment horizontal="center" vertical="center" wrapText="1"/>
    </xf>
    <xf numFmtId="3" fontId="2" fillId="0" borderId="80" xfId="0" applyNumberFormat="1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3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2" fontId="2" fillId="0" borderId="6" xfId="0" applyNumberFormat="1" applyFont="1" applyBorder="1" applyAlignment="1">
      <alignment horizontal="center" vertical="center" wrapText="1"/>
    </xf>
    <xf numFmtId="0" fontId="3" fillId="3" borderId="0" xfId="0" applyFont="1" applyFill="1"/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68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/>
    </xf>
    <xf numFmtId="0" fontId="2" fillId="0" borderId="7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6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13" zoomScale="115" zoomScaleNormal="115" workbookViewId="0">
      <selection activeCell="B5" sqref="B5"/>
    </sheetView>
  </sheetViews>
  <sheetFormatPr baseColWidth="10" defaultColWidth="0" defaultRowHeight="16.149999999999999" customHeight="1" zeroHeight="1" x14ac:dyDescent="0.25"/>
  <cols>
    <col min="1" max="1" width="8.7265625" bestFit="1" customWidth="1"/>
    <col min="2" max="2" width="63.54296875" customWidth="1"/>
    <col min="3" max="14" width="0" hidden="1" customWidth="1"/>
    <col min="15" max="256" width="11.453125" hidden="1" customWidth="1"/>
    <col min="257" max="16384" width="11.453125" hidden="1"/>
  </cols>
  <sheetData>
    <row r="1" spans="1:2" ht="16.149999999999999" customHeight="1" x14ac:dyDescent="0.25">
      <c r="A1" s="155" t="s">
        <v>0</v>
      </c>
      <c r="B1" s="155"/>
    </row>
    <row r="2" spans="1:2" ht="16.149999999999999" customHeight="1" x14ac:dyDescent="0.25">
      <c r="A2" s="155" t="s">
        <v>1</v>
      </c>
      <c r="B2" s="155"/>
    </row>
    <row r="3" spans="1:2" ht="16.149999999999999" customHeight="1" x14ac:dyDescent="0.25">
      <c r="A3" s="155" t="s">
        <v>115</v>
      </c>
      <c r="B3" s="155"/>
    </row>
    <row r="4" spans="1:2" ht="16.149999999999999" customHeight="1" x14ac:dyDescent="0.35">
      <c r="A4" s="4"/>
      <c r="B4" s="4"/>
    </row>
    <row r="5" spans="1:2" ht="16.149999999999999" customHeight="1" x14ac:dyDescent="0.25">
      <c r="A5" s="142" t="s">
        <v>2</v>
      </c>
      <c r="B5" s="143" t="s">
        <v>3</v>
      </c>
    </row>
    <row r="6" spans="1:2" ht="16.149999999999999" customHeight="1" x14ac:dyDescent="0.25">
      <c r="A6" s="156">
        <v>1</v>
      </c>
      <c r="B6" s="144" t="s">
        <v>4</v>
      </c>
    </row>
    <row r="7" spans="1:2" ht="16.149999999999999" customHeight="1" x14ac:dyDescent="0.25">
      <c r="A7" s="156"/>
      <c r="B7" s="144" t="s">
        <v>5</v>
      </c>
    </row>
    <row r="8" spans="1:2" ht="16.149999999999999" customHeight="1" x14ac:dyDescent="0.25">
      <c r="A8" s="156"/>
      <c r="B8" s="144" t="s">
        <v>6</v>
      </c>
    </row>
    <row r="9" spans="1:2" ht="16.149999999999999" customHeight="1" x14ac:dyDescent="0.25">
      <c r="A9" s="157"/>
      <c r="B9" s="145" t="s">
        <v>116</v>
      </c>
    </row>
    <row r="10" spans="1:2" ht="16.149999999999999" customHeight="1" x14ac:dyDescent="0.25">
      <c r="A10" s="156">
        <v>2</v>
      </c>
      <c r="B10" s="144" t="s">
        <v>7</v>
      </c>
    </row>
    <row r="11" spans="1:2" ht="16.149999999999999" customHeight="1" x14ac:dyDescent="0.25">
      <c r="A11" s="156"/>
      <c r="B11" s="144" t="s">
        <v>5</v>
      </c>
    </row>
    <row r="12" spans="1:2" ht="16.149999999999999" customHeight="1" x14ac:dyDescent="0.25">
      <c r="A12" s="156"/>
      <c r="B12" s="144" t="s">
        <v>8</v>
      </c>
    </row>
    <row r="13" spans="1:2" ht="16.149999999999999" customHeight="1" x14ac:dyDescent="0.25">
      <c r="A13" s="157"/>
      <c r="B13" s="145" t="s">
        <v>116</v>
      </c>
    </row>
    <row r="14" spans="1:2" ht="16.149999999999999" customHeight="1" x14ac:dyDescent="0.25">
      <c r="A14" s="156">
        <v>3</v>
      </c>
      <c r="B14" s="144" t="s">
        <v>7</v>
      </c>
    </row>
    <row r="15" spans="1:2" ht="16.149999999999999" customHeight="1" x14ac:dyDescent="0.25">
      <c r="A15" s="156"/>
      <c r="B15" s="144" t="s">
        <v>5</v>
      </c>
    </row>
    <row r="16" spans="1:2" ht="16.149999999999999" customHeight="1" x14ac:dyDescent="0.25">
      <c r="A16" s="156"/>
      <c r="B16" s="144" t="s">
        <v>9</v>
      </c>
    </row>
    <row r="17" spans="1:14" ht="16.149999999999999" customHeight="1" x14ac:dyDescent="0.25">
      <c r="A17" s="157"/>
      <c r="B17" s="145" t="s">
        <v>116</v>
      </c>
    </row>
    <row r="18" spans="1:14" ht="16.149999999999999" customHeight="1" x14ac:dyDescent="0.25">
      <c r="A18" s="156">
        <v>4</v>
      </c>
      <c r="B18" s="118" t="s">
        <v>10</v>
      </c>
    </row>
    <row r="19" spans="1:14" ht="16.149999999999999" customHeight="1" x14ac:dyDescent="0.25">
      <c r="A19" s="156"/>
      <c r="B19" s="118" t="s">
        <v>5</v>
      </c>
    </row>
    <row r="20" spans="1:14" ht="16.149999999999999" customHeight="1" x14ac:dyDescent="0.25">
      <c r="A20" s="156"/>
      <c r="B20" s="118" t="s">
        <v>6</v>
      </c>
    </row>
    <row r="21" spans="1:14" ht="16.149999999999999" customHeight="1" x14ac:dyDescent="0.25">
      <c r="A21" s="157"/>
      <c r="B21" s="145" t="s">
        <v>116</v>
      </c>
    </row>
    <row r="22" spans="1:14" ht="16.149999999999999" customHeight="1" x14ac:dyDescent="0.3">
      <c r="A22" s="156">
        <v>5</v>
      </c>
      <c r="B22" s="118" t="s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6.149999999999999" customHeight="1" x14ac:dyDescent="0.3">
      <c r="A23" s="156"/>
      <c r="B23" s="118" t="s">
        <v>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6.149999999999999" customHeight="1" x14ac:dyDescent="0.3">
      <c r="A24" s="156"/>
      <c r="B24" s="118" t="s">
        <v>12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6.149999999999999" customHeight="1" x14ac:dyDescent="0.3">
      <c r="A25" s="157"/>
      <c r="B25" s="145" t="s">
        <v>116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149999999999999" customHeight="1" x14ac:dyDescent="0.3">
      <c r="A26" s="156">
        <v>6</v>
      </c>
      <c r="B26" s="118" t="s">
        <v>11</v>
      </c>
      <c r="C26" s="1"/>
      <c r="D26" s="1"/>
      <c r="E26" s="1"/>
      <c r="F26" s="1"/>
      <c r="G26" s="1"/>
      <c r="H26" s="1"/>
      <c r="I26" s="1"/>
    </row>
    <row r="27" spans="1:14" ht="16.149999999999999" customHeight="1" x14ac:dyDescent="0.3">
      <c r="A27" s="156"/>
      <c r="B27" s="118" t="s">
        <v>13</v>
      </c>
      <c r="C27" s="1"/>
      <c r="D27" s="1"/>
      <c r="E27" s="1"/>
      <c r="F27" s="1"/>
      <c r="G27" s="1"/>
      <c r="H27" s="1"/>
      <c r="I27" s="1"/>
    </row>
    <row r="28" spans="1:14" ht="16.149999999999999" customHeight="1" x14ac:dyDescent="0.3">
      <c r="A28" s="156"/>
      <c r="B28" s="118" t="s">
        <v>14</v>
      </c>
      <c r="C28" s="1"/>
      <c r="D28" s="1"/>
      <c r="E28" s="1"/>
      <c r="F28" s="1"/>
      <c r="G28" s="1"/>
      <c r="H28" s="1"/>
      <c r="I28" s="1"/>
    </row>
    <row r="29" spans="1:14" ht="16.149999999999999" customHeight="1" x14ac:dyDescent="0.3">
      <c r="A29" s="157"/>
      <c r="B29" s="145" t="s">
        <v>116</v>
      </c>
      <c r="C29" s="1"/>
      <c r="D29" s="1"/>
      <c r="E29" s="1"/>
      <c r="F29" s="1"/>
      <c r="G29" s="1"/>
      <c r="H29" s="1"/>
      <c r="I29" s="1"/>
    </row>
    <row r="33" customFormat="1" ht="16.149999999999999" hidden="1" customHeight="1" x14ac:dyDescent="0.25"/>
    <row r="34" customFormat="1" ht="16.149999999999999" hidden="1" customHeight="1" x14ac:dyDescent="0.25"/>
    <row r="35" customFormat="1" ht="16.149999999999999" hidden="1" customHeight="1" x14ac:dyDescent="0.25"/>
  </sheetData>
  <mergeCells count="9">
    <mergeCell ref="A3:B3"/>
    <mergeCell ref="A1:B1"/>
    <mergeCell ref="A2:B2"/>
    <mergeCell ref="A26:A29"/>
    <mergeCell ref="A18:A21"/>
    <mergeCell ref="A14:A17"/>
    <mergeCell ref="A22:A25"/>
    <mergeCell ref="A6:A9"/>
    <mergeCell ref="A10:A1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opLeftCell="A7" zoomScale="80" zoomScaleNormal="80" workbookViewId="0">
      <selection activeCell="D13" sqref="D13:G13"/>
    </sheetView>
  </sheetViews>
  <sheetFormatPr baseColWidth="10" defaultColWidth="0" defaultRowHeight="15.5" zeroHeight="1" x14ac:dyDescent="0.35"/>
  <cols>
    <col min="1" max="1" width="62.7265625" style="4" customWidth="1"/>
    <col min="2" max="7" width="19.54296875" style="4" customWidth="1"/>
    <col min="8" max="16384" width="9.26953125" style="4" hidden="1"/>
  </cols>
  <sheetData>
    <row r="1" spans="1:7" x14ac:dyDescent="0.35">
      <c r="A1" s="3" t="s">
        <v>15</v>
      </c>
      <c r="E1" s="5"/>
      <c r="F1" s="5"/>
      <c r="G1" s="5"/>
    </row>
    <row r="2" spans="1:7" x14ac:dyDescent="0.35">
      <c r="A2" s="6"/>
    </row>
    <row r="3" spans="1:7" x14ac:dyDescent="0.35">
      <c r="A3" s="158" t="s">
        <v>16</v>
      </c>
      <c r="B3" s="158"/>
      <c r="C3" s="158"/>
      <c r="D3" s="158"/>
      <c r="E3" s="158"/>
      <c r="F3" s="158"/>
      <c r="G3" s="158"/>
    </row>
    <row r="4" spans="1:7" x14ac:dyDescent="0.35">
      <c r="A4" s="158" t="s">
        <v>17</v>
      </c>
      <c r="B4" s="158"/>
      <c r="C4" s="158"/>
      <c r="D4" s="158"/>
      <c r="E4" s="158"/>
      <c r="F4" s="158"/>
      <c r="G4" s="158"/>
    </row>
    <row r="5" spans="1:7" x14ac:dyDescent="0.35">
      <c r="A5" s="158" t="s">
        <v>18</v>
      </c>
      <c r="B5" s="158"/>
      <c r="C5" s="158"/>
      <c r="D5" s="158"/>
      <c r="E5" s="158"/>
      <c r="F5" s="158"/>
      <c r="G5" s="158"/>
    </row>
    <row r="6" spans="1:7" x14ac:dyDescent="0.35">
      <c r="A6" s="158" t="s">
        <v>117</v>
      </c>
      <c r="B6" s="158"/>
      <c r="C6" s="158"/>
      <c r="D6" s="158"/>
      <c r="E6" s="158"/>
      <c r="F6" s="158"/>
      <c r="G6" s="158"/>
    </row>
    <row r="7" spans="1:7" x14ac:dyDescent="0.35">
      <c r="A7" s="7"/>
      <c r="B7" s="8"/>
      <c r="C7" s="8"/>
      <c r="D7" s="8"/>
      <c r="E7" s="8"/>
      <c r="F7" s="8"/>
      <c r="G7" s="8"/>
    </row>
    <row r="8" spans="1:7" x14ac:dyDescent="0.35">
      <c r="A8" s="159" t="s">
        <v>19</v>
      </c>
      <c r="B8" s="161" t="s">
        <v>85</v>
      </c>
      <c r="C8" s="161" t="s">
        <v>20</v>
      </c>
      <c r="D8" s="161"/>
      <c r="E8" s="161"/>
      <c r="F8" s="162"/>
      <c r="G8" s="161"/>
    </row>
    <row r="9" spans="1:7" x14ac:dyDescent="0.35">
      <c r="A9" s="159"/>
      <c r="B9" s="161"/>
      <c r="C9" s="163" t="s">
        <v>21</v>
      </c>
      <c r="D9" s="164"/>
      <c r="E9" s="165"/>
      <c r="F9" s="160" t="s">
        <v>22</v>
      </c>
      <c r="G9" s="168" t="s">
        <v>23</v>
      </c>
    </row>
    <row r="10" spans="1:7" s="9" customFormat="1" x14ac:dyDescent="0.25">
      <c r="A10" s="159"/>
      <c r="B10" s="161"/>
      <c r="C10" s="166" t="s">
        <v>24</v>
      </c>
      <c r="D10" s="159" t="s">
        <v>25</v>
      </c>
      <c r="E10" s="159" t="s">
        <v>26</v>
      </c>
      <c r="F10" s="160"/>
      <c r="G10" s="169"/>
    </row>
    <row r="11" spans="1:7" x14ac:dyDescent="0.35">
      <c r="A11" s="159"/>
      <c r="B11" s="161"/>
      <c r="C11" s="167"/>
      <c r="D11" s="159"/>
      <c r="E11" s="159"/>
      <c r="F11" s="160"/>
      <c r="G11" s="170"/>
    </row>
    <row r="12" spans="1:7" x14ac:dyDescent="0.35">
      <c r="A12" s="10"/>
      <c r="B12" s="11"/>
      <c r="C12" s="11"/>
      <c r="D12" s="11"/>
      <c r="E12" s="11"/>
      <c r="F12" s="12"/>
      <c r="G12" s="13"/>
    </row>
    <row r="13" spans="1:7" x14ac:dyDescent="0.35">
      <c r="A13" s="10" t="s">
        <v>27</v>
      </c>
      <c r="B13" s="95">
        <f t="shared" ref="B13:G13" si="0">SUM(B15:B44)</f>
        <v>4291755</v>
      </c>
      <c r="C13" s="95">
        <f t="shared" si="0"/>
        <v>4224156</v>
      </c>
      <c r="D13" s="95">
        <f t="shared" si="0"/>
        <v>3975277</v>
      </c>
      <c r="E13" s="95">
        <f t="shared" si="0"/>
        <v>248879</v>
      </c>
      <c r="F13" s="96">
        <f t="shared" si="0"/>
        <v>61352</v>
      </c>
      <c r="G13" s="97">
        <f t="shared" si="0"/>
        <v>6247</v>
      </c>
    </row>
    <row r="14" spans="1:7" x14ac:dyDescent="0.35">
      <c r="A14" s="10"/>
      <c r="B14" s="95"/>
      <c r="C14" s="95"/>
      <c r="D14" s="95"/>
      <c r="E14" s="96"/>
      <c r="F14" s="96"/>
      <c r="G14" s="97"/>
    </row>
    <row r="15" spans="1:7" x14ac:dyDescent="0.35">
      <c r="A15" s="14" t="s">
        <v>28</v>
      </c>
      <c r="B15" s="91">
        <f>C15+F15+G15</f>
        <v>982038</v>
      </c>
      <c r="C15" s="91">
        <f>D15+E15</f>
        <v>978594</v>
      </c>
      <c r="D15" s="92">
        <v>933777</v>
      </c>
      <c r="E15" s="92">
        <v>44817</v>
      </c>
      <c r="F15" s="93">
        <v>1258</v>
      </c>
      <c r="G15" s="94">
        <v>2186</v>
      </c>
    </row>
    <row r="16" spans="1:7" x14ac:dyDescent="0.35">
      <c r="A16" s="14" t="s">
        <v>29</v>
      </c>
      <c r="B16" s="91">
        <f>C16+F16+G16</f>
        <v>30335</v>
      </c>
      <c r="C16" s="91">
        <f t="shared" ref="C16:C42" si="1">D16+E16</f>
        <v>30172</v>
      </c>
      <c r="D16" s="92">
        <v>29108</v>
      </c>
      <c r="E16" s="92">
        <v>1064</v>
      </c>
      <c r="F16" s="93">
        <v>161</v>
      </c>
      <c r="G16" s="94">
        <v>2</v>
      </c>
    </row>
    <row r="17" spans="1:7" x14ac:dyDescent="0.35">
      <c r="A17" s="14" t="s">
        <v>125</v>
      </c>
      <c r="B17" s="91">
        <f t="shared" ref="B17:B42" si="2">C17+F17+G17</f>
        <v>658728</v>
      </c>
      <c r="C17" s="91">
        <f>D17+E17</f>
        <v>650548</v>
      </c>
      <c r="D17" s="92">
        <v>612564</v>
      </c>
      <c r="E17" s="92">
        <v>37984</v>
      </c>
      <c r="F17" s="93">
        <v>7411</v>
      </c>
      <c r="G17" s="94">
        <v>769</v>
      </c>
    </row>
    <row r="18" spans="1:7" x14ac:dyDescent="0.35">
      <c r="A18" s="14" t="s">
        <v>30</v>
      </c>
      <c r="B18" s="91">
        <f t="shared" si="2"/>
        <v>175724</v>
      </c>
      <c r="C18" s="91">
        <f t="shared" si="1"/>
        <v>174746</v>
      </c>
      <c r="D18" s="92">
        <v>164540</v>
      </c>
      <c r="E18" s="92">
        <v>10206</v>
      </c>
      <c r="F18" s="93">
        <v>368</v>
      </c>
      <c r="G18" s="94">
        <v>610</v>
      </c>
    </row>
    <row r="19" spans="1:7" x14ac:dyDescent="0.35">
      <c r="A19" s="14" t="s">
        <v>31</v>
      </c>
      <c r="B19" s="91">
        <f t="shared" si="2"/>
        <v>297444</v>
      </c>
      <c r="C19" s="91">
        <f t="shared" si="1"/>
        <v>289652</v>
      </c>
      <c r="D19" s="92">
        <v>264816</v>
      </c>
      <c r="E19" s="92">
        <v>24836</v>
      </c>
      <c r="F19" s="93">
        <v>7791</v>
      </c>
      <c r="G19" s="94">
        <v>1</v>
      </c>
    </row>
    <row r="20" spans="1:7" x14ac:dyDescent="0.35">
      <c r="A20" s="14" t="s">
        <v>32</v>
      </c>
      <c r="B20" s="91">
        <f t="shared" si="2"/>
        <v>113411</v>
      </c>
      <c r="C20" s="91">
        <f t="shared" si="1"/>
        <v>113207</v>
      </c>
      <c r="D20" s="92">
        <v>108930</v>
      </c>
      <c r="E20" s="92">
        <v>4277</v>
      </c>
      <c r="F20" s="93">
        <v>11</v>
      </c>
      <c r="G20" s="94">
        <v>193</v>
      </c>
    </row>
    <row r="21" spans="1:7" x14ac:dyDescent="0.35">
      <c r="A21" s="14" t="s">
        <v>33</v>
      </c>
      <c r="B21" s="91">
        <f t="shared" si="2"/>
        <v>23979</v>
      </c>
      <c r="C21" s="91">
        <f t="shared" si="1"/>
        <v>23904</v>
      </c>
      <c r="D21" s="92">
        <v>22698</v>
      </c>
      <c r="E21" s="92">
        <v>1206</v>
      </c>
      <c r="F21" s="93">
        <v>24</v>
      </c>
      <c r="G21" s="94">
        <v>51</v>
      </c>
    </row>
    <row r="22" spans="1:7" x14ac:dyDescent="0.35">
      <c r="A22" s="14" t="s">
        <v>34</v>
      </c>
      <c r="B22" s="91">
        <f t="shared" si="2"/>
        <v>112960</v>
      </c>
      <c r="C22" s="91">
        <f t="shared" si="1"/>
        <v>111503</v>
      </c>
      <c r="D22" s="92">
        <v>105464</v>
      </c>
      <c r="E22" s="92">
        <v>6039</v>
      </c>
      <c r="F22" s="93">
        <v>1364</v>
      </c>
      <c r="G22" s="94">
        <v>93</v>
      </c>
    </row>
    <row r="23" spans="1:7" x14ac:dyDescent="0.35">
      <c r="A23" s="14" t="s">
        <v>35</v>
      </c>
      <c r="B23" s="91">
        <f t="shared" si="2"/>
        <v>65812</v>
      </c>
      <c r="C23" s="91">
        <f t="shared" si="1"/>
        <v>64790</v>
      </c>
      <c r="D23" s="92">
        <v>62881</v>
      </c>
      <c r="E23" s="92">
        <v>1909</v>
      </c>
      <c r="F23" s="93">
        <v>1020</v>
      </c>
      <c r="G23" s="94">
        <v>2</v>
      </c>
    </row>
    <row r="24" spans="1:7" x14ac:dyDescent="0.35">
      <c r="A24" s="14" t="s">
        <v>36</v>
      </c>
      <c r="B24" s="91">
        <f t="shared" si="2"/>
        <v>310320</v>
      </c>
      <c r="C24" s="91">
        <f t="shared" si="1"/>
        <v>302800</v>
      </c>
      <c r="D24" s="92">
        <v>285247</v>
      </c>
      <c r="E24" s="92">
        <v>17553</v>
      </c>
      <c r="F24" s="93">
        <v>7520</v>
      </c>
      <c r="G24" s="94">
        <v>0</v>
      </c>
    </row>
    <row r="25" spans="1:7" x14ac:dyDescent="0.35">
      <c r="A25" s="14" t="s">
        <v>37</v>
      </c>
      <c r="B25" s="91">
        <f t="shared" si="2"/>
        <v>37340</v>
      </c>
      <c r="C25" s="91">
        <f t="shared" si="1"/>
        <v>37302</v>
      </c>
      <c r="D25" s="92">
        <v>35220</v>
      </c>
      <c r="E25" s="92">
        <v>2082</v>
      </c>
      <c r="F25" s="93">
        <v>38</v>
      </c>
      <c r="G25" s="94">
        <v>0</v>
      </c>
    </row>
    <row r="26" spans="1:7" x14ac:dyDescent="0.35">
      <c r="A26" s="14" t="s">
        <v>38</v>
      </c>
      <c r="B26" s="91">
        <f t="shared" si="2"/>
        <v>303614</v>
      </c>
      <c r="C26" s="91">
        <f t="shared" si="1"/>
        <v>296589</v>
      </c>
      <c r="D26" s="92">
        <v>281382</v>
      </c>
      <c r="E26" s="92">
        <v>15207</v>
      </c>
      <c r="F26" s="93">
        <v>6439</v>
      </c>
      <c r="G26" s="94">
        <v>586</v>
      </c>
    </row>
    <row r="27" spans="1:7" x14ac:dyDescent="0.35">
      <c r="A27" s="14" t="s">
        <v>39</v>
      </c>
      <c r="B27" s="91">
        <f t="shared" si="2"/>
        <v>27275</v>
      </c>
      <c r="C27" s="91">
        <f t="shared" si="1"/>
        <v>27194</v>
      </c>
      <c r="D27" s="92">
        <v>25670</v>
      </c>
      <c r="E27" s="92">
        <v>1524</v>
      </c>
      <c r="F27" s="93">
        <v>81</v>
      </c>
      <c r="G27" s="94">
        <v>0</v>
      </c>
    </row>
    <row r="28" spans="1:7" x14ac:dyDescent="0.35">
      <c r="A28" s="14" t="s">
        <v>40</v>
      </c>
      <c r="B28" s="91">
        <f>C28+F28+G28</f>
        <v>100248</v>
      </c>
      <c r="C28" s="91">
        <f t="shared" si="1"/>
        <v>96565</v>
      </c>
      <c r="D28" s="92">
        <v>90311</v>
      </c>
      <c r="E28" s="92">
        <v>6254</v>
      </c>
      <c r="F28" s="93">
        <v>3397</v>
      </c>
      <c r="G28" s="94">
        <v>286</v>
      </c>
    </row>
    <row r="29" spans="1:7" x14ac:dyDescent="0.35">
      <c r="A29" s="14" t="s">
        <v>41</v>
      </c>
      <c r="B29" s="91">
        <f t="shared" si="2"/>
        <v>42529</v>
      </c>
      <c r="C29" s="91">
        <f t="shared" si="1"/>
        <v>42228</v>
      </c>
      <c r="D29" s="92">
        <v>37626</v>
      </c>
      <c r="E29" s="92">
        <v>4602</v>
      </c>
      <c r="F29" s="93">
        <v>301</v>
      </c>
      <c r="G29" s="94">
        <v>0</v>
      </c>
    </row>
    <row r="30" spans="1:7" x14ac:dyDescent="0.35">
      <c r="A30" s="14" t="s">
        <v>42</v>
      </c>
      <c r="B30" s="91">
        <f t="shared" si="2"/>
        <v>80418</v>
      </c>
      <c r="C30" s="91">
        <f t="shared" si="1"/>
        <v>77385</v>
      </c>
      <c r="D30" s="92">
        <v>74220</v>
      </c>
      <c r="E30" s="92">
        <v>3165</v>
      </c>
      <c r="F30" s="93">
        <v>3033</v>
      </c>
      <c r="G30" s="94">
        <v>0</v>
      </c>
    </row>
    <row r="31" spans="1:7" x14ac:dyDescent="0.35">
      <c r="A31" s="14" t="s">
        <v>43</v>
      </c>
      <c r="B31" s="91">
        <f t="shared" si="2"/>
        <v>158063</v>
      </c>
      <c r="C31" s="91">
        <f t="shared" si="1"/>
        <v>155161</v>
      </c>
      <c r="D31" s="92">
        <v>147841</v>
      </c>
      <c r="E31" s="92">
        <v>7320</v>
      </c>
      <c r="F31" s="93">
        <v>2902</v>
      </c>
      <c r="G31" s="94">
        <v>0</v>
      </c>
    </row>
    <row r="32" spans="1:7" x14ac:dyDescent="0.35">
      <c r="A32" s="14" t="s">
        <v>121</v>
      </c>
      <c r="B32" s="91">
        <f t="shared" ref="B32" si="3">C32+F32+G32</f>
        <v>2258</v>
      </c>
      <c r="C32" s="91">
        <f t="shared" ref="C32" si="4">D32+E32</f>
        <v>2242</v>
      </c>
      <c r="D32" s="92">
        <v>2167</v>
      </c>
      <c r="E32" s="92">
        <v>75</v>
      </c>
      <c r="F32" s="93">
        <v>15</v>
      </c>
      <c r="G32" s="94">
        <v>1</v>
      </c>
    </row>
    <row r="33" spans="1:7" x14ac:dyDescent="0.35">
      <c r="A33" s="14" t="s">
        <v>44</v>
      </c>
      <c r="B33" s="91">
        <f t="shared" si="2"/>
        <v>31269</v>
      </c>
      <c r="C33" s="91">
        <f t="shared" si="1"/>
        <v>31032</v>
      </c>
      <c r="D33" s="92">
        <v>29401</v>
      </c>
      <c r="E33" s="92">
        <v>1631</v>
      </c>
      <c r="F33" s="93">
        <v>228</v>
      </c>
      <c r="G33" s="94">
        <v>9</v>
      </c>
    </row>
    <row r="34" spans="1:7" x14ac:dyDescent="0.35">
      <c r="A34" s="14" t="s">
        <v>45</v>
      </c>
      <c r="B34" s="91">
        <f t="shared" si="2"/>
        <v>158820</v>
      </c>
      <c r="C34" s="91">
        <f t="shared" si="1"/>
        <v>155128</v>
      </c>
      <c r="D34" s="92">
        <v>143369</v>
      </c>
      <c r="E34" s="92">
        <v>11759</v>
      </c>
      <c r="F34" s="93">
        <v>3692</v>
      </c>
      <c r="G34" s="94">
        <v>0</v>
      </c>
    </row>
    <row r="35" spans="1:7" x14ac:dyDescent="0.35">
      <c r="A35" s="14" t="s">
        <v>46</v>
      </c>
      <c r="B35" s="91">
        <f t="shared" si="2"/>
        <v>32411</v>
      </c>
      <c r="C35" s="91">
        <f t="shared" si="1"/>
        <v>32265</v>
      </c>
      <c r="D35" s="92">
        <v>30673</v>
      </c>
      <c r="E35" s="92">
        <v>1592</v>
      </c>
      <c r="F35" s="93">
        <v>57</v>
      </c>
      <c r="G35" s="94">
        <v>89</v>
      </c>
    </row>
    <row r="36" spans="1:7" x14ac:dyDescent="0.35">
      <c r="A36" s="14" t="s">
        <v>47</v>
      </c>
      <c r="B36" s="91">
        <f t="shared" si="2"/>
        <v>58255</v>
      </c>
      <c r="C36" s="91">
        <f t="shared" si="1"/>
        <v>57421</v>
      </c>
      <c r="D36" s="92">
        <v>53369</v>
      </c>
      <c r="E36" s="92">
        <v>4052</v>
      </c>
      <c r="F36" s="93">
        <v>597</v>
      </c>
      <c r="G36" s="94">
        <v>237</v>
      </c>
    </row>
    <row r="37" spans="1:7" x14ac:dyDescent="0.35">
      <c r="A37" s="14" t="s">
        <v>48</v>
      </c>
      <c r="B37" s="91">
        <f t="shared" si="2"/>
        <v>21124</v>
      </c>
      <c r="C37" s="91">
        <f t="shared" si="1"/>
        <v>21017</v>
      </c>
      <c r="D37" s="92">
        <v>20277</v>
      </c>
      <c r="E37" s="92">
        <v>740</v>
      </c>
      <c r="F37" s="93">
        <v>87</v>
      </c>
      <c r="G37" s="94">
        <v>20</v>
      </c>
    </row>
    <row r="38" spans="1:7" x14ac:dyDescent="0.35">
      <c r="A38" s="14" t="s">
        <v>49</v>
      </c>
      <c r="B38" s="91">
        <f t="shared" ref="B38" si="5">C38+F38+G38</f>
        <v>12158</v>
      </c>
      <c r="C38" s="91">
        <f t="shared" ref="C38" si="6">D38+E38</f>
        <v>12048</v>
      </c>
      <c r="D38" s="92">
        <v>10709</v>
      </c>
      <c r="E38" s="92">
        <v>1339</v>
      </c>
      <c r="F38" s="93">
        <v>104</v>
      </c>
      <c r="G38" s="94">
        <v>6</v>
      </c>
    </row>
    <row r="39" spans="1:7" x14ac:dyDescent="0.35">
      <c r="A39" s="14" t="s">
        <v>50</v>
      </c>
      <c r="B39" s="91">
        <f t="shared" si="2"/>
        <v>22413</v>
      </c>
      <c r="C39" s="91">
        <f t="shared" si="1"/>
        <v>22396</v>
      </c>
      <c r="D39" s="92">
        <v>20786</v>
      </c>
      <c r="E39" s="92">
        <v>1610</v>
      </c>
      <c r="F39" s="93">
        <v>17</v>
      </c>
      <c r="G39" s="94">
        <v>0</v>
      </c>
    </row>
    <row r="40" spans="1:7" x14ac:dyDescent="0.35">
      <c r="A40" s="14" t="s">
        <v>51</v>
      </c>
      <c r="B40" s="91">
        <f t="shared" si="2"/>
        <v>168697</v>
      </c>
      <c r="C40" s="91">
        <f t="shared" si="1"/>
        <v>161333</v>
      </c>
      <c r="D40" s="92">
        <v>149575</v>
      </c>
      <c r="E40" s="92">
        <v>11758</v>
      </c>
      <c r="F40" s="93">
        <v>7335</v>
      </c>
      <c r="G40" s="94">
        <v>29</v>
      </c>
    </row>
    <row r="41" spans="1:7" x14ac:dyDescent="0.35">
      <c r="A41" s="14" t="s">
        <v>52</v>
      </c>
      <c r="B41" s="91">
        <f>C41+F41+G41</f>
        <v>145472</v>
      </c>
      <c r="C41" s="91">
        <f>D41+E41</f>
        <v>141087</v>
      </c>
      <c r="D41" s="92">
        <v>128935</v>
      </c>
      <c r="E41" s="92">
        <v>12152</v>
      </c>
      <c r="F41" s="93">
        <v>3977</v>
      </c>
      <c r="G41" s="94">
        <v>408</v>
      </c>
    </row>
    <row r="42" spans="1:7" x14ac:dyDescent="0.35">
      <c r="A42" s="14" t="s">
        <v>122</v>
      </c>
      <c r="B42" s="91">
        <f t="shared" si="2"/>
        <v>87974</v>
      </c>
      <c r="C42" s="91">
        <f t="shared" si="1"/>
        <v>85652</v>
      </c>
      <c r="D42" s="92">
        <v>75638</v>
      </c>
      <c r="E42" s="92">
        <v>10014</v>
      </c>
      <c r="F42" s="93">
        <v>1944</v>
      </c>
      <c r="G42" s="94">
        <v>378</v>
      </c>
    </row>
    <row r="43" spans="1:7" x14ac:dyDescent="0.35">
      <c r="A43" s="14" t="s">
        <v>118</v>
      </c>
      <c r="B43" s="91">
        <f t="shared" ref="B43:B44" si="7">C43+F43+G43</f>
        <v>6968</v>
      </c>
      <c r="C43" s="91">
        <f t="shared" ref="C43:C44" si="8">D43+E43</f>
        <v>6936</v>
      </c>
      <c r="D43" s="92">
        <v>6657</v>
      </c>
      <c r="E43" s="92">
        <v>279</v>
      </c>
      <c r="F43" s="93">
        <v>32</v>
      </c>
      <c r="G43" s="94">
        <v>0</v>
      </c>
    </row>
    <row r="44" spans="1:7" x14ac:dyDescent="0.35">
      <c r="A44" s="14" t="s">
        <v>119</v>
      </c>
      <c r="B44" s="91">
        <f t="shared" si="7"/>
        <v>23698</v>
      </c>
      <c r="C44" s="91">
        <f t="shared" si="8"/>
        <v>23259</v>
      </c>
      <c r="D44" s="92">
        <v>21426</v>
      </c>
      <c r="E44" s="92">
        <v>1833</v>
      </c>
      <c r="F44" s="93">
        <v>148</v>
      </c>
      <c r="G44" s="94">
        <v>291</v>
      </c>
    </row>
    <row r="45" spans="1:7" x14ac:dyDescent="0.35">
      <c r="A45" s="15"/>
      <c r="B45" s="16"/>
      <c r="C45" s="16"/>
      <c r="D45" s="16"/>
      <c r="E45" s="16"/>
      <c r="F45" s="17"/>
      <c r="G45" s="18"/>
    </row>
    <row r="46" spans="1:7" x14ac:dyDescent="0.35">
      <c r="A46" s="4" t="s">
        <v>54</v>
      </c>
    </row>
    <row r="49" s="4" customFormat="1" hidden="1" x14ac:dyDescent="0.35"/>
    <row r="50" s="4" customFormat="1" hidden="1" x14ac:dyDescent="0.35"/>
    <row r="51" s="4" customFormat="1" hidden="1" x14ac:dyDescent="0.35"/>
  </sheetData>
  <mergeCells count="13">
    <mergeCell ref="A3:G3"/>
    <mergeCell ref="A4:G4"/>
    <mergeCell ref="A5:G5"/>
    <mergeCell ref="A6:G6"/>
    <mergeCell ref="A8:A11"/>
    <mergeCell ref="F9:F11"/>
    <mergeCell ref="B8:B11"/>
    <mergeCell ref="C8:G8"/>
    <mergeCell ref="C9:E9"/>
    <mergeCell ref="C10:C11"/>
    <mergeCell ref="G9:G11"/>
    <mergeCell ref="D10:D11"/>
    <mergeCell ref="E10:E11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4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zoomScale="55" zoomScaleNormal="55" workbookViewId="0">
      <selection activeCell="C12" sqref="C11:L12"/>
    </sheetView>
  </sheetViews>
  <sheetFormatPr baseColWidth="10" defaultColWidth="0" defaultRowHeight="15.5" zeroHeight="1" x14ac:dyDescent="0.35"/>
  <cols>
    <col min="1" max="1" width="64.1796875" style="4" bestFit="1" customWidth="1"/>
    <col min="2" max="11" width="14.26953125" style="19" customWidth="1"/>
    <col min="12" max="12" width="12.1796875" style="19" customWidth="1"/>
    <col min="13" max="16384" width="9.26953125" style="4" hidden="1"/>
  </cols>
  <sheetData>
    <row r="1" spans="1:12" x14ac:dyDescent="0.35">
      <c r="A1" s="3" t="s">
        <v>55</v>
      </c>
      <c r="D1" s="20"/>
    </row>
    <row r="2" spans="1:12" x14ac:dyDescent="0.35">
      <c r="A2" s="6"/>
    </row>
    <row r="3" spans="1:12" x14ac:dyDescent="0.35">
      <c r="A3" s="158" t="s">
        <v>56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x14ac:dyDescent="0.35">
      <c r="A4" s="158" t="s">
        <v>17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x14ac:dyDescent="0.35">
      <c r="A5" s="158" t="s">
        <v>57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2" x14ac:dyDescent="0.35">
      <c r="A6" s="158" t="s">
        <v>117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1:12" x14ac:dyDescent="0.35">
      <c r="A7" s="21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25.5" customHeight="1" x14ac:dyDescent="0.35">
      <c r="A8" s="177" t="s">
        <v>19</v>
      </c>
      <c r="B8" s="178" t="s">
        <v>58</v>
      </c>
      <c r="C8" s="180" t="s">
        <v>59</v>
      </c>
      <c r="D8" s="181"/>
      <c r="E8" s="181"/>
      <c r="F8" s="181"/>
      <c r="G8" s="181"/>
      <c r="H8" s="181"/>
      <c r="I8" s="181"/>
      <c r="J8" s="181"/>
      <c r="K8" s="181"/>
      <c r="L8" s="182"/>
    </row>
    <row r="9" spans="1:12" s="9" customFormat="1" ht="25.5" customHeight="1" x14ac:dyDescent="0.25">
      <c r="A9" s="177"/>
      <c r="B9" s="178"/>
      <c r="C9" s="183" t="s">
        <v>60</v>
      </c>
      <c r="D9" s="171" t="s">
        <v>61</v>
      </c>
      <c r="E9" s="173" t="s">
        <v>62</v>
      </c>
      <c r="F9" s="173" t="s">
        <v>63</v>
      </c>
      <c r="G9" s="171" t="s">
        <v>64</v>
      </c>
      <c r="H9" s="171" t="s">
        <v>65</v>
      </c>
      <c r="I9" s="173" t="s">
        <v>66</v>
      </c>
      <c r="J9" s="173" t="s">
        <v>67</v>
      </c>
      <c r="K9" s="175" t="s">
        <v>68</v>
      </c>
      <c r="L9" s="175" t="s">
        <v>120</v>
      </c>
    </row>
    <row r="10" spans="1:12" ht="25.5" customHeight="1" x14ac:dyDescent="0.35">
      <c r="A10" s="177"/>
      <c r="B10" s="179"/>
      <c r="C10" s="183"/>
      <c r="D10" s="172"/>
      <c r="E10" s="174"/>
      <c r="F10" s="174"/>
      <c r="G10" s="172"/>
      <c r="H10" s="172"/>
      <c r="I10" s="174"/>
      <c r="J10" s="174"/>
      <c r="K10" s="176"/>
      <c r="L10" s="176"/>
    </row>
    <row r="11" spans="1:12" x14ac:dyDescent="0.35">
      <c r="A11" s="7"/>
      <c r="B11" s="148"/>
      <c r="C11" s="147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35">
      <c r="A12" s="7" t="s">
        <v>27</v>
      </c>
      <c r="B12" s="95">
        <f>SUM(B14:B43)</f>
        <v>4291755</v>
      </c>
      <c r="C12" s="104">
        <f>SUM(C14:C43)</f>
        <v>348256</v>
      </c>
      <c r="D12" s="99">
        <f t="shared" ref="D12:L12" si="0">SUM(D14:D43)</f>
        <v>77820</v>
      </c>
      <c r="E12" s="99">
        <f t="shared" si="0"/>
        <v>227362</v>
      </c>
      <c r="F12" s="99">
        <f t="shared" si="0"/>
        <v>6</v>
      </c>
      <c r="G12" s="99">
        <f t="shared" si="0"/>
        <v>39686</v>
      </c>
      <c r="H12" s="99">
        <f t="shared" si="0"/>
        <v>46341</v>
      </c>
      <c r="I12" s="99">
        <f t="shared" si="0"/>
        <v>10586</v>
      </c>
      <c r="J12" s="99">
        <f t="shared" si="0"/>
        <v>3541467</v>
      </c>
      <c r="K12" s="99">
        <f t="shared" si="0"/>
        <v>228</v>
      </c>
      <c r="L12" s="99">
        <f t="shared" si="0"/>
        <v>3</v>
      </c>
    </row>
    <row r="13" spans="1:12" x14ac:dyDescent="0.35">
      <c r="A13" s="7"/>
      <c r="B13" s="95"/>
      <c r="C13" s="104"/>
      <c r="D13" s="100"/>
      <c r="E13" s="100"/>
      <c r="F13" s="100"/>
      <c r="G13" s="100"/>
      <c r="H13" s="100"/>
      <c r="I13" s="100"/>
      <c r="J13" s="100"/>
      <c r="K13" s="98"/>
      <c r="L13" s="92"/>
    </row>
    <row r="14" spans="1:12" x14ac:dyDescent="0.35">
      <c r="A14" s="14" t="s">
        <v>28</v>
      </c>
      <c r="B14" s="91">
        <f t="shared" ref="B14:B43" si="1">SUM(C14:L14)</f>
        <v>982038</v>
      </c>
      <c r="C14" s="116">
        <v>76769</v>
      </c>
      <c r="D14" s="101">
        <v>14654</v>
      </c>
      <c r="E14" s="101">
        <v>25383</v>
      </c>
      <c r="F14" s="101">
        <v>0</v>
      </c>
      <c r="G14" s="101">
        <v>8760</v>
      </c>
      <c r="H14" s="101">
        <v>7675</v>
      </c>
      <c r="I14" s="101">
        <v>840</v>
      </c>
      <c r="J14" s="101">
        <v>847913</v>
      </c>
      <c r="K14" s="94">
        <v>44</v>
      </c>
      <c r="L14" s="92">
        <v>0</v>
      </c>
    </row>
    <row r="15" spans="1:12" x14ac:dyDescent="0.35">
      <c r="A15" s="14" t="s">
        <v>29</v>
      </c>
      <c r="B15" s="91">
        <f t="shared" si="1"/>
        <v>30335</v>
      </c>
      <c r="C15" s="116">
        <v>2821</v>
      </c>
      <c r="D15" s="101">
        <v>2</v>
      </c>
      <c r="E15" s="101">
        <v>155</v>
      </c>
      <c r="F15" s="101">
        <v>0</v>
      </c>
      <c r="G15" s="101">
        <v>1147</v>
      </c>
      <c r="H15" s="101">
        <v>924</v>
      </c>
      <c r="I15" s="101">
        <v>1</v>
      </c>
      <c r="J15" s="101">
        <v>25285</v>
      </c>
      <c r="K15" s="94">
        <v>0</v>
      </c>
      <c r="L15" s="92">
        <v>0</v>
      </c>
    </row>
    <row r="16" spans="1:12" x14ac:dyDescent="0.35">
      <c r="A16" s="14" t="s">
        <v>125</v>
      </c>
      <c r="B16" s="91">
        <f t="shared" si="1"/>
        <v>658728</v>
      </c>
      <c r="C16" s="116">
        <v>68884</v>
      </c>
      <c r="D16" s="101">
        <v>18521</v>
      </c>
      <c r="E16" s="101">
        <v>18022</v>
      </c>
      <c r="F16" s="101">
        <v>0</v>
      </c>
      <c r="G16" s="101">
        <v>143</v>
      </c>
      <c r="H16" s="101">
        <v>4844</v>
      </c>
      <c r="I16" s="101">
        <v>5</v>
      </c>
      <c r="J16" s="101">
        <v>548236</v>
      </c>
      <c r="K16" s="94">
        <v>73</v>
      </c>
      <c r="L16" s="92">
        <v>0</v>
      </c>
    </row>
    <row r="17" spans="1:12" x14ac:dyDescent="0.35">
      <c r="A17" s="14" t="s">
        <v>30</v>
      </c>
      <c r="B17" s="91">
        <f t="shared" si="1"/>
        <v>175724</v>
      </c>
      <c r="C17" s="116">
        <v>14990</v>
      </c>
      <c r="D17" s="101">
        <v>3</v>
      </c>
      <c r="E17" s="101">
        <v>11246</v>
      </c>
      <c r="F17" s="101">
        <v>0</v>
      </c>
      <c r="G17" s="101">
        <v>3782</v>
      </c>
      <c r="H17" s="101">
        <v>1723</v>
      </c>
      <c r="I17" s="101">
        <v>0</v>
      </c>
      <c r="J17" s="101">
        <v>143980</v>
      </c>
      <c r="K17" s="94">
        <v>0</v>
      </c>
      <c r="L17" s="92">
        <v>0</v>
      </c>
    </row>
    <row r="18" spans="1:12" x14ac:dyDescent="0.35">
      <c r="A18" s="14" t="s">
        <v>31</v>
      </c>
      <c r="B18" s="91">
        <f t="shared" si="1"/>
        <v>297444</v>
      </c>
      <c r="C18" s="116">
        <v>27479</v>
      </c>
      <c r="D18" s="101">
        <v>1178</v>
      </c>
      <c r="E18" s="101">
        <v>25241</v>
      </c>
      <c r="F18" s="101">
        <v>3</v>
      </c>
      <c r="G18" s="101">
        <v>1693</v>
      </c>
      <c r="H18" s="101">
        <v>3929</v>
      </c>
      <c r="I18" s="101">
        <v>273</v>
      </c>
      <c r="J18" s="101">
        <v>237648</v>
      </c>
      <c r="K18" s="94">
        <v>0</v>
      </c>
      <c r="L18" s="92">
        <v>0</v>
      </c>
    </row>
    <row r="19" spans="1:12" x14ac:dyDescent="0.35">
      <c r="A19" s="14" t="s">
        <v>32</v>
      </c>
      <c r="B19" s="91">
        <f t="shared" si="1"/>
        <v>113411</v>
      </c>
      <c r="C19" s="116">
        <v>8390</v>
      </c>
      <c r="D19" s="101">
        <v>5500</v>
      </c>
      <c r="E19" s="101">
        <v>3534</v>
      </c>
      <c r="F19" s="101">
        <v>0</v>
      </c>
      <c r="G19" s="101">
        <v>321</v>
      </c>
      <c r="H19" s="101">
        <v>415</v>
      </c>
      <c r="I19" s="101">
        <v>41</v>
      </c>
      <c r="J19" s="101">
        <v>95186</v>
      </c>
      <c r="K19" s="94">
        <v>24</v>
      </c>
      <c r="L19" s="92">
        <v>0</v>
      </c>
    </row>
    <row r="20" spans="1:12" x14ac:dyDescent="0.35">
      <c r="A20" s="14" t="s">
        <v>33</v>
      </c>
      <c r="B20" s="91">
        <f t="shared" si="1"/>
        <v>23979</v>
      </c>
      <c r="C20" s="116">
        <v>1742</v>
      </c>
      <c r="D20" s="101">
        <v>1</v>
      </c>
      <c r="E20" s="101">
        <v>2020</v>
      </c>
      <c r="F20" s="101">
        <v>0</v>
      </c>
      <c r="G20" s="101">
        <v>1365</v>
      </c>
      <c r="H20" s="101">
        <v>65</v>
      </c>
      <c r="I20" s="101">
        <v>0</v>
      </c>
      <c r="J20" s="101">
        <v>18785</v>
      </c>
      <c r="K20" s="94">
        <v>1</v>
      </c>
      <c r="L20" s="92">
        <v>0</v>
      </c>
    </row>
    <row r="21" spans="1:12" x14ac:dyDescent="0.35">
      <c r="A21" s="14" t="s">
        <v>34</v>
      </c>
      <c r="B21" s="91">
        <f t="shared" si="1"/>
        <v>112960</v>
      </c>
      <c r="C21" s="116">
        <v>9273</v>
      </c>
      <c r="D21" s="101">
        <v>1228</v>
      </c>
      <c r="E21" s="101">
        <v>5992</v>
      </c>
      <c r="F21" s="101">
        <v>0</v>
      </c>
      <c r="G21" s="101">
        <v>42</v>
      </c>
      <c r="H21" s="101">
        <v>1058</v>
      </c>
      <c r="I21" s="101">
        <v>27</v>
      </c>
      <c r="J21" s="101">
        <v>95337</v>
      </c>
      <c r="K21" s="94">
        <v>3</v>
      </c>
      <c r="L21" s="92">
        <v>0</v>
      </c>
    </row>
    <row r="22" spans="1:12" x14ac:dyDescent="0.35">
      <c r="A22" s="14" t="s">
        <v>35</v>
      </c>
      <c r="B22" s="91">
        <f t="shared" si="1"/>
        <v>65812</v>
      </c>
      <c r="C22" s="116">
        <v>3115</v>
      </c>
      <c r="D22" s="101">
        <v>79</v>
      </c>
      <c r="E22" s="101">
        <v>1631</v>
      </c>
      <c r="F22" s="101">
        <v>0</v>
      </c>
      <c r="G22" s="101">
        <v>27</v>
      </c>
      <c r="H22" s="101">
        <v>477</v>
      </c>
      <c r="I22" s="101">
        <v>0</v>
      </c>
      <c r="J22" s="101">
        <v>60479</v>
      </c>
      <c r="K22" s="94">
        <v>4</v>
      </c>
      <c r="L22" s="92">
        <v>0</v>
      </c>
    </row>
    <row r="23" spans="1:12" x14ac:dyDescent="0.35">
      <c r="A23" s="14" t="s">
        <v>36</v>
      </c>
      <c r="B23" s="91">
        <f t="shared" si="1"/>
        <v>310320</v>
      </c>
      <c r="C23" s="116">
        <v>23926</v>
      </c>
      <c r="D23" s="101">
        <v>8247</v>
      </c>
      <c r="E23" s="101">
        <v>18450</v>
      </c>
      <c r="F23" s="101">
        <v>2</v>
      </c>
      <c r="G23" s="101">
        <v>3507</v>
      </c>
      <c r="H23" s="101">
        <v>2060</v>
      </c>
      <c r="I23" s="101">
        <v>42</v>
      </c>
      <c r="J23" s="101">
        <v>254086</v>
      </c>
      <c r="K23" s="94">
        <v>0</v>
      </c>
      <c r="L23" s="92">
        <v>0</v>
      </c>
    </row>
    <row r="24" spans="1:12" x14ac:dyDescent="0.35">
      <c r="A24" s="14" t="s">
        <v>37</v>
      </c>
      <c r="B24" s="91">
        <f t="shared" si="1"/>
        <v>37340</v>
      </c>
      <c r="C24" s="116">
        <v>2499</v>
      </c>
      <c r="D24" s="101">
        <v>791</v>
      </c>
      <c r="E24" s="101">
        <v>776</v>
      </c>
      <c r="F24" s="101">
        <v>0</v>
      </c>
      <c r="G24" s="101">
        <v>77</v>
      </c>
      <c r="H24" s="101">
        <v>1744</v>
      </c>
      <c r="I24" s="101">
        <v>109</v>
      </c>
      <c r="J24" s="101">
        <v>31325</v>
      </c>
      <c r="K24" s="94">
        <v>19</v>
      </c>
      <c r="L24" s="92">
        <v>0</v>
      </c>
    </row>
    <row r="25" spans="1:12" x14ac:dyDescent="0.35">
      <c r="A25" s="14" t="s">
        <v>38</v>
      </c>
      <c r="B25" s="91">
        <f t="shared" si="1"/>
        <v>303614</v>
      </c>
      <c r="C25" s="116">
        <v>23076</v>
      </c>
      <c r="D25" s="101">
        <v>14946</v>
      </c>
      <c r="E25" s="101">
        <v>16490</v>
      </c>
      <c r="F25" s="101">
        <v>0</v>
      </c>
      <c r="G25" s="101">
        <v>1219</v>
      </c>
      <c r="H25" s="101">
        <v>1113</v>
      </c>
      <c r="I25" s="101">
        <v>409</v>
      </c>
      <c r="J25" s="101">
        <v>246357</v>
      </c>
      <c r="K25" s="94">
        <v>4</v>
      </c>
      <c r="L25" s="92">
        <v>0</v>
      </c>
    </row>
    <row r="26" spans="1:12" x14ac:dyDescent="0.35">
      <c r="A26" s="14" t="s">
        <v>39</v>
      </c>
      <c r="B26" s="91">
        <f t="shared" si="1"/>
        <v>27275</v>
      </c>
      <c r="C26" s="116">
        <v>2648</v>
      </c>
      <c r="D26" s="101">
        <v>8</v>
      </c>
      <c r="E26" s="101">
        <v>1606</v>
      </c>
      <c r="F26" s="101">
        <v>0</v>
      </c>
      <c r="G26" s="101">
        <v>45</v>
      </c>
      <c r="H26" s="101">
        <v>29</v>
      </c>
      <c r="I26" s="101">
        <v>0</v>
      </c>
      <c r="J26" s="101">
        <v>22938</v>
      </c>
      <c r="K26" s="94">
        <v>1</v>
      </c>
      <c r="L26" s="92">
        <v>0</v>
      </c>
    </row>
    <row r="27" spans="1:12" x14ac:dyDescent="0.35">
      <c r="A27" s="14" t="s">
        <v>40</v>
      </c>
      <c r="B27" s="91">
        <f t="shared" si="1"/>
        <v>100248</v>
      </c>
      <c r="C27" s="116">
        <v>7529</v>
      </c>
      <c r="D27" s="101">
        <v>18</v>
      </c>
      <c r="E27" s="101">
        <v>10573</v>
      </c>
      <c r="F27" s="101">
        <v>0</v>
      </c>
      <c r="G27" s="101">
        <v>729</v>
      </c>
      <c r="H27" s="101">
        <v>2174</v>
      </c>
      <c r="I27" s="101">
        <v>1467</v>
      </c>
      <c r="J27" s="101">
        <v>77754</v>
      </c>
      <c r="K27" s="94">
        <v>1</v>
      </c>
      <c r="L27" s="92">
        <v>3</v>
      </c>
    </row>
    <row r="28" spans="1:12" x14ac:dyDescent="0.35">
      <c r="A28" s="14" t="s">
        <v>41</v>
      </c>
      <c r="B28" s="91">
        <f t="shared" si="1"/>
        <v>42529</v>
      </c>
      <c r="C28" s="116">
        <v>2712</v>
      </c>
      <c r="D28" s="101">
        <v>93</v>
      </c>
      <c r="E28" s="101">
        <v>3314</v>
      </c>
      <c r="F28" s="101">
        <v>0</v>
      </c>
      <c r="G28" s="101">
        <v>1560</v>
      </c>
      <c r="H28" s="101">
        <v>2299</v>
      </c>
      <c r="I28" s="101">
        <v>3791</v>
      </c>
      <c r="J28" s="101">
        <v>28760</v>
      </c>
      <c r="K28" s="94">
        <v>0</v>
      </c>
      <c r="L28" s="92">
        <v>0</v>
      </c>
    </row>
    <row r="29" spans="1:12" x14ac:dyDescent="0.35">
      <c r="A29" s="14" t="s">
        <v>42</v>
      </c>
      <c r="B29" s="91">
        <f t="shared" si="1"/>
        <v>80418</v>
      </c>
      <c r="C29" s="116">
        <v>6155</v>
      </c>
      <c r="D29" s="101">
        <v>324</v>
      </c>
      <c r="E29" s="101">
        <v>4983</v>
      </c>
      <c r="F29" s="101">
        <v>0</v>
      </c>
      <c r="G29" s="101">
        <v>335</v>
      </c>
      <c r="H29" s="101">
        <v>414</v>
      </c>
      <c r="I29" s="101">
        <v>2556</v>
      </c>
      <c r="J29" s="101">
        <v>65648</v>
      </c>
      <c r="K29" s="94">
        <v>3</v>
      </c>
      <c r="L29" s="92">
        <v>0</v>
      </c>
    </row>
    <row r="30" spans="1:12" x14ac:dyDescent="0.35">
      <c r="A30" s="14" t="s">
        <v>43</v>
      </c>
      <c r="B30" s="91">
        <f t="shared" si="1"/>
        <v>158063</v>
      </c>
      <c r="C30" s="116">
        <v>10061</v>
      </c>
      <c r="D30" s="101">
        <v>4190</v>
      </c>
      <c r="E30" s="101">
        <v>10461</v>
      </c>
      <c r="F30" s="101">
        <v>1</v>
      </c>
      <c r="G30" s="101">
        <v>3357</v>
      </c>
      <c r="H30" s="101">
        <v>2330</v>
      </c>
      <c r="I30" s="101">
        <v>46</v>
      </c>
      <c r="J30" s="101">
        <v>127614</v>
      </c>
      <c r="K30" s="94">
        <v>3</v>
      </c>
      <c r="L30" s="92">
        <v>0</v>
      </c>
    </row>
    <row r="31" spans="1:12" x14ac:dyDescent="0.35">
      <c r="A31" s="14" t="s">
        <v>121</v>
      </c>
      <c r="B31" s="91">
        <f t="shared" si="1"/>
        <v>2258</v>
      </c>
      <c r="C31" s="116">
        <v>85</v>
      </c>
      <c r="D31" s="101">
        <v>2</v>
      </c>
      <c r="E31" s="101">
        <v>8</v>
      </c>
      <c r="F31" s="101">
        <v>0</v>
      </c>
      <c r="G31" s="101">
        <v>87</v>
      </c>
      <c r="H31" s="101">
        <v>250</v>
      </c>
      <c r="I31" s="101">
        <v>0</v>
      </c>
      <c r="J31" s="101">
        <v>1826</v>
      </c>
      <c r="K31" s="94">
        <v>0</v>
      </c>
      <c r="L31" s="92">
        <v>0</v>
      </c>
    </row>
    <row r="32" spans="1:12" x14ac:dyDescent="0.35">
      <c r="A32" s="14" t="s">
        <v>44</v>
      </c>
      <c r="B32" s="91">
        <f t="shared" si="1"/>
        <v>31269</v>
      </c>
      <c r="C32" s="116">
        <v>2516</v>
      </c>
      <c r="D32" s="101">
        <v>2</v>
      </c>
      <c r="E32" s="101">
        <v>2862</v>
      </c>
      <c r="F32" s="101">
        <v>0</v>
      </c>
      <c r="G32" s="101">
        <v>2218</v>
      </c>
      <c r="H32" s="101">
        <v>270</v>
      </c>
      <c r="I32" s="101">
        <v>0</v>
      </c>
      <c r="J32" s="101">
        <v>23401</v>
      </c>
      <c r="K32" s="94">
        <v>0</v>
      </c>
      <c r="L32" s="92">
        <v>0</v>
      </c>
    </row>
    <row r="33" spans="1:12" x14ac:dyDescent="0.35">
      <c r="A33" s="14" t="s">
        <v>45</v>
      </c>
      <c r="B33" s="91">
        <f t="shared" si="1"/>
        <v>158820</v>
      </c>
      <c r="C33" s="116">
        <v>12692</v>
      </c>
      <c r="D33" s="101">
        <v>1119</v>
      </c>
      <c r="E33" s="101">
        <v>9889</v>
      </c>
      <c r="F33" s="101">
        <v>0</v>
      </c>
      <c r="G33" s="101">
        <v>749</v>
      </c>
      <c r="H33" s="101">
        <v>1267</v>
      </c>
      <c r="I33" s="101">
        <v>160</v>
      </c>
      <c r="J33" s="101">
        <v>132936</v>
      </c>
      <c r="K33" s="94">
        <v>8</v>
      </c>
      <c r="L33" s="92">
        <v>0</v>
      </c>
    </row>
    <row r="34" spans="1:12" x14ac:dyDescent="0.35">
      <c r="A34" s="14" t="s">
        <v>46</v>
      </c>
      <c r="B34" s="91">
        <f t="shared" si="1"/>
        <v>32411</v>
      </c>
      <c r="C34" s="116">
        <v>3258</v>
      </c>
      <c r="D34" s="101">
        <v>1083</v>
      </c>
      <c r="E34" s="101">
        <v>2635</v>
      </c>
      <c r="F34" s="101">
        <v>0</v>
      </c>
      <c r="G34" s="101">
        <v>46</v>
      </c>
      <c r="H34" s="101">
        <v>698</v>
      </c>
      <c r="I34" s="101">
        <v>0</v>
      </c>
      <c r="J34" s="101">
        <v>24686</v>
      </c>
      <c r="K34" s="94">
        <v>5</v>
      </c>
      <c r="L34" s="92">
        <v>0</v>
      </c>
    </row>
    <row r="35" spans="1:12" x14ac:dyDescent="0.35">
      <c r="A35" s="14" t="s">
        <v>47</v>
      </c>
      <c r="B35" s="91">
        <f t="shared" si="1"/>
        <v>58255</v>
      </c>
      <c r="C35" s="116">
        <v>5676</v>
      </c>
      <c r="D35" s="101">
        <v>1055</v>
      </c>
      <c r="E35" s="101">
        <v>3964</v>
      </c>
      <c r="F35" s="101">
        <v>0</v>
      </c>
      <c r="G35" s="101">
        <v>12</v>
      </c>
      <c r="H35" s="101">
        <v>545</v>
      </c>
      <c r="I35" s="101">
        <v>160</v>
      </c>
      <c r="J35" s="101">
        <v>46842</v>
      </c>
      <c r="K35" s="94">
        <v>1</v>
      </c>
      <c r="L35" s="92">
        <v>0</v>
      </c>
    </row>
    <row r="36" spans="1:12" x14ac:dyDescent="0.35">
      <c r="A36" s="14" t="s">
        <v>48</v>
      </c>
      <c r="B36" s="91">
        <f t="shared" si="1"/>
        <v>21124</v>
      </c>
      <c r="C36" s="116">
        <v>1287</v>
      </c>
      <c r="D36" s="101">
        <v>1</v>
      </c>
      <c r="E36" s="101">
        <v>376</v>
      </c>
      <c r="F36" s="101">
        <v>0</v>
      </c>
      <c r="G36" s="101">
        <v>0</v>
      </c>
      <c r="H36" s="101">
        <v>1024</v>
      </c>
      <c r="I36" s="101">
        <v>0</v>
      </c>
      <c r="J36" s="101">
        <v>18436</v>
      </c>
      <c r="K36" s="94">
        <v>0</v>
      </c>
      <c r="L36" s="92">
        <v>0</v>
      </c>
    </row>
    <row r="37" spans="1:12" x14ac:dyDescent="0.35">
      <c r="A37" s="14" t="s">
        <v>49</v>
      </c>
      <c r="B37" s="91">
        <f t="shared" si="1"/>
        <v>12158</v>
      </c>
      <c r="C37" s="116">
        <v>1459</v>
      </c>
      <c r="D37" s="101">
        <v>25</v>
      </c>
      <c r="E37" s="101">
        <v>64</v>
      </c>
      <c r="F37" s="101">
        <v>0</v>
      </c>
      <c r="G37" s="101">
        <v>168</v>
      </c>
      <c r="H37" s="101">
        <v>2168</v>
      </c>
      <c r="I37" s="101">
        <v>0</v>
      </c>
      <c r="J37" s="101">
        <v>8274</v>
      </c>
      <c r="K37" s="94">
        <v>0</v>
      </c>
      <c r="L37" s="92">
        <v>0</v>
      </c>
    </row>
    <row r="38" spans="1:12" x14ac:dyDescent="0.35">
      <c r="A38" s="14" t="s">
        <v>50</v>
      </c>
      <c r="B38" s="91">
        <f t="shared" si="1"/>
        <v>22413</v>
      </c>
      <c r="C38" s="116">
        <v>2247</v>
      </c>
      <c r="D38" s="101">
        <v>7</v>
      </c>
      <c r="E38" s="101">
        <v>3365</v>
      </c>
      <c r="F38" s="101">
        <v>0</v>
      </c>
      <c r="G38" s="101">
        <v>297</v>
      </c>
      <c r="H38" s="101">
        <v>470</v>
      </c>
      <c r="I38" s="101">
        <v>1</v>
      </c>
      <c r="J38" s="101">
        <v>16026</v>
      </c>
      <c r="K38" s="94">
        <v>0</v>
      </c>
      <c r="L38" s="92">
        <v>0</v>
      </c>
    </row>
    <row r="39" spans="1:12" x14ac:dyDescent="0.35">
      <c r="A39" s="14" t="s">
        <v>51</v>
      </c>
      <c r="B39" s="91">
        <f t="shared" si="1"/>
        <v>168697</v>
      </c>
      <c r="C39" s="116">
        <v>10813</v>
      </c>
      <c r="D39" s="101">
        <v>4621</v>
      </c>
      <c r="E39" s="101">
        <v>16995</v>
      </c>
      <c r="F39" s="101">
        <v>0</v>
      </c>
      <c r="G39" s="101">
        <v>5627</v>
      </c>
      <c r="H39" s="101">
        <v>2445</v>
      </c>
      <c r="I39" s="101">
        <v>521</v>
      </c>
      <c r="J39" s="101">
        <v>127665</v>
      </c>
      <c r="K39" s="94">
        <v>10</v>
      </c>
      <c r="L39" s="92">
        <v>0</v>
      </c>
    </row>
    <row r="40" spans="1:12" x14ac:dyDescent="0.35">
      <c r="A40" s="14" t="s">
        <v>52</v>
      </c>
      <c r="B40" s="91">
        <f t="shared" si="1"/>
        <v>145472</v>
      </c>
      <c r="C40" s="116">
        <v>8873</v>
      </c>
      <c r="D40" s="101">
        <v>91</v>
      </c>
      <c r="E40" s="101">
        <v>14300</v>
      </c>
      <c r="F40" s="101">
        <v>0</v>
      </c>
      <c r="G40" s="101">
        <v>1335</v>
      </c>
      <c r="H40" s="101">
        <v>44</v>
      </c>
      <c r="I40" s="101">
        <v>137</v>
      </c>
      <c r="J40" s="101">
        <v>120668</v>
      </c>
      <c r="K40" s="94">
        <v>24</v>
      </c>
      <c r="L40" s="92">
        <v>0</v>
      </c>
    </row>
    <row r="41" spans="1:12" x14ac:dyDescent="0.35">
      <c r="A41" s="14" t="s">
        <v>122</v>
      </c>
      <c r="B41" s="91">
        <f t="shared" si="1"/>
        <v>87974</v>
      </c>
      <c r="C41" s="116">
        <v>4387</v>
      </c>
      <c r="D41" s="101">
        <v>30</v>
      </c>
      <c r="E41" s="101">
        <v>12289</v>
      </c>
      <c r="F41" s="101">
        <v>0</v>
      </c>
      <c r="G41" s="101">
        <v>18</v>
      </c>
      <c r="H41" s="101">
        <v>1689</v>
      </c>
      <c r="I41" s="101">
        <v>0</v>
      </c>
      <c r="J41" s="101">
        <v>69561</v>
      </c>
      <c r="K41" s="101">
        <v>0</v>
      </c>
      <c r="L41" s="101">
        <v>0</v>
      </c>
    </row>
    <row r="42" spans="1:12" x14ac:dyDescent="0.35">
      <c r="A42" s="14" t="s">
        <v>118</v>
      </c>
      <c r="B42" s="91">
        <f t="shared" si="1"/>
        <v>6968</v>
      </c>
      <c r="C42" s="116">
        <v>456</v>
      </c>
      <c r="D42" s="116">
        <v>1</v>
      </c>
      <c r="E42" s="116">
        <v>470</v>
      </c>
      <c r="F42" s="116">
        <v>0</v>
      </c>
      <c r="G42" s="116">
        <v>175</v>
      </c>
      <c r="H42" s="116">
        <v>7</v>
      </c>
      <c r="I42" s="116">
        <v>0</v>
      </c>
      <c r="J42" s="116">
        <v>5859</v>
      </c>
      <c r="K42" s="146">
        <v>0</v>
      </c>
      <c r="L42" s="94">
        <v>0</v>
      </c>
    </row>
    <row r="43" spans="1:12" x14ac:dyDescent="0.35">
      <c r="A43" s="14" t="s">
        <v>119</v>
      </c>
      <c r="B43" s="91">
        <f t="shared" si="1"/>
        <v>23698</v>
      </c>
      <c r="C43" s="116">
        <v>2438</v>
      </c>
      <c r="D43" s="116">
        <v>0</v>
      </c>
      <c r="E43" s="116">
        <v>268</v>
      </c>
      <c r="F43" s="116">
        <v>0</v>
      </c>
      <c r="G43" s="116">
        <v>845</v>
      </c>
      <c r="H43" s="116">
        <v>2191</v>
      </c>
      <c r="I43" s="116">
        <v>0</v>
      </c>
      <c r="J43" s="116">
        <v>17956</v>
      </c>
      <c r="K43" s="146">
        <v>0</v>
      </c>
      <c r="L43" s="94">
        <v>0</v>
      </c>
    </row>
    <row r="44" spans="1:12" x14ac:dyDescent="0.35">
      <c r="A44" s="25"/>
      <c r="B44" s="28"/>
      <c r="C44" s="51"/>
      <c r="D44" s="27"/>
      <c r="E44" s="27"/>
      <c r="F44" s="27"/>
      <c r="G44" s="27"/>
      <c r="H44" s="27"/>
      <c r="I44" s="27"/>
      <c r="J44" s="27"/>
      <c r="K44" s="26"/>
      <c r="L44" s="28"/>
    </row>
    <row r="45" spans="1:12" x14ac:dyDescent="0.35">
      <c r="A45" s="4" t="s">
        <v>54</v>
      </c>
    </row>
  </sheetData>
  <mergeCells count="17">
    <mergeCell ref="F9:F10"/>
    <mergeCell ref="A3:L3"/>
    <mergeCell ref="A4:L4"/>
    <mergeCell ref="A5:L5"/>
    <mergeCell ref="A6:L6"/>
    <mergeCell ref="G9:G10"/>
    <mergeCell ref="H9:H10"/>
    <mergeCell ref="I9:I10"/>
    <mergeCell ref="J9:J10"/>
    <mergeCell ref="K9:K10"/>
    <mergeCell ref="A8:A10"/>
    <mergeCell ref="B8:B10"/>
    <mergeCell ref="C8:L8"/>
    <mergeCell ref="C9:C10"/>
    <mergeCell ref="D9:D10"/>
    <mergeCell ref="E9:E10"/>
    <mergeCell ref="L9:L10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4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46"/>
  <sheetViews>
    <sheetView topLeftCell="A5" zoomScale="70" zoomScaleNormal="70" workbookViewId="0">
      <selection activeCell="F26" sqref="A13:F26"/>
    </sheetView>
  </sheetViews>
  <sheetFormatPr baseColWidth="10" defaultColWidth="0" defaultRowHeight="15.5" zeroHeight="1" x14ac:dyDescent="0.35"/>
  <cols>
    <col min="1" max="1" width="65.7265625" style="4" customWidth="1"/>
    <col min="2" max="51" width="18.26953125" style="19" customWidth="1"/>
    <col min="52" max="52" width="18.26953125" style="1" customWidth="1"/>
    <col min="53" max="53" width="18.7265625" style="1" hidden="1" customWidth="1"/>
    <col min="54" max="54" width="25.453125" style="4" hidden="1" customWidth="1"/>
    <col min="55" max="57" width="9.26953125" style="4" hidden="1" customWidth="1"/>
    <col min="58" max="60" width="15.7265625" style="4" hidden="1" customWidth="1"/>
    <col min="61" max="62" width="9.26953125" style="4" hidden="1" customWidth="1"/>
    <col min="63" max="65" width="15.7265625" style="4" hidden="1" customWidth="1"/>
    <col min="66" max="16384" width="9.26953125" style="4" hidden="1"/>
  </cols>
  <sheetData>
    <row r="1" spans="1:53" x14ac:dyDescent="0.35">
      <c r="A1" s="3" t="s">
        <v>69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53" x14ac:dyDescent="0.35">
      <c r="A2" s="6"/>
    </row>
    <row r="3" spans="1:53" ht="15.4" customHeight="1" x14ac:dyDescent="0.35">
      <c r="A3" s="118" t="s">
        <v>56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7"/>
    </row>
    <row r="4" spans="1:53" x14ac:dyDescent="0.35">
      <c r="A4" s="118" t="s">
        <v>17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7"/>
    </row>
    <row r="5" spans="1:53" ht="15.4" customHeight="1" x14ac:dyDescent="0.35">
      <c r="A5" s="118" t="s">
        <v>70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7"/>
    </row>
    <row r="6" spans="1:53" x14ac:dyDescent="0.35">
      <c r="A6" s="118" t="s">
        <v>117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7"/>
    </row>
    <row r="7" spans="1:53" x14ac:dyDescent="0.3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3" x14ac:dyDescent="0.35">
      <c r="A8" s="177" t="s">
        <v>19</v>
      </c>
      <c r="B8" s="190" t="s">
        <v>58</v>
      </c>
      <c r="C8" s="179" t="s">
        <v>60</v>
      </c>
      <c r="D8" s="185"/>
      <c r="E8" s="185"/>
      <c r="F8" s="185"/>
      <c r="G8" s="185"/>
      <c r="H8" s="184" t="s">
        <v>61</v>
      </c>
      <c r="I8" s="185"/>
      <c r="J8" s="185"/>
      <c r="K8" s="185"/>
      <c r="L8" s="186"/>
      <c r="M8" s="185" t="s">
        <v>62</v>
      </c>
      <c r="N8" s="185"/>
      <c r="O8" s="185"/>
      <c r="P8" s="185"/>
      <c r="Q8" s="185"/>
      <c r="R8" s="192" t="s">
        <v>63</v>
      </c>
      <c r="S8" s="193"/>
      <c r="T8" s="193"/>
      <c r="U8" s="193"/>
      <c r="V8" s="194"/>
      <c r="W8" s="185" t="s">
        <v>64</v>
      </c>
      <c r="X8" s="185"/>
      <c r="Y8" s="185"/>
      <c r="Z8" s="185"/>
      <c r="AA8" s="185"/>
      <c r="AB8" s="184" t="s">
        <v>65</v>
      </c>
      <c r="AC8" s="185"/>
      <c r="AD8" s="185"/>
      <c r="AE8" s="185"/>
      <c r="AF8" s="186"/>
      <c r="AG8" s="185" t="s">
        <v>66</v>
      </c>
      <c r="AH8" s="185"/>
      <c r="AI8" s="185"/>
      <c r="AJ8" s="185"/>
      <c r="AK8" s="185"/>
      <c r="AL8" s="184" t="s">
        <v>67</v>
      </c>
      <c r="AM8" s="185"/>
      <c r="AN8" s="185"/>
      <c r="AO8" s="185"/>
      <c r="AP8" s="186"/>
      <c r="AQ8" s="184" t="s">
        <v>123</v>
      </c>
      <c r="AR8" s="185"/>
      <c r="AS8" s="185"/>
      <c r="AT8" s="185"/>
      <c r="AU8" s="186"/>
      <c r="AV8" s="184" t="s">
        <v>120</v>
      </c>
      <c r="AW8" s="185"/>
      <c r="AX8" s="185"/>
      <c r="AY8" s="185"/>
      <c r="AZ8" s="186"/>
      <c r="BA8" s="30"/>
    </row>
    <row r="9" spans="1:53" x14ac:dyDescent="0.35">
      <c r="A9" s="177"/>
      <c r="B9" s="190"/>
      <c r="C9" s="191"/>
      <c r="D9" s="188"/>
      <c r="E9" s="188"/>
      <c r="F9" s="188"/>
      <c r="G9" s="188"/>
      <c r="H9" s="187"/>
      <c r="I9" s="188"/>
      <c r="J9" s="188"/>
      <c r="K9" s="188"/>
      <c r="L9" s="189"/>
      <c r="M9" s="188"/>
      <c r="N9" s="188"/>
      <c r="O9" s="188"/>
      <c r="P9" s="188"/>
      <c r="Q9" s="188"/>
      <c r="R9" s="195"/>
      <c r="S9" s="196"/>
      <c r="T9" s="196"/>
      <c r="U9" s="196"/>
      <c r="V9" s="197"/>
      <c r="W9" s="188"/>
      <c r="X9" s="188"/>
      <c r="Y9" s="188"/>
      <c r="Z9" s="188"/>
      <c r="AA9" s="188"/>
      <c r="AB9" s="187"/>
      <c r="AC9" s="188"/>
      <c r="AD9" s="188"/>
      <c r="AE9" s="188"/>
      <c r="AF9" s="189"/>
      <c r="AG9" s="188"/>
      <c r="AH9" s="188"/>
      <c r="AI9" s="188"/>
      <c r="AJ9" s="188"/>
      <c r="AK9" s="188"/>
      <c r="AL9" s="187"/>
      <c r="AM9" s="188"/>
      <c r="AN9" s="188"/>
      <c r="AO9" s="188"/>
      <c r="AP9" s="189"/>
      <c r="AQ9" s="187"/>
      <c r="AR9" s="188"/>
      <c r="AS9" s="188"/>
      <c r="AT9" s="188"/>
      <c r="AU9" s="189"/>
      <c r="AV9" s="187"/>
      <c r="AW9" s="188"/>
      <c r="AX9" s="188"/>
      <c r="AY9" s="188"/>
      <c r="AZ9" s="189"/>
      <c r="BA9" s="30"/>
    </row>
    <row r="10" spans="1:53" x14ac:dyDescent="0.35">
      <c r="A10" s="177"/>
      <c r="B10" s="190"/>
      <c r="C10" s="31" t="s">
        <v>71</v>
      </c>
      <c r="D10" s="32" t="s">
        <v>72</v>
      </c>
      <c r="E10" s="32" t="s">
        <v>22</v>
      </c>
      <c r="F10" s="32" t="s">
        <v>23</v>
      </c>
      <c r="G10" s="33" t="s">
        <v>73</v>
      </c>
      <c r="H10" s="34" t="s">
        <v>71</v>
      </c>
      <c r="I10" s="32" t="s">
        <v>72</v>
      </c>
      <c r="J10" s="31" t="s">
        <v>22</v>
      </c>
      <c r="K10" s="32" t="s">
        <v>23</v>
      </c>
      <c r="L10" s="35" t="s">
        <v>73</v>
      </c>
      <c r="M10" s="36" t="s">
        <v>71</v>
      </c>
      <c r="N10" s="32" t="s">
        <v>72</v>
      </c>
      <c r="O10" s="31" t="s">
        <v>22</v>
      </c>
      <c r="P10" s="32" t="s">
        <v>23</v>
      </c>
      <c r="Q10" s="33" t="s">
        <v>73</v>
      </c>
      <c r="R10" s="37" t="s">
        <v>71</v>
      </c>
      <c r="S10" s="38" t="s">
        <v>72</v>
      </c>
      <c r="T10" s="39" t="s">
        <v>22</v>
      </c>
      <c r="U10" s="38" t="s">
        <v>23</v>
      </c>
      <c r="V10" s="40" t="s">
        <v>73</v>
      </c>
      <c r="W10" s="36" t="s">
        <v>71</v>
      </c>
      <c r="X10" s="32" t="s">
        <v>72</v>
      </c>
      <c r="Y10" s="31" t="s">
        <v>22</v>
      </c>
      <c r="Z10" s="32" t="s">
        <v>23</v>
      </c>
      <c r="AA10" s="33" t="s">
        <v>73</v>
      </c>
      <c r="AB10" s="34" t="s">
        <v>71</v>
      </c>
      <c r="AC10" s="32" t="s">
        <v>72</v>
      </c>
      <c r="AD10" s="32" t="s">
        <v>22</v>
      </c>
      <c r="AE10" s="32" t="s">
        <v>23</v>
      </c>
      <c r="AF10" s="35" t="s">
        <v>73</v>
      </c>
      <c r="AG10" s="36" t="s">
        <v>71</v>
      </c>
      <c r="AH10" s="32" t="s">
        <v>72</v>
      </c>
      <c r="AI10" s="32" t="s">
        <v>22</v>
      </c>
      <c r="AJ10" s="32" t="s">
        <v>23</v>
      </c>
      <c r="AK10" s="33" t="s">
        <v>73</v>
      </c>
      <c r="AL10" s="34" t="s">
        <v>71</v>
      </c>
      <c r="AM10" s="32" t="s">
        <v>72</v>
      </c>
      <c r="AN10" s="32" t="s">
        <v>22</v>
      </c>
      <c r="AO10" s="32" t="s">
        <v>23</v>
      </c>
      <c r="AP10" s="35" t="s">
        <v>73</v>
      </c>
      <c r="AQ10" s="36" t="s">
        <v>71</v>
      </c>
      <c r="AR10" s="32" t="s">
        <v>72</v>
      </c>
      <c r="AS10" s="31" t="s">
        <v>22</v>
      </c>
      <c r="AT10" s="32" t="s">
        <v>23</v>
      </c>
      <c r="AU10" s="33" t="s">
        <v>73</v>
      </c>
      <c r="AV10" s="34" t="s">
        <v>71</v>
      </c>
      <c r="AW10" s="32" t="s">
        <v>72</v>
      </c>
      <c r="AX10" s="31" t="s">
        <v>22</v>
      </c>
      <c r="AY10" s="32" t="s">
        <v>23</v>
      </c>
      <c r="AZ10" s="35" t="s">
        <v>73</v>
      </c>
      <c r="BA10" s="30"/>
    </row>
    <row r="11" spans="1:53" x14ac:dyDescent="0.35">
      <c r="A11" s="7"/>
      <c r="B11" s="41"/>
      <c r="C11" s="42"/>
      <c r="D11" s="42"/>
      <c r="E11" s="42"/>
      <c r="F11" s="42"/>
      <c r="G11" s="23"/>
      <c r="H11" s="43"/>
      <c r="I11" s="42"/>
      <c r="J11" s="42"/>
      <c r="K11" s="42"/>
      <c r="L11" s="44"/>
      <c r="M11" s="45"/>
      <c r="N11" s="42"/>
      <c r="O11" s="42"/>
      <c r="P11" s="42"/>
      <c r="Q11" s="23"/>
      <c r="R11" s="46"/>
      <c r="S11" s="45"/>
      <c r="T11" s="45"/>
      <c r="U11" s="45"/>
      <c r="V11" s="47"/>
      <c r="W11" s="45"/>
      <c r="X11" s="42"/>
      <c r="Y11" s="42"/>
      <c r="Z11" s="42"/>
      <c r="AA11" s="23"/>
      <c r="AB11" s="43"/>
      <c r="AC11" s="42"/>
      <c r="AD11" s="42"/>
      <c r="AE11" s="42"/>
      <c r="AF11" s="44"/>
      <c r="AG11" s="45"/>
      <c r="AH11" s="42"/>
      <c r="AI11" s="42"/>
      <c r="AJ11" s="42"/>
      <c r="AK11" s="23"/>
      <c r="AL11" s="43"/>
      <c r="AM11" s="42"/>
      <c r="AN11" s="42"/>
      <c r="AO11" s="42"/>
      <c r="AP11" s="44"/>
      <c r="AQ11" s="45"/>
      <c r="AR11" s="42"/>
      <c r="AS11" s="42"/>
      <c r="AT11" s="42"/>
      <c r="AU11" s="23"/>
      <c r="AV11" s="43"/>
      <c r="AW11" s="42"/>
      <c r="AX11" s="42"/>
      <c r="AY11" s="42"/>
      <c r="AZ11" s="23"/>
      <c r="BA11" s="48"/>
    </row>
    <row r="12" spans="1:53" x14ac:dyDescent="0.35">
      <c r="A12" s="7" t="s">
        <v>27</v>
      </c>
      <c r="B12" s="100">
        <f>SUM(B14:B43)</f>
        <v>4291755</v>
      </c>
      <c r="C12" s="100">
        <f t="shared" ref="C12:AZ12" si="0">SUM(C14:C43)</f>
        <v>212362</v>
      </c>
      <c r="D12" s="100">
        <f t="shared" si="0"/>
        <v>135609</v>
      </c>
      <c r="E12" s="100">
        <f t="shared" si="0"/>
        <v>285</v>
      </c>
      <c r="F12" s="100">
        <f t="shared" si="0"/>
        <v>0</v>
      </c>
      <c r="G12" s="98">
        <f>SUM(G14:G43)</f>
        <v>348256</v>
      </c>
      <c r="H12" s="102">
        <f t="shared" si="0"/>
        <v>76689</v>
      </c>
      <c r="I12" s="100">
        <f t="shared" si="0"/>
        <v>466</v>
      </c>
      <c r="J12" s="100">
        <f t="shared" si="0"/>
        <v>192</v>
      </c>
      <c r="K12" s="100">
        <f>SUM(K14:K43)</f>
        <v>473</v>
      </c>
      <c r="L12" s="103">
        <f t="shared" si="0"/>
        <v>77820</v>
      </c>
      <c r="M12" s="104">
        <f t="shared" si="0"/>
        <v>74708</v>
      </c>
      <c r="N12" s="100">
        <f t="shared" si="0"/>
        <v>90929</v>
      </c>
      <c r="O12" s="100">
        <f t="shared" si="0"/>
        <v>57061</v>
      </c>
      <c r="P12" s="100">
        <f>SUM(P14:P43)</f>
        <v>4664</v>
      </c>
      <c r="Q12" s="98">
        <f t="shared" si="0"/>
        <v>227362</v>
      </c>
      <c r="R12" s="105">
        <f t="shared" si="0"/>
        <v>0</v>
      </c>
      <c r="S12" s="100">
        <f t="shared" si="0"/>
        <v>2</v>
      </c>
      <c r="T12" s="100">
        <f t="shared" si="0"/>
        <v>3</v>
      </c>
      <c r="U12" s="100">
        <f>SUM(U14:U43)</f>
        <v>1</v>
      </c>
      <c r="V12" s="106">
        <f t="shared" si="0"/>
        <v>6</v>
      </c>
      <c r="W12" s="104">
        <f t="shared" si="0"/>
        <v>33477</v>
      </c>
      <c r="X12" s="100">
        <f t="shared" si="0"/>
        <v>4543</v>
      </c>
      <c r="Y12" s="100">
        <f>SUM(Y14:Y43)</f>
        <v>1606</v>
      </c>
      <c r="Z12" s="100">
        <f>SUM(Z14:Z43)</f>
        <v>60</v>
      </c>
      <c r="AA12" s="98">
        <f t="shared" si="0"/>
        <v>39686</v>
      </c>
      <c r="AB12" s="102">
        <f t="shared" si="0"/>
        <v>29044</v>
      </c>
      <c r="AC12" s="100">
        <f t="shared" si="0"/>
        <v>14800</v>
      </c>
      <c r="AD12" s="100">
        <f>SUM(AD14:AD43)</f>
        <v>1599</v>
      </c>
      <c r="AE12" s="100">
        <f>SUM(AE14:AE43)</f>
        <v>898</v>
      </c>
      <c r="AF12" s="103">
        <f t="shared" si="0"/>
        <v>46341</v>
      </c>
      <c r="AG12" s="104">
        <f t="shared" si="0"/>
        <v>10586</v>
      </c>
      <c r="AH12" s="100">
        <f t="shared" si="0"/>
        <v>0</v>
      </c>
      <c r="AI12" s="100">
        <f>SUM(AI14:AI43)</f>
        <v>0</v>
      </c>
      <c r="AJ12" s="100">
        <f>SUM(AJ14:AJ43)</f>
        <v>0</v>
      </c>
      <c r="AK12" s="98">
        <f>SUM(AK14:AK43)</f>
        <v>10586</v>
      </c>
      <c r="AL12" s="102">
        <f t="shared" si="0"/>
        <v>3538358</v>
      </c>
      <c r="AM12" s="100">
        <f t="shared" si="0"/>
        <v>2525</v>
      </c>
      <c r="AN12" s="100">
        <f>SUM(AN14:AN43)</f>
        <v>584</v>
      </c>
      <c r="AO12" s="100">
        <f>SUM(AO14:AO43)</f>
        <v>0</v>
      </c>
      <c r="AP12" s="103">
        <f t="shared" si="0"/>
        <v>3541467</v>
      </c>
      <c r="AQ12" s="104">
        <f t="shared" si="0"/>
        <v>53</v>
      </c>
      <c r="AR12" s="100">
        <f t="shared" si="0"/>
        <v>2</v>
      </c>
      <c r="AS12" s="100">
        <f>SUM(AS14:AS43)</f>
        <v>22</v>
      </c>
      <c r="AT12" s="100">
        <f>SUM(AT14:AT43)</f>
        <v>151</v>
      </c>
      <c r="AU12" s="98">
        <f t="shared" si="0"/>
        <v>228</v>
      </c>
      <c r="AV12" s="102">
        <f t="shared" si="0"/>
        <v>0</v>
      </c>
      <c r="AW12" s="100">
        <f t="shared" si="0"/>
        <v>3</v>
      </c>
      <c r="AX12" s="100">
        <f>SUM(AX14:AX43)</f>
        <v>0</v>
      </c>
      <c r="AY12" s="100">
        <f>SUM(AY14:AY43)</f>
        <v>0</v>
      </c>
      <c r="AZ12" s="98">
        <f t="shared" si="0"/>
        <v>3</v>
      </c>
      <c r="BA12" s="30"/>
    </row>
    <row r="13" spans="1:53" x14ac:dyDescent="0.35">
      <c r="A13" s="7"/>
      <c r="B13" s="100"/>
      <c r="C13" s="107"/>
      <c r="D13" s="107"/>
      <c r="E13" s="107"/>
      <c r="F13" s="107"/>
      <c r="G13" s="98"/>
      <c r="H13" s="108"/>
      <c r="I13" s="107"/>
      <c r="J13" s="107"/>
      <c r="K13" s="107"/>
      <c r="L13" s="103"/>
      <c r="M13" s="109"/>
      <c r="N13" s="107"/>
      <c r="O13" s="107"/>
      <c r="P13" s="107"/>
      <c r="Q13" s="98"/>
      <c r="R13" s="110"/>
      <c r="S13" s="95"/>
      <c r="T13" s="111"/>
      <c r="U13" s="95"/>
      <c r="V13" s="112"/>
      <c r="W13" s="109"/>
      <c r="X13" s="107"/>
      <c r="Y13" s="107"/>
      <c r="Z13" s="107"/>
      <c r="AA13" s="98"/>
      <c r="AB13" s="108"/>
      <c r="AC13" s="107"/>
      <c r="AD13" s="107"/>
      <c r="AE13" s="107"/>
      <c r="AF13" s="103"/>
      <c r="AG13" s="109"/>
      <c r="AH13" s="107"/>
      <c r="AI13" s="107"/>
      <c r="AJ13" s="107"/>
      <c r="AK13" s="98"/>
      <c r="AL13" s="108"/>
      <c r="AM13" s="107"/>
      <c r="AN13" s="107"/>
      <c r="AO13" s="107"/>
      <c r="AP13" s="103"/>
      <c r="AQ13" s="109"/>
      <c r="AR13" s="107"/>
      <c r="AS13" s="107"/>
      <c r="AT13" s="107"/>
      <c r="AU13" s="98"/>
      <c r="AV13" s="108"/>
      <c r="AW13" s="107"/>
      <c r="AX13" s="107"/>
      <c r="AY13" s="107"/>
      <c r="AZ13" s="98"/>
      <c r="BA13" s="30"/>
    </row>
    <row r="14" spans="1:53" x14ac:dyDescent="0.35">
      <c r="A14" s="14" t="s">
        <v>28</v>
      </c>
      <c r="B14" s="113">
        <f>G14+L14+Q14+V14+AA14+AF14+AK14+AP14+AU14+AZ14</f>
        <v>982038</v>
      </c>
      <c r="C14" s="114">
        <v>49312</v>
      </c>
      <c r="D14" s="114">
        <v>27276</v>
      </c>
      <c r="E14" s="114">
        <v>181</v>
      </c>
      <c r="F14" s="114">
        <v>0</v>
      </c>
      <c r="G14" s="98">
        <v>76769</v>
      </c>
      <c r="H14" s="115">
        <v>14340</v>
      </c>
      <c r="I14" s="114">
        <v>5</v>
      </c>
      <c r="J14" s="114">
        <v>0</v>
      </c>
      <c r="K14" s="114">
        <v>309</v>
      </c>
      <c r="L14" s="103">
        <v>14654</v>
      </c>
      <c r="M14" s="116">
        <v>9221</v>
      </c>
      <c r="N14" s="114">
        <v>13713</v>
      </c>
      <c r="O14" s="114">
        <v>802</v>
      </c>
      <c r="P14" s="114">
        <v>1647</v>
      </c>
      <c r="Q14" s="98">
        <v>25383</v>
      </c>
      <c r="R14" s="117">
        <v>0</v>
      </c>
      <c r="S14" s="116">
        <v>0</v>
      </c>
      <c r="T14" s="116">
        <v>0</v>
      </c>
      <c r="U14" s="116">
        <v>0</v>
      </c>
      <c r="V14" s="106">
        <v>0</v>
      </c>
      <c r="W14" s="116">
        <v>8753</v>
      </c>
      <c r="X14" s="114">
        <v>7</v>
      </c>
      <c r="Y14" s="114">
        <v>0</v>
      </c>
      <c r="Z14" s="114">
        <v>0</v>
      </c>
      <c r="AA14" s="98">
        <v>8760</v>
      </c>
      <c r="AB14" s="115">
        <v>3991</v>
      </c>
      <c r="AC14" s="114">
        <v>3374</v>
      </c>
      <c r="AD14" s="114">
        <v>121</v>
      </c>
      <c r="AE14" s="114">
        <v>189</v>
      </c>
      <c r="AF14" s="103">
        <v>7675</v>
      </c>
      <c r="AG14" s="116">
        <v>840</v>
      </c>
      <c r="AH14" s="114">
        <v>0</v>
      </c>
      <c r="AI14" s="114">
        <v>0</v>
      </c>
      <c r="AJ14" s="114">
        <v>0</v>
      </c>
      <c r="AK14" s="98">
        <v>840</v>
      </c>
      <c r="AL14" s="115">
        <v>847319</v>
      </c>
      <c r="AM14" s="114">
        <v>442</v>
      </c>
      <c r="AN14" s="114">
        <v>152</v>
      </c>
      <c r="AO14" s="114">
        <v>0</v>
      </c>
      <c r="AP14" s="103">
        <v>847913</v>
      </c>
      <c r="AQ14" s="116">
        <v>1</v>
      </c>
      <c r="AR14" s="114">
        <v>0</v>
      </c>
      <c r="AS14" s="114">
        <v>2</v>
      </c>
      <c r="AT14" s="114">
        <v>41</v>
      </c>
      <c r="AU14" s="98">
        <v>44</v>
      </c>
      <c r="AV14" s="115">
        <v>0</v>
      </c>
      <c r="AW14" s="114">
        <v>0</v>
      </c>
      <c r="AX14" s="114">
        <v>0</v>
      </c>
      <c r="AY14" s="114">
        <v>0</v>
      </c>
      <c r="AZ14" s="98">
        <v>0</v>
      </c>
      <c r="BA14" s="30"/>
    </row>
    <row r="15" spans="1:53" x14ac:dyDescent="0.35">
      <c r="A15" s="14" t="s">
        <v>29</v>
      </c>
      <c r="B15" s="113">
        <f t="shared" ref="B15:B43" si="1">G15+L15+Q15+V15+AA15+AF15+AK15+AP15+AU15+AZ15</f>
        <v>30335</v>
      </c>
      <c r="C15" s="114">
        <v>1849</v>
      </c>
      <c r="D15" s="114">
        <v>972</v>
      </c>
      <c r="E15" s="114">
        <v>0</v>
      </c>
      <c r="F15" s="114">
        <v>0</v>
      </c>
      <c r="G15" s="98">
        <v>2821</v>
      </c>
      <c r="H15" s="115">
        <v>0</v>
      </c>
      <c r="I15" s="114">
        <v>0</v>
      </c>
      <c r="J15" s="114">
        <v>0</v>
      </c>
      <c r="K15" s="114">
        <v>2</v>
      </c>
      <c r="L15" s="103">
        <v>2</v>
      </c>
      <c r="M15" s="116">
        <v>118</v>
      </c>
      <c r="N15" s="114">
        <v>26</v>
      </c>
      <c r="O15" s="114">
        <v>11</v>
      </c>
      <c r="P15" s="114">
        <v>0</v>
      </c>
      <c r="Q15" s="98">
        <v>155</v>
      </c>
      <c r="R15" s="117">
        <v>0</v>
      </c>
      <c r="S15" s="116">
        <v>0</v>
      </c>
      <c r="T15" s="116">
        <v>0</v>
      </c>
      <c r="U15" s="116">
        <v>0</v>
      </c>
      <c r="V15" s="106">
        <v>0</v>
      </c>
      <c r="W15" s="116">
        <v>1053</v>
      </c>
      <c r="X15" s="114">
        <v>3</v>
      </c>
      <c r="Y15" s="114">
        <v>91</v>
      </c>
      <c r="Z15" s="114">
        <v>0</v>
      </c>
      <c r="AA15" s="98">
        <v>1147</v>
      </c>
      <c r="AB15" s="115">
        <v>814</v>
      </c>
      <c r="AC15" s="114">
        <v>52</v>
      </c>
      <c r="AD15" s="114">
        <v>58</v>
      </c>
      <c r="AE15" s="114">
        <v>0</v>
      </c>
      <c r="AF15" s="103">
        <v>924</v>
      </c>
      <c r="AG15" s="116">
        <v>1</v>
      </c>
      <c r="AH15" s="114">
        <v>0</v>
      </c>
      <c r="AI15" s="114">
        <v>0</v>
      </c>
      <c r="AJ15" s="114">
        <v>0</v>
      </c>
      <c r="AK15" s="98">
        <v>1</v>
      </c>
      <c r="AL15" s="115">
        <v>25273</v>
      </c>
      <c r="AM15" s="114">
        <v>11</v>
      </c>
      <c r="AN15" s="114">
        <v>1</v>
      </c>
      <c r="AO15" s="114">
        <v>0</v>
      </c>
      <c r="AP15" s="103">
        <v>25285</v>
      </c>
      <c r="AQ15" s="116">
        <v>0</v>
      </c>
      <c r="AR15" s="114">
        <v>0</v>
      </c>
      <c r="AS15" s="114">
        <v>0</v>
      </c>
      <c r="AT15" s="114">
        <v>0</v>
      </c>
      <c r="AU15" s="98">
        <v>0</v>
      </c>
      <c r="AV15" s="115">
        <v>0</v>
      </c>
      <c r="AW15" s="114">
        <v>0</v>
      </c>
      <c r="AX15" s="114">
        <v>0</v>
      </c>
      <c r="AY15" s="114">
        <v>0</v>
      </c>
      <c r="AZ15" s="98">
        <v>0</v>
      </c>
      <c r="BA15" s="30"/>
    </row>
    <row r="16" spans="1:53" x14ac:dyDescent="0.35">
      <c r="A16" s="14" t="s">
        <v>125</v>
      </c>
      <c r="B16" s="113">
        <f t="shared" si="1"/>
        <v>658728</v>
      </c>
      <c r="C16" s="114">
        <v>41842</v>
      </c>
      <c r="D16" s="114">
        <v>27041</v>
      </c>
      <c r="E16" s="114">
        <v>1</v>
      </c>
      <c r="F16" s="114">
        <v>0</v>
      </c>
      <c r="G16" s="98">
        <v>68884</v>
      </c>
      <c r="H16" s="115">
        <v>18330</v>
      </c>
      <c r="I16" s="114">
        <v>74</v>
      </c>
      <c r="J16" s="114">
        <v>115</v>
      </c>
      <c r="K16" s="114">
        <v>2</v>
      </c>
      <c r="L16" s="103">
        <v>18521</v>
      </c>
      <c r="M16" s="116">
        <v>2204</v>
      </c>
      <c r="N16" s="114">
        <v>8502</v>
      </c>
      <c r="O16" s="114">
        <v>6760</v>
      </c>
      <c r="P16" s="114">
        <v>556</v>
      </c>
      <c r="Q16" s="98">
        <v>18022</v>
      </c>
      <c r="R16" s="117">
        <v>0</v>
      </c>
      <c r="S16" s="116">
        <v>0</v>
      </c>
      <c r="T16" s="116">
        <v>0</v>
      </c>
      <c r="U16" s="116">
        <v>0</v>
      </c>
      <c r="V16" s="106">
        <v>0</v>
      </c>
      <c r="W16" s="116">
        <v>127</v>
      </c>
      <c r="X16" s="114">
        <v>3</v>
      </c>
      <c r="Y16" s="114">
        <v>4</v>
      </c>
      <c r="Z16" s="114">
        <v>9</v>
      </c>
      <c r="AA16" s="98">
        <v>143</v>
      </c>
      <c r="AB16" s="115">
        <v>3071</v>
      </c>
      <c r="AC16" s="114">
        <v>1361</v>
      </c>
      <c r="AD16" s="114">
        <v>261</v>
      </c>
      <c r="AE16" s="114">
        <v>151</v>
      </c>
      <c r="AF16" s="103">
        <v>4844</v>
      </c>
      <c r="AG16" s="116">
        <v>5</v>
      </c>
      <c r="AH16" s="114">
        <v>0</v>
      </c>
      <c r="AI16" s="114">
        <v>0</v>
      </c>
      <c r="AJ16" s="114">
        <v>0</v>
      </c>
      <c r="AK16" s="98">
        <v>5</v>
      </c>
      <c r="AL16" s="115">
        <v>546974</v>
      </c>
      <c r="AM16" s="114">
        <v>1003</v>
      </c>
      <c r="AN16" s="114">
        <v>259</v>
      </c>
      <c r="AO16" s="114">
        <v>0</v>
      </c>
      <c r="AP16" s="103">
        <v>548236</v>
      </c>
      <c r="AQ16" s="116">
        <v>11</v>
      </c>
      <c r="AR16" s="114">
        <v>0</v>
      </c>
      <c r="AS16" s="114">
        <v>11</v>
      </c>
      <c r="AT16" s="114">
        <v>51</v>
      </c>
      <c r="AU16" s="98">
        <v>73</v>
      </c>
      <c r="AV16" s="115">
        <v>0</v>
      </c>
      <c r="AW16" s="114">
        <v>0</v>
      </c>
      <c r="AX16" s="114">
        <v>0</v>
      </c>
      <c r="AY16" s="114">
        <v>0</v>
      </c>
      <c r="AZ16" s="98">
        <v>0</v>
      </c>
      <c r="BA16" s="30"/>
    </row>
    <row r="17" spans="1:53" x14ac:dyDescent="0.35">
      <c r="A17" s="14" t="s">
        <v>30</v>
      </c>
      <c r="B17" s="113">
        <f t="shared" si="1"/>
        <v>175724</v>
      </c>
      <c r="C17" s="114">
        <v>8289</v>
      </c>
      <c r="D17" s="114">
        <v>6701</v>
      </c>
      <c r="E17" s="114">
        <v>0</v>
      </c>
      <c r="F17" s="114">
        <v>0</v>
      </c>
      <c r="G17" s="98">
        <v>14990</v>
      </c>
      <c r="H17" s="115">
        <v>0</v>
      </c>
      <c r="I17" s="114">
        <v>0</v>
      </c>
      <c r="J17" s="114">
        <v>0</v>
      </c>
      <c r="K17" s="114">
        <v>3</v>
      </c>
      <c r="L17" s="103">
        <v>3</v>
      </c>
      <c r="M17" s="116">
        <v>7675</v>
      </c>
      <c r="N17" s="114">
        <v>2833</v>
      </c>
      <c r="O17" s="114">
        <v>268</v>
      </c>
      <c r="P17" s="114">
        <v>470</v>
      </c>
      <c r="Q17" s="98">
        <v>11246</v>
      </c>
      <c r="R17" s="117">
        <v>0</v>
      </c>
      <c r="S17" s="116">
        <v>0</v>
      </c>
      <c r="T17" s="116">
        <v>0</v>
      </c>
      <c r="U17" s="116">
        <v>0</v>
      </c>
      <c r="V17" s="106">
        <v>0</v>
      </c>
      <c r="W17" s="116">
        <v>3686</v>
      </c>
      <c r="X17" s="114">
        <v>0</v>
      </c>
      <c r="Y17" s="114">
        <v>51</v>
      </c>
      <c r="Z17" s="114">
        <v>45</v>
      </c>
      <c r="AA17" s="98">
        <v>3782</v>
      </c>
      <c r="AB17" s="115">
        <v>934</v>
      </c>
      <c r="AC17" s="114">
        <v>650</v>
      </c>
      <c r="AD17" s="114">
        <v>47</v>
      </c>
      <c r="AE17" s="114">
        <v>92</v>
      </c>
      <c r="AF17" s="103">
        <v>1723</v>
      </c>
      <c r="AG17" s="116">
        <v>0</v>
      </c>
      <c r="AH17" s="114">
        <v>0</v>
      </c>
      <c r="AI17" s="114">
        <v>0</v>
      </c>
      <c r="AJ17" s="114">
        <v>0</v>
      </c>
      <c r="AK17" s="98">
        <v>0</v>
      </c>
      <c r="AL17" s="115">
        <v>143956</v>
      </c>
      <c r="AM17" s="114">
        <v>22</v>
      </c>
      <c r="AN17" s="114">
        <v>2</v>
      </c>
      <c r="AO17" s="114">
        <v>0</v>
      </c>
      <c r="AP17" s="103">
        <v>143980</v>
      </c>
      <c r="AQ17" s="116">
        <v>0</v>
      </c>
      <c r="AR17" s="114">
        <v>0</v>
      </c>
      <c r="AS17" s="114">
        <v>0</v>
      </c>
      <c r="AT17" s="114">
        <v>0</v>
      </c>
      <c r="AU17" s="98">
        <v>0</v>
      </c>
      <c r="AV17" s="115">
        <v>0</v>
      </c>
      <c r="AW17" s="114">
        <v>0</v>
      </c>
      <c r="AX17" s="114">
        <v>0</v>
      </c>
      <c r="AY17" s="114">
        <v>0</v>
      </c>
      <c r="AZ17" s="98">
        <v>0</v>
      </c>
      <c r="BA17" s="30"/>
    </row>
    <row r="18" spans="1:53" x14ac:dyDescent="0.35">
      <c r="A18" s="14" t="s">
        <v>31</v>
      </c>
      <c r="B18" s="113">
        <f t="shared" si="1"/>
        <v>297444</v>
      </c>
      <c r="C18" s="114">
        <v>15159</v>
      </c>
      <c r="D18" s="114">
        <v>12320</v>
      </c>
      <c r="E18" s="114">
        <v>0</v>
      </c>
      <c r="F18" s="114">
        <v>0</v>
      </c>
      <c r="G18" s="98">
        <v>27479</v>
      </c>
      <c r="H18" s="115">
        <v>1117</v>
      </c>
      <c r="I18" s="114">
        <v>38</v>
      </c>
      <c r="J18" s="114">
        <v>23</v>
      </c>
      <c r="K18" s="114">
        <v>0</v>
      </c>
      <c r="L18" s="103">
        <v>1178</v>
      </c>
      <c r="M18" s="116">
        <v>6378</v>
      </c>
      <c r="N18" s="114">
        <v>11245</v>
      </c>
      <c r="O18" s="114">
        <v>7618</v>
      </c>
      <c r="P18" s="114">
        <v>0</v>
      </c>
      <c r="Q18" s="98">
        <v>25241</v>
      </c>
      <c r="R18" s="117">
        <v>0</v>
      </c>
      <c r="S18" s="116">
        <v>1</v>
      </c>
      <c r="T18" s="116">
        <v>1</v>
      </c>
      <c r="U18" s="116">
        <v>1</v>
      </c>
      <c r="V18" s="106">
        <v>3</v>
      </c>
      <c r="W18" s="116">
        <v>1115</v>
      </c>
      <c r="X18" s="114">
        <v>560</v>
      </c>
      <c r="Y18" s="114">
        <v>18</v>
      </c>
      <c r="Z18" s="114">
        <v>0</v>
      </c>
      <c r="AA18" s="98">
        <v>1693</v>
      </c>
      <c r="AB18" s="115">
        <v>3244</v>
      </c>
      <c r="AC18" s="114">
        <v>561</v>
      </c>
      <c r="AD18" s="114">
        <v>124</v>
      </c>
      <c r="AE18" s="114">
        <v>0</v>
      </c>
      <c r="AF18" s="103">
        <v>3929</v>
      </c>
      <c r="AG18" s="116">
        <v>273</v>
      </c>
      <c r="AH18" s="114">
        <v>0</v>
      </c>
      <c r="AI18" s="114">
        <v>0</v>
      </c>
      <c r="AJ18" s="114">
        <v>0</v>
      </c>
      <c r="AK18" s="98">
        <v>273</v>
      </c>
      <c r="AL18" s="115">
        <v>237530</v>
      </c>
      <c r="AM18" s="114">
        <v>111</v>
      </c>
      <c r="AN18" s="114">
        <v>7</v>
      </c>
      <c r="AO18" s="114">
        <v>0</v>
      </c>
      <c r="AP18" s="103">
        <v>237648</v>
      </c>
      <c r="AQ18" s="116">
        <v>0</v>
      </c>
      <c r="AR18" s="114">
        <v>0</v>
      </c>
      <c r="AS18" s="114">
        <v>0</v>
      </c>
      <c r="AT18" s="114">
        <v>0</v>
      </c>
      <c r="AU18" s="98">
        <v>0</v>
      </c>
      <c r="AV18" s="115">
        <v>0</v>
      </c>
      <c r="AW18" s="114">
        <v>0</v>
      </c>
      <c r="AX18" s="114">
        <v>0</v>
      </c>
      <c r="AY18" s="114">
        <v>0</v>
      </c>
      <c r="AZ18" s="98">
        <v>0</v>
      </c>
      <c r="BA18" s="30"/>
    </row>
    <row r="19" spans="1:53" x14ac:dyDescent="0.35">
      <c r="A19" s="14" t="s">
        <v>32</v>
      </c>
      <c r="B19" s="113">
        <f t="shared" si="1"/>
        <v>113411</v>
      </c>
      <c r="C19" s="114">
        <v>5574</v>
      </c>
      <c r="D19" s="114">
        <v>2816</v>
      </c>
      <c r="E19" s="114">
        <v>0</v>
      </c>
      <c r="F19" s="114">
        <v>0</v>
      </c>
      <c r="G19" s="98">
        <v>8390</v>
      </c>
      <c r="H19" s="115">
        <v>5494</v>
      </c>
      <c r="I19" s="114">
        <v>3</v>
      </c>
      <c r="J19" s="114">
        <v>0</v>
      </c>
      <c r="K19" s="114">
        <v>3</v>
      </c>
      <c r="L19" s="103">
        <v>5500</v>
      </c>
      <c r="M19" s="116">
        <v>2117</v>
      </c>
      <c r="N19" s="114">
        <v>1253</v>
      </c>
      <c r="O19" s="114">
        <v>0</v>
      </c>
      <c r="P19" s="114">
        <v>164</v>
      </c>
      <c r="Q19" s="98">
        <v>3534</v>
      </c>
      <c r="R19" s="117">
        <v>0</v>
      </c>
      <c r="S19" s="116">
        <v>0</v>
      </c>
      <c r="T19" s="116">
        <v>0</v>
      </c>
      <c r="U19" s="116">
        <v>0</v>
      </c>
      <c r="V19" s="106">
        <v>0</v>
      </c>
      <c r="W19" s="116">
        <v>321</v>
      </c>
      <c r="X19" s="114">
        <v>0</v>
      </c>
      <c r="Y19" s="114">
        <v>0</v>
      </c>
      <c r="Z19" s="114">
        <v>0</v>
      </c>
      <c r="AA19" s="98">
        <v>321</v>
      </c>
      <c r="AB19" s="115">
        <v>239</v>
      </c>
      <c r="AC19" s="114">
        <v>173</v>
      </c>
      <c r="AD19" s="114">
        <v>0</v>
      </c>
      <c r="AE19" s="114">
        <v>3</v>
      </c>
      <c r="AF19" s="103">
        <v>415</v>
      </c>
      <c r="AG19" s="116">
        <v>41</v>
      </c>
      <c r="AH19" s="114">
        <v>0</v>
      </c>
      <c r="AI19" s="114">
        <v>0</v>
      </c>
      <c r="AJ19" s="114">
        <v>0</v>
      </c>
      <c r="AK19" s="98">
        <v>41</v>
      </c>
      <c r="AL19" s="115">
        <v>95143</v>
      </c>
      <c r="AM19" s="114">
        <v>32</v>
      </c>
      <c r="AN19" s="114">
        <v>11</v>
      </c>
      <c r="AO19" s="114">
        <v>0</v>
      </c>
      <c r="AP19" s="103">
        <v>95186</v>
      </c>
      <c r="AQ19" s="116">
        <v>1</v>
      </c>
      <c r="AR19" s="114">
        <v>0</v>
      </c>
      <c r="AS19" s="114">
        <v>0</v>
      </c>
      <c r="AT19" s="114">
        <v>23</v>
      </c>
      <c r="AU19" s="98">
        <v>24</v>
      </c>
      <c r="AV19" s="115">
        <v>0</v>
      </c>
      <c r="AW19" s="114">
        <v>0</v>
      </c>
      <c r="AX19" s="114">
        <v>0</v>
      </c>
      <c r="AY19" s="114">
        <v>0</v>
      </c>
      <c r="AZ19" s="98">
        <v>0</v>
      </c>
      <c r="BA19" s="30"/>
    </row>
    <row r="20" spans="1:53" x14ac:dyDescent="0.35">
      <c r="A20" s="14" t="s">
        <v>33</v>
      </c>
      <c r="B20" s="113">
        <f t="shared" si="1"/>
        <v>23979</v>
      </c>
      <c r="C20" s="114">
        <v>1105</v>
      </c>
      <c r="D20" s="114">
        <v>637</v>
      </c>
      <c r="E20" s="114">
        <v>0</v>
      </c>
      <c r="F20" s="114">
        <v>0</v>
      </c>
      <c r="G20" s="98">
        <v>1742</v>
      </c>
      <c r="H20" s="115">
        <v>0</v>
      </c>
      <c r="I20" s="114">
        <v>0</v>
      </c>
      <c r="J20" s="114">
        <v>0</v>
      </c>
      <c r="K20" s="114">
        <v>1</v>
      </c>
      <c r="L20" s="103">
        <v>1</v>
      </c>
      <c r="M20" s="116">
        <v>1393</v>
      </c>
      <c r="N20" s="114">
        <v>556</v>
      </c>
      <c r="O20" s="114">
        <v>21</v>
      </c>
      <c r="P20" s="114">
        <v>50</v>
      </c>
      <c r="Q20" s="98">
        <v>2020</v>
      </c>
      <c r="R20" s="117">
        <v>0</v>
      </c>
      <c r="S20" s="116">
        <v>0</v>
      </c>
      <c r="T20" s="116">
        <v>0</v>
      </c>
      <c r="U20" s="116">
        <v>0</v>
      </c>
      <c r="V20" s="106">
        <v>0</v>
      </c>
      <c r="W20" s="116">
        <v>1365</v>
      </c>
      <c r="X20" s="114">
        <v>0</v>
      </c>
      <c r="Y20" s="114">
        <v>0</v>
      </c>
      <c r="Z20" s="114">
        <v>0</v>
      </c>
      <c r="AA20" s="98">
        <v>1365</v>
      </c>
      <c r="AB20" s="115">
        <v>52</v>
      </c>
      <c r="AC20" s="114">
        <v>12</v>
      </c>
      <c r="AD20" s="114">
        <v>1</v>
      </c>
      <c r="AE20" s="114">
        <v>0</v>
      </c>
      <c r="AF20" s="103">
        <v>65</v>
      </c>
      <c r="AG20" s="116">
        <v>0</v>
      </c>
      <c r="AH20" s="114">
        <v>0</v>
      </c>
      <c r="AI20" s="114">
        <v>0</v>
      </c>
      <c r="AJ20" s="114">
        <v>0</v>
      </c>
      <c r="AK20" s="98">
        <v>0</v>
      </c>
      <c r="AL20" s="115">
        <v>18782</v>
      </c>
      <c r="AM20" s="114">
        <v>1</v>
      </c>
      <c r="AN20" s="114">
        <v>2</v>
      </c>
      <c r="AO20" s="114">
        <v>0</v>
      </c>
      <c r="AP20" s="103">
        <v>18785</v>
      </c>
      <c r="AQ20" s="116">
        <v>1</v>
      </c>
      <c r="AR20" s="114">
        <v>0</v>
      </c>
      <c r="AS20" s="114">
        <v>0</v>
      </c>
      <c r="AT20" s="114">
        <v>0</v>
      </c>
      <c r="AU20" s="98">
        <v>1</v>
      </c>
      <c r="AV20" s="115">
        <v>0</v>
      </c>
      <c r="AW20" s="114">
        <v>0</v>
      </c>
      <c r="AX20" s="114">
        <v>0</v>
      </c>
      <c r="AY20" s="114">
        <v>0</v>
      </c>
      <c r="AZ20" s="98">
        <v>0</v>
      </c>
      <c r="BA20" s="30"/>
    </row>
    <row r="21" spans="1:53" x14ac:dyDescent="0.35">
      <c r="A21" s="14" t="s">
        <v>34</v>
      </c>
      <c r="B21" s="113">
        <f t="shared" si="1"/>
        <v>112960</v>
      </c>
      <c r="C21" s="114">
        <v>6227</v>
      </c>
      <c r="D21" s="114">
        <v>3046</v>
      </c>
      <c r="E21" s="114">
        <v>0</v>
      </c>
      <c r="F21" s="114">
        <v>0</v>
      </c>
      <c r="G21" s="98">
        <v>9273</v>
      </c>
      <c r="H21" s="115">
        <v>1213</v>
      </c>
      <c r="I21" s="114">
        <v>15</v>
      </c>
      <c r="J21" s="114">
        <v>0</v>
      </c>
      <c r="K21" s="114">
        <v>0</v>
      </c>
      <c r="L21" s="103">
        <v>1228</v>
      </c>
      <c r="M21" s="116">
        <v>2202</v>
      </c>
      <c r="N21" s="114">
        <v>2344</v>
      </c>
      <c r="O21" s="114">
        <v>1356</v>
      </c>
      <c r="P21" s="114">
        <v>90</v>
      </c>
      <c r="Q21" s="98">
        <v>5992</v>
      </c>
      <c r="R21" s="117">
        <v>0</v>
      </c>
      <c r="S21" s="116">
        <v>0</v>
      </c>
      <c r="T21" s="116">
        <v>0</v>
      </c>
      <c r="U21" s="116">
        <v>0</v>
      </c>
      <c r="V21" s="106">
        <v>0</v>
      </c>
      <c r="W21" s="116">
        <v>41</v>
      </c>
      <c r="X21" s="114">
        <v>0</v>
      </c>
      <c r="Y21" s="114">
        <v>1</v>
      </c>
      <c r="Z21" s="114">
        <v>0</v>
      </c>
      <c r="AA21" s="98">
        <v>42</v>
      </c>
      <c r="AB21" s="115">
        <v>503</v>
      </c>
      <c r="AC21" s="114">
        <v>550</v>
      </c>
      <c r="AD21" s="114">
        <v>5</v>
      </c>
      <c r="AE21" s="114">
        <v>0</v>
      </c>
      <c r="AF21" s="103">
        <v>1058</v>
      </c>
      <c r="AG21" s="116">
        <v>27</v>
      </c>
      <c r="AH21" s="114">
        <v>0</v>
      </c>
      <c r="AI21" s="114">
        <v>0</v>
      </c>
      <c r="AJ21" s="114">
        <v>0</v>
      </c>
      <c r="AK21" s="98">
        <v>27</v>
      </c>
      <c r="AL21" s="115">
        <v>95251</v>
      </c>
      <c r="AM21" s="114">
        <v>84</v>
      </c>
      <c r="AN21" s="114">
        <v>2</v>
      </c>
      <c r="AO21" s="114">
        <v>0</v>
      </c>
      <c r="AP21" s="103">
        <v>95337</v>
      </c>
      <c r="AQ21" s="116">
        <v>0</v>
      </c>
      <c r="AR21" s="114">
        <v>0</v>
      </c>
      <c r="AS21" s="114">
        <v>0</v>
      </c>
      <c r="AT21" s="114">
        <v>3</v>
      </c>
      <c r="AU21" s="98">
        <v>3</v>
      </c>
      <c r="AV21" s="115">
        <v>0</v>
      </c>
      <c r="AW21" s="114">
        <v>0</v>
      </c>
      <c r="AX21" s="114">
        <v>0</v>
      </c>
      <c r="AY21" s="114">
        <v>0</v>
      </c>
      <c r="AZ21" s="98">
        <v>0</v>
      </c>
      <c r="BA21" s="30"/>
    </row>
    <row r="22" spans="1:53" x14ac:dyDescent="0.35">
      <c r="A22" s="14" t="s">
        <v>35</v>
      </c>
      <c r="B22" s="113">
        <f t="shared" si="1"/>
        <v>65812</v>
      </c>
      <c r="C22" s="114">
        <v>1934</v>
      </c>
      <c r="D22" s="114">
        <v>1167</v>
      </c>
      <c r="E22" s="114">
        <v>14</v>
      </c>
      <c r="F22" s="114">
        <v>0</v>
      </c>
      <c r="G22" s="98">
        <v>3115</v>
      </c>
      <c r="H22" s="115">
        <v>43</v>
      </c>
      <c r="I22" s="114">
        <v>35</v>
      </c>
      <c r="J22" s="114">
        <v>1</v>
      </c>
      <c r="K22" s="114">
        <v>0</v>
      </c>
      <c r="L22" s="103">
        <v>79</v>
      </c>
      <c r="M22" s="116">
        <v>188</v>
      </c>
      <c r="N22" s="114">
        <v>490</v>
      </c>
      <c r="O22" s="114">
        <v>953</v>
      </c>
      <c r="P22" s="114">
        <v>0</v>
      </c>
      <c r="Q22" s="98">
        <v>1631</v>
      </c>
      <c r="R22" s="117">
        <v>0</v>
      </c>
      <c r="S22" s="116">
        <v>0</v>
      </c>
      <c r="T22" s="116">
        <v>0</v>
      </c>
      <c r="U22" s="116">
        <v>0</v>
      </c>
      <c r="V22" s="106">
        <v>0</v>
      </c>
      <c r="W22" s="116">
        <v>27</v>
      </c>
      <c r="X22" s="114">
        <v>0</v>
      </c>
      <c r="Y22" s="114">
        <v>0</v>
      </c>
      <c r="Z22" s="114">
        <v>0</v>
      </c>
      <c r="AA22" s="98">
        <v>27</v>
      </c>
      <c r="AB22" s="115">
        <v>265</v>
      </c>
      <c r="AC22" s="114">
        <v>166</v>
      </c>
      <c r="AD22" s="114">
        <v>46</v>
      </c>
      <c r="AE22" s="114">
        <v>0</v>
      </c>
      <c r="AF22" s="103">
        <v>477</v>
      </c>
      <c r="AG22" s="116">
        <v>0</v>
      </c>
      <c r="AH22" s="114">
        <v>0</v>
      </c>
      <c r="AI22" s="114">
        <v>0</v>
      </c>
      <c r="AJ22" s="114">
        <v>0</v>
      </c>
      <c r="AK22" s="98">
        <v>0</v>
      </c>
      <c r="AL22" s="115">
        <v>60424</v>
      </c>
      <c r="AM22" s="114">
        <v>50</v>
      </c>
      <c r="AN22" s="114">
        <v>5</v>
      </c>
      <c r="AO22" s="114">
        <v>0</v>
      </c>
      <c r="AP22" s="103">
        <v>60479</v>
      </c>
      <c r="AQ22" s="116">
        <v>0</v>
      </c>
      <c r="AR22" s="114">
        <v>1</v>
      </c>
      <c r="AS22" s="114">
        <v>1</v>
      </c>
      <c r="AT22" s="114">
        <v>2</v>
      </c>
      <c r="AU22" s="98">
        <v>4</v>
      </c>
      <c r="AV22" s="115">
        <v>0</v>
      </c>
      <c r="AW22" s="114">
        <v>0</v>
      </c>
      <c r="AX22" s="114">
        <v>0</v>
      </c>
      <c r="AY22" s="114">
        <v>0</v>
      </c>
      <c r="AZ22" s="98">
        <v>0</v>
      </c>
      <c r="BA22" s="30"/>
    </row>
    <row r="23" spans="1:53" x14ac:dyDescent="0.35">
      <c r="A23" s="14" t="s">
        <v>36</v>
      </c>
      <c r="B23" s="113">
        <f t="shared" si="1"/>
        <v>310320</v>
      </c>
      <c r="C23" s="114">
        <v>14609</v>
      </c>
      <c r="D23" s="114">
        <v>9317</v>
      </c>
      <c r="E23" s="114">
        <v>0</v>
      </c>
      <c r="F23" s="114">
        <v>0</v>
      </c>
      <c r="G23" s="98">
        <v>23926</v>
      </c>
      <c r="H23" s="115">
        <v>8178</v>
      </c>
      <c r="I23" s="114">
        <v>69</v>
      </c>
      <c r="J23" s="114">
        <v>0</v>
      </c>
      <c r="K23" s="114">
        <v>0</v>
      </c>
      <c r="L23" s="103">
        <v>8247</v>
      </c>
      <c r="M23" s="116">
        <v>3841</v>
      </c>
      <c r="N23" s="114">
        <v>7165</v>
      </c>
      <c r="O23" s="114">
        <v>7444</v>
      </c>
      <c r="P23" s="114">
        <v>0</v>
      </c>
      <c r="Q23" s="98">
        <v>18450</v>
      </c>
      <c r="R23" s="117">
        <v>0</v>
      </c>
      <c r="S23" s="116">
        <v>0</v>
      </c>
      <c r="T23" s="116">
        <v>2</v>
      </c>
      <c r="U23" s="116">
        <v>0</v>
      </c>
      <c r="V23" s="106">
        <v>2</v>
      </c>
      <c r="W23" s="116">
        <v>3507</v>
      </c>
      <c r="X23" s="114">
        <v>0</v>
      </c>
      <c r="Y23" s="114">
        <v>0</v>
      </c>
      <c r="Z23" s="114">
        <v>0</v>
      </c>
      <c r="AA23" s="98">
        <v>3507</v>
      </c>
      <c r="AB23" s="115">
        <v>1141</v>
      </c>
      <c r="AC23" s="114">
        <v>874</v>
      </c>
      <c r="AD23" s="114">
        <v>45</v>
      </c>
      <c r="AE23" s="114">
        <v>0</v>
      </c>
      <c r="AF23" s="103">
        <v>2060</v>
      </c>
      <c r="AG23" s="116">
        <v>42</v>
      </c>
      <c r="AH23" s="114">
        <v>0</v>
      </c>
      <c r="AI23" s="114">
        <v>0</v>
      </c>
      <c r="AJ23" s="114">
        <v>0</v>
      </c>
      <c r="AK23" s="98">
        <v>42</v>
      </c>
      <c r="AL23" s="115">
        <v>253929</v>
      </c>
      <c r="AM23" s="114">
        <v>128</v>
      </c>
      <c r="AN23" s="114">
        <v>29</v>
      </c>
      <c r="AO23" s="114">
        <v>0</v>
      </c>
      <c r="AP23" s="103">
        <v>254086</v>
      </c>
      <c r="AQ23" s="116">
        <v>0</v>
      </c>
      <c r="AR23" s="114">
        <v>0</v>
      </c>
      <c r="AS23" s="114">
        <v>0</v>
      </c>
      <c r="AT23" s="114">
        <v>0</v>
      </c>
      <c r="AU23" s="98">
        <v>0</v>
      </c>
      <c r="AV23" s="115">
        <v>0</v>
      </c>
      <c r="AW23" s="114">
        <v>0</v>
      </c>
      <c r="AX23" s="114">
        <v>0</v>
      </c>
      <c r="AY23" s="114">
        <v>0</v>
      </c>
      <c r="AZ23" s="98">
        <v>0</v>
      </c>
      <c r="BA23" s="30"/>
    </row>
    <row r="24" spans="1:53" x14ac:dyDescent="0.35">
      <c r="A24" s="14" t="s">
        <v>37</v>
      </c>
      <c r="B24" s="113">
        <f t="shared" si="1"/>
        <v>37340</v>
      </c>
      <c r="C24" s="114">
        <v>1655</v>
      </c>
      <c r="D24" s="114">
        <v>844</v>
      </c>
      <c r="E24" s="114">
        <v>0</v>
      </c>
      <c r="F24" s="114">
        <v>0</v>
      </c>
      <c r="G24" s="98">
        <v>2499</v>
      </c>
      <c r="H24" s="115">
        <v>788</v>
      </c>
      <c r="I24" s="114">
        <v>0</v>
      </c>
      <c r="J24" s="114">
        <v>3</v>
      </c>
      <c r="K24" s="114">
        <v>0</v>
      </c>
      <c r="L24" s="103">
        <v>791</v>
      </c>
      <c r="M24" s="116">
        <v>769</v>
      </c>
      <c r="N24" s="114">
        <v>6</v>
      </c>
      <c r="O24" s="114">
        <v>1</v>
      </c>
      <c r="P24" s="114">
        <v>0</v>
      </c>
      <c r="Q24" s="98">
        <v>776</v>
      </c>
      <c r="R24" s="117">
        <v>0</v>
      </c>
      <c r="S24" s="116">
        <v>0</v>
      </c>
      <c r="T24" s="116">
        <v>0</v>
      </c>
      <c r="U24" s="116">
        <v>0</v>
      </c>
      <c r="V24" s="106">
        <v>0</v>
      </c>
      <c r="W24" s="116">
        <v>70</v>
      </c>
      <c r="X24" s="114">
        <v>4</v>
      </c>
      <c r="Y24" s="114">
        <v>3</v>
      </c>
      <c r="Z24" s="114">
        <v>0</v>
      </c>
      <c r="AA24" s="98">
        <v>77</v>
      </c>
      <c r="AB24" s="115">
        <v>494</v>
      </c>
      <c r="AC24" s="114">
        <v>1220</v>
      </c>
      <c r="AD24" s="114">
        <v>30</v>
      </c>
      <c r="AE24" s="114">
        <v>0</v>
      </c>
      <c r="AF24" s="103">
        <v>1744</v>
      </c>
      <c r="AG24" s="116">
        <v>109</v>
      </c>
      <c r="AH24" s="114">
        <v>0</v>
      </c>
      <c r="AI24" s="114">
        <v>0</v>
      </c>
      <c r="AJ24" s="114">
        <v>0</v>
      </c>
      <c r="AK24" s="98">
        <v>109</v>
      </c>
      <c r="AL24" s="115">
        <v>31317</v>
      </c>
      <c r="AM24" s="114">
        <v>8</v>
      </c>
      <c r="AN24" s="114">
        <v>0</v>
      </c>
      <c r="AO24" s="114">
        <v>0</v>
      </c>
      <c r="AP24" s="103">
        <v>31325</v>
      </c>
      <c r="AQ24" s="116">
        <v>18</v>
      </c>
      <c r="AR24" s="114">
        <v>0</v>
      </c>
      <c r="AS24" s="114">
        <v>1</v>
      </c>
      <c r="AT24" s="114">
        <v>0</v>
      </c>
      <c r="AU24" s="98">
        <v>19</v>
      </c>
      <c r="AV24" s="115">
        <v>0</v>
      </c>
      <c r="AW24" s="114">
        <v>0</v>
      </c>
      <c r="AX24" s="114">
        <v>0</v>
      </c>
      <c r="AY24" s="114">
        <v>0</v>
      </c>
      <c r="AZ24" s="98">
        <v>0</v>
      </c>
      <c r="BA24" s="30"/>
    </row>
    <row r="25" spans="1:53" x14ac:dyDescent="0.35">
      <c r="A25" s="14" t="s">
        <v>38</v>
      </c>
      <c r="B25" s="113">
        <f t="shared" si="1"/>
        <v>303614</v>
      </c>
      <c r="C25" s="114">
        <v>14584</v>
      </c>
      <c r="D25" s="114">
        <v>8488</v>
      </c>
      <c r="E25" s="114">
        <v>4</v>
      </c>
      <c r="F25" s="114">
        <v>0</v>
      </c>
      <c r="G25" s="98">
        <v>23076</v>
      </c>
      <c r="H25" s="115">
        <v>14845</v>
      </c>
      <c r="I25" s="114">
        <v>101</v>
      </c>
      <c r="J25" s="114">
        <v>0</v>
      </c>
      <c r="K25" s="114">
        <v>0</v>
      </c>
      <c r="L25" s="103">
        <v>14946</v>
      </c>
      <c r="M25" s="116">
        <v>3540</v>
      </c>
      <c r="N25" s="114">
        <v>6085</v>
      </c>
      <c r="O25" s="114">
        <v>6327</v>
      </c>
      <c r="P25" s="114">
        <v>538</v>
      </c>
      <c r="Q25" s="98">
        <v>16490</v>
      </c>
      <c r="R25" s="117">
        <v>0</v>
      </c>
      <c r="S25" s="116">
        <v>0</v>
      </c>
      <c r="T25" s="116">
        <v>0</v>
      </c>
      <c r="U25" s="116">
        <v>0</v>
      </c>
      <c r="V25" s="106">
        <v>0</v>
      </c>
      <c r="W25" s="116">
        <v>1189</v>
      </c>
      <c r="X25" s="114">
        <v>0</v>
      </c>
      <c r="Y25" s="114">
        <v>30</v>
      </c>
      <c r="Z25" s="114">
        <v>0</v>
      </c>
      <c r="AA25" s="98">
        <v>1219</v>
      </c>
      <c r="AB25" s="115">
        <v>601</v>
      </c>
      <c r="AC25" s="114">
        <v>424</v>
      </c>
      <c r="AD25" s="114">
        <v>40</v>
      </c>
      <c r="AE25" s="114">
        <v>48</v>
      </c>
      <c r="AF25" s="103">
        <v>1113</v>
      </c>
      <c r="AG25" s="116">
        <v>409</v>
      </c>
      <c r="AH25" s="114">
        <v>0</v>
      </c>
      <c r="AI25" s="114">
        <v>0</v>
      </c>
      <c r="AJ25" s="114">
        <v>0</v>
      </c>
      <c r="AK25" s="98">
        <v>409</v>
      </c>
      <c r="AL25" s="115">
        <v>246214</v>
      </c>
      <c r="AM25" s="114">
        <v>109</v>
      </c>
      <c r="AN25" s="114">
        <v>34</v>
      </c>
      <c r="AO25" s="114">
        <v>0</v>
      </c>
      <c r="AP25" s="103">
        <v>246357</v>
      </c>
      <c r="AQ25" s="116">
        <v>0</v>
      </c>
      <c r="AR25" s="114">
        <v>0</v>
      </c>
      <c r="AS25" s="114">
        <v>4</v>
      </c>
      <c r="AT25" s="114">
        <v>0</v>
      </c>
      <c r="AU25" s="98">
        <v>4</v>
      </c>
      <c r="AV25" s="115">
        <v>0</v>
      </c>
      <c r="AW25" s="114">
        <v>0</v>
      </c>
      <c r="AX25" s="114">
        <v>0</v>
      </c>
      <c r="AY25" s="114">
        <v>0</v>
      </c>
      <c r="AZ25" s="98">
        <v>0</v>
      </c>
      <c r="BA25" s="30"/>
    </row>
    <row r="26" spans="1:53" x14ac:dyDescent="0.35">
      <c r="A26" s="14" t="s">
        <v>39</v>
      </c>
      <c r="B26" s="113">
        <f t="shared" si="1"/>
        <v>27275</v>
      </c>
      <c r="C26" s="114">
        <v>1692</v>
      </c>
      <c r="D26" s="114">
        <v>952</v>
      </c>
      <c r="E26" s="114">
        <v>4</v>
      </c>
      <c r="F26" s="114">
        <v>0</v>
      </c>
      <c r="G26" s="98">
        <v>2648</v>
      </c>
      <c r="H26" s="115">
        <v>0</v>
      </c>
      <c r="I26" s="114">
        <v>7</v>
      </c>
      <c r="J26" s="114">
        <v>1</v>
      </c>
      <c r="K26" s="114">
        <v>0</v>
      </c>
      <c r="L26" s="103">
        <v>8</v>
      </c>
      <c r="M26" s="116">
        <v>1069</v>
      </c>
      <c r="N26" s="114">
        <v>465</v>
      </c>
      <c r="O26" s="114">
        <v>72</v>
      </c>
      <c r="P26" s="114">
        <v>0</v>
      </c>
      <c r="Q26" s="98">
        <v>1606</v>
      </c>
      <c r="R26" s="117">
        <v>0</v>
      </c>
      <c r="S26" s="116">
        <v>0</v>
      </c>
      <c r="T26" s="116">
        <v>0</v>
      </c>
      <c r="U26" s="116">
        <v>0</v>
      </c>
      <c r="V26" s="106">
        <v>0</v>
      </c>
      <c r="W26" s="116">
        <v>0</v>
      </c>
      <c r="X26" s="114">
        <v>42</v>
      </c>
      <c r="Y26" s="114">
        <v>3</v>
      </c>
      <c r="Z26" s="114">
        <v>0</v>
      </c>
      <c r="AA26" s="98">
        <v>45</v>
      </c>
      <c r="AB26" s="115">
        <v>6</v>
      </c>
      <c r="AC26" s="114">
        <v>23</v>
      </c>
      <c r="AD26" s="114">
        <v>0</v>
      </c>
      <c r="AE26" s="114">
        <v>0</v>
      </c>
      <c r="AF26" s="103">
        <v>29</v>
      </c>
      <c r="AG26" s="116">
        <v>0</v>
      </c>
      <c r="AH26" s="114">
        <v>0</v>
      </c>
      <c r="AI26" s="114">
        <v>0</v>
      </c>
      <c r="AJ26" s="114">
        <v>0</v>
      </c>
      <c r="AK26" s="98">
        <v>0</v>
      </c>
      <c r="AL26" s="115">
        <v>22903</v>
      </c>
      <c r="AM26" s="114">
        <v>34</v>
      </c>
      <c r="AN26" s="114">
        <v>1</v>
      </c>
      <c r="AO26" s="114">
        <v>0</v>
      </c>
      <c r="AP26" s="103">
        <v>22938</v>
      </c>
      <c r="AQ26" s="116">
        <v>0</v>
      </c>
      <c r="AR26" s="114">
        <v>1</v>
      </c>
      <c r="AS26" s="114">
        <v>0</v>
      </c>
      <c r="AT26" s="114">
        <v>0</v>
      </c>
      <c r="AU26" s="98">
        <v>1</v>
      </c>
      <c r="AV26" s="115">
        <v>0</v>
      </c>
      <c r="AW26" s="114">
        <v>0</v>
      </c>
      <c r="AX26" s="114">
        <v>0</v>
      </c>
      <c r="AY26" s="114">
        <v>0</v>
      </c>
      <c r="AZ26" s="98">
        <v>0</v>
      </c>
      <c r="BA26" s="30"/>
    </row>
    <row r="27" spans="1:53" x14ac:dyDescent="0.35">
      <c r="A27" s="14" t="s">
        <v>40</v>
      </c>
      <c r="B27" s="113">
        <f t="shared" si="1"/>
        <v>100248</v>
      </c>
      <c r="C27" s="114">
        <v>4718</v>
      </c>
      <c r="D27" s="114">
        <v>2774</v>
      </c>
      <c r="E27" s="114">
        <v>37</v>
      </c>
      <c r="F27" s="114">
        <v>0</v>
      </c>
      <c r="G27" s="98">
        <v>7529</v>
      </c>
      <c r="H27" s="115">
        <v>0</v>
      </c>
      <c r="I27" s="114">
        <v>13</v>
      </c>
      <c r="J27" s="114">
        <v>0</v>
      </c>
      <c r="K27" s="114">
        <v>5</v>
      </c>
      <c r="L27" s="103">
        <v>18</v>
      </c>
      <c r="M27" s="116">
        <v>4276</v>
      </c>
      <c r="N27" s="114">
        <v>2816</v>
      </c>
      <c r="O27" s="114">
        <v>3261</v>
      </c>
      <c r="P27" s="114">
        <v>220</v>
      </c>
      <c r="Q27" s="98">
        <v>10573</v>
      </c>
      <c r="R27" s="117">
        <v>0</v>
      </c>
      <c r="S27" s="116">
        <v>0</v>
      </c>
      <c r="T27" s="116">
        <v>0</v>
      </c>
      <c r="U27" s="116">
        <v>0</v>
      </c>
      <c r="V27" s="106">
        <v>0</v>
      </c>
      <c r="W27" s="116">
        <v>719</v>
      </c>
      <c r="X27" s="114">
        <v>0</v>
      </c>
      <c r="Y27" s="114">
        <v>10</v>
      </c>
      <c r="Z27" s="114">
        <v>0</v>
      </c>
      <c r="AA27" s="98">
        <v>729</v>
      </c>
      <c r="AB27" s="115">
        <v>1423</v>
      </c>
      <c r="AC27" s="114">
        <v>602</v>
      </c>
      <c r="AD27" s="114">
        <v>89</v>
      </c>
      <c r="AE27" s="114">
        <v>60</v>
      </c>
      <c r="AF27" s="103">
        <v>2174</v>
      </c>
      <c r="AG27" s="116">
        <v>1467</v>
      </c>
      <c r="AH27" s="114">
        <v>0</v>
      </c>
      <c r="AI27" s="114">
        <v>0</v>
      </c>
      <c r="AJ27" s="114">
        <v>0</v>
      </c>
      <c r="AK27" s="98">
        <v>1467</v>
      </c>
      <c r="AL27" s="115">
        <v>77708</v>
      </c>
      <c r="AM27" s="114">
        <v>46</v>
      </c>
      <c r="AN27" s="114">
        <v>0</v>
      </c>
      <c r="AO27" s="114">
        <v>0</v>
      </c>
      <c r="AP27" s="103">
        <v>77754</v>
      </c>
      <c r="AQ27" s="116">
        <v>0</v>
      </c>
      <c r="AR27" s="114">
        <v>0</v>
      </c>
      <c r="AS27" s="114">
        <v>0</v>
      </c>
      <c r="AT27" s="114">
        <v>1</v>
      </c>
      <c r="AU27" s="98">
        <v>1</v>
      </c>
      <c r="AV27" s="115">
        <v>0</v>
      </c>
      <c r="AW27" s="114">
        <v>3</v>
      </c>
      <c r="AX27" s="114">
        <v>0</v>
      </c>
      <c r="AY27" s="114">
        <v>0</v>
      </c>
      <c r="AZ27" s="98">
        <v>3</v>
      </c>
      <c r="BA27" s="30"/>
    </row>
    <row r="28" spans="1:53" x14ac:dyDescent="0.35">
      <c r="A28" s="14" t="s">
        <v>41</v>
      </c>
      <c r="B28" s="113">
        <f t="shared" si="1"/>
        <v>42529</v>
      </c>
      <c r="C28" s="114">
        <v>1617</v>
      </c>
      <c r="D28" s="114">
        <v>1094</v>
      </c>
      <c r="E28" s="114">
        <v>1</v>
      </c>
      <c r="F28" s="114">
        <v>0</v>
      </c>
      <c r="G28" s="98">
        <v>2712</v>
      </c>
      <c r="H28" s="115">
        <v>92</v>
      </c>
      <c r="I28" s="114">
        <v>1</v>
      </c>
      <c r="J28" s="114">
        <v>0</v>
      </c>
      <c r="K28" s="114">
        <v>0</v>
      </c>
      <c r="L28" s="103">
        <v>93</v>
      </c>
      <c r="M28" s="116">
        <v>2037</v>
      </c>
      <c r="N28" s="114">
        <v>1067</v>
      </c>
      <c r="O28" s="114">
        <v>210</v>
      </c>
      <c r="P28" s="114">
        <v>0</v>
      </c>
      <c r="Q28" s="98">
        <v>3314</v>
      </c>
      <c r="R28" s="117">
        <v>0</v>
      </c>
      <c r="S28" s="116">
        <v>0</v>
      </c>
      <c r="T28" s="116">
        <v>0</v>
      </c>
      <c r="U28" s="116">
        <v>0</v>
      </c>
      <c r="V28" s="106">
        <v>0</v>
      </c>
      <c r="W28" s="116">
        <v>16</v>
      </c>
      <c r="X28" s="114">
        <v>1544</v>
      </c>
      <c r="Y28" s="114">
        <v>0</v>
      </c>
      <c r="Z28" s="114">
        <v>0</v>
      </c>
      <c r="AA28" s="98">
        <v>1560</v>
      </c>
      <c r="AB28" s="115">
        <v>1335</v>
      </c>
      <c r="AC28" s="114">
        <v>874</v>
      </c>
      <c r="AD28" s="114">
        <v>90</v>
      </c>
      <c r="AE28" s="114">
        <v>0</v>
      </c>
      <c r="AF28" s="103">
        <v>2299</v>
      </c>
      <c r="AG28" s="116">
        <v>3791</v>
      </c>
      <c r="AH28" s="114">
        <v>0</v>
      </c>
      <c r="AI28" s="114">
        <v>0</v>
      </c>
      <c r="AJ28" s="114">
        <v>0</v>
      </c>
      <c r="AK28" s="98">
        <v>3791</v>
      </c>
      <c r="AL28" s="115">
        <v>28738</v>
      </c>
      <c r="AM28" s="114">
        <v>22</v>
      </c>
      <c r="AN28" s="114">
        <v>0</v>
      </c>
      <c r="AO28" s="114">
        <v>0</v>
      </c>
      <c r="AP28" s="103">
        <v>28760</v>
      </c>
      <c r="AQ28" s="116">
        <v>0</v>
      </c>
      <c r="AR28" s="114">
        <v>0</v>
      </c>
      <c r="AS28" s="114">
        <v>0</v>
      </c>
      <c r="AT28" s="114">
        <v>0</v>
      </c>
      <c r="AU28" s="98">
        <v>0</v>
      </c>
      <c r="AV28" s="115">
        <v>0</v>
      </c>
      <c r="AW28" s="114">
        <v>0</v>
      </c>
      <c r="AX28" s="114">
        <v>0</v>
      </c>
      <c r="AY28" s="114">
        <v>0</v>
      </c>
      <c r="AZ28" s="98">
        <v>0</v>
      </c>
      <c r="BA28" s="30"/>
    </row>
    <row r="29" spans="1:53" x14ac:dyDescent="0.35">
      <c r="A29" s="14" t="s">
        <v>42</v>
      </c>
      <c r="B29" s="113">
        <f t="shared" si="1"/>
        <v>80418</v>
      </c>
      <c r="C29" s="114">
        <v>3958</v>
      </c>
      <c r="D29" s="114">
        <v>2197</v>
      </c>
      <c r="E29" s="114">
        <v>0</v>
      </c>
      <c r="F29" s="114">
        <v>0</v>
      </c>
      <c r="G29" s="98">
        <v>6155</v>
      </c>
      <c r="H29" s="115">
        <v>307</v>
      </c>
      <c r="I29" s="114">
        <v>12</v>
      </c>
      <c r="J29" s="114">
        <v>5</v>
      </c>
      <c r="K29" s="114">
        <v>0</v>
      </c>
      <c r="L29" s="103">
        <v>324</v>
      </c>
      <c r="M29" s="116">
        <v>1313</v>
      </c>
      <c r="N29" s="114">
        <v>801</v>
      </c>
      <c r="O29" s="114">
        <v>2869</v>
      </c>
      <c r="P29" s="114">
        <v>0</v>
      </c>
      <c r="Q29" s="98">
        <v>4983</v>
      </c>
      <c r="R29" s="117">
        <v>0</v>
      </c>
      <c r="S29" s="116">
        <v>0</v>
      </c>
      <c r="T29" s="116">
        <v>0</v>
      </c>
      <c r="U29" s="116">
        <v>0</v>
      </c>
      <c r="V29" s="106">
        <v>0</v>
      </c>
      <c r="W29" s="116">
        <v>304</v>
      </c>
      <c r="X29" s="114">
        <v>0</v>
      </c>
      <c r="Y29" s="114">
        <v>31</v>
      </c>
      <c r="Z29" s="114">
        <v>0</v>
      </c>
      <c r="AA29" s="98">
        <v>335</v>
      </c>
      <c r="AB29" s="115">
        <v>163</v>
      </c>
      <c r="AC29" s="114">
        <v>127</v>
      </c>
      <c r="AD29" s="114">
        <v>124</v>
      </c>
      <c r="AE29" s="114">
        <v>0</v>
      </c>
      <c r="AF29" s="103">
        <v>414</v>
      </c>
      <c r="AG29" s="116">
        <v>2556</v>
      </c>
      <c r="AH29" s="114">
        <v>0</v>
      </c>
      <c r="AI29" s="114">
        <v>0</v>
      </c>
      <c r="AJ29" s="114">
        <v>0</v>
      </c>
      <c r="AK29" s="98">
        <v>2556</v>
      </c>
      <c r="AL29" s="115">
        <v>65619</v>
      </c>
      <c r="AM29" s="114">
        <v>28</v>
      </c>
      <c r="AN29" s="114">
        <v>1</v>
      </c>
      <c r="AO29" s="114">
        <v>0</v>
      </c>
      <c r="AP29" s="103">
        <v>65648</v>
      </c>
      <c r="AQ29" s="116">
        <v>0</v>
      </c>
      <c r="AR29" s="114">
        <v>0</v>
      </c>
      <c r="AS29" s="114">
        <v>3</v>
      </c>
      <c r="AT29" s="114">
        <v>0</v>
      </c>
      <c r="AU29" s="98">
        <v>3</v>
      </c>
      <c r="AV29" s="115">
        <v>0</v>
      </c>
      <c r="AW29" s="114">
        <v>0</v>
      </c>
      <c r="AX29" s="114">
        <v>0</v>
      </c>
      <c r="AY29" s="114">
        <v>0</v>
      </c>
      <c r="AZ29" s="98">
        <v>0</v>
      </c>
      <c r="BA29" s="30"/>
    </row>
    <row r="30" spans="1:53" x14ac:dyDescent="0.35">
      <c r="A30" s="14" t="s">
        <v>43</v>
      </c>
      <c r="B30" s="113">
        <f t="shared" si="1"/>
        <v>158063</v>
      </c>
      <c r="C30" s="114">
        <v>6378</v>
      </c>
      <c r="D30" s="114">
        <v>3682</v>
      </c>
      <c r="E30" s="114">
        <v>1</v>
      </c>
      <c r="F30" s="114">
        <v>0</v>
      </c>
      <c r="G30" s="98">
        <v>10061</v>
      </c>
      <c r="H30" s="115">
        <v>4168</v>
      </c>
      <c r="I30" s="114">
        <v>22</v>
      </c>
      <c r="J30" s="114">
        <v>0</v>
      </c>
      <c r="K30" s="114">
        <v>0</v>
      </c>
      <c r="L30" s="103">
        <v>4190</v>
      </c>
      <c r="M30" s="116">
        <v>4749</v>
      </c>
      <c r="N30" s="114">
        <v>2977</v>
      </c>
      <c r="O30" s="114">
        <v>2735</v>
      </c>
      <c r="P30" s="114">
        <v>0</v>
      </c>
      <c r="Q30" s="98">
        <v>10461</v>
      </c>
      <c r="R30" s="117">
        <v>0</v>
      </c>
      <c r="S30" s="116">
        <v>1</v>
      </c>
      <c r="T30" s="116">
        <v>0</v>
      </c>
      <c r="U30" s="116">
        <v>0</v>
      </c>
      <c r="V30" s="106">
        <v>1</v>
      </c>
      <c r="W30" s="116">
        <v>3300</v>
      </c>
      <c r="X30" s="114">
        <v>0</v>
      </c>
      <c r="Y30" s="114">
        <v>57</v>
      </c>
      <c r="Z30" s="114">
        <v>0</v>
      </c>
      <c r="AA30" s="98">
        <v>3357</v>
      </c>
      <c r="AB30" s="115">
        <v>1640</v>
      </c>
      <c r="AC30" s="114">
        <v>631</v>
      </c>
      <c r="AD30" s="114">
        <v>59</v>
      </c>
      <c r="AE30" s="114">
        <v>0</v>
      </c>
      <c r="AF30" s="103">
        <v>2330</v>
      </c>
      <c r="AG30" s="116">
        <v>46</v>
      </c>
      <c r="AH30" s="114">
        <v>0</v>
      </c>
      <c r="AI30" s="114">
        <v>0</v>
      </c>
      <c r="AJ30" s="114">
        <v>0</v>
      </c>
      <c r="AK30" s="98">
        <v>46</v>
      </c>
      <c r="AL30" s="115">
        <v>127557</v>
      </c>
      <c r="AM30" s="114">
        <v>7</v>
      </c>
      <c r="AN30" s="114">
        <v>50</v>
      </c>
      <c r="AO30" s="114">
        <v>0</v>
      </c>
      <c r="AP30" s="103">
        <v>127614</v>
      </c>
      <c r="AQ30" s="116">
        <v>3</v>
      </c>
      <c r="AR30" s="114">
        <v>0</v>
      </c>
      <c r="AS30" s="114">
        <v>0</v>
      </c>
      <c r="AT30" s="114">
        <v>0</v>
      </c>
      <c r="AU30" s="98">
        <v>3</v>
      </c>
      <c r="AV30" s="115">
        <v>0</v>
      </c>
      <c r="AW30" s="114">
        <v>0</v>
      </c>
      <c r="AX30" s="114">
        <v>0</v>
      </c>
      <c r="AY30" s="114">
        <v>0</v>
      </c>
      <c r="AZ30" s="98">
        <v>0</v>
      </c>
      <c r="BA30" s="30"/>
    </row>
    <row r="31" spans="1:53" x14ac:dyDescent="0.35">
      <c r="A31" s="14" t="s">
        <v>121</v>
      </c>
      <c r="B31" s="113">
        <f>G31+L31+Q31+V31+AA31+AF31+AK31+AP31+AU31+AZ31</f>
        <v>2258</v>
      </c>
      <c r="C31" s="114">
        <v>43</v>
      </c>
      <c r="D31" s="114">
        <v>42</v>
      </c>
      <c r="E31" s="114">
        <v>0</v>
      </c>
      <c r="F31" s="114">
        <v>0</v>
      </c>
      <c r="G31" s="98">
        <v>85</v>
      </c>
      <c r="H31" s="115">
        <v>2</v>
      </c>
      <c r="I31" s="114">
        <v>0</v>
      </c>
      <c r="J31" s="114">
        <v>0</v>
      </c>
      <c r="K31" s="114">
        <v>0</v>
      </c>
      <c r="L31" s="103">
        <v>2</v>
      </c>
      <c r="M31" s="116">
        <v>6</v>
      </c>
      <c r="N31" s="114">
        <v>1</v>
      </c>
      <c r="O31" s="114">
        <v>1</v>
      </c>
      <c r="P31" s="114">
        <v>0</v>
      </c>
      <c r="Q31" s="98">
        <v>8</v>
      </c>
      <c r="R31" s="117">
        <v>0</v>
      </c>
      <c r="S31" s="116">
        <v>0</v>
      </c>
      <c r="T31" s="116">
        <v>0</v>
      </c>
      <c r="U31" s="116">
        <v>0</v>
      </c>
      <c r="V31" s="106">
        <v>0</v>
      </c>
      <c r="W31" s="116">
        <v>87</v>
      </c>
      <c r="X31" s="114">
        <v>0</v>
      </c>
      <c r="Y31" s="114">
        <v>0</v>
      </c>
      <c r="Z31" s="114">
        <v>0</v>
      </c>
      <c r="AA31" s="98">
        <v>87</v>
      </c>
      <c r="AB31" s="115">
        <v>203</v>
      </c>
      <c r="AC31" s="114">
        <v>32</v>
      </c>
      <c r="AD31" s="114">
        <v>14</v>
      </c>
      <c r="AE31" s="114">
        <v>1</v>
      </c>
      <c r="AF31" s="103">
        <v>250</v>
      </c>
      <c r="AG31" s="116">
        <v>0</v>
      </c>
      <c r="AH31" s="114">
        <v>0</v>
      </c>
      <c r="AI31" s="114">
        <v>0</v>
      </c>
      <c r="AJ31" s="114">
        <v>0</v>
      </c>
      <c r="AK31" s="98">
        <v>0</v>
      </c>
      <c r="AL31" s="115">
        <v>1826</v>
      </c>
      <c r="AM31" s="114">
        <v>0</v>
      </c>
      <c r="AN31" s="114">
        <v>0</v>
      </c>
      <c r="AO31" s="114">
        <v>0</v>
      </c>
      <c r="AP31" s="103">
        <v>1826</v>
      </c>
      <c r="AQ31" s="116">
        <v>0</v>
      </c>
      <c r="AR31" s="114">
        <v>0</v>
      </c>
      <c r="AS31" s="114">
        <v>0</v>
      </c>
      <c r="AT31" s="114">
        <v>0</v>
      </c>
      <c r="AU31" s="98">
        <v>0</v>
      </c>
      <c r="AV31" s="115">
        <v>0</v>
      </c>
      <c r="AW31" s="114">
        <v>0</v>
      </c>
      <c r="AX31" s="114">
        <v>0</v>
      </c>
      <c r="AY31" s="114">
        <v>0</v>
      </c>
      <c r="AZ31" s="98">
        <v>0</v>
      </c>
      <c r="BA31" s="30"/>
    </row>
    <row r="32" spans="1:53" x14ac:dyDescent="0.35">
      <c r="A32" s="14" t="s">
        <v>44</v>
      </c>
      <c r="B32" s="113">
        <f t="shared" si="1"/>
        <v>31269</v>
      </c>
      <c r="C32" s="114">
        <v>1672</v>
      </c>
      <c r="D32" s="114">
        <v>844</v>
      </c>
      <c r="E32" s="114">
        <v>0</v>
      </c>
      <c r="F32" s="114">
        <v>0</v>
      </c>
      <c r="G32" s="98">
        <v>2516</v>
      </c>
      <c r="H32" s="115">
        <v>0</v>
      </c>
      <c r="I32" s="114">
        <v>0</v>
      </c>
      <c r="J32" s="114">
        <v>0</v>
      </c>
      <c r="K32" s="114">
        <v>2</v>
      </c>
      <c r="L32" s="103">
        <v>2</v>
      </c>
      <c r="M32" s="116">
        <v>2148</v>
      </c>
      <c r="N32" s="114">
        <v>554</v>
      </c>
      <c r="O32" s="114">
        <v>153</v>
      </c>
      <c r="P32" s="114">
        <v>7</v>
      </c>
      <c r="Q32" s="98">
        <v>2862</v>
      </c>
      <c r="R32" s="117">
        <v>0</v>
      </c>
      <c r="S32" s="116">
        <v>0</v>
      </c>
      <c r="T32" s="116">
        <v>0</v>
      </c>
      <c r="U32" s="116">
        <v>0</v>
      </c>
      <c r="V32" s="106">
        <v>0</v>
      </c>
      <c r="W32" s="116">
        <v>2069</v>
      </c>
      <c r="X32" s="114">
        <v>89</v>
      </c>
      <c r="Y32" s="114">
        <v>60</v>
      </c>
      <c r="Z32" s="114">
        <v>0</v>
      </c>
      <c r="AA32" s="98">
        <v>2218</v>
      </c>
      <c r="AB32" s="115">
        <v>125</v>
      </c>
      <c r="AC32" s="114">
        <v>133</v>
      </c>
      <c r="AD32" s="114">
        <v>12</v>
      </c>
      <c r="AE32" s="114">
        <v>0</v>
      </c>
      <c r="AF32" s="103">
        <v>270</v>
      </c>
      <c r="AG32" s="116">
        <v>0</v>
      </c>
      <c r="AH32" s="114">
        <v>0</v>
      </c>
      <c r="AI32" s="114">
        <v>0</v>
      </c>
      <c r="AJ32" s="114">
        <v>0</v>
      </c>
      <c r="AK32" s="98">
        <v>0</v>
      </c>
      <c r="AL32" s="115">
        <v>23387</v>
      </c>
      <c r="AM32" s="114">
        <v>11</v>
      </c>
      <c r="AN32" s="114">
        <v>3</v>
      </c>
      <c r="AO32" s="114">
        <v>0</v>
      </c>
      <c r="AP32" s="103">
        <v>23401</v>
      </c>
      <c r="AQ32" s="116">
        <v>0</v>
      </c>
      <c r="AR32" s="114">
        <v>0</v>
      </c>
      <c r="AS32" s="114">
        <v>0</v>
      </c>
      <c r="AT32" s="114">
        <v>0</v>
      </c>
      <c r="AU32" s="98">
        <v>0</v>
      </c>
      <c r="AV32" s="115">
        <v>0</v>
      </c>
      <c r="AW32" s="114">
        <v>0</v>
      </c>
      <c r="AX32" s="114">
        <v>0</v>
      </c>
      <c r="AY32" s="114">
        <v>0</v>
      </c>
      <c r="AZ32" s="98">
        <v>0</v>
      </c>
      <c r="BA32" s="30"/>
    </row>
    <row r="33" spans="1:53" x14ac:dyDescent="0.35">
      <c r="A33" s="14" t="s">
        <v>45</v>
      </c>
      <c r="B33" s="113">
        <f t="shared" si="1"/>
        <v>158820</v>
      </c>
      <c r="C33" s="114">
        <v>5052</v>
      </c>
      <c r="D33" s="114">
        <v>7640</v>
      </c>
      <c r="E33" s="114">
        <v>0</v>
      </c>
      <c r="F33" s="114">
        <v>0</v>
      </c>
      <c r="G33" s="98">
        <v>12692</v>
      </c>
      <c r="H33" s="115">
        <v>1096</v>
      </c>
      <c r="I33" s="114">
        <v>20</v>
      </c>
      <c r="J33" s="114">
        <v>3</v>
      </c>
      <c r="K33" s="114">
        <v>0</v>
      </c>
      <c r="L33" s="103">
        <v>1119</v>
      </c>
      <c r="M33" s="116">
        <v>2529</v>
      </c>
      <c r="N33" s="114">
        <v>3722</v>
      </c>
      <c r="O33" s="114">
        <v>3638</v>
      </c>
      <c r="P33" s="114">
        <v>0</v>
      </c>
      <c r="Q33" s="98">
        <v>9889</v>
      </c>
      <c r="R33" s="117">
        <v>0</v>
      </c>
      <c r="S33" s="116">
        <v>0</v>
      </c>
      <c r="T33" s="116">
        <v>0</v>
      </c>
      <c r="U33" s="116">
        <v>0</v>
      </c>
      <c r="V33" s="106">
        <v>0</v>
      </c>
      <c r="W33" s="116">
        <v>739</v>
      </c>
      <c r="X33" s="114">
        <v>0</v>
      </c>
      <c r="Y33" s="114">
        <v>10</v>
      </c>
      <c r="Z33" s="114">
        <v>0</v>
      </c>
      <c r="AA33" s="98">
        <v>749</v>
      </c>
      <c r="AB33" s="115">
        <v>938</v>
      </c>
      <c r="AC33" s="114">
        <v>290</v>
      </c>
      <c r="AD33" s="114">
        <v>39</v>
      </c>
      <c r="AE33" s="114">
        <v>0</v>
      </c>
      <c r="AF33" s="103">
        <v>1267</v>
      </c>
      <c r="AG33" s="116">
        <v>160</v>
      </c>
      <c r="AH33" s="114">
        <v>0</v>
      </c>
      <c r="AI33" s="114">
        <v>0</v>
      </c>
      <c r="AJ33" s="114">
        <v>0</v>
      </c>
      <c r="AK33" s="98">
        <v>160</v>
      </c>
      <c r="AL33" s="115">
        <v>132847</v>
      </c>
      <c r="AM33" s="114">
        <v>87</v>
      </c>
      <c r="AN33" s="114">
        <v>2</v>
      </c>
      <c r="AO33" s="114">
        <v>0</v>
      </c>
      <c r="AP33" s="103">
        <v>132936</v>
      </c>
      <c r="AQ33" s="116">
        <v>8</v>
      </c>
      <c r="AR33" s="114">
        <v>0</v>
      </c>
      <c r="AS33" s="114">
        <v>0</v>
      </c>
      <c r="AT33" s="114">
        <v>0</v>
      </c>
      <c r="AU33" s="98">
        <v>8</v>
      </c>
      <c r="AV33" s="115">
        <v>0</v>
      </c>
      <c r="AW33" s="114">
        <v>0</v>
      </c>
      <c r="AX33" s="114">
        <v>0</v>
      </c>
      <c r="AY33" s="114">
        <v>0</v>
      </c>
      <c r="AZ33" s="98">
        <v>0</v>
      </c>
      <c r="BA33" s="30"/>
    </row>
    <row r="34" spans="1:53" x14ac:dyDescent="0.35">
      <c r="A34" s="14" t="s">
        <v>46</v>
      </c>
      <c r="B34" s="113">
        <f t="shared" si="1"/>
        <v>32411</v>
      </c>
      <c r="C34" s="114">
        <v>2363</v>
      </c>
      <c r="D34" s="114">
        <v>895</v>
      </c>
      <c r="E34" s="114">
        <v>0</v>
      </c>
      <c r="F34" s="114">
        <v>0</v>
      </c>
      <c r="G34" s="98">
        <v>3258</v>
      </c>
      <c r="H34" s="115">
        <v>1048</v>
      </c>
      <c r="I34" s="114">
        <v>0</v>
      </c>
      <c r="J34" s="114">
        <v>0</v>
      </c>
      <c r="K34" s="114">
        <v>35</v>
      </c>
      <c r="L34" s="103">
        <v>1083</v>
      </c>
      <c r="M34" s="116">
        <v>2039</v>
      </c>
      <c r="N34" s="114">
        <v>500</v>
      </c>
      <c r="O34" s="114">
        <v>48</v>
      </c>
      <c r="P34" s="114">
        <v>48</v>
      </c>
      <c r="Q34" s="98">
        <v>2635</v>
      </c>
      <c r="R34" s="117">
        <v>0</v>
      </c>
      <c r="S34" s="116">
        <v>0</v>
      </c>
      <c r="T34" s="116">
        <v>0</v>
      </c>
      <c r="U34" s="116">
        <v>0</v>
      </c>
      <c r="V34" s="106">
        <v>0</v>
      </c>
      <c r="W34" s="116">
        <v>0</v>
      </c>
      <c r="X34" s="114">
        <v>46</v>
      </c>
      <c r="Y34" s="114">
        <v>0</v>
      </c>
      <c r="Z34" s="114">
        <v>0</v>
      </c>
      <c r="AA34" s="98">
        <v>46</v>
      </c>
      <c r="AB34" s="115">
        <v>569</v>
      </c>
      <c r="AC34" s="114">
        <v>126</v>
      </c>
      <c r="AD34" s="114">
        <v>2</v>
      </c>
      <c r="AE34" s="114">
        <v>1</v>
      </c>
      <c r="AF34" s="103">
        <v>698</v>
      </c>
      <c r="AG34" s="116">
        <v>0</v>
      </c>
      <c r="AH34" s="114">
        <v>0</v>
      </c>
      <c r="AI34" s="114">
        <v>0</v>
      </c>
      <c r="AJ34" s="114">
        <v>0</v>
      </c>
      <c r="AK34" s="98">
        <v>0</v>
      </c>
      <c r="AL34" s="115">
        <v>24654</v>
      </c>
      <c r="AM34" s="114">
        <v>25</v>
      </c>
      <c r="AN34" s="114">
        <v>7</v>
      </c>
      <c r="AO34" s="114">
        <v>0</v>
      </c>
      <c r="AP34" s="103">
        <v>24686</v>
      </c>
      <c r="AQ34" s="116">
        <v>0</v>
      </c>
      <c r="AR34" s="114">
        <v>0</v>
      </c>
      <c r="AS34" s="114">
        <v>0</v>
      </c>
      <c r="AT34" s="114">
        <v>5</v>
      </c>
      <c r="AU34" s="98">
        <v>5</v>
      </c>
      <c r="AV34" s="115">
        <v>0</v>
      </c>
      <c r="AW34" s="114">
        <v>0</v>
      </c>
      <c r="AX34" s="114">
        <v>0</v>
      </c>
      <c r="AY34" s="114">
        <v>0</v>
      </c>
      <c r="AZ34" s="98">
        <v>0</v>
      </c>
      <c r="BA34" s="30"/>
    </row>
    <row r="35" spans="1:53" x14ac:dyDescent="0.35">
      <c r="A35" s="14" t="s">
        <v>47</v>
      </c>
      <c r="B35" s="113">
        <f t="shared" si="1"/>
        <v>58255</v>
      </c>
      <c r="C35" s="114">
        <v>2567</v>
      </c>
      <c r="D35" s="114">
        <v>3091</v>
      </c>
      <c r="E35" s="114">
        <v>18</v>
      </c>
      <c r="F35" s="114">
        <v>0</v>
      </c>
      <c r="G35" s="98">
        <v>5676</v>
      </c>
      <c r="H35" s="115">
        <v>989</v>
      </c>
      <c r="I35" s="114">
        <v>0</v>
      </c>
      <c r="J35" s="114">
        <v>4</v>
      </c>
      <c r="K35" s="114">
        <v>62</v>
      </c>
      <c r="L35" s="103">
        <v>1055</v>
      </c>
      <c r="M35" s="116">
        <v>2411</v>
      </c>
      <c r="N35" s="114">
        <v>827</v>
      </c>
      <c r="O35" s="114">
        <v>559</v>
      </c>
      <c r="P35" s="114">
        <v>167</v>
      </c>
      <c r="Q35" s="98">
        <v>3964</v>
      </c>
      <c r="R35" s="117">
        <v>0</v>
      </c>
      <c r="S35" s="116">
        <v>0</v>
      </c>
      <c r="T35" s="116">
        <v>0</v>
      </c>
      <c r="U35" s="116">
        <v>0</v>
      </c>
      <c r="V35" s="106">
        <v>0</v>
      </c>
      <c r="W35" s="116">
        <v>10</v>
      </c>
      <c r="X35" s="114">
        <v>0</v>
      </c>
      <c r="Y35" s="114">
        <v>2</v>
      </c>
      <c r="Z35" s="114">
        <v>0</v>
      </c>
      <c r="AA35" s="98">
        <v>12</v>
      </c>
      <c r="AB35" s="115">
        <v>401</v>
      </c>
      <c r="AC35" s="114">
        <v>123</v>
      </c>
      <c r="AD35" s="114">
        <v>14</v>
      </c>
      <c r="AE35" s="114">
        <v>7</v>
      </c>
      <c r="AF35" s="103">
        <v>545</v>
      </c>
      <c r="AG35" s="116">
        <v>160</v>
      </c>
      <c r="AH35" s="114">
        <v>0</v>
      </c>
      <c r="AI35" s="114">
        <v>0</v>
      </c>
      <c r="AJ35" s="114">
        <v>0</v>
      </c>
      <c r="AK35" s="98">
        <v>160</v>
      </c>
      <c r="AL35" s="115">
        <v>46831</v>
      </c>
      <c r="AM35" s="114">
        <v>11</v>
      </c>
      <c r="AN35" s="114">
        <v>0</v>
      </c>
      <c r="AO35" s="114">
        <v>0</v>
      </c>
      <c r="AP35" s="103">
        <v>46842</v>
      </c>
      <c r="AQ35" s="116">
        <v>0</v>
      </c>
      <c r="AR35" s="114">
        <v>0</v>
      </c>
      <c r="AS35" s="114">
        <v>0</v>
      </c>
      <c r="AT35" s="114">
        <v>1</v>
      </c>
      <c r="AU35" s="98">
        <v>1</v>
      </c>
      <c r="AV35" s="115">
        <v>0</v>
      </c>
      <c r="AW35" s="114">
        <v>0</v>
      </c>
      <c r="AX35" s="114">
        <v>0</v>
      </c>
      <c r="AY35" s="114">
        <v>0</v>
      </c>
      <c r="AZ35" s="98">
        <v>0</v>
      </c>
      <c r="BA35" s="30"/>
    </row>
    <row r="36" spans="1:53" x14ac:dyDescent="0.35">
      <c r="A36" s="14" t="s">
        <v>48</v>
      </c>
      <c r="B36" s="113">
        <f t="shared" si="1"/>
        <v>21124</v>
      </c>
      <c r="C36" s="114">
        <v>872</v>
      </c>
      <c r="D36" s="114">
        <v>415</v>
      </c>
      <c r="E36" s="114">
        <v>0</v>
      </c>
      <c r="F36" s="114">
        <v>0</v>
      </c>
      <c r="G36" s="98">
        <v>1287</v>
      </c>
      <c r="H36" s="115">
        <v>0</v>
      </c>
      <c r="I36" s="114">
        <v>0</v>
      </c>
      <c r="J36" s="114">
        <v>0</v>
      </c>
      <c r="K36" s="114">
        <v>1</v>
      </c>
      <c r="L36" s="103">
        <v>1</v>
      </c>
      <c r="M36" s="116">
        <v>225</v>
      </c>
      <c r="N36" s="114">
        <v>94</v>
      </c>
      <c r="O36" s="114">
        <v>45</v>
      </c>
      <c r="P36" s="114">
        <v>12</v>
      </c>
      <c r="Q36" s="98">
        <v>376</v>
      </c>
      <c r="R36" s="117">
        <v>0</v>
      </c>
      <c r="S36" s="116">
        <v>0</v>
      </c>
      <c r="T36" s="116">
        <v>0</v>
      </c>
      <c r="U36" s="116">
        <v>0</v>
      </c>
      <c r="V36" s="106">
        <v>0</v>
      </c>
      <c r="W36" s="116">
        <v>0</v>
      </c>
      <c r="X36" s="114">
        <v>0</v>
      </c>
      <c r="Y36" s="114">
        <v>0</v>
      </c>
      <c r="Z36" s="114">
        <v>0</v>
      </c>
      <c r="AA36" s="98">
        <v>0</v>
      </c>
      <c r="AB36" s="115">
        <v>754</v>
      </c>
      <c r="AC36" s="114">
        <v>221</v>
      </c>
      <c r="AD36" s="114">
        <v>42</v>
      </c>
      <c r="AE36" s="114">
        <v>7</v>
      </c>
      <c r="AF36" s="103">
        <v>1024</v>
      </c>
      <c r="AG36" s="116">
        <v>0</v>
      </c>
      <c r="AH36" s="114">
        <v>0</v>
      </c>
      <c r="AI36" s="114">
        <v>0</v>
      </c>
      <c r="AJ36" s="114">
        <v>0</v>
      </c>
      <c r="AK36" s="98">
        <v>0</v>
      </c>
      <c r="AL36" s="115">
        <v>18426</v>
      </c>
      <c r="AM36" s="114">
        <v>10</v>
      </c>
      <c r="AN36" s="114">
        <v>0</v>
      </c>
      <c r="AO36" s="114">
        <v>0</v>
      </c>
      <c r="AP36" s="103">
        <v>18436</v>
      </c>
      <c r="AQ36" s="116">
        <v>0</v>
      </c>
      <c r="AR36" s="114">
        <v>0</v>
      </c>
      <c r="AS36" s="114">
        <v>0</v>
      </c>
      <c r="AT36" s="114">
        <v>0</v>
      </c>
      <c r="AU36" s="98">
        <v>0</v>
      </c>
      <c r="AV36" s="115">
        <v>0</v>
      </c>
      <c r="AW36" s="114">
        <v>0</v>
      </c>
      <c r="AX36" s="114">
        <v>0</v>
      </c>
      <c r="AY36" s="114">
        <v>0</v>
      </c>
      <c r="AZ36" s="98">
        <v>0</v>
      </c>
      <c r="BA36" s="30"/>
    </row>
    <row r="37" spans="1:53" x14ac:dyDescent="0.35">
      <c r="A37" s="14" t="s">
        <v>49</v>
      </c>
      <c r="B37" s="113">
        <f t="shared" si="1"/>
        <v>12158</v>
      </c>
      <c r="C37" s="114">
        <v>445</v>
      </c>
      <c r="D37" s="114">
        <v>1004</v>
      </c>
      <c r="E37" s="114">
        <v>10</v>
      </c>
      <c r="F37" s="114">
        <v>0</v>
      </c>
      <c r="G37" s="98">
        <v>1459</v>
      </c>
      <c r="H37" s="115">
        <v>0</v>
      </c>
      <c r="I37" s="114">
        <v>24</v>
      </c>
      <c r="J37" s="114">
        <v>1</v>
      </c>
      <c r="K37" s="114">
        <v>0</v>
      </c>
      <c r="L37" s="103">
        <v>25</v>
      </c>
      <c r="M37" s="116">
        <v>39</v>
      </c>
      <c r="N37" s="114">
        <v>19</v>
      </c>
      <c r="O37" s="114">
        <v>5</v>
      </c>
      <c r="P37" s="114">
        <v>1</v>
      </c>
      <c r="Q37" s="98">
        <v>64</v>
      </c>
      <c r="R37" s="117">
        <v>0</v>
      </c>
      <c r="S37" s="116">
        <v>0</v>
      </c>
      <c r="T37" s="116">
        <v>0</v>
      </c>
      <c r="U37" s="116">
        <v>0</v>
      </c>
      <c r="V37" s="106">
        <v>0</v>
      </c>
      <c r="W37" s="116">
        <v>0</v>
      </c>
      <c r="X37" s="114">
        <v>161</v>
      </c>
      <c r="Y37" s="114">
        <v>7</v>
      </c>
      <c r="Z37" s="114">
        <v>0</v>
      </c>
      <c r="AA37" s="98">
        <v>168</v>
      </c>
      <c r="AB37" s="115">
        <v>1955</v>
      </c>
      <c r="AC37" s="114">
        <v>127</v>
      </c>
      <c r="AD37" s="114">
        <v>81</v>
      </c>
      <c r="AE37" s="114">
        <v>5</v>
      </c>
      <c r="AF37" s="103">
        <v>2168</v>
      </c>
      <c r="AG37" s="116">
        <v>0</v>
      </c>
      <c r="AH37" s="114">
        <v>0</v>
      </c>
      <c r="AI37" s="114">
        <v>0</v>
      </c>
      <c r="AJ37" s="114">
        <v>0</v>
      </c>
      <c r="AK37" s="98">
        <v>0</v>
      </c>
      <c r="AL37" s="115">
        <v>8270</v>
      </c>
      <c r="AM37" s="114">
        <v>4</v>
      </c>
      <c r="AN37" s="114">
        <v>0</v>
      </c>
      <c r="AO37" s="114">
        <v>0</v>
      </c>
      <c r="AP37" s="103">
        <v>8274</v>
      </c>
      <c r="AQ37" s="116">
        <v>0</v>
      </c>
      <c r="AR37" s="114">
        <v>0</v>
      </c>
      <c r="AS37" s="114">
        <v>0</v>
      </c>
      <c r="AT37" s="114">
        <v>0</v>
      </c>
      <c r="AU37" s="98">
        <v>0</v>
      </c>
      <c r="AV37" s="115">
        <v>0</v>
      </c>
      <c r="AW37" s="114">
        <v>0</v>
      </c>
      <c r="AX37" s="114">
        <v>0</v>
      </c>
      <c r="AY37" s="114">
        <v>0</v>
      </c>
      <c r="AZ37" s="98">
        <v>0</v>
      </c>
      <c r="BA37" s="30"/>
    </row>
    <row r="38" spans="1:53" x14ac:dyDescent="0.35">
      <c r="A38" s="14" t="s">
        <v>50</v>
      </c>
      <c r="B38" s="113">
        <f t="shared" si="1"/>
        <v>22413</v>
      </c>
      <c r="C38" s="114">
        <v>1651</v>
      </c>
      <c r="D38" s="114">
        <v>596</v>
      </c>
      <c r="E38" s="114">
        <v>0</v>
      </c>
      <c r="F38" s="114">
        <v>0</v>
      </c>
      <c r="G38" s="98">
        <v>2247</v>
      </c>
      <c r="H38" s="115">
        <v>1</v>
      </c>
      <c r="I38" s="114">
        <v>6</v>
      </c>
      <c r="J38" s="114">
        <v>0</v>
      </c>
      <c r="K38" s="114">
        <v>0</v>
      </c>
      <c r="L38" s="103">
        <v>7</v>
      </c>
      <c r="M38" s="116">
        <v>2497</v>
      </c>
      <c r="N38" s="114">
        <v>852</v>
      </c>
      <c r="O38" s="114">
        <v>16</v>
      </c>
      <c r="P38" s="114">
        <v>0</v>
      </c>
      <c r="Q38" s="98">
        <v>3365</v>
      </c>
      <c r="R38" s="117">
        <v>0</v>
      </c>
      <c r="S38" s="116">
        <v>0</v>
      </c>
      <c r="T38" s="116">
        <v>0</v>
      </c>
      <c r="U38" s="116">
        <v>0</v>
      </c>
      <c r="V38" s="106">
        <v>0</v>
      </c>
      <c r="W38" s="116">
        <v>297</v>
      </c>
      <c r="X38" s="114">
        <v>0</v>
      </c>
      <c r="Y38" s="114">
        <v>0</v>
      </c>
      <c r="Z38" s="114">
        <v>0</v>
      </c>
      <c r="AA38" s="98">
        <v>297</v>
      </c>
      <c r="AB38" s="115">
        <v>327</v>
      </c>
      <c r="AC38" s="114">
        <v>143</v>
      </c>
      <c r="AD38" s="114">
        <v>0</v>
      </c>
      <c r="AE38" s="114">
        <v>0</v>
      </c>
      <c r="AF38" s="103">
        <v>470</v>
      </c>
      <c r="AG38" s="116">
        <v>1</v>
      </c>
      <c r="AH38" s="114">
        <v>0</v>
      </c>
      <c r="AI38" s="114">
        <v>0</v>
      </c>
      <c r="AJ38" s="114">
        <v>0</v>
      </c>
      <c r="AK38" s="98">
        <v>1</v>
      </c>
      <c r="AL38" s="115">
        <v>16012</v>
      </c>
      <c r="AM38" s="114">
        <v>13</v>
      </c>
      <c r="AN38" s="114">
        <v>1</v>
      </c>
      <c r="AO38" s="114">
        <v>0</v>
      </c>
      <c r="AP38" s="103">
        <v>16026</v>
      </c>
      <c r="AQ38" s="116">
        <v>0</v>
      </c>
      <c r="AR38" s="114">
        <v>0</v>
      </c>
      <c r="AS38" s="114">
        <v>0</v>
      </c>
      <c r="AT38" s="114">
        <v>0</v>
      </c>
      <c r="AU38" s="98">
        <v>0</v>
      </c>
      <c r="AV38" s="115">
        <v>0</v>
      </c>
      <c r="AW38" s="114">
        <v>0</v>
      </c>
      <c r="AX38" s="114">
        <v>0</v>
      </c>
      <c r="AY38" s="114">
        <v>0</v>
      </c>
      <c r="AZ38" s="103">
        <v>0</v>
      </c>
      <c r="BA38" s="30"/>
    </row>
    <row r="39" spans="1:53" x14ac:dyDescent="0.35">
      <c r="A39" s="14" t="s">
        <v>51</v>
      </c>
      <c r="B39" s="113">
        <f t="shared" si="1"/>
        <v>168697</v>
      </c>
      <c r="C39" s="114">
        <v>7179</v>
      </c>
      <c r="D39" s="114">
        <v>3631</v>
      </c>
      <c r="E39" s="114">
        <v>3</v>
      </c>
      <c r="F39" s="114">
        <v>0</v>
      </c>
      <c r="G39" s="98">
        <v>10813</v>
      </c>
      <c r="H39" s="115">
        <v>4572</v>
      </c>
      <c r="I39" s="114">
        <v>14</v>
      </c>
      <c r="J39" s="114">
        <v>35</v>
      </c>
      <c r="K39" s="114">
        <v>0</v>
      </c>
      <c r="L39" s="103">
        <v>4621</v>
      </c>
      <c r="M39" s="116">
        <v>4578</v>
      </c>
      <c r="N39" s="114">
        <v>6438</v>
      </c>
      <c r="O39" s="114">
        <v>5955</v>
      </c>
      <c r="P39" s="114">
        <v>24</v>
      </c>
      <c r="Q39" s="98">
        <v>16995</v>
      </c>
      <c r="R39" s="117">
        <v>0</v>
      </c>
      <c r="S39" s="116">
        <v>0</v>
      </c>
      <c r="T39" s="116">
        <v>0</v>
      </c>
      <c r="U39" s="116">
        <v>0</v>
      </c>
      <c r="V39" s="106">
        <v>0</v>
      </c>
      <c r="W39" s="116">
        <v>4448</v>
      </c>
      <c r="X39" s="114">
        <v>0</v>
      </c>
      <c r="Y39" s="114">
        <v>1174</v>
      </c>
      <c r="Z39" s="114">
        <v>5</v>
      </c>
      <c r="AA39" s="98">
        <v>5627</v>
      </c>
      <c r="AB39" s="115">
        <v>726</v>
      </c>
      <c r="AC39" s="114">
        <v>1563</v>
      </c>
      <c r="AD39" s="114">
        <v>156</v>
      </c>
      <c r="AE39" s="114">
        <v>0</v>
      </c>
      <c r="AF39" s="103">
        <v>2445</v>
      </c>
      <c r="AG39" s="116">
        <v>521</v>
      </c>
      <c r="AH39" s="114">
        <v>0</v>
      </c>
      <c r="AI39" s="114">
        <v>0</v>
      </c>
      <c r="AJ39" s="114">
        <v>0</v>
      </c>
      <c r="AK39" s="98">
        <v>521</v>
      </c>
      <c r="AL39" s="115">
        <v>127541</v>
      </c>
      <c r="AM39" s="114">
        <v>112</v>
      </c>
      <c r="AN39" s="114">
        <v>12</v>
      </c>
      <c r="AO39" s="114">
        <v>0</v>
      </c>
      <c r="AP39" s="103">
        <v>127665</v>
      </c>
      <c r="AQ39" s="116">
        <v>10</v>
      </c>
      <c r="AR39" s="114">
        <v>0</v>
      </c>
      <c r="AS39" s="114">
        <v>0</v>
      </c>
      <c r="AT39" s="114">
        <v>0</v>
      </c>
      <c r="AU39" s="98">
        <v>10</v>
      </c>
      <c r="AV39" s="115">
        <v>0</v>
      </c>
      <c r="AW39" s="114">
        <v>0</v>
      </c>
      <c r="AX39" s="114">
        <v>0</v>
      </c>
      <c r="AY39" s="114">
        <v>0</v>
      </c>
      <c r="AZ39" s="103">
        <v>0</v>
      </c>
      <c r="BA39" s="30"/>
    </row>
    <row r="40" spans="1:53" x14ac:dyDescent="0.35">
      <c r="A40" s="14" t="s">
        <v>52</v>
      </c>
      <c r="B40" s="113">
        <f t="shared" si="1"/>
        <v>145472</v>
      </c>
      <c r="C40" s="114">
        <v>5629</v>
      </c>
      <c r="D40" s="114">
        <v>3234</v>
      </c>
      <c r="E40" s="114">
        <v>10</v>
      </c>
      <c r="F40" s="114">
        <v>0</v>
      </c>
      <c r="G40" s="98">
        <v>8873</v>
      </c>
      <c r="H40" s="115">
        <v>62</v>
      </c>
      <c r="I40" s="114">
        <v>0</v>
      </c>
      <c r="J40" s="114">
        <v>1</v>
      </c>
      <c r="K40" s="114">
        <v>28</v>
      </c>
      <c r="L40" s="103">
        <v>91</v>
      </c>
      <c r="M40" s="116">
        <v>2508</v>
      </c>
      <c r="N40" s="114">
        <v>7520</v>
      </c>
      <c r="O40" s="114">
        <v>3961</v>
      </c>
      <c r="P40" s="114">
        <v>311</v>
      </c>
      <c r="Q40" s="98">
        <v>14300</v>
      </c>
      <c r="R40" s="117">
        <v>0</v>
      </c>
      <c r="S40" s="116">
        <v>0</v>
      </c>
      <c r="T40" s="116">
        <v>0</v>
      </c>
      <c r="U40" s="116">
        <v>0</v>
      </c>
      <c r="V40" s="106">
        <v>0</v>
      </c>
      <c r="W40" s="116">
        <v>0</v>
      </c>
      <c r="X40" s="114">
        <v>1329</v>
      </c>
      <c r="Y40" s="114">
        <v>5</v>
      </c>
      <c r="Z40" s="114">
        <v>1</v>
      </c>
      <c r="AA40" s="98">
        <v>1335</v>
      </c>
      <c r="AB40" s="115">
        <v>0</v>
      </c>
      <c r="AC40" s="114">
        <v>0</v>
      </c>
      <c r="AD40" s="114">
        <v>0</v>
      </c>
      <c r="AE40" s="114">
        <v>44</v>
      </c>
      <c r="AF40" s="103">
        <v>44</v>
      </c>
      <c r="AG40" s="116">
        <v>137</v>
      </c>
      <c r="AH40" s="114">
        <v>0</v>
      </c>
      <c r="AI40" s="114">
        <v>0</v>
      </c>
      <c r="AJ40" s="114">
        <v>0</v>
      </c>
      <c r="AK40" s="98">
        <v>137</v>
      </c>
      <c r="AL40" s="115">
        <v>120599</v>
      </c>
      <c r="AM40" s="114">
        <v>69</v>
      </c>
      <c r="AN40" s="114">
        <v>0</v>
      </c>
      <c r="AO40" s="114">
        <v>0</v>
      </c>
      <c r="AP40" s="103">
        <v>120668</v>
      </c>
      <c r="AQ40" s="116">
        <v>0</v>
      </c>
      <c r="AR40" s="114">
        <v>0</v>
      </c>
      <c r="AS40" s="114">
        <v>0</v>
      </c>
      <c r="AT40" s="114">
        <v>24</v>
      </c>
      <c r="AU40" s="98">
        <v>24</v>
      </c>
      <c r="AV40" s="115">
        <v>0</v>
      </c>
      <c r="AW40" s="114">
        <v>0</v>
      </c>
      <c r="AX40" s="114">
        <v>0</v>
      </c>
      <c r="AY40" s="114">
        <v>0</v>
      </c>
      <c r="AZ40" s="103">
        <v>0</v>
      </c>
      <c r="BA40" s="30"/>
    </row>
    <row r="41" spans="1:53" x14ac:dyDescent="0.35">
      <c r="A41" s="14" t="s">
        <v>122</v>
      </c>
      <c r="B41" s="113">
        <f t="shared" si="1"/>
        <v>87974</v>
      </c>
      <c r="C41" s="114">
        <v>2391</v>
      </c>
      <c r="D41" s="114">
        <v>1996</v>
      </c>
      <c r="E41" s="114">
        <v>0</v>
      </c>
      <c r="F41" s="114">
        <v>0</v>
      </c>
      <c r="G41" s="98">
        <v>4387</v>
      </c>
      <c r="H41" s="115">
        <v>4</v>
      </c>
      <c r="I41" s="114">
        <v>6</v>
      </c>
      <c r="J41" s="114">
        <v>0</v>
      </c>
      <c r="K41" s="114">
        <v>20</v>
      </c>
      <c r="L41" s="103">
        <v>30</v>
      </c>
      <c r="M41" s="116">
        <v>2068</v>
      </c>
      <c r="N41" s="114">
        <v>7943</v>
      </c>
      <c r="O41" s="114">
        <v>1942</v>
      </c>
      <c r="P41" s="114">
        <v>336</v>
      </c>
      <c r="Q41" s="98">
        <v>12289</v>
      </c>
      <c r="R41" s="117">
        <v>0</v>
      </c>
      <c r="S41" s="116">
        <v>0</v>
      </c>
      <c r="T41" s="116">
        <v>0</v>
      </c>
      <c r="U41" s="116">
        <v>0</v>
      </c>
      <c r="V41" s="106">
        <v>0</v>
      </c>
      <c r="W41" s="116">
        <v>0</v>
      </c>
      <c r="X41" s="114">
        <v>18</v>
      </c>
      <c r="Y41" s="114">
        <v>0</v>
      </c>
      <c r="Z41" s="114">
        <v>0</v>
      </c>
      <c r="AA41" s="98">
        <v>18</v>
      </c>
      <c r="AB41" s="115">
        <v>1645</v>
      </c>
      <c r="AC41" s="114">
        <v>20</v>
      </c>
      <c r="AD41" s="114">
        <v>2</v>
      </c>
      <c r="AE41" s="114">
        <v>22</v>
      </c>
      <c r="AF41" s="103">
        <v>1689</v>
      </c>
      <c r="AG41" s="116">
        <v>0</v>
      </c>
      <c r="AH41" s="114">
        <v>0</v>
      </c>
      <c r="AI41" s="114">
        <v>0</v>
      </c>
      <c r="AJ41" s="114">
        <v>0</v>
      </c>
      <c r="AK41" s="98">
        <v>0</v>
      </c>
      <c r="AL41" s="115">
        <v>69530</v>
      </c>
      <c r="AM41" s="114">
        <v>31</v>
      </c>
      <c r="AN41" s="114">
        <v>0</v>
      </c>
      <c r="AO41" s="114">
        <v>0</v>
      </c>
      <c r="AP41" s="103">
        <v>69561</v>
      </c>
      <c r="AQ41" s="116">
        <v>0</v>
      </c>
      <c r="AR41" s="114">
        <v>0</v>
      </c>
      <c r="AS41" s="114">
        <v>0</v>
      </c>
      <c r="AT41" s="114">
        <v>0</v>
      </c>
      <c r="AU41" s="98">
        <v>0</v>
      </c>
      <c r="AV41" s="115">
        <v>0</v>
      </c>
      <c r="AW41" s="114">
        <v>0</v>
      </c>
      <c r="AX41" s="114">
        <v>0</v>
      </c>
      <c r="AY41" s="114">
        <v>0</v>
      </c>
      <c r="AZ41" s="103">
        <v>0</v>
      </c>
      <c r="BA41" s="30"/>
    </row>
    <row r="42" spans="1:53" x14ac:dyDescent="0.35">
      <c r="A42" s="14" t="s">
        <v>118</v>
      </c>
      <c r="B42" s="113">
        <f t="shared" si="1"/>
        <v>6968</v>
      </c>
      <c r="C42" s="114">
        <v>285</v>
      </c>
      <c r="D42" s="114">
        <v>171</v>
      </c>
      <c r="E42" s="114">
        <v>0</v>
      </c>
      <c r="F42" s="114">
        <v>0</v>
      </c>
      <c r="G42" s="98">
        <v>456</v>
      </c>
      <c r="H42" s="115">
        <v>0</v>
      </c>
      <c r="I42" s="114">
        <v>1</v>
      </c>
      <c r="J42" s="114">
        <v>0</v>
      </c>
      <c r="K42" s="114">
        <v>0</v>
      </c>
      <c r="L42" s="103">
        <v>1</v>
      </c>
      <c r="M42" s="116">
        <v>337</v>
      </c>
      <c r="N42" s="114">
        <v>103</v>
      </c>
      <c r="O42" s="114">
        <v>30</v>
      </c>
      <c r="P42" s="114">
        <v>0</v>
      </c>
      <c r="Q42" s="98">
        <v>470</v>
      </c>
      <c r="R42" s="117">
        <v>0</v>
      </c>
      <c r="S42" s="116">
        <v>0</v>
      </c>
      <c r="T42" s="116">
        <v>0</v>
      </c>
      <c r="U42" s="116">
        <v>0</v>
      </c>
      <c r="V42" s="106">
        <v>0</v>
      </c>
      <c r="W42" s="116">
        <v>173</v>
      </c>
      <c r="X42" s="114">
        <v>0</v>
      </c>
      <c r="Y42" s="114">
        <v>2</v>
      </c>
      <c r="Z42" s="114">
        <v>0</v>
      </c>
      <c r="AA42" s="98">
        <v>175</v>
      </c>
      <c r="AB42" s="115">
        <v>6</v>
      </c>
      <c r="AC42" s="114">
        <v>1</v>
      </c>
      <c r="AD42" s="114">
        <v>0</v>
      </c>
      <c r="AE42" s="114">
        <v>0</v>
      </c>
      <c r="AF42" s="103">
        <v>7</v>
      </c>
      <c r="AG42" s="116">
        <v>0</v>
      </c>
      <c r="AH42" s="114">
        <v>0</v>
      </c>
      <c r="AI42" s="114">
        <v>0</v>
      </c>
      <c r="AJ42" s="114">
        <v>0</v>
      </c>
      <c r="AK42" s="98">
        <v>0</v>
      </c>
      <c r="AL42" s="115">
        <v>5856</v>
      </c>
      <c r="AM42" s="114">
        <v>3</v>
      </c>
      <c r="AN42" s="114">
        <v>0</v>
      </c>
      <c r="AO42" s="114">
        <v>0</v>
      </c>
      <c r="AP42" s="103">
        <v>5859</v>
      </c>
      <c r="AQ42" s="116">
        <v>0</v>
      </c>
      <c r="AR42" s="114">
        <v>0</v>
      </c>
      <c r="AS42" s="114">
        <v>0</v>
      </c>
      <c r="AT42" s="114">
        <v>0</v>
      </c>
      <c r="AU42" s="98">
        <v>0</v>
      </c>
      <c r="AV42" s="115">
        <v>0</v>
      </c>
      <c r="AW42" s="114">
        <v>0</v>
      </c>
      <c r="AX42" s="114">
        <v>0</v>
      </c>
      <c r="AY42" s="114">
        <v>0</v>
      </c>
      <c r="AZ42" s="103">
        <v>0</v>
      </c>
      <c r="BA42" s="30"/>
    </row>
    <row r="43" spans="1:53" x14ac:dyDescent="0.35">
      <c r="A43" s="14" t="s">
        <v>119</v>
      </c>
      <c r="B43" s="113">
        <f t="shared" si="1"/>
        <v>23698</v>
      </c>
      <c r="C43" s="114">
        <v>1711</v>
      </c>
      <c r="D43" s="114">
        <v>726</v>
      </c>
      <c r="E43" s="114">
        <v>1</v>
      </c>
      <c r="F43" s="114">
        <v>0</v>
      </c>
      <c r="G43" s="98">
        <v>2438</v>
      </c>
      <c r="H43" s="115">
        <v>0</v>
      </c>
      <c r="I43" s="114">
        <v>0</v>
      </c>
      <c r="J43" s="114">
        <v>0</v>
      </c>
      <c r="K43" s="114">
        <v>0</v>
      </c>
      <c r="L43" s="103">
        <v>0</v>
      </c>
      <c r="M43" s="116">
        <v>233</v>
      </c>
      <c r="N43" s="114">
        <v>12</v>
      </c>
      <c r="O43" s="114">
        <v>0</v>
      </c>
      <c r="P43" s="114">
        <v>23</v>
      </c>
      <c r="Q43" s="98">
        <v>268</v>
      </c>
      <c r="R43" s="117">
        <v>0</v>
      </c>
      <c r="S43" s="116">
        <v>0</v>
      </c>
      <c r="T43" s="116">
        <v>0</v>
      </c>
      <c r="U43" s="116">
        <v>0</v>
      </c>
      <c r="V43" s="106">
        <v>0</v>
      </c>
      <c r="W43" s="116">
        <v>61</v>
      </c>
      <c r="X43" s="114">
        <v>737</v>
      </c>
      <c r="Y43" s="114">
        <v>47</v>
      </c>
      <c r="Z43" s="114">
        <v>0</v>
      </c>
      <c r="AA43" s="98">
        <v>845</v>
      </c>
      <c r="AB43" s="115">
        <v>1479</v>
      </c>
      <c r="AC43" s="114">
        <v>347</v>
      </c>
      <c r="AD43" s="114">
        <v>97</v>
      </c>
      <c r="AE43" s="114">
        <v>268</v>
      </c>
      <c r="AF43" s="103">
        <v>2191</v>
      </c>
      <c r="AG43" s="116">
        <v>0</v>
      </c>
      <c r="AH43" s="114">
        <v>0</v>
      </c>
      <c r="AI43" s="114">
        <v>0</v>
      </c>
      <c r="AJ43" s="114">
        <v>0</v>
      </c>
      <c r="AK43" s="98">
        <v>0</v>
      </c>
      <c r="AL43" s="115">
        <v>17942</v>
      </c>
      <c r="AM43" s="114">
        <v>11</v>
      </c>
      <c r="AN43" s="114">
        <v>3</v>
      </c>
      <c r="AO43" s="114">
        <v>0</v>
      </c>
      <c r="AP43" s="103">
        <v>17956</v>
      </c>
      <c r="AQ43" s="116">
        <v>0</v>
      </c>
      <c r="AR43" s="114">
        <v>0</v>
      </c>
      <c r="AS43" s="114">
        <v>0</v>
      </c>
      <c r="AT43" s="114">
        <v>0</v>
      </c>
      <c r="AU43" s="98">
        <v>0</v>
      </c>
      <c r="AV43" s="115">
        <v>0</v>
      </c>
      <c r="AW43" s="114">
        <v>0</v>
      </c>
      <c r="AX43" s="114">
        <v>0</v>
      </c>
      <c r="AY43" s="114">
        <v>0</v>
      </c>
      <c r="AZ43" s="103">
        <v>0</v>
      </c>
      <c r="BA43" s="30"/>
    </row>
    <row r="44" spans="1:53" x14ac:dyDescent="0.35">
      <c r="A44" s="25"/>
      <c r="B44" s="27"/>
      <c r="C44" s="27"/>
      <c r="D44" s="27"/>
      <c r="E44" s="27"/>
      <c r="F44" s="27"/>
      <c r="G44" s="26"/>
      <c r="H44" s="49"/>
      <c r="I44" s="27"/>
      <c r="J44" s="27"/>
      <c r="K44" s="27"/>
      <c r="L44" s="50"/>
      <c r="M44" s="51"/>
      <c r="N44" s="27"/>
      <c r="O44" s="27"/>
      <c r="P44" s="27"/>
      <c r="Q44" s="26"/>
      <c r="R44" s="52"/>
      <c r="S44" s="28"/>
      <c r="T44" s="53"/>
      <c r="U44" s="28"/>
      <c r="V44" s="54"/>
      <c r="W44" s="51"/>
      <c r="X44" s="27"/>
      <c r="Y44" s="27"/>
      <c r="Z44" s="27"/>
      <c r="AA44" s="26"/>
      <c r="AB44" s="49"/>
      <c r="AC44" s="27"/>
      <c r="AD44" s="27"/>
      <c r="AE44" s="27"/>
      <c r="AF44" s="50"/>
      <c r="AG44" s="51"/>
      <c r="AH44" s="27"/>
      <c r="AI44" s="27"/>
      <c r="AJ44" s="27"/>
      <c r="AK44" s="26"/>
      <c r="AL44" s="49"/>
      <c r="AM44" s="27"/>
      <c r="AN44" s="27"/>
      <c r="AO44" s="27"/>
      <c r="AP44" s="50"/>
      <c r="AQ44" s="51"/>
      <c r="AR44" s="27"/>
      <c r="AS44" s="27"/>
      <c r="AT44" s="27"/>
      <c r="AU44" s="26"/>
      <c r="AV44" s="49"/>
      <c r="AW44" s="27"/>
      <c r="AX44" s="27"/>
      <c r="AY44" s="27"/>
      <c r="AZ44" s="55"/>
      <c r="BA44" s="56"/>
    </row>
    <row r="45" spans="1:53" hidden="1" x14ac:dyDescent="0.35">
      <c r="A45" s="57"/>
      <c r="AZ45" s="56"/>
      <c r="BA45" s="56"/>
    </row>
    <row r="46" spans="1:53" x14ac:dyDescent="0.35">
      <c r="A46" s="4" t="s">
        <v>54</v>
      </c>
    </row>
  </sheetData>
  <mergeCells count="12">
    <mergeCell ref="A8:A10"/>
    <mergeCell ref="AB8:AF9"/>
    <mergeCell ref="AG8:AK9"/>
    <mergeCell ref="AL8:AP9"/>
    <mergeCell ref="R8:V9"/>
    <mergeCell ref="AQ8:AU9"/>
    <mergeCell ref="AV8:AZ9"/>
    <mergeCell ref="B8:B10"/>
    <mergeCell ref="C8:G9"/>
    <mergeCell ref="H8:L9"/>
    <mergeCell ref="M8:Q9"/>
    <mergeCell ref="W8:AA9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2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S46"/>
  <sheetViews>
    <sheetView zoomScale="55" zoomScaleNormal="55" workbookViewId="0">
      <selection activeCell="C15" sqref="C15"/>
    </sheetView>
  </sheetViews>
  <sheetFormatPr baseColWidth="10" defaultColWidth="0" defaultRowHeight="16.149999999999999" customHeight="1" zeroHeight="1" x14ac:dyDescent="0.35"/>
  <cols>
    <col min="1" max="1" width="52.54296875" style="4" customWidth="1"/>
    <col min="2" max="6" width="21.7265625" style="4" customWidth="1"/>
    <col min="7" max="35" width="21" style="4" hidden="1" customWidth="1"/>
    <col min="36" max="227" width="21" style="2" hidden="1" customWidth="1"/>
    <col min="228" max="16384" width="21" style="4" hidden="1"/>
  </cols>
  <sheetData>
    <row r="1" spans="1:6" s="4" customFormat="1" ht="16.149999999999999" customHeight="1" x14ac:dyDescent="0.35">
      <c r="A1" s="3" t="s">
        <v>74</v>
      </c>
      <c r="B1" s="5"/>
      <c r="C1" s="19"/>
      <c r="D1" s="19"/>
      <c r="E1" s="19"/>
      <c r="F1" s="19"/>
    </row>
    <row r="2" spans="1:6" s="4" customFormat="1" ht="16.149999999999999" customHeight="1" x14ac:dyDescent="0.35">
      <c r="A2" s="3"/>
      <c r="C2" s="19"/>
      <c r="D2" s="19"/>
      <c r="E2" s="19"/>
      <c r="F2" s="19"/>
    </row>
    <row r="3" spans="1:6" s="4" customFormat="1" ht="16.149999999999999" customHeight="1" x14ac:dyDescent="0.35">
      <c r="A3" s="198" t="s">
        <v>75</v>
      </c>
      <c r="B3" s="198"/>
      <c r="C3" s="198"/>
      <c r="D3" s="198"/>
      <c r="E3" s="198"/>
      <c r="F3" s="198"/>
    </row>
    <row r="4" spans="1:6" s="4" customFormat="1" ht="16.149999999999999" customHeight="1" x14ac:dyDescent="0.35">
      <c r="A4" s="198" t="s">
        <v>17</v>
      </c>
      <c r="B4" s="198"/>
      <c r="C4" s="198"/>
      <c r="D4" s="198"/>
      <c r="E4" s="198"/>
      <c r="F4" s="198"/>
    </row>
    <row r="5" spans="1:6" s="4" customFormat="1" ht="16.149999999999999" customHeight="1" x14ac:dyDescent="0.35">
      <c r="A5" s="198" t="s">
        <v>18</v>
      </c>
      <c r="B5" s="198"/>
      <c r="C5" s="198"/>
      <c r="D5" s="198"/>
      <c r="E5" s="198"/>
      <c r="F5" s="198"/>
    </row>
    <row r="6" spans="1:6" s="4" customFormat="1" ht="16.149999999999999" customHeight="1" x14ac:dyDescent="0.35">
      <c r="A6" s="198" t="s">
        <v>117</v>
      </c>
      <c r="B6" s="198"/>
      <c r="C6" s="198"/>
      <c r="D6" s="198"/>
      <c r="E6" s="198"/>
      <c r="F6" s="198"/>
    </row>
    <row r="7" spans="1:6" s="4" customFormat="1" ht="16.149999999999999" customHeight="1" x14ac:dyDescent="0.35">
      <c r="A7" s="57"/>
      <c r="B7" s="58"/>
      <c r="C7" s="58"/>
      <c r="D7" s="58"/>
      <c r="E7" s="58"/>
      <c r="F7" s="58"/>
    </row>
    <row r="8" spans="1:6" s="4" customFormat="1" ht="16.149999999999999" customHeight="1" x14ac:dyDescent="0.35">
      <c r="A8" s="159" t="s">
        <v>76</v>
      </c>
      <c r="B8" s="159" t="s">
        <v>77</v>
      </c>
      <c r="C8" s="199" t="s">
        <v>78</v>
      </c>
      <c r="D8" s="200"/>
      <c r="E8" s="200"/>
      <c r="F8" s="200"/>
    </row>
    <row r="9" spans="1:6" s="1" customFormat="1" ht="16.149999999999999" customHeight="1" x14ac:dyDescent="0.35">
      <c r="A9" s="159"/>
      <c r="B9" s="159"/>
      <c r="C9" s="163" t="s">
        <v>79</v>
      </c>
      <c r="D9" s="201"/>
      <c r="E9" s="201"/>
      <c r="F9" s="202" t="s">
        <v>80</v>
      </c>
    </row>
    <row r="10" spans="1:6" s="1" customFormat="1" ht="30.75" customHeight="1" x14ac:dyDescent="0.3">
      <c r="A10" s="159"/>
      <c r="B10" s="159"/>
      <c r="C10" s="59" t="s">
        <v>81</v>
      </c>
      <c r="D10" s="59" t="s">
        <v>25</v>
      </c>
      <c r="E10" s="60" t="s">
        <v>26</v>
      </c>
      <c r="F10" s="202"/>
    </row>
    <row r="11" spans="1:6" s="1" customFormat="1" ht="16.149999999999999" customHeight="1" x14ac:dyDescent="0.3">
      <c r="A11" s="61"/>
      <c r="B11" s="62"/>
      <c r="C11" s="62"/>
      <c r="D11" s="62"/>
      <c r="E11" s="63"/>
      <c r="F11" s="64"/>
    </row>
    <row r="12" spans="1:6" s="1" customFormat="1" ht="16.149999999999999" customHeight="1" x14ac:dyDescent="0.3">
      <c r="A12" s="10" t="s">
        <v>73</v>
      </c>
      <c r="B12" s="119">
        <f>SUM(B14:B43)</f>
        <v>201053</v>
      </c>
      <c r="C12" s="119">
        <f>SUM(C14:C43)</f>
        <v>192355</v>
      </c>
      <c r="D12" s="119">
        <f>SUM(D14:D43)</f>
        <v>56950</v>
      </c>
      <c r="E12" s="120">
        <f>SUM(E14:E43)</f>
        <v>135405</v>
      </c>
      <c r="F12" s="121">
        <f>SUM(F14:F43)</f>
        <v>8698</v>
      </c>
    </row>
    <row r="13" spans="1:6" s="1" customFormat="1" ht="16.149999999999999" customHeight="1" x14ac:dyDescent="0.3">
      <c r="A13" s="10"/>
      <c r="B13" s="119"/>
      <c r="C13" s="119"/>
      <c r="D13" s="119"/>
      <c r="E13" s="120"/>
      <c r="F13" s="122"/>
    </row>
    <row r="14" spans="1:6" s="1" customFormat="1" ht="16.149999999999999" customHeight="1" x14ac:dyDescent="0.3">
      <c r="A14" s="14" t="s">
        <v>28</v>
      </c>
      <c r="B14" s="119">
        <f>C14+F14</f>
        <v>32670</v>
      </c>
      <c r="C14" s="119">
        <f>D14+E14</f>
        <v>31750</v>
      </c>
      <c r="D14" s="123">
        <v>12000</v>
      </c>
      <c r="E14" s="124">
        <v>19750</v>
      </c>
      <c r="F14" s="125">
        <v>920</v>
      </c>
    </row>
    <row r="15" spans="1:6" s="1" customFormat="1" ht="16.149999999999999" customHeight="1" x14ac:dyDescent="0.3">
      <c r="A15" s="14" t="s">
        <v>29</v>
      </c>
      <c r="B15" s="119">
        <f t="shared" ref="B15:B43" si="0">C15+F15</f>
        <v>3206</v>
      </c>
      <c r="C15" s="119">
        <f t="shared" ref="C15:C43" si="1">D15+E15</f>
        <v>3066</v>
      </c>
      <c r="D15" s="123">
        <v>1430</v>
      </c>
      <c r="E15" s="124">
        <v>1636</v>
      </c>
      <c r="F15" s="125">
        <v>140</v>
      </c>
    </row>
    <row r="16" spans="1:6" s="1" customFormat="1" ht="16.149999999999999" customHeight="1" x14ac:dyDescent="0.3">
      <c r="A16" s="14" t="s">
        <v>125</v>
      </c>
      <c r="B16" s="119">
        <f t="shared" si="0"/>
        <v>24364</v>
      </c>
      <c r="C16" s="119">
        <f t="shared" si="1"/>
        <v>22260</v>
      </c>
      <c r="D16" s="123">
        <v>4960</v>
      </c>
      <c r="E16" s="124">
        <v>17300</v>
      </c>
      <c r="F16" s="125">
        <v>2104</v>
      </c>
    </row>
    <row r="17" spans="1:227" s="1" customFormat="1" ht="16.149999999999999" customHeight="1" x14ac:dyDescent="0.3">
      <c r="A17" s="14" t="s">
        <v>30</v>
      </c>
      <c r="B17" s="119">
        <f t="shared" si="0"/>
        <v>30361</v>
      </c>
      <c r="C17" s="119">
        <f t="shared" si="1"/>
        <v>29782</v>
      </c>
      <c r="D17" s="123">
        <v>3962</v>
      </c>
      <c r="E17" s="124">
        <v>25820</v>
      </c>
      <c r="F17" s="125">
        <v>579</v>
      </c>
    </row>
    <row r="18" spans="1:227" ht="16.149999999999999" customHeight="1" x14ac:dyDescent="0.35">
      <c r="A18" s="14" t="s">
        <v>31</v>
      </c>
      <c r="B18" s="119">
        <f t="shared" si="0"/>
        <v>11483</v>
      </c>
      <c r="C18" s="119">
        <f t="shared" si="1"/>
        <v>11092</v>
      </c>
      <c r="D18" s="123">
        <v>4513</v>
      </c>
      <c r="E18" s="124">
        <v>6579</v>
      </c>
      <c r="F18" s="125">
        <v>391</v>
      </c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6.149999999999999" customHeight="1" x14ac:dyDescent="0.35">
      <c r="A19" s="14" t="s">
        <v>32</v>
      </c>
      <c r="B19" s="119">
        <f t="shared" si="0"/>
        <v>9246</v>
      </c>
      <c r="C19" s="119">
        <f t="shared" si="1"/>
        <v>9238</v>
      </c>
      <c r="D19" s="123">
        <v>2643</v>
      </c>
      <c r="E19" s="124">
        <v>6595</v>
      </c>
      <c r="F19" s="125">
        <v>8</v>
      </c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6.149999999999999" customHeight="1" x14ac:dyDescent="0.35">
      <c r="A20" s="14" t="s">
        <v>33</v>
      </c>
      <c r="B20" s="119">
        <f t="shared" ref="B20" si="2">C20+F20</f>
        <v>3579</v>
      </c>
      <c r="C20" s="119">
        <f t="shared" ref="C20" si="3">D20+E20</f>
        <v>2717</v>
      </c>
      <c r="D20" s="123">
        <v>884</v>
      </c>
      <c r="E20" s="124">
        <v>1833</v>
      </c>
      <c r="F20" s="125">
        <v>862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6.149999999999999" customHeight="1" x14ac:dyDescent="0.35">
      <c r="A21" s="14" t="s">
        <v>34</v>
      </c>
      <c r="B21" s="119">
        <f t="shared" si="0"/>
        <v>1966</v>
      </c>
      <c r="C21" s="119">
        <f t="shared" si="1"/>
        <v>1936</v>
      </c>
      <c r="D21" s="123">
        <v>667</v>
      </c>
      <c r="E21" s="124">
        <v>1269</v>
      </c>
      <c r="F21" s="125">
        <v>30</v>
      </c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6.149999999999999" customHeight="1" x14ac:dyDescent="0.35">
      <c r="A22" s="14" t="s">
        <v>35</v>
      </c>
      <c r="B22" s="119">
        <f t="shared" si="0"/>
        <v>1844</v>
      </c>
      <c r="C22" s="119">
        <f t="shared" si="1"/>
        <v>1792</v>
      </c>
      <c r="D22" s="123">
        <v>709</v>
      </c>
      <c r="E22" s="124">
        <v>1083</v>
      </c>
      <c r="F22" s="125">
        <v>52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6.149999999999999" customHeight="1" x14ac:dyDescent="0.35">
      <c r="A23" s="14" t="s">
        <v>36</v>
      </c>
      <c r="B23" s="119">
        <f t="shared" si="0"/>
        <v>14317</v>
      </c>
      <c r="C23" s="119">
        <f t="shared" si="1"/>
        <v>13725</v>
      </c>
      <c r="D23" s="123">
        <v>5468</v>
      </c>
      <c r="E23" s="124">
        <v>8257</v>
      </c>
      <c r="F23" s="125">
        <v>592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6.149999999999999" customHeight="1" x14ac:dyDescent="0.35">
      <c r="A24" s="14" t="s">
        <v>37</v>
      </c>
      <c r="B24" s="119">
        <f t="shared" si="0"/>
        <v>3802</v>
      </c>
      <c r="C24" s="119">
        <f t="shared" si="1"/>
        <v>3668</v>
      </c>
      <c r="D24" s="123">
        <v>1809</v>
      </c>
      <c r="E24" s="124">
        <v>1859</v>
      </c>
      <c r="F24" s="125">
        <v>134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6.149999999999999" customHeight="1" x14ac:dyDescent="0.35">
      <c r="A25" s="14" t="s">
        <v>38</v>
      </c>
      <c r="B25" s="119">
        <f t="shared" si="0"/>
        <v>14297</v>
      </c>
      <c r="C25" s="119">
        <f t="shared" si="1"/>
        <v>13782</v>
      </c>
      <c r="D25" s="123">
        <v>2913</v>
      </c>
      <c r="E25" s="124">
        <v>10869</v>
      </c>
      <c r="F25" s="125">
        <v>515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6.149999999999999" customHeight="1" x14ac:dyDescent="0.35">
      <c r="A26" s="14" t="s">
        <v>39</v>
      </c>
      <c r="B26" s="119">
        <f t="shared" si="0"/>
        <v>3983</v>
      </c>
      <c r="C26" s="119">
        <f t="shared" si="1"/>
        <v>3755</v>
      </c>
      <c r="D26" s="123">
        <v>786</v>
      </c>
      <c r="E26" s="124">
        <v>2969</v>
      </c>
      <c r="F26" s="125">
        <v>228</v>
      </c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6.149999999999999" customHeight="1" x14ac:dyDescent="0.35">
      <c r="A27" s="14" t="s">
        <v>40</v>
      </c>
      <c r="B27" s="119">
        <f>C27+F27</f>
        <v>3442</v>
      </c>
      <c r="C27" s="119">
        <f>D27+E27</f>
        <v>3362</v>
      </c>
      <c r="D27" s="123">
        <v>1890</v>
      </c>
      <c r="E27" s="124">
        <v>1472</v>
      </c>
      <c r="F27" s="125">
        <v>80</v>
      </c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6.149999999999999" customHeight="1" x14ac:dyDescent="0.35">
      <c r="A28" s="14" t="s">
        <v>41</v>
      </c>
      <c r="B28" s="119">
        <f t="shared" si="0"/>
        <v>2590</v>
      </c>
      <c r="C28" s="119">
        <f t="shared" si="1"/>
        <v>2566</v>
      </c>
      <c r="D28" s="123">
        <v>838</v>
      </c>
      <c r="E28" s="124">
        <v>1728</v>
      </c>
      <c r="F28" s="125">
        <v>24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6.149999999999999" customHeight="1" x14ac:dyDescent="0.35">
      <c r="A29" s="14" t="s">
        <v>42</v>
      </c>
      <c r="B29" s="119">
        <f t="shared" si="0"/>
        <v>1804</v>
      </c>
      <c r="C29" s="119">
        <f t="shared" si="1"/>
        <v>1249</v>
      </c>
      <c r="D29" s="123">
        <v>481</v>
      </c>
      <c r="E29" s="124">
        <v>768</v>
      </c>
      <c r="F29" s="125">
        <v>555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6.149999999999999" customHeight="1" x14ac:dyDescent="0.35">
      <c r="A30" s="14" t="s">
        <v>43</v>
      </c>
      <c r="B30" s="119">
        <f t="shared" si="0"/>
        <v>2735</v>
      </c>
      <c r="C30" s="119">
        <f t="shared" si="1"/>
        <v>2705</v>
      </c>
      <c r="D30" s="123">
        <v>1134</v>
      </c>
      <c r="E30" s="124">
        <v>1571</v>
      </c>
      <c r="F30" s="125">
        <v>30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6.149999999999999" customHeight="1" x14ac:dyDescent="0.35">
      <c r="A31" s="14" t="s">
        <v>121</v>
      </c>
      <c r="B31" s="119">
        <f t="shared" ref="B31" si="4">C31+F31</f>
        <v>471</v>
      </c>
      <c r="C31" s="119">
        <f t="shared" ref="C31" si="5">D31+E31</f>
        <v>449</v>
      </c>
      <c r="D31" s="123">
        <v>273</v>
      </c>
      <c r="E31" s="124">
        <v>176</v>
      </c>
      <c r="F31" s="125">
        <v>22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6.149999999999999" customHeight="1" x14ac:dyDescent="0.35">
      <c r="A32" s="14" t="s">
        <v>44</v>
      </c>
      <c r="B32" s="119">
        <f t="shared" si="0"/>
        <v>2069</v>
      </c>
      <c r="C32" s="119">
        <f t="shared" si="1"/>
        <v>1976</v>
      </c>
      <c r="D32" s="123">
        <v>636</v>
      </c>
      <c r="E32" s="124">
        <v>1340</v>
      </c>
      <c r="F32" s="125">
        <v>93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6.149999999999999" customHeight="1" x14ac:dyDescent="0.35">
      <c r="A33" s="14" t="s">
        <v>45</v>
      </c>
      <c r="B33" s="119">
        <f t="shared" si="0"/>
        <v>3176</v>
      </c>
      <c r="C33" s="119">
        <f t="shared" si="1"/>
        <v>3101</v>
      </c>
      <c r="D33" s="123">
        <v>1373</v>
      </c>
      <c r="E33" s="124">
        <v>1728</v>
      </c>
      <c r="F33" s="125">
        <v>75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s="152" customFormat="1" ht="16.149999999999999" customHeight="1" x14ac:dyDescent="0.35">
      <c r="A34" s="14" t="s">
        <v>46</v>
      </c>
      <c r="B34" s="119">
        <f t="shared" si="0"/>
        <v>1925</v>
      </c>
      <c r="C34" s="119">
        <f t="shared" si="1"/>
        <v>1914</v>
      </c>
      <c r="D34" s="123">
        <v>740</v>
      </c>
      <c r="E34" s="124">
        <v>1174</v>
      </c>
      <c r="F34" s="125">
        <v>11</v>
      </c>
    </row>
    <row r="35" spans="1:227" ht="16.149999999999999" customHeight="1" x14ac:dyDescent="0.35">
      <c r="A35" s="14" t="s">
        <v>47</v>
      </c>
      <c r="B35" s="119">
        <f t="shared" si="0"/>
        <v>1101</v>
      </c>
      <c r="C35" s="119">
        <f t="shared" si="1"/>
        <v>1088</v>
      </c>
      <c r="D35" s="123">
        <v>428</v>
      </c>
      <c r="E35" s="124">
        <v>660</v>
      </c>
      <c r="F35" s="125">
        <v>13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6.149999999999999" customHeight="1" x14ac:dyDescent="0.35">
      <c r="A36" s="14" t="s">
        <v>48</v>
      </c>
      <c r="B36" s="119">
        <f t="shared" si="0"/>
        <v>2088</v>
      </c>
      <c r="C36" s="119">
        <f t="shared" si="1"/>
        <v>1895</v>
      </c>
      <c r="D36" s="123">
        <v>610</v>
      </c>
      <c r="E36" s="124">
        <v>1285</v>
      </c>
      <c r="F36" s="125">
        <v>193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6.149999999999999" customHeight="1" x14ac:dyDescent="0.35">
      <c r="A37" s="14" t="s">
        <v>49</v>
      </c>
      <c r="B37" s="119">
        <f t="shared" si="0"/>
        <v>1481</v>
      </c>
      <c r="C37" s="119">
        <f t="shared" si="1"/>
        <v>1296</v>
      </c>
      <c r="D37" s="123">
        <v>594</v>
      </c>
      <c r="E37" s="124">
        <v>702</v>
      </c>
      <c r="F37" s="125">
        <v>185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6.149999999999999" customHeight="1" x14ac:dyDescent="0.35">
      <c r="A38" s="14" t="s">
        <v>50</v>
      </c>
      <c r="B38" s="119">
        <f t="shared" si="0"/>
        <v>3809</v>
      </c>
      <c r="C38" s="119">
        <f t="shared" si="1"/>
        <v>3804</v>
      </c>
      <c r="D38" s="123">
        <v>912</v>
      </c>
      <c r="E38" s="124">
        <v>2892</v>
      </c>
      <c r="F38" s="125">
        <v>5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ht="16.149999999999999" customHeight="1" x14ac:dyDescent="0.35">
      <c r="A39" s="14" t="s">
        <v>51</v>
      </c>
      <c r="B39" s="119">
        <f t="shared" ref="B39:B40" si="6">C39+F39</f>
        <v>4430</v>
      </c>
      <c r="C39" s="119">
        <f t="shared" ref="C39:C40" si="7">D39+E39</f>
        <v>4052</v>
      </c>
      <c r="D39" s="123">
        <v>722</v>
      </c>
      <c r="E39" s="124">
        <v>3330</v>
      </c>
      <c r="F39" s="125">
        <v>378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 ht="16.149999999999999" customHeight="1" x14ac:dyDescent="0.35">
      <c r="A40" s="14" t="s">
        <v>52</v>
      </c>
      <c r="B40" s="119">
        <f t="shared" si="6"/>
        <v>6392</v>
      </c>
      <c r="C40" s="119">
        <f t="shared" si="7"/>
        <v>6129</v>
      </c>
      <c r="D40" s="123">
        <v>1270</v>
      </c>
      <c r="E40" s="124">
        <v>4859</v>
      </c>
      <c r="F40" s="125">
        <v>263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 ht="16.149999999999999" customHeight="1" x14ac:dyDescent="0.35">
      <c r="A41" s="14" t="s">
        <v>122</v>
      </c>
      <c r="B41" s="119">
        <f t="shared" si="0"/>
        <v>4037</v>
      </c>
      <c r="C41" s="119">
        <f t="shared" si="1"/>
        <v>4037</v>
      </c>
      <c r="D41" s="123">
        <v>860</v>
      </c>
      <c r="E41" s="124">
        <v>3177</v>
      </c>
      <c r="F41" s="125">
        <v>0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 ht="16.149999999999999" customHeight="1" x14ac:dyDescent="0.35">
      <c r="A42" s="14" t="s">
        <v>118</v>
      </c>
      <c r="B42" s="119">
        <f t="shared" si="0"/>
        <v>2466</v>
      </c>
      <c r="C42" s="119">
        <f t="shared" si="1"/>
        <v>2466</v>
      </c>
      <c r="D42" s="123">
        <v>668</v>
      </c>
      <c r="E42" s="124">
        <v>1798</v>
      </c>
      <c r="F42" s="125">
        <v>0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 ht="16.149999999999999" customHeight="1" x14ac:dyDescent="0.35">
      <c r="A43" s="14" t="s">
        <v>119</v>
      </c>
      <c r="B43" s="119">
        <f t="shared" si="0"/>
        <v>1919</v>
      </c>
      <c r="C43" s="119">
        <f t="shared" si="1"/>
        <v>1703</v>
      </c>
      <c r="D43" s="123">
        <v>777</v>
      </c>
      <c r="E43" s="124">
        <v>926</v>
      </c>
      <c r="F43" s="125">
        <v>216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 ht="16.149999999999999" customHeight="1" x14ac:dyDescent="0.35">
      <c r="A44" s="15"/>
      <c r="B44" s="15"/>
      <c r="C44" s="28"/>
      <c r="D44" s="28"/>
      <c r="E44" s="29"/>
      <c r="F44" s="52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</row>
    <row r="45" spans="1:227" ht="16.149999999999999" hidden="1" customHeight="1" x14ac:dyDescent="0.35">
      <c r="A45" s="57"/>
      <c r="C45" s="19"/>
      <c r="D45" s="19"/>
      <c r="E45" s="19"/>
      <c r="F45" s="19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</row>
    <row r="46" spans="1:227" ht="16.149999999999999" customHeight="1" x14ac:dyDescent="0.35">
      <c r="A46" s="4" t="s">
        <v>54</v>
      </c>
      <c r="C46" s="19"/>
      <c r="D46" s="19"/>
      <c r="E46" s="19"/>
      <c r="F46" s="19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</row>
  </sheetData>
  <mergeCells count="9">
    <mergeCell ref="A3:F3"/>
    <mergeCell ref="A4:F4"/>
    <mergeCell ref="A5:F5"/>
    <mergeCell ref="A6:F6"/>
    <mergeCell ref="A8:A10"/>
    <mergeCell ref="B8:B10"/>
    <mergeCell ref="C8:F8"/>
    <mergeCell ref="C9:E9"/>
    <mergeCell ref="F9:F10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27559055118110237"/>
  <pageSetup scale="3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19"/>
  <sheetViews>
    <sheetView zoomScale="70" zoomScaleNormal="70" workbookViewId="0">
      <selection activeCell="B10" sqref="B10"/>
    </sheetView>
  </sheetViews>
  <sheetFormatPr baseColWidth="10" defaultColWidth="0" defaultRowHeight="15.5" zeroHeight="1" x14ac:dyDescent="0.35"/>
  <cols>
    <col min="1" max="1" width="60.7265625" style="82" customWidth="1"/>
    <col min="2" max="23" width="17.7265625" style="19" customWidth="1"/>
    <col min="24" max="26" width="17.7265625" style="56" customWidth="1"/>
    <col min="27" max="27" width="0" style="19" hidden="1" customWidth="1"/>
    <col min="28" max="256" width="0" style="2" hidden="1" customWidth="1"/>
    <col min="257" max="16384" width="17.7265625" style="4" hidden="1"/>
  </cols>
  <sheetData>
    <row r="1" spans="1:27" s="4" customFormat="1" x14ac:dyDescent="0.35">
      <c r="A1" s="3" t="s">
        <v>82</v>
      </c>
      <c r="B1" s="22"/>
      <c r="C1" s="22"/>
      <c r="D1" s="22"/>
      <c r="E1" s="22"/>
      <c r="F1" s="20"/>
      <c r="G1" s="22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56"/>
      <c r="Y1" s="56"/>
      <c r="Z1" s="56"/>
      <c r="AA1" s="19"/>
    </row>
    <row r="2" spans="1:27" s="4" customFormat="1" x14ac:dyDescent="0.35">
      <c r="A2" s="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56"/>
      <c r="Y2" s="56"/>
      <c r="Z2" s="56"/>
      <c r="AA2" s="19"/>
    </row>
    <row r="3" spans="1:27" s="4" customFormat="1" x14ac:dyDescent="0.35">
      <c r="A3" s="1" t="s">
        <v>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9"/>
    </row>
    <row r="4" spans="1:27" s="4" customFormat="1" x14ac:dyDescent="0.35">
      <c r="A4" s="1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9"/>
    </row>
    <row r="5" spans="1:27" s="4" customFormat="1" x14ac:dyDescent="0.35">
      <c r="A5" s="126" t="s">
        <v>84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9"/>
    </row>
    <row r="6" spans="1:27" s="4" customFormat="1" x14ac:dyDescent="0.35">
      <c r="A6" s="1" t="s">
        <v>117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9"/>
    </row>
    <row r="7" spans="1:27" s="4" customFormat="1" x14ac:dyDescent="0.35">
      <c r="A7" s="57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9"/>
    </row>
    <row r="8" spans="1:27" s="4" customFormat="1" x14ac:dyDescent="0.35">
      <c r="A8" s="177" t="s">
        <v>19</v>
      </c>
      <c r="B8" s="206" t="s">
        <v>85</v>
      </c>
      <c r="C8" s="204" t="s">
        <v>85</v>
      </c>
      <c r="D8" s="207"/>
      <c r="E8" s="205"/>
      <c r="F8" s="204" t="s">
        <v>86</v>
      </c>
      <c r="G8" s="207"/>
      <c r="H8" s="205"/>
      <c r="I8" s="203" t="s">
        <v>87</v>
      </c>
      <c r="J8" s="204"/>
      <c r="K8" s="205"/>
      <c r="L8" s="203" t="s">
        <v>88</v>
      </c>
      <c r="M8" s="204"/>
      <c r="N8" s="205"/>
      <c r="O8" s="203" t="s">
        <v>89</v>
      </c>
      <c r="P8" s="204"/>
      <c r="Q8" s="205"/>
      <c r="R8" s="203" t="s">
        <v>90</v>
      </c>
      <c r="S8" s="204"/>
      <c r="T8" s="205"/>
      <c r="U8" s="208" t="s">
        <v>91</v>
      </c>
      <c r="V8" s="209"/>
      <c r="W8" s="163"/>
      <c r="X8" s="203" t="s">
        <v>92</v>
      </c>
      <c r="Y8" s="204"/>
      <c r="Z8" s="205"/>
      <c r="AA8" s="19"/>
    </row>
    <row r="9" spans="1:27" s="4" customFormat="1" x14ac:dyDescent="0.35">
      <c r="A9" s="177"/>
      <c r="B9" s="206"/>
      <c r="C9" s="65" t="s">
        <v>93</v>
      </c>
      <c r="D9" s="59" t="s">
        <v>94</v>
      </c>
      <c r="E9" s="136" t="s">
        <v>22</v>
      </c>
      <c r="F9" s="65" t="s">
        <v>93</v>
      </c>
      <c r="G9" s="59" t="s">
        <v>94</v>
      </c>
      <c r="H9" s="66" t="s">
        <v>22</v>
      </c>
      <c r="I9" s="67" t="s">
        <v>93</v>
      </c>
      <c r="J9" s="65" t="s">
        <v>94</v>
      </c>
      <c r="K9" s="68" t="s">
        <v>22</v>
      </c>
      <c r="L9" s="67" t="s">
        <v>93</v>
      </c>
      <c r="M9" s="65" t="s">
        <v>94</v>
      </c>
      <c r="N9" s="68" t="s">
        <v>22</v>
      </c>
      <c r="O9" s="67" t="s">
        <v>93</v>
      </c>
      <c r="P9" s="65" t="s">
        <v>94</v>
      </c>
      <c r="Q9" s="68" t="s">
        <v>22</v>
      </c>
      <c r="R9" s="67" t="s">
        <v>93</v>
      </c>
      <c r="S9" s="65" t="s">
        <v>94</v>
      </c>
      <c r="T9" s="68" t="s">
        <v>22</v>
      </c>
      <c r="U9" s="69" t="s">
        <v>93</v>
      </c>
      <c r="V9" s="59" t="s">
        <v>94</v>
      </c>
      <c r="W9" s="70" t="s">
        <v>22</v>
      </c>
      <c r="X9" s="67" t="s">
        <v>93</v>
      </c>
      <c r="Y9" s="65" t="s">
        <v>94</v>
      </c>
      <c r="Z9" s="83" t="s">
        <v>22</v>
      </c>
      <c r="AA9" s="19"/>
    </row>
    <row r="10" spans="1:27" s="4" customFormat="1" x14ac:dyDescent="0.35">
      <c r="A10" s="71"/>
      <c r="B10" s="72"/>
      <c r="C10" s="72"/>
      <c r="D10" s="72"/>
      <c r="E10" s="139"/>
      <c r="F10" s="137"/>
      <c r="G10" s="72"/>
      <c r="H10" s="140"/>
      <c r="I10" s="137"/>
      <c r="J10" s="72"/>
      <c r="K10" s="140"/>
      <c r="L10" s="72"/>
      <c r="M10" s="72"/>
      <c r="N10" s="140"/>
      <c r="O10" s="72"/>
      <c r="P10" s="72"/>
      <c r="Q10" s="140"/>
      <c r="R10" s="137"/>
      <c r="S10" s="72"/>
      <c r="T10" s="140"/>
      <c r="U10" s="137"/>
      <c r="V10" s="72"/>
      <c r="W10" s="141"/>
      <c r="X10" s="137"/>
      <c r="Y10" s="72"/>
      <c r="Z10" s="84"/>
      <c r="AA10" s="19"/>
    </row>
    <row r="11" spans="1:27" s="4" customFormat="1" x14ac:dyDescent="0.35">
      <c r="A11" s="7" t="s">
        <v>27</v>
      </c>
      <c r="B11" s="119">
        <f t="shared" ref="B11:Y11" si="0">SUM(B13:B42)</f>
        <v>294686</v>
      </c>
      <c r="C11" s="119">
        <f t="shared" si="0"/>
        <v>182871</v>
      </c>
      <c r="D11" s="119">
        <f t="shared" si="0"/>
        <v>102312</v>
      </c>
      <c r="E11" s="129">
        <f t="shared" si="0"/>
        <v>9503</v>
      </c>
      <c r="F11" s="138">
        <f t="shared" si="0"/>
        <v>177843</v>
      </c>
      <c r="G11" s="119">
        <f t="shared" si="0"/>
        <v>101612</v>
      </c>
      <c r="H11" s="119">
        <f t="shared" si="0"/>
        <v>9412</v>
      </c>
      <c r="I11" s="127">
        <f t="shared" si="0"/>
        <v>210</v>
      </c>
      <c r="J11" s="119">
        <f t="shared" si="0"/>
        <v>71</v>
      </c>
      <c r="K11" s="119">
        <f t="shared" si="0"/>
        <v>2</v>
      </c>
      <c r="L11" s="127">
        <f t="shared" si="0"/>
        <v>3</v>
      </c>
      <c r="M11" s="119">
        <f t="shared" si="0"/>
        <v>3</v>
      </c>
      <c r="N11" s="119">
        <f t="shared" si="0"/>
        <v>0</v>
      </c>
      <c r="O11" s="127">
        <f t="shared" si="0"/>
        <v>218</v>
      </c>
      <c r="P11" s="119">
        <f t="shared" si="0"/>
        <v>158</v>
      </c>
      <c r="Q11" s="119">
        <f t="shared" si="0"/>
        <v>52</v>
      </c>
      <c r="R11" s="127">
        <f t="shared" si="0"/>
        <v>0</v>
      </c>
      <c r="S11" s="119">
        <f t="shared" si="0"/>
        <v>1</v>
      </c>
      <c r="T11" s="119">
        <f t="shared" si="0"/>
        <v>0</v>
      </c>
      <c r="U11" s="127">
        <f t="shared" si="0"/>
        <v>3826</v>
      </c>
      <c r="V11" s="119">
        <f t="shared" si="0"/>
        <v>198</v>
      </c>
      <c r="W11" s="129">
        <f t="shared" si="0"/>
        <v>31</v>
      </c>
      <c r="X11" s="138">
        <f t="shared" si="0"/>
        <v>771</v>
      </c>
      <c r="Y11" s="119">
        <f t="shared" si="0"/>
        <v>269</v>
      </c>
      <c r="Z11" s="120">
        <f>SUM(Z12:Z42)</f>
        <v>6</v>
      </c>
      <c r="AA11" s="19"/>
    </row>
    <row r="12" spans="1:27" s="4" customFormat="1" x14ac:dyDescent="0.35">
      <c r="A12" s="7"/>
      <c r="B12" s="119"/>
      <c r="C12" s="119"/>
      <c r="D12" s="119"/>
      <c r="E12" s="129"/>
      <c r="F12" s="127"/>
      <c r="G12" s="119"/>
      <c r="H12" s="130"/>
      <c r="I12" s="127"/>
      <c r="J12" s="119"/>
      <c r="K12" s="130"/>
      <c r="L12" s="127"/>
      <c r="M12" s="119"/>
      <c r="N12" s="130"/>
      <c r="O12" s="127"/>
      <c r="P12" s="119"/>
      <c r="Q12" s="130"/>
      <c r="R12" s="127"/>
      <c r="S12" s="119"/>
      <c r="T12" s="130"/>
      <c r="U12" s="127"/>
      <c r="V12" s="119"/>
      <c r="W12" s="120"/>
      <c r="X12" s="128"/>
      <c r="Y12" s="119"/>
      <c r="Z12" s="120"/>
      <c r="AA12" s="19"/>
    </row>
    <row r="13" spans="1:27" s="4" customFormat="1" x14ac:dyDescent="0.35">
      <c r="A13" s="14" t="s">
        <v>28</v>
      </c>
      <c r="B13" s="119">
        <f>SUM(C13:E13)</f>
        <v>26417</v>
      </c>
      <c r="C13" s="119">
        <f>F13+I13+L13+O13+R13+U13+X13</f>
        <v>12296</v>
      </c>
      <c r="D13" s="119">
        <f t="shared" ref="D13:E28" si="1">G13+J13+M13+P13+S13+V13+Y13</f>
        <v>13991</v>
      </c>
      <c r="E13" s="119">
        <f t="shared" si="1"/>
        <v>130</v>
      </c>
      <c r="F13" s="131">
        <v>12296</v>
      </c>
      <c r="G13" s="123">
        <v>13991</v>
      </c>
      <c r="H13" s="132">
        <v>130</v>
      </c>
      <c r="I13" s="131">
        <v>0</v>
      </c>
      <c r="J13" s="123">
        <v>0</v>
      </c>
      <c r="K13" s="132">
        <v>0</v>
      </c>
      <c r="L13" s="131">
        <v>0</v>
      </c>
      <c r="M13" s="123">
        <v>0</v>
      </c>
      <c r="N13" s="132">
        <v>0</v>
      </c>
      <c r="O13" s="131">
        <v>0</v>
      </c>
      <c r="P13" s="123">
        <v>0</v>
      </c>
      <c r="Q13" s="132">
        <v>0</v>
      </c>
      <c r="R13" s="131">
        <v>0</v>
      </c>
      <c r="S13" s="123">
        <v>0</v>
      </c>
      <c r="T13" s="132">
        <v>0</v>
      </c>
      <c r="U13" s="131">
        <v>0</v>
      </c>
      <c r="V13" s="123">
        <v>0</v>
      </c>
      <c r="W13" s="124">
        <v>0</v>
      </c>
      <c r="X13" s="133">
        <v>0</v>
      </c>
      <c r="Y13" s="123">
        <v>0</v>
      </c>
      <c r="Z13" s="124">
        <v>0</v>
      </c>
      <c r="AA13" s="19"/>
    </row>
    <row r="14" spans="1:27" s="4" customFormat="1" x14ac:dyDescent="0.35">
      <c r="A14" s="14" t="s">
        <v>29</v>
      </c>
      <c r="B14" s="119">
        <f t="shared" ref="B14:B42" si="2">SUM(C14:E14)</f>
        <v>2813</v>
      </c>
      <c r="C14" s="119">
        <f t="shared" ref="C14:C42" si="3">F14+I14+L14+O14+R14+U14+X14</f>
        <v>1856</v>
      </c>
      <c r="D14" s="119">
        <f t="shared" si="1"/>
        <v>835</v>
      </c>
      <c r="E14" s="119">
        <f t="shared" si="1"/>
        <v>122</v>
      </c>
      <c r="F14" s="131">
        <v>1856</v>
      </c>
      <c r="G14" s="123">
        <v>835</v>
      </c>
      <c r="H14" s="132">
        <v>122</v>
      </c>
      <c r="I14" s="131">
        <v>0</v>
      </c>
      <c r="J14" s="123">
        <v>0</v>
      </c>
      <c r="K14" s="132">
        <v>0</v>
      </c>
      <c r="L14" s="131">
        <v>0</v>
      </c>
      <c r="M14" s="123">
        <v>0</v>
      </c>
      <c r="N14" s="132">
        <v>0</v>
      </c>
      <c r="O14" s="131">
        <v>0</v>
      </c>
      <c r="P14" s="123">
        <v>0</v>
      </c>
      <c r="Q14" s="132">
        <v>0</v>
      </c>
      <c r="R14" s="131">
        <v>0</v>
      </c>
      <c r="S14" s="123">
        <v>0</v>
      </c>
      <c r="T14" s="132">
        <v>0</v>
      </c>
      <c r="U14" s="131">
        <v>0</v>
      </c>
      <c r="V14" s="123">
        <v>0</v>
      </c>
      <c r="W14" s="124">
        <v>0</v>
      </c>
      <c r="X14" s="133">
        <v>0</v>
      </c>
      <c r="Y14" s="123">
        <v>0</v>
      </c>
      <c r="Z14" s="124">
        <v>0</v>
      </c>
      <c r="AA14" s="19"/>
    </row>
    <row r="15" spans="1:27" s="4" customFormat="1" x14ac:dyDescent="0.35">
      <c r="A15" s="14" t="s">
        <v>125</v>
      </c>
      <c r="B15" s="119">
        <f t="shared" si="2"/>
        <v>20897</v>
      </c>
      <c r="C15" s="119">
        <f t="shared" si="3"/>
        <v>9300</v>
      </c>
      <c r="D15" s="119">
        <f t="shared" si="1"/>
        <v>10731</v>
      </c>
      <c r="E15" s="119">
        <f t="shared" si="1"/>
        <v>866</v>
      </c>
      <c r="F15" s="131">
        <v>9244</v>
      </c>
      <c r="G15" s="123">
        <v>10652</v>
      </c>
      <c r="H15" s="132">
        <v>859</v>
      </c>
      <c r="I15" s="131">
        <v>19</v>
      </c>
      <c r="J15" s="123">
        <v>18</v>
      </c>
      <c r="K15" s="132">
        <v>2</v>
      </c>
      <c r="L15" s="131">
        <v>0</v>
      </c>
      <c r="M15" s="123">
        <v>1</v>
      </c>
      <c r="N15" s="132">
        <v>0</v>
      </c>
      <c r="O15" s="131">
        <v>0</v>
      </c>
      <c r="P15" s="123">
        <v>0</v>
      </c>
      <c r="Q15" s="132">
        <v>0</v>
      </c>
      <c r="R15" s="131">
        <v>0</v>
      </c>
      <c r="S15" s="123">
        <v>0</v>
      </c>
      <c r="T15" s="132">
        <v>0</v>
      </c>
      <c r="U15" s="131">
        <v>37</v>
      </c>
      <c r="V15" s="123">
        <v>60</v>
      </c>
      <c r="W15" s="124">
        <v>5</v>
      </c>
      <c r="X15" s="133">
        <v>0</v>
      </c>
      <c r="Y15" s="123">
        <v>0</v>
      </c>
      <c r="Z15" s="124">
        <v>0</v>
      </c>
      <c r="AA15" s="19"/>
    </row>
    <row r="16" spans="1:27" s="4" customFormat="1" x14ac:dyDescent="0.35">
      <c r="A16" s="14" t="s">
        <v>30</v>
      </c>
      <c r="B16" s="119">
        <f>SUM(C16:E16)</f>
        <v>24862</v>
      </c>
      <c r="C16" s="119">
        <f>F16+I16+L16+O16+R16+U16+X16</f>
        <v>12690</v>
      </c>
      <c r="D16" s="119">
        <f t="shared" si="1"/>
        <v>11923</v>
      </c>
      <c r="E16" s="119">
        <f t="shared" si="1"/>
        <v>249</v>
      </c>
      <c r="F16" s="131">
        <v>12690</v>
      </c>
      <c r="G16" s="123">
        <v>11923</v>
      </c>
      <c r="H16" s="132">
        <v>249</v>
      </c>
      <c r="I16" s="131">
        <v>0</v>
      </c>
      <c r="J16" s="123">
        <v>0</v>
      </c>
      <c r="K16" s="132">
        <v>0</v>
      </c>
      <c r="L16" s="131">
        <v>0</v>
      </c>
      <c r="M16" s="123">
        <v>0</v>
      </c>
      <c r="N16" s="132">
        <v>0</v>
      </c>
      <c r="O16" s="131">
        <v>0</v>
      </c>
      <c r="P16" s="123">
        <v>0</v>
      </c>
      <c r="Q16" s="132">
        <v>0</v>
      </c>
      <c r="R16" s="131">
        <v>0</v>
      </c>
      <c r="S16" s="123">
        <v>0</v>
      </c>
      <c r="T16" s="132">
        <v>0</v>
      </c>
      <c r="U16" s="131">
        <v>0</v>
      </c>
      <c r="V16" s="123">
        <v>0</v>
      </c>
      <c r="W16" s="124">
        <v>0</v>
      </c>
      <c r="X16" s="133">
        <v>0</v>
      </c>
      <c r="Y16" s="123">
        <v>0</v>
      </c>
      <c r="Z16" s="124">
        <v>0</v>
      </c>
      <c r="AA16" s="19"/>
    </row>
    <row r="17" spans="1:256" x14ac:dyDescent="0.35">
      <c r="A17" s="14" t="s">
        <v>31</v>
      </c>
      <c r="B17" s="119">
        <f t="shared" si="2"/>
        <v>15875</v>
      </c>
      <c r="C17" s="119">
        <f t="shared" si="3"/>
        <v>8554</v>
      </c>
      <c r="D17" s="119">
        <f t="shared" si="1"/>
        <v>6896</v>
      </c>
      <c r="E17" s="119">
        <f t="shared" si="1"/>
        <v>425</v>
      </c>
      <c r="F17" s="131">
        <v>8554</v>
      </c>
      <c r="G17" s="123">
        <v>6896</v>
      </c>
      <c r="H17" s="132">
        <v>425</v>
      </c>
      <c r="I17" s="131">
        <v>0</v>
      </c>
      <c r="J17" s="123">
        <v>0</v>
      </c>
      <c r="K17" s="132">
        <v>0</v>
      </c>
      <c r="L17" s="131">
        <v>0</v>
      </c>
      <c r="M17" s="123">
        <v>0</v>
      </c>
      <c r="N17" s="132">
        <v>0</v>
      </c>
      <c r="O17" s="131">
        <v>0</v>
      </c>
      <c r="P17" s="123">
        <v>0</v>
      </c>
      <c r="Q17" s="132">
        <v>0</v>
      </c>
      <c r="R17" s="131">
        <v>0</v>
      </c>
      <c r="S17" s="123">
        <v>0</v>
      </c>
      <c r="T17" s="132">
        <v>0</v>
      </c>
      <c r="U17" s="131">
        <v>0</v>
      </c>
      <c r="V17" s="123">
        <v>0</v>
      </c>
      <c r="W17" s="124">
        <v>0</v>
      </c>
      <c r="X17" s="133">
        <v>0</v>
      </c>
      <c r="Y17" s="123">
        <v>0</v>
      </c>
      <c r="Z17" s="124">
        <v>0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x14ac:dyDescent="0.35">
      <c r="A18" s="14" t="s">
        <v>32</v>
      </c>
      <c r="B18" s="119">
        <f t="shared" si="2"/>
        <v>13919</v>
      </c>
      <c r="C18" s="119">
        <f t="shared" si="3"/>
        <v>11040</v>
      </c>
      <c r="D18" s="119">
        <f t="shared" si="1"/>
        <v>2878</v>
      </c>
      <c r="E18" s="119">
        <f t="shared" si="1"/>
        <v>1</v>
      </c>
      <c r="F18" s="131">
        <v>10844</v>
      </c>
      <c r="G18" s="123">
        <v>2828</v>
      </c>
      <c r="H18" s="132">
        <v>1</v>
      </c>
      <c r="I18" s="131">
        <v>181</v>
      </c>
      <c r="J18" s="123">
        <v>48</v>
      </c>
      <c r="K18" s="132">
        <v>0</v>
      </c>
      <c r="L18" s="131">
        <v>2</v>
      </c>
      <c r="M18" s="123">
        <v>0</v>
      </c>
      <c r="N18" s="132">
        <v>0</v>
      </c>
      <c r="O18" s="131">
        <v>0</v>
      </c>
      <c r="P18" s="123">
        <v>0</v>
      </c>
      <c r="Q18" s="132">
        <v>0</v>
      </c>
      <c r="R18" s="131">
        <v>0</v>
      </c>
      <c r="S18" s="123">
        <v>0</v>
      </c>
      <c r="T18" s="132">
        <v>0</v>
      </c>
      <c r="U18" s="131">
        <v>13</v>
      </c>
      <c r="V18" s="123">
        <v>2</v>
      </c>
      <c r="W18" s="124">
        <v>0</v>
      </c>
      <c r="X18" s="133">
        <v>0</v>
      </c>
      <c r="Y18" s="123">
        <v>0</v>
      </c>
      <c r="Z18" s="124">
        <v>0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x14ac:dyDescent="0.35">
      <c r="A19" s="14" t="s">
        <v>33</v>
      </c>
      <c r="B19" s="119">
        <f t="shared" si="2"/>
        <v>5650</v>
      </c>
      <c r="C19" s="119">
        <f t="shared" si="3"/>
        <v>4306</v>
      </c>
      <c r="D19" s="119">
        <f t="shared" si="1"/>
        <v>1234</v>
      </c>
      <c r="E19" s="119">
        <f t="shared" si="1"/>
        <v>110</v>
      </c>
      <c r="F19" s="131">
        <v>4306</v>
      </c>
      <c r="G19" s="123">
        <v>1234</v>
      </c>
      <c r="H19" s="132">
        <v>110</v>
      </c>
      <c r="I19" s="131">
        <v>0</v>
      </c>
      <c r="J19" s="123">
        <v>0</v>
      </c>
      <c r="K19" s="132">
        <v>0</v>
      </c>
      <c r="L19" s="131">
        <v>0</v>
      </c>
      <c r="M19" s="123">
        <v>0</v>
      </c>
      <c r="N19" s="132">
        <v>0</v>
      </c>
      <c r="O19" s="131">
        <v>0</v>
      </c>
      <c r="P19" s="123">
        <v>0</v>
      </c>
      <c r="Q19" s="132">
        <v>0</v>
      </c>
      <c r="R19" s="131">
        <v>0</v>
      </c>
      <c r="S19" s="123">
        <v>0</v>
      </c>
      <c r="T19" s="132">
        <v>0</v>
      </c>
      <c r="U19" s="131">
        <v>0</v>
      </c>
      <c r="V19" s="123">
        <v>0</v>
      </c>
      <c r="W19" s="124">
        <v>0</v>
      </c>
      <c r="X19" s="133">
        <v>0</v>
      </c>
      <c r="Y19" s="123">
        <v>0</v>
      </c>
      <c r="Z19" s="124">
        <v>0</v>
      </c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x14ac:dyDescent="0.35">
      <c r="A20" s="14" t="s">
        <v>34</v>
      </c>
      <c r="B20" s="119">
        <f t="shared" si="2"/>
        <v>6440</v>
      </c>
      <c r="C20" s="119">
        <f t="shared" si="3"/>
        <v>4558</v>
      </c>
      <c r="D20" s="119">
        <f t="shared" si="1"/>
        <v>1792</v>
      </c>
      <c r="E20" s="119">
        <f t="shared" si="1"/>
        <v>90</v>
      </c>
      <c r="F20" s="131">
        <v>4537</v>
      </c>
      <c r="G20" s="123">
        <v>1772</v>
      </c>
      <c r="H20" s="132">
        <v>90</v>
      </c>
      <c r="I20" s="131">
        <v>0</v>
      </c>
      <c r="J20" s="123">
        <v>0</v>
      </c>
      <c r="K20" s="132">
        <v>0</v>
      </c>
      <c r="L20" s="131">
        <v>0</v>
      </c>
      <c r="M20" s="123">
        <v>0</v>
      </c>
      <c r="N20" s="132">
        <v>0</v>
      </c>
      <c r="O20" s="131">
        <v>21</v>
      </c>
      <c r="P20" s="123">
        <v>20</v>
      </c>
      <c r="Q20" s="132">
        <v>0</v>
      </c>
      <c r="R20" s="131">
        <v>0</v>
      </c>
      <c r="S20" s="123">
        <v>0</v>
      </c>
      <c r="T20" s="132">
        <v>0</v>
      </c>
      <c r="U20" s="131">
        <v>0</v>
      </c>
      <c r="V20" s="123">
        <v>0</v>
      </c>
      <c r="W20" s="124">
        <v>0</v>
      </c>
      <c r="X20" s="133">
        <v>0</v>
      </c>
      <c r="Y20" s="123">
        <v>0</v>
      </c>
      <c r="Z20" s="124">
        <v>0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x14ac:dyDescent="0.35">
      <c r="A21" s="14" t="s">
        <v>35</v>
      </c>
      <c r="B21" s="119">
        <f t="shared" si="2"/>
        <v>5070</v>
      </c>
      <c r="C21" s="119">
        <f t="shared" si="3"/>
        <v>3727</v>
      </c>
      <c r="D21" s="119">
        <f t="shared" si="1"/>
        <v>1048</v>
      </c>
      <c r="E21" s="119">
        <f t="shared" si="1"/>
        <v>295</v>
      </c>
      <c r="F21" s="131">
        <v>3727</v>
      </c>
      <c r="G21" s="123">
        <v>1048</v>
      </c>
      <c r="H21" s="132">
        <v>295</v>
      </c>
      <c r="I21" s="131">
        <v>0</v>
      </c>
      <c r="J21" s="123">
        <v>0</v>
      </c>
      <c r="K21" s="132">
        <v>0</v>
      </c>
      <c r="L21" s="131">
        <v>0</v>
      </c>
      <c r="M21" s="123">
        <v>0</v>
      </c>
      <c r="N21" s="132">
        <v>0</v>
      </c>
      <c r="O21" s="131">
        <v>0</v>
      </c>
      <c r="P21" s="123">
        <v>0</v>
      </c>
      <c r="Q21" s="132">
        <v>0</v>
      </c>
      <c r="R21" s="131">
        <v>0</v>
      </c>
      <c r="S21" s="123">
        <v>0</v>
      </c>
      <c r="T21" s="132">
        <v>0</v>
      </c>
      <c r="U21" s="131">
        <v>0</v>
      </c>
      <c r="V21" s="123">
        <v>0</v>
      </c>
      <c r="W21" s="124">
        <v>0</v>
      </c>
      <c r="X21" s="133">
        <v>0</v>
      </c>
      <c r="Y21" s="123">
        <v>0</v>
      </c>
      <c r="Z21" s="124">
        <v>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x14ac:dyDescent="0.35">
      <c r="A22" s="14" t="s">
        <v>36</v>
      </c>
      <c r="B22" s="119">
        <f t="shared" si="2"/>
        <v>25020</v>
      </c>
      <c r="C22" s="119">
        <f t="shared" si="3"/>
        <v>16783</v>
      </c>
      <c r="D22" s="119">
        <f t="shared" si="1"/>
        <v>7602</v>
      </c>
      <c r="E22" s="119">
        <f t="shared" si="1"/>
        <v>635</v>
      </c>
      <c r="F22" s="131">
        <v>14084</v>
      </c>
      <c r="G22" s="123">
        <v>7358</v>
      </c>
      <c r="H22" s="132">
        <v>629</v>
      </c>
      <c r="I22" s="131">
        <v>0</v>
      </c>
      <c r="J22" s="123">
        <v>0</v>
      </c>
      <c r="K22" s="132">
        <v>0</v>
      </c>
      <c r="L22" s="131">
        <v>0</v>
      </c>
      <c r="M22" s="123">
        <v>0</v>
      </c>
      <c r="N22" s="132">
        <v>0</v>
      </c>
      <c r="O22" s="131">
        <v>0</v>
      </c>
      <c r="P22" s="123">
        <v>0</v>
      </c>
      <c r="Q22" s="132">
        <v>0</v>
      </c>
      <c r="R22" s="131">
        <v>0</v>
      </c>
      <c r="S22" s="123">
        <v>0</v>
      </c>
      <c r="T22" s="132">
        <v>0</v>
      </c>
      <c r="U22" s="131">
        <v>2125</v>
      </c>
      <c r="V22" s="123">
        <v>47</v>
      </c>
      <c r="W22" s="124">
        <v>3</v>
      </c>
      <c r="X22" s="133">
        <v>574</v>
      </c>
      <c r="Y22" s="123">
        <v>197</v>
      </c>
      <c r="Z22" s="124">
        <v>3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x14ac:dyDescent="0.35">
      <c r="A23" s="14" t="s">
        <v>37</v>
      </c>
      <c r="B23" s="119">
        <v>7422</v>
      </c>
      <c r="C23" s="119">
        <v>5486</v>
      </c>
      <c r="D23" s="119">
        <v>1633</v>
      </c>
      <c r="E23" s="119">
        <v>303</v>
      </c>
      <c r="F23" s="131">
        <v>5486</v>
      </c>
      <c r="G23" s="123">
        <v>1633</v>
      </c>
      <c r="H23" s="132">
        <v>303</v>
      </c>
      <c r="I23" s="131">
        <v>0</v>
      </c>
      <c r="J23" s="123">
        <v>0</v>
      </c>
      <c r="K23" s="132">
        <v>0</v>
      </c>
      <c r="L23" s="131">
        <v>0</v>
      </c>
      <c r="M23" s="123">
        <v>0</v>
      </c>
      <c r="N23" s="132">
        <v>0</v>
      </c>
      <c r="O23" s="131">
        <v>0</v>
      </c>
      <c r="P23" s="123">
        <v>0</v>
      </c>
      <c r="Q23" s="132">
        <v>0</v>
      </c>
      <c r="R23" s="131">
        <v>0</v>
      </c>
      <c r="S23" s="123">
        <v>0</v>
      </c>
      <c r="T23" s="132">
        <v>0</v>
      </c>
      <c r="U23" s="131">
        <v>0</v>
      </c>
      <c r="V23" s="123">
        <v>0</v>
      </c>
      <c r="W23" s="124">
        <v>0</v>
      </c>
      <c r="X23" s="133">
        <v>0</v>
      </c>
      <c r="Y23" s="123">
        <v>0</v>
      </c>
      <c r="Z23" s="124">
        <v>0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x14ac:dyDescent="0.35">
      <c r="A24" s="14" t="s">
        <v>38</v>
      </c>
      <c r="B24" s="119">
        <f t="shared" si="2"/>
        <v>19396</v>
      </c>
      <c r="C24" s="119">
        <f t="shared" si="3"/>
        <v>10804</v>
      </c>
      <c r="D24" s="119">
        <f t="shared" si="1"/>
        <v>8045</v>
      </c>
      <c r="E24" s="119">
        <f t="shared" si="1"/>
        <v>547</v>
      </c>
      <c r="F24" s="131">
        <v>10804</v>
      </c>
      <c r="G24" s="123">
        <v>8045</v>
      </c>
      <c r="H24" s="132">
        <v>547</v>
      </c>
      <c r="I24" s="131">
        <v>0</v>
      </c>
      <c r="J24" s="123">
        <v>0</v>
      </c>
      <c r="K24" s="132">
        <v>0</v>
      </c>
      <c r="L24" s="131">
        <v>0</v>
      </c>
      <c r="M24" s="123">
        <v>0</v>
      </c>
      <c r="N24" s="132">
        <v>0</v>
      </c>
      <c r="O24" s="131">
        <v>0</v>
      </c>
      <c r="P24" s="123">
        <v>0</v>
      </c>
      <c r="Q24" s="132">
        <v>0</v>
      </c>
      <c r="R24" s="131">
        <v>0</v>
      </c>
      <c r="S24" s="123">
        <v>0</v>
      </c>
      <c r="T24" s="132">
        <v>0</v>
      </c>
      <c r="U24" s="131">
        <v>0</v>
      </c>
      <c r="V24" s="123">
        <v>0</v>
      </c>
      <c r="W24" s="124">
        <v>0</v>
      </c>
      <c r="X24" s="133">
        <v>0</v>
      </c>
      <c r="Y24" s="123">
        <v>0</v>
      </c>
      <c r="Z24" s="124">
        <v>0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x14ac:dyDescent="0.35">
      <c r="A25" s="14" t="s">
        <v>39</v>
      </c>
      <c r="B25" s="119">
        <f t="shared" si="2"/>
        <v>5062</v>
      </c>
      <c r="C25" s="119">
        <f t="shared" si="3"/>
        <v>3425</v>
      </c>
      <c r="D25" s="119">
        <f t="shared" si="1"/>
        <v>1304</v>
      </c>
      <c r="E25" s="119">
        <f t="shared" si="1"/>
        <v>333</v>
      </c>
      <c r="F25" s="131">
        <v>3425</v>
      </c>
      <c r="G25" s="123">
        <v>1304</v>
      </c>
      <c r="H25" s="132">
        <v>333</v>
      </c>
      <c r="I25" s="131">
        <v>0</v>
      </c>
      <c r="J25" s="123">
        <v>0</v>
      </c>
      <c r="K25" s="132">
        <v>0</v>
      </c>
      <c r="L25" s="131">
        <v>0</v>
      </c>
      <c r="M25" s="123">
        <v>0</v>
      </c>
      <c r="N25" s="132">
        <v>0</v>
      </c>
      <c r="O25" s="131">
        <v>0</v>
      </c>
      <c r="P25" s="123">
        <v>0</v>
      </c>
      <c r="Q25" s="132">
        <v>0</v>
      </c>
      <c r="R25" s="131">
        <v>0</v>
      </c>
      <c r="S25" s="123">
        <v>0</v>
      </c>
      <c r="T25" s="132">
        <v>0</v>
      </c>
      <c r="U25" s="131">
        <v>0</v>
      </c>
      <c r="V25" s="123">
        <v>0</v>
      </c>
      <c r="W25" s="124">
        <v>0</v>
      </c>
      <c r="X25" s="133">
        <v>0</v>
      </c>
      <c r="Y25" s="123">
        <v>0</v>
      </c>
      <c r="Z25" s="124">
        <v>0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x14ac:dyDescent="0.35">
      <c r="A26" s="14" t="s">
        <v>40</v>
      </c>
      <c r="B26" s="119">
        <f t="shared" si="2"/>
        <v>11185</v>
      </c>
      <c r="C26" s="119">
        <f t="shared" si="3"/>
        <v>8154</v>
      </c>
      <c r="D26" s="119">
        <f t="shared" si="1"/>
        <v>2693</v>
      </c>
      <c r="E26" s="119">
        <f t="shared" si="1"/>
        <v>338</v>
      </c>
      <c r="F26" s="131">
        <v>8154</v>
      </c>
      <c r="G26" s="123">
        <v>2693</v>
      </c>
      <c r="H26" s="132">
        <v>338</v>
      </c>
      <c r="I26" s="131">
        <v>0</v>
      </c>
      <c r="J26" s="123">
        <v>0</v>
      </c>
      <c r="K26" s="132">
        <v>0</v>
      </c>
      <c r="L26" s="131">
        <v>0</v>
      </c>
      <c r="M26" s="123">
        <v>0</v>
      </c>
      <c r="N26" s="132">
        <v>0</v>
      </c>
      <c r="O26" s="131">
        <v>0</v>
      </c>
      <c r="P26" s="123">
        <v>0</v>
      </c>
      <c r="Q26" s="132">
        <v>0</v>
      </c>
      <c r="R26" s="131">
        <v>0</v>
      </c>
      <c r="S26" s="123">
        <v>0</v>
      </c>
      <c r="T26" s="132">
        <v>0</v>
      </c>
      <c r="U26" s="131">
        <v>0</v>
      </c>
      <c r="V26" s="123">
        <v>0</v>
      </c>
      <c r="W26" s="124">
        <v>0</v>
      </c>
      <c r="X26" s="133">
        <v>0</v>
      </c>
      <c r="Y26" s="123">
        <v>0</v>
      </c>
      <c r="Z26" s="124">
        <v>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x14ac:dyDescent="0.35">
      <c r="A27" s="14" t="s">
        <v>41</v>
      </c>
      <c r="B27" s="119">
        <f t="shared" si="2"/>
        <v>5395</v>
      </c>
      <c r="C27" s="119">
        <f t="shared" si="3"/>
        <v>3565</v>
      </c>
      <c r="D27" s="119">
        <f t="shared" si="1"/>
        <v>1713</v>
      </c>
      <c r="E27" s="119">
        <f t="shared" si="1"/>
        <v>117</v>
      </c>
      <c r="F27" s="131">
        <v>3565</v>
      </c>
      <c r="G27" s="123">
        <v>1713</v>
      </c>
      <c r="H27" s="132">
        <v>117</v>
      </c>
      <c r="I27" s="131">
        <v>0</v>
      </c>
      <c r="J27" s="123">
        <v>0</v>
      </c>
      <c r="K27" s="132">
        <v>0</v>
      </c>
      <c r="L27" s="131">
        <v>0</v>
      </c>
      <c r="M27" s="123">
        <v>0</v>
      </c>
      <c r="N27" s="132">
        <v>0</v>
      </c>
      <c r="O27" s="131">
        <v>0</v>
      </c>
      <c r="P27" s="123">
        <v>0</v>
      </c>
      <c r="Q27" s="132">
        <v>0</v>
      </c>
      <c r="R27" s="131">
        <v>0</v>
      </c>
      <c r="S27" s="123">
        <v>0</v>
      </c>
      <c r="T27" s="132">
        <v>0</v>
      </c>
      <c r="U27" s="131">
        <v>0</v>
      </c>
      <c r="V27" s="123">
        <v>0</v>
      </c>
      <c r="W27" s="124">
        <v>0</v>
      </c>
      <c r="X27" s="133">
        <v>0</v>
      </c>
      <c r="Y27" s="123">
        <v>0</v>
      </c>
      <c r="Z27" s="124">
        <v>0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35">
      <c r="A28" s="14" t="s">
        <v>42</v>
      </c>
      <c r="B28" s="119">
        <f t="shared" si="2"/>
        <v>7599</v>
      </c>
      <c r="C28" s="119">
        <f t="shared" si="3"/>
        <v>3937</v>
      </c>
      <c r="D28" s="119">
        <f t="shared" si="1"/>
        <v>2664</v>
      </c>
      <c r="E28" s="119">
        <f t="shared" si="1"/>
        <v>998</v>
      </c>
      <c r="F28" s="131">
        <v>3937</v>
      </c>
      <c r="G28" s="123">
        <v>2664</v>
      </c>
      <c r="H28" s="132">
        <v>998</v>
      </c>
      <c r="I28" s="131">
        <v>0</v>
      </c>
      <c r="J28" s="123">
        <v>0</v>
      </c>
      <c r="K28" s="132">
        <v>0</v>
      </c>
      <c r="L28" s="131">
        <v>0</v>
      </c>
      <c r="M28" s="123">
        <v>0</v>
      </c>
      <c r="N28" s="132">
        <v>0</v>
      </c>
      <c r="O28" s="131">
        <v>0</v>
      </c>
      <c r="P28" s="123">
        <v>0</v>
      </c>
      <c r="Q28" s="132">
        <v>0</v>
      </c>
      <c r="R28" s="131">
        <v>0</v>
      </c>
      <c r="S28" s="123">
        <v>0</v>
      </c>
      <c r="T28" s="132">
        <v>0</v>
      </c>
      <c r="U28" s="131">
        <v>0</v>
      </c>
      <c r="V28" s="123">
        <v>0</v>
      </c>
      <c r="W28" s="124">
        <v>0</v>
      </c>
      <c r="X28" s="133">
        <v>0</v>
      </c>
      <c r="Y28" s="123">
        <v>0</v>
      </c>
      <c r="Z28" s="124">
        <v>0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35">
      <c r="A29" s="14" t="s">
        <v>43</v>
      </c>
      <c r="B29" s="119">
        <f t="shared" si="2"/>
        <v>10033</v>
      </c>
      <c r="C29" s="119">
        <f t="shared" si="3"/>
        <v>7936</v>
      </c>
      <c r="D29" s="119">
        <f t="shared" ref="D29:D42" si="4">G29+J29+M29+P29+S29+V29+Y29</f>
        <v>1953</v>
      </c>
      <c r="E29" s="119">
        <f t="shared" ref="E29:E42" si="5">H29+K29+N29+Q29+T29+W29+Z29</f>
        <v>144</v>
      </c>
      <c r="F29" s="131">
        <v>6284</v>
      </c>
      <c r="G29" s="123">
        <v>1833</v>
      </c>
      <c r="H29" s="132">
        <v>125</v>
      </c>
      <c r="I29" s="131">
        <v>0</v>
      </c>
      <c r="J29" s="123">
        <v>0</v>
      </c>
      <c r="K29" s="132">
        <v>0</v>
      </c>
      <c r="L29" s="131">
        <v>0</v>
      </c>
      <c r="M29" s="123">
        <v>0</v>
      </c>
      <c r="N29" s="132">
        <v>0</v>
      </c>
      <c r="O29" s="131">
        <v>9</v>
      </c>
      <c r="P29" s="123">
        <v>0</v>
      </c>
      <c r="Q29" s="132">
        <v>0</v>
      </c>
      <c r="R29" s="131">
        <v>0</v>
      </c>
      <c r="S29" s="123">
        <v>0</v>
      </c>
      <c r="T29" s="132">
        <v>0</v>
      </c>
      <c r="U29" s="131">
        <v>1446</v>
      </c>
      <c r="V29" s="123">
        <v>48</v>
      </c>
      <c r="W29" s="124">
        <v>16</v>
      </c>
      <c r="X29" s="133">
        <v>197</v>
      </c>
      <c r="Y29" s="123">
        <v>72</v>
      </c>
      <c r="Z29" s="124">
        <v>3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x14ac:dyDescent="0.35">
      <c r="A30" s="14" t="s">
        <v>121</v>
      </c>
      <c r="B30" s="119">
        <f t="shared" ref="B30" si="6">SUM(C30:E30)</f>
        <v>1108</v>
      </c>
      <c r="C30" s="119">
        <f t="shared" ref="C30" si="7">F30+I30+L30+O30+R30+U30+X30</f>
        <v>866</v>
      </c>
      <c r="D30" s="119">
        <f t="shared" ref="D30" si="8">G30+J30+M30+P30+S30+V30+Y30</f>
        <v>189</v>
      </c>
      <c r="E30" s="119">
        <f t="shared" ref="E30" si="9">H30+K30+N30+Q30+T30+W30+Z30</f>
        <v>53</v>
      </c>
      <c r="F30" s="131">
        <v>789</v>
      </c>
      <c r="G30" s="123">
        <v>189</v>
      </c>
      <c r="H30" s="132">
        <v>52</v>
      </c>
      <c r="I30" s="131">
        <v>0</v>
      </c>
      <c r="J30" s="123">
        <v>0</v>
      </c>
      <c r="K30" s="132">
        <v>0</v>
      </c>
      <c r="L30" s="131">
        <v>0</v>
      </c>
      <c r="M30" s="123">
        <v>0</v>
      </c>
      <c r="N30" s="132">
        <v>0</v>
      </c>
      <c r="O30" s="131">
        <v>0</v>
      </c>
      <c r="P30" s="123">
        <v>0</v>
      </c>
      <c r="Q30" s="132">
        <v>0</v>
      </c>
      <c r="R30" s="131">
        <v>0</v>
      </c>
      <c r="S30" s="123">
        <v>0</v>
      </c>
      <c r="T30" s="132">
        <v>0</v>
      </c>
      <c r="U30" s="131">
        <v>77</v>
      </c>
      <c r="V30" s="123">
        <v>0</v>
      </c>
      <c r="W30" s="124">
        <v>1</v>
      </c>
      <c r="X30" s="133">
        <v>0</v>
      </c>
      <c r="Y30" s="123">
        <v>0</v>
      </c>
      <c r="Z30" s="124">
        <v>0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x14ac:dyDescent="0.35">
      <c r="A31" s="14" t="s">
        <v>44</v>
      </c>
      <c r="B31" s="119">
        <f t="shared" si="2"/>
        <v>5244</v>
      </c>
      <c r="C31" s="119">
        <f t="shared" si="3"/>
        <v>4005</v>
      </c>
      <c r="D31" s="119">
        <f t="shared" si="4"/>
        <v>1037</v>
      </c>
      <c r="E31" s="119">
        <f t="shared" si="5"/>
        <v>202</v>
      </c>
      <c r="F31" s="131">
        <v>3981</v>
      </c>
      <c r="G31" s="123">
        <v>1034</v>
      </c>
      <c r="H31" s="132">
        <v>202</v>
      </c>
      <c r="I31" s="131">
        <v>0</v>
      </c>
      <c r="J31" s="123">
        <v>0</v>
      </c>
      <c r="K31" s="132">
        <v>0</v>
      </c>
      <c r="L31" s="131">
        <v>0</v>
      </c>
      <c r="M31" s="123">
        <v>0</v>
      </c>
      <c r="N31" s="132">
        <v>0</v>
      </c>
      <c r="O31" s="131">
        <v>0</v>
      </c>
      <c r="P31" s="123">
        <v>0</v>
      </c>
      <c r="Q31" s="132">
        <v>0</v>
      </c>
      <c r="R31" s="131">
        <v>0</v>
      </c>
      <c r="S31" s="123">
        <v>0</v>
      </c>
      <c r="T31" s="132">
        <v>0</v>
      </c>
      <c r="U31" s="131">
        <v>24</v>
      </c>
      <c r="V31" s="123">
        <v>3</v>
      </c>
      <c r="W31" s="124">
        <v>0</v>
      </c>
      <c r="X31" s="133">
        <v>0</v>
      </c>
      <c r="Y31" s="123">
        <v>0</v>
      </c>
      <c r="Z31" s="124">
        <v>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35">
      <c r="A32" s="14" t="s">
        <v>45</v>
      </c>
      <c r="B32" s="119">
        <f t="shared" si="2"/>
        <v>8866</v>
      </c>
      <c r="C32" s="119">
        <f t="shared" si="3"/>
        <v>5899</v>
      </c>
      <c r="D32" s="119">
        <f t="shared" si="4"/>
        <v>2425</v>
      </c>
      <c r="E32" s="119">
        <f t="shared" si="5"/>
        <v>542</v>
      </c>
      <c r="F32" s="131">
        <v>5806</v>
      </c>
      <c r="G32" s="123">
        <v>2395</v>
      </c>
      <c r="H32" s="132">
        <v>538</v>
      </c>
      <c r="I32" s="131">
        <v>5</v>
      </c>
      <c r="J32" s="123">
        <v>2</v>
      </c>
      <c r="K32" s="132">
        <v>0</v>
      </c>
      <c r="L32" s="131">
        <v>0</v>
      </c>
      <c r="M32" s="123">
        <v>2</v>
      </c>
      <c r="N32" s="132">
        <v>0</v>
      </c>
      <c r="O32" s="131">
        <v>0</v>
      </c>
      <c r="P32" s="123">
        <v>0</v>
      </c>
      <c r="Q32" s="132">
        <v>0</v>
      </c>
      <c r="R32" s="131">
        <v>0</v>
      </c>
      <c r="S32" s="123">
        <v>0</v>
      </c>
      <c r="T32" s="132">
        <v>0</v>
      </c>
      <c r="U32" s="131">
        <v>88</v>
      </c>
      <c r="V32" s="123">
        <v>26</v>
      </c>
      <c r="W32" s="124">
        <v>4</v>
      </c>
      <c r="X32" s="133">
        <v>0</v>
      </c>
      <c r="Y32" s="123">
        <v>0</v>
      </c>
      <c r="Z32" s="124">
        <v>0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x14ac:dyDescent="0.35">
      <c r="A33" s="14" t="s">
        <v>46</v>
      </c>
      <c r="B33" s="119">
        <f t="shared" si="2"/>
        <v>5381</v>
      </c>
      <c r="C33" s="119">
        <f t="shared" si="3"/>
        <v>4505</v>
      </c>
      <c r="D33" s="119">
        <f t="shared" si="4"/>
        <v>809</v>
      </c>
      <c r="E33" s="119">
        <f t="shared" si="5"/>
        <v>67</v>
      </c>
      <c r="F33" s="131">
        <v>4505</v>
      </c>
      <c r="G33" s="123">
        <v>809</v>
      </c>
      <c r="H33" s="132">
        <v>67</v>
      </c>
      <c r="I33" s="131">
        <v>0</v>
      </c>
      <c r="J33" s="123">
        <v>0</v>
      </c>
      <c r="K33" s="132">
        <v>0</v>
      </c>
      <c r="L33" s="131">
        <v>0</v>
      </c>
      <c r="M33" s="123">
        <v>0</v>
      </c>
      <c r="N33" s="132">
        <v>0</v>
      </c>
      <c r="O33" s="131">
        <v>0</v>
      </c>
      <c r="P33" s="123">
        <v>0</v>
      </c>
      <c r="Q33" s="132">
        <v>0</v>
      </c>
      <c r="R33" s="131">
        <v>0</v>
      </c>
      <c r="S33" s="123">
        <v>0</v>
      </c>
      <c r="T33" s="132">
        <v>0</v>
      </c>
      <c r="U33" s="131">
        <v>0</v>
      </c>
      <c r="V33" s="123">
        <v>0</v>
      </c>
      <c r="W33" s="124">
        <v>0</v>
      </c>
      <c r="X33" s="133">
        <v>0</v>
      </c>
      <c r="Y33" s="123">
        <v>0</v>
      </c>
      <c r="Z33" s="124">
        <v>0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x14ac:dyDescent="0.35">
      <c r="A34" s="14" t="s">
        <v>47</v>
      </c>
      <c r="B34" s="119">
        <f t="shared" si="2"/>
        <v>5208</v>
      </c>
      <c r="C34" s="119">
        <f t="shared" si="3"/>
        <v>3973</v>
      </c>
      <c r="D34" s="119">
        <f t="shared" si="4"/>
        <v>1078</v>
      </c>
      <c r="E34" s="119">
        <f t="shared" si="5"/>
        <v>157</v>
      </c>
      <c r="F34" s="131">
        <v>3972</v>
      </c>
      <c r="G34" s="123">
        <v>1078</v>
      </c>
      <c r="H34" s="132">
        <v>157</v>
      </c>
      <c r="I34" s="131">
        <v>0</v>
      </c>
      <c r="J34" s="123">
        <v>0</v>
      </c>
      <c r="K34" s="132">
        <v>0</v>
      </c>
      <c r="L34" s="131">
        <v>1</v>
      </c>
      <c r="M34" s="123">
        <v>0</v>
      </c>
      <c r="N34" s="132">
        <v>0</v>
      </c>
      <c r="O34" s="131">
        <v>0</v>
      </c>
      <c r="P34" s="123">
        <v>0</v>
      </c>
      <c r="Q34" s="132">
        <v>0</v>
      </c>
      <c r="R34" s="131">
        <v>0</v>
      </c>
      <c r="S34" s="123">
        <v>0</v>
      </c>
      <c r="T34" s="132">
        <v>0</v>
      </c>
      <c r="U34" s="131">
        <v>0</v>
      </c>
      <c r="V34" s="123">
        <v>0</v>
      </c>
      <c r="W34" s="124">
        <v>0</v>
      </c>
      <c r="X34" s="133">
        <v>0</v>
      </c>
      <c r="Y34" s="123">
        <v>0</v>
      </c>
      <c r="Z34" s="124">
        <v>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x14ac:dyDescent="0.35">
      <c r="A35" s="14" t="s">
        <v>48</v>
      </c>
      <c r="B35" s="119">
        <f t="shared" si="2"/>
        <v>2799</v>
      </c>
      <c r="C35" s="119">
        <f t="shared" si="3"/>
        <v>2143</v>
      </c>
      <c r="D35" s="119">
        <f t="shared" si="4"/>
        <v>619</v>
      </c>
      <c r="E35" s="119">
        <f t="shared" si="5"/>
        <v>37</v>
      </c>
      <c r="F35" s="131">
        <v>2127</v>
      </c>
      <c r="G35" s="123">
        <v>613</v>
      </c>
      <c r="H35" s="132">
        <v>37</v>
      </c>
      <c r="I35" s="131">
        <v>0</v>
      </c>
      <c r="J35" s="123">
        <v>0</v>
      </c>
      <c r="K35" s="132">
        <v>0</v>
      </c>
      <c r="L35" s="131">
        <v>0</v>
      </c>
      <c r="M35" s="123">
        <v>0</v>
      </c>
      <c r="N35" s="132">
        <v>0</v>
      </c>
      <c r="O35" s="131">
        <v>16</v>
      </c>
      <c r="P35" s="123">
        <v>6</v>
      </c>
      <c r="Q35" s="132">
        <v>0</v>
      </c>
      <c r="R35" s="131">
        <v>0</v>
      </c>
      <c r="S35" s="123">
        <v>0</v>
      </c>
      <c r="T35" s="132">
        <v>0</v>
      </c>
      <c r="U35" s="131">
        <v>0</v>
      </c>
      <c r="V35" s="123">
        <v>0</v>
      </c>
      <c r="W35" s="124">
        <v>0</v>
      </c>
      <c r="X35" s="133">
        <v>0</v>
      </c>
      <c r="Y35" s="123">
        <v>0</v>
      </c>
      <c r="Z35" s="124">
        <v>0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x14ac:dyDescent="0.35">
      <c r="A36" s="14" t="s">
        <v>49</v>
      </c>
      <c r="B36" s="119">
        <f t="shared" ref="B36" si="10">SUM(C36:E36)</f>
        <v>3632</v>
      </c>
      <c r="C36" s="119">
        <f t="shared" ref="C36" si="11">F36+I36+L36+O36+R36+U36+X36</f>
        <v>2804</v>
      </c>
      <c r="D36" s="119">
        <f t="shared" ref="D36" si="12">G36+J36+M36+P36+S36+V36+Y36</f>
        <v>731</v>
      </c>
      <c r="E36" s="119">
        <f t="shared" ref="E36" si="13">H36+K36+N36+Q36+T36+W36+Z36</f>
        <v>97</v>
      </c>
      <c r="F36" s="131">
        <v>2804</v>
      </c>
      <c r="G36" s="123">
        <v>731</v>
      </c>
      <c r="H36" s="132">
        <v>97</v>
      </c>
      <c r="I36" s="131">
        <v>0</v>
      </c>
      <c r="J36" s="123">
        <v>0</v>
      </c>
      <c r="K36" s="132">
        <v>0</v>
      </c>
      <c r="L36" s="131">
        <v>0</v>
      </c>
      <c r="M36" s="123">
        <v>0</v>
      </c>
      <c r="N36" s="132">
        <v>0</v>
      </c>
      <c r="O36" s="131">
        <v>0</v>
      </c>
      <c r="P36" s="123">
        <v>0</v>
      </c>
      <c r="Q36" s="132">
        <v>0</v>
      </c>
      <c r="R36" s="131">
        <v>0</v>
      </c>
      <c r="S36" s="123">
        <v>0</v>
      </c>
      <c r="T36" s="132">
        <v>0</v>
      </c>
      <c r="U36" s="131">
        <v>0</v>
      </c>
      <c r="V36" s="123">
        <v>0</v>
      </c>
      <c r="W36" s="124">
        <v>0</v>
      </c>
      <c r="X36" s="133">
        <v>0</v>
      </c>
      <c r="Y36" s="123">
        <v>0</v>
      </c>
      <c r="Z36" s="124">
        <v>0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x14ac:dyDescent="0.35">
      <c r="A37" s="14" t="s">
        <v>50</v>
      </c>
      <c r="B37" s="119">
        <f t="shared" si="2"/>
        <v>2647</v>
      </c>
      <c r="C37" s="119">
        <f t="shared" si="3"/>
        <v>1898</v>
      </c>
      <c r="D37" s="119">
        <f t="shared" si="4"/>
        <v>729</v>
      </c>
      <c r="E37" s="119">
        <f t="shared" si="5"/>
        <v>20</v>
      </c>
      <c r="F37" s="131">
        <v>1891</v>
      </c>
      <c r="G37" s="123">
        <v>725</v>
      </c>
      <c r="H37" s="132">
        <v>20</v>
      </c>
      <c r="I37" s="131">
        <v>4</v>
      </c>
      <c r="J37" s="123">
        <v>2</v>
      </c>
      <c r="K37" s="132">
        <v>0</v>
      </c>
      <c r="L37" s="131">
        <v>0</v>
      </c>
      <c r="M37" s="123">
        <v>0</v>
      </c>
      <c r="N37" s="132">
        <v>0</v>
      </c>
      <c r="O37" s="131">
        <v>0</v>
      </c>
      <c r="P37" s="123">
        <v>0</v>
      </c>
      <c r="Q37" s="132">
        <v>0</v>
      </c>
      <c r="R37" s="131">
        <v>0</v>
      </c>
      <c r="S37" s="123">
        <v>0</v>
      </c>
      <c r="T37" s="132">
        <v>0</v>
      </c>
      <c r="U37" s="131">
        <v>3</v>
      </c>
      <c r="V37" s="123">
        <v>2</v>
      </c>
      <c r="W37" s="124">
        <v>0</v>
      </c>
      <c r="X37" s="133">
        <v>0</v>
      </c>
      <c r="Y37" s="123">
        <v>0</v>
      </c>
      <c r="Z37" s="124">
        <v>0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x14ac:dyDescent="0.35">
      <c r="A38" s="14" t="s">
        <v>51</v>
      </c>
      <c r="B38" s="119">
        <f t="shared" ref="B38:B39" si="14">SUM(C38:E38)</f>
        <v>17619</v>
      </c>
      <c r="C38" s="119">
        <f t="shared" ref="C38:C39" si="15">F38+I38+L38+O38+R38+U38+X38</f>
        <v>9958</v>
      </c>
      <c r="D38" s="119">
        <f t="shared" ref="D38:D39" si="16">G38+J38+M38+P38+S38+V38+Y38</f>
        <v>5961</v>
      </c>
      <c r="E38" s="119">
        <f t="shared" ref="E38:E39" si="17">H38+K38+N38+Q38+T38+W38+Z38</f>
        <v>1700</v>
      </c>
      <c r="F38" s="131">
        <v>9862</v>
      </c>
      <c r="G38" s="123">
        <v>5891</v>
      </c>
      <c r="H38" s="132">
        <v>1656</v>
      </c>
      <c r="I38" s="131">
        <v>0</v>
      </c>
      <c r="J38" s="123">
        <v>0</v>
      </c>
      <c r="K38" s="132">
        <v>0</v>
      </c>
      <c r="L38" s="131">
        <v>0</v>
      </c>
      <c r="M38" s="123">
        <v>0</v>
      </c>
      <c r="N38" s="132">
        <v>0</v>
      </c>
      <c r="O38" s="131">
        <v>96</v>
      </c>
      <c r="P38" s="123">
        <v>70</v>
      </c>
      <c r="Q38" s="132">
        <v>44</v>
      </c>
      <c r="R38" s="131">
        <v>0</v>
      </c>
      <c r="S38" s="123">
        <v>0</v>
      </c>
      <c r="T38" s="132">
        <v>0</v>
      </c>
      <c r="U38" s="131">
        <v>0</v>
      </c>
      <c r="V38" s="123">
        <v>0</v>
      </c>
      <c r="W38" s="124">
        <v>0</v>
      </c>
      <c r="X38" s="133">
        <v>0</v>
      </c>
      <c r="Y38" s="123">
        <v>0</v>
      </c>
      <c r="Z38" s="124">
        <v>0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x14ac:dyDescent="0.35">
      <c r="A39" s="14" t="s">
        <v>52</v>
      </c>
      <c r="B39" s="119">
        <f t="shared" si="14"/>
        <v>16364</v>
      </c>
      <c r="C39" s="119">
        <f t="shared" si="15"/>
        <v>9806</v>
      </c>
      <c r="D39" s="119">
        <f t="shared" si="16"/>
        <v>6134</v>
      </c>
      <c r="E39" s="119">
        <f t="shared" si="17"/>
        <v>424</v>
      </c>
      <c r="F39" s="131">
        <v>9719</v>
      </c>
      <c r="G39" s="123">
        <v>6063</v>
      </c>
      <c r="H39" s="132">
        <v>414</v>
      </c>
      <c r="I39" s="131">
        <v>0</v>
      </c>
      <c r="J39" s="123">
        <v>0</v>
      </c>
      <c r="K39" s="132">
        <v>0</v>
      </c>
      <c r="L39" s="131">
        <v>0</v>
      </c>
      <c r="M39" s="123">
        <v>0</v>
      </c>
      <c r="N39" s="132">
        <v>0</v>
      </c>
      <c r="O39" s="131">
        <v>76</v>
      </c>
      <c r="P39" s="123">
        <v>62</v>
      </c>
      <c r="Q39" s="132">
        <v>8</v>
      </c>
      <c r="R39" s="131">
        <v>0</v>
      </c>
      <c r="S39" s="123">
        <v>1</v>
      </c>
      <c r="T39" s="132">
        <v>0</v>
      </c>
      <c r="U39" s="131">
        <v>11</v>
      </c>
      <c r="V39" s="123">
        <v>8</v>
      </c>
      <c r="W39" s="124">
        <v>2</v>
      </c>
      <c r="X39" s="133">
        <v>0</v>
      </c>
      <c r="Y39" s="123">
        <v>0</v>
      </c>
      <c r="Z39" s="124">
        <v>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x14ac:dyDescent="0.35">
      <c r="A40" s="14" t="s">
        <v>122</v>
      </c>
      <c r="B40" s="119">
        <f t="shared" si="2"/>
        <v>6426</v>
      </c>
      <c r="C40" s="119">
        <f t="shared" si="3"/>
        <v>4171</v>
      </c>
      <c r="D40" s="119">
        <f t="shared" si="4"/>
        <v>2252</v>
      </c>
      <c r="E40" s="119">
        <f t="shared" si="5"/>
        <v>3</v>
      </c>
      <c r="F40" s="131">
        <v>4169</v>
      </c>
      <c r="G40" s="123">
        <v>2250</v>
      </c>
      <c r="H40" s="132">
        <v>3</v>
      </c>
      <c r="I40" s="131">
        <v>0</v>
      </c>
      <c r="J40" s="123">
        <v>1</v>
      </c>
      <c r="K40" s="132">
        <v>0</v>
      </c>
      <c r="L40" s="131">
        <v>0</v>
      </c>
      <c r="M40" s="123">
        <v>0</v>
      </c>
      <c r="N40" s="132">
        <v>0</v>
      </c>
      <c r="O40" s="131">
        <v>0</v>
      </c>
      <c r="P40" s="123">
        <v>0</v>
      </c>
      <c r="Q40" s="132">
        <v>0</v>
      </c>
      <c r="R40" s="131">
        <v>0</v>
      </c>
      <c r="S40" s="123">
        <v>0</v>
      </c>
      <c r="T40" s="132">
        <v>0</v>
      </c>
      <c r="U40" s="131">
        <v>2</v>
      </c>
      <c r="V40" s="123">
        <v>1</v>
      </c>
      <c r="W40" s="124">
        <v>0</v>
      </c>
      <c r="X40" s="133">
        <v>0</v>
      </c>
      <c r="Y40" s="123">
        <v>0</v>
      </c>
      <c r="Z40" s="124">
        <v>0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x14ac:dyDescent="0.35">
      <c r="A41" s="14" t="s">
        <v>118</v>
      </c>
      <c r="B41" s="119">
        <f t="shared" si="2"/>
        <v>1618</v>
      </c>
      <c r="C41" s="119">
        <f>F41+I41+L41+O41+R41+U41+X41</f>
        <v>1064</v>
      </c>
      <c r="D41" s="119">
        <f t="shared" si="4"/>
        <v>497</v>
      </c>
      <c r="E41" s="119">
        <f t="shared" si="5"/>
        <v>57</v>
      </c>
      <c r="F41" s="131">
        <v>1063</v>
      </c>
      <c r="G41" s="123">
        <v>496</v>
      </c>
      <c r="H41" s="132">
        <v>57</v>
      </c>
      <c r="I41" s="131">
        <v>1</v>
      </c>
      <c r="J41" s="123">
        <v>0</v>
      </c>
      <c r="K41" s="132">
        <v>0</v>
      </c>
      <c r="L41" s="131">
        <v>0</v>
      </c>
      <c r="M41" s="123">
        <v>0</v>
      </c>
      <c r="N41" s="132">
        <v>0</v>
      </c>
      <c r="O41" s="131">
        <v>0</v>
      </c>
      <c r="P41" s="123">
        <v>0</v>
      </c>
      <c r="Q41" s="132">
        <v>0</v>
      </c>
      <c r="R41" s="131">
        <v>0</v>
      </c>
      <c r="S41" s="123">
        <v>0</v>
      </c>
      <c r="T41" s="132">
        <v>0</v>
      </c>
      <c r="U41" s="131">
        <v>0</v>
      </c>
      <c r="V41" s="123">
        <v>1</v>
      </c>
      <c r="W41" s="124">
        <v>0</v>
      </c>
      <c r="X41" s="133">
        <v>0</v>
      </c>
      <c r="Y41" s="123">
        <v>0</v>
      </c>
      <c r="Z41" s="124">
        <v>0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x14ac:dyDescent="0.35">
      <c r="A42" s="14" t="s">
        <v>119</v>
      </c>
      <c r="B42" s="119">
        <f t="shared" si="2"/>
        <v>4719</v>
      </c>
      <c r="C42" s="119">
        <f t="shared" si="3"/>
        <v>3362</v>
      </c>
      <c r="D42" s="119">
        <f t="shared" si="4"/>
        <v>916</v>
      </c>
      <c r="E42" s="119">
        <f t="shared" si="5"/>
        <v>441</v>
      </c>
      <c r="F42" s="131">
        <v>3362</v>
      </c>
      <c r="G42" s="123">
        <v>916</v>
      </c>
      <c r="H42" s="132">
        <v>441</v>
      </c>
      <c r="I42" s="131">
        <v>0</v>
      </c>
      <c r="J42" s="123">
        <v>0</v>
      </c>
      <c r="K42" s="132">
        <v>0</v>
      </c>
      <c r="L42" s="131">
        <v>0</v>
      </c>
      <c r="M42" s="123">
        <v>0</v>
      </c>
      <c r="N42" s="132">
        <v>0</v>
      </c>
      <c r="O42" s="131">
        <v>0</v>
      </c>
      <c r="P42" s="123">
        <v>0</v>
      </c>
      <c r="Q42" s="132">
        <v>0</v>
      </c>
      <c r="R42" s="131">
        <v>0</v>
      </c>
      <c r="S42" s="123">
        <v>0</v>
      </c>
      <c r="T42" s="132">
        <v>0</v>
      </c>
      <c r="U42" s="131">
        <v>0</v>
      </c>
      <c r="V42" s="123">
        <v>0</v>
      </c>
      <c r="W42" s="124">
        <v>0</v>
      </c>
      <c r="X42" s="133">
        <v>0</v>
      </c>
      <c r="Y42" s="123">
        <v>0</v>
      </c>
      <c r="Z42" s="124">
        <v>0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x14ac:dyDescent="0.35">
      <c r="A43" s="73"/>
      <c r="B43" s="74"/>
      <c r="C43" s="74"/>
      <c r="D43" s="74"/>
      <c r="E43" s="75"/>
      <c r="F43" s="76"/>
      <c r="G43" s="28"/>
      <c r="H43" s="77"/>
      <c r="I43" s="78"/>
      <c r="J43" s="28"/>
      <c r="K43" s="77"/>
      <c r="L43" s="79"/>
      <c r="M43" s="28"/>
      <c r="N43" s="77"/>
      <c r="O43" s="79"/>
      <c r="P43" s="28"/>
      <c r="Q43" s="77"/>
      <c r="R43" s="79"/>
      <c r="S43" s="28"/>
      <c r="T43" s="77"/>
      <c r="U43" s="78"/>
      <c r="V43" s="28"/>
      <c r="W43" s="29"/>
      <c r="X43" s="80"/>
      <c r="Y43" s="81"/>
      <c r="Z43" s="8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x14ac:dyDescent="0.35">
      <c r="A44" s="4" t="s">
        <v>54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idden="1" x14ac:dyDescent="0.35"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idden="1" x14ac:dyDescent="0.35"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idden="1" x14ac:dyDescent="0.35"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idden="1" x14ac:dyDescent="0.35"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28:256" hidden="1" x14ac:dyDescent="0.35"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28:256" hidden="1" x14ac:dyDescent="0.35"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28:256" hidden="1" x14ac:dyDescent="0.35"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28:256" hidden="1" x14ac:dyDescent="0.35"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28:256" hidden="1" x14ac:dyDescent="0.35"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28:256" hidden="1" x14ac:dyDescent="0.35"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28:256" hidden="1" x14ac:dyDescent="0.35"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28:256" hidden="1" x14ac:dyDescent="0.35"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28:256" hidden="1" x14ac:dyDescent="0.35"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28:256" hidden="1" x14ac:dyDescent="0.35"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28:256" hidden="1" x14ac:dyDescent="0.35"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28:256" hidden="1" x14ac:dyDescent="0.35"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28:256" hidden="1" x14ac:dyDescent="0.35"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28:256" hidden="1" x14ac:dyDescent="0.35"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28:256" hidden="1" x14ac:dyDescent="0.35"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28:256" hidden="1" x14ac:dyDescent="0.35"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28:256" hidden="1" x14ac:dyDescent="0.35"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28:256" hidden="1" x14ac:dyDescent="0.35"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28:256" hidden="1" x14ac:dyDescent="0.35"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28:256" hidden="1" x14ac:dyDescent="0.35"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28:256" hidden="1" x14ac:dyDescent="0.35"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28:256" hidden="1" x14ac:dyDescent="0.35"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28:256" hidden="1" x14ac:dyDescent="0.35"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28:256" hidden="1" x14ac:dyDescent="0.35"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28:256" hidden="1" x14ac:dyDescent="0.35"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28:256" hidden="1" x14ac:dyDescent="0.35"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28:256" hidden="1" x14ac:dyDescent="0.35"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28:256" hidden="1" x14ac:dyDescent="0.35"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28:256" hidden="1" x14ac:dyDescent="0.35"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28:256" hidden="1" x14ac:dyDescent="0.35"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28:256" hidden="1" x14ac:dyDescent="0.35"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28:256" hidden="1" x14ac:dyDescent="0.35"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28:256" hidden="1" x14ac:dyDescent="0.35"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28:256" hidden="1" x14ac:dyDescent="0.35"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spans="28:256" hidden="1" x14ac:dyDescent="0.35"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spans="28:256" hidden="1" x14ac:dyDescent="0.35"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pans="28:256" hidden="1" x14ac:dyDescent="0.35"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spans="28:256" hidden="1" x14ac:dyDescent="0.35"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spans="28:256" hidden="1" x14ac:dyDescent="0.35"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spans="28:256" hidden="1" x14ac:dyDescent="0.35"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spans="28:256" hidden="1" x14ac:dyDescent="0.35"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spans="28:256" hidden="1" x14ac:dyDescent="0.35"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spans="28:256" hidden="1" x14ac:dyDescent="0.35"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spans="28:256" hidden="1" x14ac:dyDescent="0.35"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pans="28:256" hidden="1" x14ac:dyDescent="0.35"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spans="28:256" hidden="1" x14ac:dyDescent="0.35"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pans="28:256" hidden="1" x14ac:dyDescent="0.35"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28:256" hidden="1" x14ac:dyDescent="0.35"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pans="28:256" hidden="1" x14ac:dyDescent="0.35"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28:256" hidden="1" x14ac:dyDescent="0.35"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pans="28:256" hidden="1" x14ac:dyDescent="0.35"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pans="28:256" hidden="1" x14ac:dyDescent="0.35"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pans="28:256" hidden="1" x14ac:dyDescent="0.35"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spans="28:256" hidden="1" x14ac:dyDescent="0.35"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spans="28:256" hidden="1" x14ac:dyDescent="0.35"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pans="28:256" hidden="1" x14ac:dyDescent="0.35"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pans="28:256" hidden="1" x14ac:dyDescent="0.35"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pans="28:256" hidden="1" x14ac:dyDescent="0.35"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spans="28:256" hidden="1" x14ac:dyDescent="0.35"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pans="28:256" hidden="1" x14ac:dyDescent="0.35"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spans="28:256" hidden="1" x14ac:dyDescent="0.35"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spans="28:256" hidden="1" x14ac:dyDescent="0.35"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28:256" hidden="1" x14ac:dyDescent="0.35"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pans="28:256" hidden="1" x14ac:dyDescent="0.35"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spans="28:256" hidden="1" x14ac:dyDescent="0.35"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spans="28:256" hidden="1" x14ac:dyDescent="0.35"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spans="28:256" hidden="1" x14ac:dyDescent="0.35"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spans="28:256" hidden="1" x14ac:dyDescent="0.35"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spans="28:256" hidden="1" x14ac:dyDescent="0.35"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spans="28:256" hidden="1" x14ac:dyDescent="0.35"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spans="28:256" hidden="1" x14ac:dyDescent="0.35"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spans="28:256" hidden="1" x14ac:dyDescent="0.35"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spans="28:256" hidden="1" x14ac:dyDescent="0.35"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spans="28:256" hidden="1" x14ac:dyDescent="0.35"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spans="28:256" hidden="1" x14ac:dyDescent="0.35"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spans="28:256" hidden="1" x14ac:dyDescent="0.35"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spans="28:256" hidden="1" x14ac:dyDescent="0.35"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spans="28:256" hidden="1" x14ac:dyDescent="0.35"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spans="28:256" hidden="1" x14ac:dyDescent="0.35"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spans="28:256" hidden="1" x14ac:dyDescent="0.35"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spans="28:256" hidden="1" x14ac:dyDescent="0.35"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spans="28:256" hidden="1" x14ac:dyDescent="0.35"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spans="28:256" hidden="1" x14ac:dyDescent="0.35"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spans="28:256" hidden="1" x14ac:dyDescent="0.35"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spans="28:256" hidden="1" x14ac:dyDescent="0.35"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spans="28:256" hidden="1" x14ac:dyDescent="0.35"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spans="28:256" hidden="1" x14ac:dyDescent="0.35"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spans="28:256" hidden="1" x14ac:dyDescent="0.35"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spans="28:256" hidden="1" x14ac:dyDescent="0.35"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spans="28:256" hidden="1" x14ac:dyDescent="0.35"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spans="28:256" hidden="1" x14ac:dyDescent="0.35"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spans="28:256" hidden="1" x14ac:dyDescent="0.35"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spans="28:256" hidden="1" x14ac:dyDescent="0.35"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spans="28:256" hidden="1" x14ac:dyDescent="0.35"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spans="28:256" hidden="1" x14ac:dyDescent="0.35"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spans="28:256" hidden="1" x14ac:dyDescent="0.35"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spans="28:256" hidden="1" x14ac:dyDescent="0.35"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spans="28:256" hidden="1" x14ac:dyDescent="0.35"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spans="28:256" hidden="1" x14ac:dyDescent="0.35"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spans="28:256" hidden="1" x14ac:dyDescent="0.35"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spans="28:256" hidden="1" x14ac:dyDescent="0.35"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spans="28:256" hidden="1" x14ac:dyDescent="0.35"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spans="28:256" hidden="1" x14ac:dyDescent="0.35"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spans="28:256" hidden="1" x14ac:dyDescent="0.35"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spans="28:256" hidden="1" x14ac:dyDescent="0.35"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spans="28:256" hidden="1" x14ac:dyDescent="0.35"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spans="28:256" hidden="1" x14ac:dyDescent="0.35"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spans="28:256" hidden="1" x14ac:dyDescent="0.35"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spans="28:256" hidden="1" x14ac:dyDescent="0.35"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spans="28:256" hidden="1" x14ac:dyDescent="0.35"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spans="28:256" hidden="1" x14ac:dyDescent="0.35"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spans="28:256" hidden="1" x14ac:dyDescent="0.35"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spans="28:256" hidden="1" x14ac:dyDescent="0.35"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spans="28:256" hidden="1" x14ac:dyDescent="0.35"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spans="28:256" hidden="1" x14ac:dyDescent="0.35"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spans="28:256" hidden="1" x14ac:dyDescent="0.35"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spans="28:256" hidden="1" x14ac:dyDescent="0.35"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spans="28:256" hidden="1" x14ac:dyDescent="0.35"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spans="28:256" hidden="1" x14ac:dyDescent="0.35"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spans="28:256" hidden="1" x14ac:dyDescent="0.35"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spans="28:256" hidden="1" x14ac:dyDescent="0.35"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spans="28:256" hidden="1" x14ac:dyDescent="0.35"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spans="28:256" hidden="1" x14ac:dyDescent="0.35"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spans="28:256" hidden="1" x14ac:dyDescent="0.35"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spans="28:256" hidden="1" x14ac:dyDescent="0.35"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spans="28:256" hidden="1" x14ac:dyDescent="0.35"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spans="28:256" hidden="1" x14ac:dyDescent="0.35"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spans="28:256" hidden="1" x14ac:dyDescent="0.35"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spans="28:256" hidden="1" x14ac:dyDescent="0.35"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spans="28:256" hidden="1" x14ac:dyDescent="0.35"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spans="28:256" hidden="1" x14ac:dyDescent="0.35"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spans="28:256" hidden="1" x14ac:dyDescent="0.35"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spans="28:256" hidden="1" x14ac:dyDescent="0.35"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spans="28:256" hidden="1" x14ac:dyDescent="0.35"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spans="28:256" hidden="1" x14ac:dyDescent="0.35"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spans="28:256" hidden="1" x14ac:dyDescent="0.35"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spans="28:256" hidden="1" x14ac:dyDescent="0.35"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spans="28:256" hidden="1" x14ac:dyDescent="0.35"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spans="28:256" hidden="1" x14ac:dyDescent="0.35"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spans="28:256" hidden="1" x14ac:dyDescent="0.35"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spans="28:256" hidden="1" x14ac:dyDescent="0.35"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spans="28:256" hidden="1" x14ac:dyDescent="0.35"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spans="28:256" hidden="1" x14ac:dyDescent="0.35"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spans="28:256" hidden="1" x14ac:dyDescent="0.35"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spans="28:256" hidden="1" x14ac:dyDescent="0.35"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spans="28:256" hidden="1" x14ac:dyDescent="0.35"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spans="28:256" hidden="1" x14ac:dyDescent="0.35"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spans="28:256" hidden="1" x14ac:dyDescent="0.35"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spans="28:256" hidden="1" x14ac:dyDescent="0.35"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spans="28:256" hidden="1" x14ac:dyDescent="0.35"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spans="28:256" hidden="1" x14ac:dyDescent="0.35"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spans="28:256" hidden="1" x14ac:dyDescent="0.35"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  <row r="201" spans="28:256" hidden="1" x14ac:dyDescent="0.35"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</row>
    <row r="202" spans="28:256" hidden="1" x14ac:dyDescent="0.35"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</row>
    <row r="203" spans="28:256" hidden="1" x14ac:dyDescent="0.35"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</row>
    <row r="204" spans="28:256" hidden="1" x14ac:dyDescent="0.35"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</row>
    <row r="205" spans="28:256" hidden="1" x14ac:dyDescent="0.35"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</row>
    <row r="206" spans="28:256" hidden="1" x14ac:dyDescent="0.35"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</row>
    <row r="207" spans="28:256" hidden="1" x14ac:dyDescent="0.35"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</row>
    <row r="208" spans="28:256" hidden="1" x14ac:dyDescent="0.35"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</row>
    <row r="209" spans="28:256" hidden="1" x14ac:dyDescent="0.35"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</row>
    <row r="210" spans="28:256" hidden="1" x14ac:dyDescent="0.35"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</row>
    <row r="211" spans="28:256" hidden="1" x14ac:dyDescent="0.35"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</row>
    <row r="212" spans="28:256" hidden="1" x14ac:dyDescent="0.35"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</row>
    <row r="213" spans="28:256" hidden="1" x14ac:dyDescent="0.35"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</row>
    <row r="214" spans="28:256" hidden="1" x14ac:dyDescent="0.35"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</row>
    <row r="215" spans="28:256" hidden="1" x14ac:dyDescent="0.35"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</row>
    <row r="216" spans="28:256" hidden="1" x14ac:dyDescent="0.35"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</row>
    <row r="217" spans="28:256" x14ac:dyDescent="0.35"/>
    <row r="218" spans="28:256" x14ac:dyDescent="0.35"/>
    <row r="219" spans="28:256" x14ac:dyDescent="0.35"/>
  </sheetData>
  <mergeCells count="10">
    <mergeCell ref="X8:Z8"/>
    <mergeCell ref="A8:A9"/>
    <mergeCell ref="B8:B9"/>
    <mergeCell ref="C8:E8"/>
    <mergeCell ref="F8:H8"/>
    <mergeCell ref="I8:K8"/>
    <mergeCell ref="L8:N8"/>
    <mergeCell ref="O8:Q8"/>
    <mergeCell ref="R8:T8"/>
    <mergeCell ref="U8:W8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27559055118110237"/>
  <pageSetup scale="28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8"/>
  <sheetViews>
    <sheetView topLeftCell="A3" zoomScale="85" zoomScaleNormal="85" workbookViewId="0">
      <selection activeCell="A10" sqref="A10"/>
    </sheetView>
  </sheetViews>
  <sheetFormatPr baseColWidth="10" defaultColWidth="0" defaultRowHeight="15.5" zeroHeight="1" x14ac:dyDescent="0.35"/>
  <cols>
    <col min="1" max="1" width="55.7265625" style="82" customWidth="1"/>
    <col min="2" max="13" width="15.26953125" style="19" customWidth="1"/>
    <col min="14" max="16384" width="48.7265625" style="4" hidden="1"/>
  </cols>
  <sheetData>
    <row r="1" spans="1:13" x14ac:dyDescent="0.35">
      <c r="A1" s="3" t="s">
        <v>95</v>
      </c>
      <c r="B1" s="56"/>
      <c r="J1" s="20"/>
    </row>
    <row r="2" spans="1:13" x14ac:dyDescent="0.35">
      <c r="A2" s="3"/>
      <c r="B2" s="56"/>
    </row>
    <row r="3" spans="1:13" x14ac:dyDescent="0.35">
      <c r="A3" s="198" t="s">
        <v>96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" x14ac:dyDescent="0.35">
      <c r="A4" s="198" t="s">
        <v>97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3" x14ac:dyDescent="0.35">
      <c r="A5" s="198" t="s">
        <v>98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 x14ac:dyDescent="0.35">
      <c r="A6" s="198" t="s">
        <v>117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3" x14ac:dyDescent="0.35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35">
      <c r="A8" s="177" t="s">
        <v>19</v>
      </c>
      <c r="B8" s="210" t="s">
        <v>85</v>
      </c>
      <c r="C8" s="212" t="s">
        <v>99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3" ht="67.5" customHeight="1" x14ac:dyDescent="0.35">
      <c r="A9" s="177"/>
      <c r="B9" s="211"/>
      <c r="C9" s="151" t="s">
        <v>100</v>
      </c>
      <c r="D9" s="87" t="s">
        <v>101</v>
      </c>
      <c r="E9" s="86" t="s">
        <v>102</v>
      </c>
      <c r="F9" s="87" t="s">
        <v>103</v>
      </c>
      <c r="G9" s="32" t="s">
        <v>104</v>
      </c>
      <c r="H9" s="32" t="s">
        <v>105</v>
      </c>
      <c r="I9" s="87" t="s">
        <v>106</v>
      </c>
      <c r="J9" s="32" t="s">
        <v>107</v>
      </c>
      <c r="K9" s="87" t="s">
        <v>108</v>
      </c>
      <c r="L9" s="87" t="s">
        <v>109</v>
      </c>
      <c r="M9" s="90" t="s">
        <v>110</v>
      </c>
    </row>
    <row r="10" spans="1:13" x14ac:dyDescent="0.35">
      <c r="A10" s="88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84"/>
    </row>
    <row r="11" spans="1:13" x14ac:dyDescent="0.35">
      <c r="A11" s="7" t="s">
        <v>27</v>
      </c>
      <c r="B11" s="119">
        <f>+B13+B16+B19+B25+B28+B31+B36+B39+B43+B46+B51+B54+B57+B60+B63+B66+B69+B74+B77+B81+B87+B90+B93+B97+B100+B105+B109+B115+B120+B124</f>
        <v>102312</v>
      </c>
      <c r="C11" s="119">
        <f t="shared" ref="C11:M11" si="0">+C13+C16+C19+C25+C28+C31+C36+C39+C43+C46+C51+C54+C57+C60+C63+C66+C69+C74+C77+C81+C87+C90+C93+C97+C100+C105+C109+C115+C120+C124</f>
        <v>18858</v>
      </c>
      <c r="D11" s="119">
        <f t="shared" si="0"/>
        <v>440</v>
      </c>
      <c r="E11" s="119">
        <f t="shared" si="0"/>
        <v>631</v>
      </c>
      <c r="F11" s="119">
        <f t="shared" si="0"/>
        <v>3633</v>
      </c>
      <c r="G11" s="119">
        <f t="shared" si="0"/>
        <v>8229</v>
      </c>
      <c r="H11" s="119">
        <f t="shared" si="0"/>
        <v>166</v>
      </c>
      <c r="I11" s="119">
        <f t="shared" si="0"/>
        <v>711</v>
      </c>
      <c r="J11" s="119">
        <f t="shared" si="0"/>
        <v>16233</v>
      </c>
      <c r="K11" s="119">
        <f t="shared" si="0"/>
        <v>20548</v>
      </c>
      <c r="L11" s="119">
        <f t="shared" si="0"/>
        <v>975</v>
      </c>
      <c r="M11" s="119">
        <f t="shared" si="0"/>
        <v>31888</v>
      </c>
    </row>
    <row r="12" spans="1:13" x14ac:dyDescent="0.35">
      <c r="A12" s="7"/>
      <c r="B12" s="119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</row>
    <row r="13" spans="1:13" x14ac:dyDescent="0.35">
      <c r="A13" s="149" t="s">
        <v>28</v>
      </c>
      <c r="B13" s="153">
        <v>13991</v>
      </c>
      <c r="C13" s="153">
        <v>1620</v>
      </c>
      <c r="D13" s="153">
        <v>8</v>
      </c>
      <c r="E13" s="153">
        <v>33</v>
      </c>
      <c r="F13" s="153">
        <v>791</v>
      </c>
      <c r="G13" s="153">
        <v>1183</v>
      </c>
      <c r="H13" s="153">
        <v>0</v>
      </c>
      <c r="I13" s="153">
        <v>122</v>
      </c>
      <c r="J13" s="153">
        <v>5280</v>
      </c>
      <c r="K13" s="153">
        <v>3114</v>
      </c>
      <c r="L13" s="153">
        <v>77</v>
      </c>
      <c r="M13" s="154">
        <v>1763</v>
      </c>
    </row>
    <row r="14" spans="1:13" x14ac:dyDescent="0.35">
      <c r="A14" s="150" t="s">
        <v>124</v>
      </c>
      <c r="B14" s="92">
        <v>13991</v>
      </c>
      <c r="C14" s="92">
        <v>1620</v>
      </c>
      <c r="D14" s="92">
        <v>8</v>
      </c>
      <c r="E14" s="92">
        <v>33</v>
      </c>
      <c r="F14" s="92">
        <v>791</v>
      </c>
      <c r="G14" s="92">
        <v>1183</v>
      </c>
      <c r="H14" s="92">
        <v>0</v>
      </c>
      <c r="I14" s="92">
        <v>122</v>
      </c>
      <c r="J14" s="92">
        <v>5280</v>
      </c>
      <c r="K14" s="92">
        <v>3114</v>
      </c>
      <c r="L14" s="92">
        <v>77</v>
      </c>
      <c r="M14" s="146">
        <v>1763</v>
      </c>
    </row>
    <row r="15" spans="1:13" x14ac:dyDescent="0.35">
      <c r="A15" s="150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46"/>
    </row>
    <row r="16" spans="1:13" x14ac:dyDescent="0.35">
      <c r="A16" s="149" t="s">
        <v>29</v>
      </c>
      <c r="B16" s="153">
        <v>835</v>
      </c>
      <c r="C16" s="153">
        <v>265</v>
      </c>
      <c r="D16" s="153">
        <v>8</v>
      </c>
      <c r="E16" s="153">
        <v>6</v>
      </c>
      <c r="F16" s="153">
        <v>18</v>
      </c>
      <c r="G16" s="153">
        <v>44</v>
      </c>
      <c r="H16" s="153">
        <v>0</v>
      </c>
      <c r="I16" s="153">
        <v>12</v>
      </c>
      <c r="J16" s="153">
        <v>4</v>
      </c>
      <c r="K16" s="153">
        <v>163</v>
      </c>
      <c r="L16" s="153">
        <v>8</v>
      </c>
      <c r="M16" s="154">
        <v>307</v>
      </c>
    </row>
    <row r="17" spans="1:13" x14ac:dyDescent="0.35">
      <c r="A17" s="150" t="s">
        <v>124</v>
      </c>
      <c r="B17" s="92">
        <v>835</v>
      </c>
      <c r="C17" s="92">
        <v>265</v>
      </c>
      <c r="D17" s="92">
        <v>8</v>
      </c>
      <c r="E17" s="92">
        <v>6</v>
      </c>
      <c r="F17" s="92">
        <v>18</v>
      </c>
      <c r="G17" s="92">
        <v>44</v>
      </c>
      <c r="H17" s="92">
        <v>0</v>
      </c>
      <c r="I17" s="92">
        <v>12</v>
      </c>
      <c r="J17" s="92">
        <v>4</v>
      </c>
      <c r="K17" s="92">
        <v>163</v>
      </c>
      <c r="L17" s="92">
        <v>8</v>
      </c>
      <c r="M17" s="146">
        <v>307</v>
      </c>
    </row>
    <row r="18" spans="1:13" x14ac:dyDescent="0.35">
      <c r="A18" s="150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46"/>
    </row>
    <row r="19" spans="1:13" x14ac:dyDescent="0.35">
      <c r="A19" s="149" t="s">
        <v>125</v>
      </c>
      <c r="B19" s="153">
        <v>10731</v>
      </c>
      <c r="C19" s="153">
        <v>424</v>
      </c>
      <c r="D19" s="153">
        <v>0</v>
      </c>
      <c r="E19" s="153">
        <v>24</v>
      </c>
      <c r="F19" s="153">
        <v>108</v>
      </c>
      <c r="G19" s="153">
        <v>1754</v>
      </c>
      <c r="H19" s="153">
        <v>0</v>
      </c>
      <c r="I19" s="153">
        <v>45</v>
      </c>
      <c r="J19" s="153">
        <v>713</v>
      </c>
      <c r="K19" s="153">
        <v>3344</v>
      </c>
      <c r="L19" s="153">
        <v>36</v>
      </c>
      <c r="M19" s="154">
        <v>4283</v>
      </c>
    </row>
    <row r="20" spans="1:13" x14ac:dyDescent="0.35">
      <c r="A20" s="150" t="s">
        <v>124</v>
      </c>
      <c r="B20" s="92">
        <v>10652</v>
      </c>
      <c r="C20" s="92">
        <v>414</v>
      </c>
      <c r="D20" s="92">
        <v>0</v>
      </c>
      <c r="E20" s="92">
        <v>24</v>
      </c>
      <c r="F20" s="92">
        <v>108</v>
      </c>
      <c r="G20" s="92">
        <v>1740</v>
      </c>
      <c r="H20" s="92">
        <v>0</v>
      </c>
      <c r="I20" s="92">
        <v>45</v>
      </c>
      <c r="J20" s="92">
        <v>709</v>
      </c>
      <c r="K20" s="92">
        <v>3315</v>
      </c>
      <c r="L20" s="92">
        <v>36</v>
      </c>
      <c r="M20" s="146">
        <v>4261</v>
      </c>
    </row>
    <row r="21" spans="1:13" x14ac:dyDescent="0.35">
      <c r="A21" s="150" t="s">
        <v>111</v>
      </c>
      <c r="B21" s="92">
        <v>18</v>
      </c>
      <c r="C21" s="92">
        <v>1</v>
      </c>
      <c r="D21" s="92">
        <v>0</v>
      </c>
      <c r="E21" s="92">
        <v>0</v>
      </c>
      <c r="F21" s="92">
        <v>0</v>
      </c>
      <c r="G21" s="92">
        <v>4</v>
      </c>
      <c r="H21" s="92">
        <v>0</v>
      </c>
      <c r="I21" s="92">
        <v>0</v>
      </c>
      <c r="J21" s="92">
        <v>1</v>
      </c>
      <c r="K21" s="92">
        <v>8</v>
      </c>
      <c r="L21" s="92">
        <v>0</v>
      </c>
      <c r="M21" s="146">
        <v>4</v>
      </c>
    </row>
    <row r="22" spans="1:13" x14ac:dyDescent="0.35">
      <c r="A22" s="150" t="s">
        <v>114</v>
      </c>
      <c r="B22" s="92">
        <v>1</v>
      </c>
      <c r="C22" s="92">
        <v>0</v>
      </c>
      <c r="D22" s="92">
        <v>0</v>
      </c>
      <c r="E22" s="92">
        <v>0</v>
      </c>
      <c r="F22" s="92">
        <v>0</v>
      </c>
      <c r="G22" s="92">
        <v>1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146">
        <v>0</v>
      </c>
    </row>
    <row r="23" spans="1:13" x14ac:dyDescent="0.35">
      <c r="A23" s="150" t="s">
        <v>112</v>
      </c>
      <c r="B23" s="92">
        <v>60</v>
      </c>
      <c r="C23" s="92">
        <v>9</v>
      </c>
      <c r="D23" s="92">
        <v>0</v>
      </c>
      <c r="E23" s="92">
        <v>0</v>
      </c>
      <c r="F23" s="92">
        <v>0</v>
      </c>
      <c r="G23" s="92">
        <v>9</v>
      </c>
      <c r="H23" s="92">
        <v>0</v>
      </c>
      <c r="I23" s="92">
        <v>0</v>
      </c>
      <c r="J23" s="92">
        <v>3</v>
      </c>
      <c r="K23" s="92">
        <v>21</v>
      </c>
      <c r="L23" s="92">
        <v>0</v>
      </c>
      <c r="M23" s="146">
        <v>18</v>
      </c>
    </row>
    <row r="24" spans="1:13" x14ac:dyDescent="0.35">
      <c r="A24" s="150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146"/>
    </row>
    <row r="25" spans="1:13" x14ac:dyDescent="0.35">
      <c r="A25" s="149" t="s">
        <v>30</v>
      </c>
      <c r="B25" s="153">
        <v>11923</v>
      </c>
      <c r="C25" s="153">
        <v>1989</v>
      </c>
      <c r="D25" s="153">
        <v>6</v>
      </c>
      <c r="E25" s="153">
        <v>54</v>
      </c>
      <c r="F25" s="153">
        <v>141</v>
      </c>
      <c r="G25" s="153">
        <v>1685</v>
      </c>
      <c r="H25" s="153">
        <v>0</v>
      </c>
      <c r="I25" s="153">
        <v>43</v>
      </c>
      <c r="J25" s="153">
        <v>2087</v>
      </c>
      <c r="K25" s="153">
        <v>5385</v>
      </c>
      <c r="L25" s="153">
        <v>109</v>
      </c>
      <c r="M25" s="154">
        <v>424</v>
      </c>
    </row>
    <row r="26" spans="1:13" x14ac:dyDescent="0.35">
      <c r="A26" s="150" t="s">
        <v>124</v>
      </c>
      <c r="B26" s="92">
        <v>11923</v>
      </c>
      <c r="C26" s="92">
        <v>1989</v>
      </c>
      <c r="D26" s="92">
        <v>6</v>
      </c>
      <c r="E26" s="92">
        <v>54</v>
      </c>
      <c r="F26" s="92">
        <v>141</v>
      </c>
      <c r="G26" s="92">
        <v>1685</v>
      </c>
      <c r="H26" s="92">
        <v>0</v>
      </c>
      <c r="I26" s="92">
        <v>43</v>
      </c>
      <c r="J26" s="92">
        <v>2087</v>
      </c>
      <c r="K26" s="92">
        <v>5385</v>
      </c>
      <c r="L26" s="92">
        <v>109</v>
      </c>
      <c r="M26" s="146">
        <v>424</v>
      </c>
    </row>
    <row r="27" spans="1:13" x14ac:dyDescent="0.35">
      <c r="A27" s="150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146"/>
    </row>
    <row r="28" spans="1:13" x14ac:dyDescent="0.35">
      <c r="A28" s="149" t="s">
        <v>31</v>
      </c>
      <c r="B28" s="153">
        <v>6896</v>
      </c>
      <c r="C28" s="153">
        <v>715</v>
      </c>
      <c r="D28" s="153">
        <v>55</v>
      </c>
      <c r="E28" s="153">
        <v>36</v>
      </c>
      <c r="F28" s="153">
        <v>209</v>
      </c>
      <c r="G28" s="153">
        <v>541</v>
      </c>
      <c r="H28" s="153">
        <v>0</v>
      </c>
      <c r="I28" s="153">
        <v>14</v>
      </c>
      <c r="J28" s="153">
        <v>3063</v>
      </c>
      <c r="K28" s="153">
        <v>716</v>
      </c>
      <c r="L28" s="153">
        <v>25</v>
      </c>
      <c r="M28" s="154">
        <v>1522</v>
      </c>
    </row>
    <row r="29" spans="1:13" x14ac:dyDescent="0.35">
      <c r="A29" s="150" t="s">
        <v>124</v>
      </c>
      <c r="B29" s="92">
        <v>6896</v>
      </c>
      <c r="C29" s="92">
        <v>715</v>
      </c>
      <c r="D29" s="92">
        <v>55</v>
      </c>
      <c r="E29" s="92">
        <v>36</v>
      </c>
      <c r="F29" s="92">
        <v>209</v>
      </c>
      <c r="G29" s="92">
        <v>541</v>
      </c>
      <c r="H29" s="92">
        <v>0</v>
      </c>
      <c r="I29" s="92">
        <v>14</v>
      </c>
      <c r="J29" s="92">
        <v>3063</v>
      </c>
      <c r="K29" s="92">
        <v>716</v>
      </c>
      <c r="L29" s="92">
        <v>25</v>
      </c>
      <c r="M29" s="146">
        <v>1522</v>
      </c>
    </row>
    <row r="30" spans="1:13" x14ac:dyDescent="0.35">
      <c r="A30" s="150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146"/>
    </row>
    <row r="31" spans="1:13" x14ac:dyDescent="0.35">
      <c r="A31" s="149" t="s">
        <v>32</v>
      </c>
      <c r="B31" s="153">
        <v>2878</v>
      </c>
      <c r="C31" s="153">
        <v>1155</v>
      </c>
      <c r="D31" s="153">
        <v>22</v>
      </c>
      <c r="E31" s="153">
        <v>30</v>
      </c>
      <c r="F31" s="153">
        <v>98</v>
      </c>
      <c r="G31" s="153">
        <v>232</v>
      </c>
      <c r="H31" s="153">
        <v>0</v>
      </c>
      <c r="I31" s="153">
        <v>27</v>
      </c>
      <c r="J31" s="153">
        <v>792</v>
      </c>
      <c r="K31" s="153">
        <v>193</v>
      </c>
      <c r="L31" s="153">
        <v>45</v>
      </c>
      <c r="M31" s="154">
        <v>284</v>
      </c>
    </row>
    <row r="32" spans="1:13" x14ac:dyDescent="0.35">
      <c r="A32" s="150" t="s">
        <v>124</v>
      </c>
      <c r="B32" s="92">
        <v>2828</v>
      </c>
      <c r="C32" s="92">
        <v>1137</v>
      </c>
      <c r="D32" s="92">
        <v>22</v>
      </c>
      <c r="E32" s="92">
        <v>30</v>
      </c>
      <c r="F32" s="92">
        <v>96</v>
      </c>
      <c r="G32" s="92">
        <v>226</v>
      </c>
      <c r="H32" s="92">
        <v>0</v>
      </c>
      <c r="I32" s="92">
        <v>27</v>
      </c>
      <c r="J32" s="92">
        <v>777</v>
      </c>
      <c r="K32" s="92">
        <v>191</v>
      </c>
      <c r="L32" s="92">
        <v>43</v>
      </c>
      <c r="M32" s="146">
        <v>279</v>
      </c>
    </row>
    <row r="33" spans="1:13" x14ac:dyDescent="0.35">
      <c r="A33" s="150" t="s">
        <v>111</v>
      </c>
      <c r="B33" s="92">
        <v>48</v>
      </c>
      <c r="C33" s="92">
        <v>17</v>
      </c>
      <c r="D33" s="92">
        <v>0</v>
      </c>
      <c r="E33" s="92">
        <v>0</v>
      </c>
      <c r="F33" s="92">
        <v>2</v>
      </c>
      <c r="G33" s="92">
        <v>6</v>
      </c>
      <c r="H33" s="92">
        <v>0</v>
      </c>
      <c r="I33" s="92">
        <v>0</v>
      </c>
      <c r="J33" s="92">
        <v>15</v>
      </c>
      <c r="K33" s="92">
        <v>2</v>
      </c>
      <c r="L33" s="92">
        <v>2</v>
      </c>
      <c r="M33" s="146">
        <v>4</v>
      </c>
    </row>
    <row r="34" spans="1:13" x14ac:dyDescent="0.35">
      <c r="A34" s="150" t="s">
        <v>112</v>
      </c>
      <c r="B34" s="92">
        <v>2</v>
      </c>
      <c r="C34" s="92">
        <v>1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146">
        <v>1</v>
      </c>
    </row>
    <row r="35" spans="1:13" x14ac:dyDescent="0.35">
      <c r="A35" s="150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146"/>
    </row>
    <row r="36" spans="1:13" x14ac:dyDescent="0.35">
      <c r="A36" s="149" t="s">
        <v>33</v>
      </c>
      <c r="B36" s="153">
        <v>1234</v>
      </c>
      <c r="C36" s="153">
        <v>423</v>
      </c>
      <c r="D36" s="153">
        <v>13</v>
      </c>
      <c r="E36" s="153">
        <v>14</v>
      </c>
      <c r="F36" s="153">
        <v>40</v>
      </c>
      <c r="G36" s="153">
        <v>98</v>
      </c>
      <c r="H36" s="153">
        <v>0</v>
      </c>
      <c r="I36" s="153">
        <v>1</v>
      </c>
      <c r="J36" s="153">
        <v>205</v>
      </c>
      <c r="K36" s="153">
        <v>140</v>
      </c>
      <c r="L36" s="153">
        <v>27</v>
      </c>
      <c r="M36" s="154">
        <v>273</v>
      </c>
    </row>
    <row r="37" spans="1:13" x14ac:dyDescent="0.35">
      <c r="A37" s="150" t="s">
        <v>124</v>
      </c>
      <c r="B37" s="92">
        <v>1234</v>
      </c>
      <c r="C37" s="92">
        <v>423</v>
      </c>
      <c r="D37" s="92">
        <v>13</v>
      </c>
      <c r="E37" s="92">
        <v>14</v>
      </c>
      <c r="F37" s="92">
        <v>40</v>
      </c>
      <c r="G37" s="92">
        <v>98</v>
      </c>
      <c r="H37" s="92">
        <v>0</v>
      </c>
      <c r="I37" s="92">
        <v>1</v>
      </c>
      <c r="J37" s="92">
        <v>205</v>
      </c>
      <c r="K37" s="92">
        <v>140</v>
      </c>
      <c r="L37" s="92">
        <v>27</v>
      </c>
      <c r="M37" s="146">
        <v>273</v>
      </c>
    </row>
    <row r="38" spans="1:13" x14ac:dyDescent="0.35">
      <c r="A38" s="150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146"/>
    </row>
    <row r="39" spans="1:13" x14ac:dyDescent="0.35">
      <c r="A39" s="149" t="s">
        <v>34</v>
      </c>
      <c r="B39" s="153">
        <v>1792</v>
      </c>
      <c r="C39" s="153">
        <v>411</v>
      </c>
      <c r="D39" s="153">
        <v>15</v>
      </c>
      <c r="E39" s="153">
        <v>15</v>
      </c>
      <c r="F39" s="153">
        <v>19</v>
      </c>
      <c r="G39" s="153">
        <v>114</v>
      </c>
      <c r="H39" s="153">
        <v>0</v>
      </c>
      <c r="I39" s="153">
        <v>61</v>
      </c>
      <c r="J39" s="153">
        <v>351</v>
      </c>
      <c r="K39" s="153">
        <v>328</v>
      </c>
      <c r="L39" s="153">
        <v>36</v>
      </c>
      <c r="M39" s="154">
        <v>442</v>
      </c>
    </row>
    <row r="40" spans="1:13" x14ac:dyDescent="0.35">
      <c r="A40" s="150" t="s">
        <v>124</v>
      </c>
      <c r="B40" s="92">
        <v>1772</v>
      </c>
      <c r="C40" s="92">
        <v>409</v>
      </c>
      <c r="D40" s="92">
        <v>15</v>
      </c>
      <c r="E40" s="92">
        <v>15</v>
      </c>
      <c r="F40" s="92">
        <v>19</v>
      </c>
      <c r="G40" s="92">
        <v>113</v>
      </c>
      <c r="H40" s="92">
        <v>0</v>
      </c>
      <c r="I40" s="92">
        <v>60</v>
      </c>
      <c r="J40" s="92">
        <v>346</v>
      </c>
      <c r="K40" s="92">
        <v>318</v>
      </c>
      <c r="L40" s="92">
        <v>36</v>
      </c>
      <c r="M40" s="146">
        <v>441</v>
      </c>
    </row>
    <row r="41" spans="1:13" x14ac:dyDescent="0.35">
      <c r="A41" s="150" t="s">
        <v>126</v>
      </c>
      <c r="B41" s="92">
        <v>20</v>
      </c>
      <c r="C41" s="92">
        <v>2</v>
      </c>
      <c r="D41" s="92">
        <v>0</v>
      </c>
      <c r="E41" s="92">
        <v>0</v>
      </c>
      <c r="F41" s="92">
        <v>0</v>
      </c>
      <c r="G41" s="92">
        <v>1</v>
      </c>
      <c r="H41" s="92">
        <v>0</v>
      </c>
      <c r="I41" s="92">
        <v>1</v>
      </c>
      <c r="J41" s="92">
        <v>5</v>
      </c>
      <c r="K41" s="92">
        <v>10</v>
      </c>
      <c r="L41" s="92">
        <v>0</v>
      </c>
      <c r="M41" s="146">
        <v>1</v>
      </c>
    </row>
    <row r="42" spans="1:13" x14ac:dyDescent="0.35">
      <c r="A42" s="150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146"/>
    </row>
    <row r="43" spans="1:13" x14ac:dyDescent="0.35">
      <c r="A43" s="149" t="s">
        <v>35</v>
      </c>
      <c r="B43" s="153">
        <v>1048</v>
      </c>
      <c r="C43" s="153">
        <v>356</v>
      </c>
      <c r="D43" s="153">
        <v>0</v>
      </c>
      <c r="E43" s="153">
        <v>10</v>
      </c>
      <c r="F43" s="153">
        <v>13</v>
      </c>
      <c r="G43" s="153">
        <v>42</v>
      </c>
      <c r="H43" s="153">
        <v>0</v>
      </c>
      <c r="I43" s="153">
        <v>1</v>
      </c>
      <c r="J43" s="153">
        <v>181</v>
      </c>
      <c r="K43" s="153">
        <v>168</v>
      </c>
      <c r="L43" s="153">
        <v>9</v>
      </c>
      <c r="M43" s="154">
        <v>268</v>
      </c>
    </row>
    <row r="44" spans="1:13" x14ac:dyDescent="0.35">
      <c r="A44" s="150" t="s">
        <v>124</v>
      </c>
      <c r="B44" s="92">
        <v>1048</v>
      </c>
      <c r="C44" s="92">
        <v>356</v>
      </c>
      <c r="D44" s="92">
        <v>0</v>
      </c>
      <c r="E44" s="92">
        <v>10</v>
      </c>
      <c r="F44" s="92">
        <v>13</v>
      </c>
      <c r="G44" s="92">
        <v>42</v>
      </c>
      <c r="H44" s="92">
        <v>0</v>
      </c>
      <c r="I44" s="92">
        <v>1</v>
      </c>
      <c r="J44" s="92">
        <v>181</v>
      </c>
      <c r="K44" s="92">
        <v>168</v>
      </c>
      <c r="L44" s="92">
        <v>9</v>
      </c>
      <c r="M44" s="146">
        <v>268</v>
      </c>
    </row>
    <row r="45" spans="1:13" x14ac:dyDescent="0.35">
      <c r="A45" s="150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46"/>
    </row>
    <row r="46" spans="1:13" x14ac:dyDescent="0.35">
      <c r="A46" s="149" t="s">
        <v>36</v>
      </c>
      <c r="B46" s="153">
        <v>7602</v>
      </c>
      <c r="C46" s="153">
        <v>552</v>
      </c>
      <c r="D46" s="153">
        <v>195</v>
      </c>
      <c r="E46" s="153">
        <v>31</v>
      </c>
      <c r="F46" s="153">
        <v>186</v>
      </c>
      <c r="G46" s="153">
        <v>122</v>
      </c>
      <c r="H46" s="153">
        <v>0</v>
      </c>
      <c r="I46" s="153">
        <v>36</v>
      </c>
      <c r="J46" s="153">
        <v>498</v>
      </c>
      <c r="K46" s="153">
        <v>1538</v>
      </c>
      <c r="L46" s="153">
        <v>41</v>
      </c>
      <c r="M46" s="154">
        <v>4403</v>
      </c>
    </row>
    <row r="47" spans="1:13" x14ac:dyDescent="0.35">
      <c r="A47" s="150" t="s">
        <v>124</v>
      </c>
      <c r="B47" s="92">
        <v>7358</v>
      </c>
      <c r="C47" s="92">
        <v>545</v>
      </c>
      <c r="D47" s="92">
        <v>194</v>
      </c>
      <c r="E47" s="92">
        <v>30</v>
      </c>
      <c r="F47" s="92">
        <v>107</v>
      </c>
      <c r="G47" s="92">
        <v>120</v>
      </c>
      <c r="H47" s="92">
        <v>0</v>
      </c>
      <c r="I47" s="92">
        <v>34</v>
      </c>
      <c r="J47" s="92">
        <v>487</v>
      </c>
      <c r="K47" s="92">
        <v>1509</v>
      </c>
      <c r="L47" s="92">
        <v>41</v>
      </c>
      <c r="M47" s="146">
        <v>4291</v>
      </c>
    </row>
    <row r="48" spans="1:13" x14ac:dyDescent="0.35">
      <c r="A48" s="150" t="s">
        <v>112</v>
      </c>
      <c r="B48" s="92">
        <v>47</v>
      </c>
      <c r="C48" s="92">
        <v>1</v>
      </c>
      <c r="D48" s="92">
        <v>1</v>
      </c>
      <c r="E48" s="92">
        <v>0</v>
      </c>
      <c r="F48" s="92">
        <v>1</v>
      </c>
      <c r="G48" s="92">
        <v>1</v>
      </c>
      <c r="H48" s="92">
        <v>0</v>
      </c>
      <c r="I48" s="92">
        <v>0</v>
      </c>
      <c r="J48" s="92">
        <v>3</v>
      </c>
      <c r="K48" s="92">
        <v>5</v>
      </c>
      <c r="L48" s="92">
        <v>0</v>
      </c>
      <c r="M48" s="146">
        <v>35</v>
      </c>
    </row>
    <row r="49" spans="1:13" x14ac:dyDescent="0.35">
      <c r="A49" s="150" t="s">
        <v>113</v>
      </c>
      <c r="B49" s="92">
        <v>197</v>
      </c>
      <c r="C49" s="92">
        <v>6</v>
      </c>
      <c r="D49" s="92">
        <v>0</v>
      </c>
      <c r="E49" s="92">
        <v>1</v>
      </c>
      <c r="F49" s="92">
        <v>78</v>
      </c>
      <c r="G49" s="92">
        <v>1</v>
      </c>
      <c r="H49" s="92">
        <v>0</v>
      </c>
      <c r="I49" s="92">
        <v>2</v>
      </c>
      <c r="J49" s="92">
        <v>8</v>
      </c>
      <c r="K49" s="92">
        <v>24</v>
      </c>
      <c r="L49" s="92">
        <v>0</v>
      </c>
      <c r="M49" s="146">
        <v>77</v>
      </c>
    </row>
    <row r="50" spans="1:13" x14ac:dyDescent="0.35">
      <c r="A50" s="150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46"/>
    </row>
    <row r="51" spans="1:13" x14ac:dyDescent="0.35">
      <c r="A51" s="149" t="s">
        <v>38</v>
      </c>
      <c r="B51" s="153">
        <v>8045</v>
      </c>
      <c r="C51" s="153">
        <v>1089</v>
      </c>
      <c r="D51" s="153">
        <v>28</v>
      </c>
      <c r="E51" s="153">
        <v>38</v>
      </c>
      <c r="F51" s="153">
        <v>235</v>
      </c>
      <c r="G51" s="153">
        <v>1505</v>
      </c>
      <c r="H51" s="153">
        <v>0</v>
      </c>
      <c r="I51" s="153">
        <v>73</v>
      </c>
      <c r="J51" s="153">
        <v>831</v>
      </c>
      <c r="K51" s="153">
        <v>1931</v>
      </c>
      <c r="L51" s="153">
        <v>35</v>
      </c>
      <c r="M51" s="154">
        <v>2280</v>
      </c>
    </row>
    <row r="52" spans="1:13" x14ac:dyDescent="0.35">
      <c r="A52" s="150" t="s">
        <v>124</v>
      </c>
      <c r="B52" s="92">
        <v>8045</v>
      </c>
      <c r="C52" s="92">
        <v>1089</v>
      </c>
      <c r="D52" s="92">
        <v>28</v>
      </c>
      <c r="E52" s="92">
        <v>38</v>
      </c>
      <c r="F52" s="92">
        <v>235</v>
      </c>
      <c r="G52" s="92">
        <v>1505</v>
      </c>
      <c r="H52" s="92">
        <v>0</v>
      </c>
      <c r="I52" s="92">
        <v>73</v>
      </c>
      <c r="J52" s="92">
        <v>831</v>
      </c>
      <c r="K52" s="92">
        <v>1931</v>
      </c>
      <c r="L52" s="92">
        <v>35</v>
      </c>
      <c r="M52" s="146">
        <v>2280</v>
      </c>
    </row>
    <row r="53" spans="1:13" x14ac:dyDescent="0.35">
      <c r="A53" s="150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146"/>
    </row>
    <row r="54" spans="1:13" x14ac:dyDescent="0.35">
      <c r="A54" s="149" t="s">
        <v>37</v>
      </c>
      <c r="B54" s="153">
        <v>1633</v>
      </c>
      <c r="C54" s="153">
        <v>431</v>
      </c>
      <c r="D54" s="153">
        <v>14</v>
      </c>
      <c r="E54" s="153">
        <v>18</v>
      </c>
      <c r="F54" s="153">
        <v>18</v>
      </c>
      <c r="G54" s="153">
        <v>40</v>
      </c>
      <c r="H54" s="153">
        <v>0</v>
      </c>
      <c r="I54" s="153">
        <v>27</v>
      </c>
      <c r="J54" s="153">
        <v>3</v>
      </c>
      <c r="K54" s="153">
        <v>38</v>
      </c>
      <c r="L54" s="153">
        <v>20</v>
      </c>
      <c r="M54" s="154">
        <v>1024</v>
      </c>
    </row>
    <row r="55" spans="1:13" x14ac:dyDescent="0.35">
      <c r="A55" s="150" t="s">
        <v>124</v>
      </c>
      <c r="B55" s="92">
        <v>1633</v>
      </c>
      <c r="C55" s="92">
        <v>431</v>
      </c>
      <c r="D55" s="92">
        <v>14</v>
      </c>
      <c r="E55" s="92">
        <v>18</v>
      </c>
      <c r="F55" s="92">
        <v>18</v>
      </c>
      <c r="G55" s="92">
        <v>40</v>
      </c>
      <c r="H55" s="92">
        <v>0</v>
      </c>
      <c r="I55" s="92">
        <v>27</v>
      </c>
      <c r="J55" s="92">
        <v>3</v>
      </c>
      <c r="K55" s="92">
        <v>38</v>
      </c>
      <c r="L55" s="92">
        <v>20</v>
      </c>
      <c r="M55" s="146">
        <v>1024</v>
      </c>
    </row>
    <row r="56" spans="1:13" x14ac:dyDescent="0.35">
      <c r="A56" s="150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146"/>
    </row>
    <row r="57" spans="1:13" x14ac:dyDescent="0.35">
      <c r="A57" s="149" t="s">
        <v>39</v>
      </c>
      <c r="B57" s="153">
        <v>1304</v>
      </c>
      <c r="C57" s="153">
        <v>485</v>
      </c>
      <c r="D57" s="153">
        <v>0</v>
      </c>
      <c r="E57" s="153">
        <v>13</v>
      </c>
      <c r="F57" s="153">
        <v>60</v>
      </c>
      <c r="G57" s="153">
        <v>74</v>
      </c>
      <c r="H57" s="153">
        <v>0</v>
      </c>
      <c r="I57" s="153">
        <v>3</v>
      </c>
      <c r="J57" s="153">
        <v>178</v>
      </c>
      <c r="K57" s="153">
        <v>458</v>
      </c>
      <c r="L57" s="153">
        <v>17</v>
      </c>
      <c r="M57" s="154">
        <v>16</v>
      </c>
    </row>
    <row r="58" spans="1:13" x14ac:dyDescent="0.35">
      <c r="A58" s="150" t="s">
        <v>124</v>
      </c>
      <c r="B58" s="92">
        <v>1304</v>
      </c>
      <c r="C58" s="92">
        <v>485</v>
      </c>
      <c r="D58" s="92">
        <v>0</v>
      </c>
      <c r="E58" s="92">
        <v>13</v>
      </c>
      <c r="F58" s="92">
        <v>60</v>
      </c>
      <c r="G58" s="92">
        <v>74</v>
      </c>
      <c r="H58" s="92">
        <v>0</v>
      </c>
      <c r="I58" s="92">
        <v>3</v>
      </c>
      <c r="J58" s="92">
        <v>178</v>
      </c>
      <c r="K58" s="92">
        <v>458</v>
      </c>
      <c r="L58" s="92">
        <v>17</v>
      </c>
      <c r="M58" s="146">
        <v>16</v>
      </c>
    </row>
    <row r="59" spans="1:13" x14ac:dyDescent="0.35">
      <c r="A59" s="150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146"/>
    </row>
    <row r="60" spans="1:13" x14ac:dyDescent="0.35">
      <c r="A60" s="149" t="s">
        <v>127</v>
      </c>
      <c r="B60" s="153">
        <v>2693</v>
      </c>
      <c r="C60" s="153">
        <v>756</v>
      </c>
      <c r="D60" s="153">
        <v>1</v>
      </c>
      <c r="E60" s="153">
        <v>45</v>
      </c>
      <c r="F60" s="153">
        <v>422</v>
      </c>
      <c r="G60" s="153">
        <v>141</v>
      </c>
      <c r="H60" s="153">
        <v>0</v>
      </c>
      <c r="I60" s="153">
        <v>124</v>
      </c>
      <c r="J60" s="153">
        <v>791</v>
      </c>
      <c r="K60" s="153">
        <v>109</v>
      </c>
      <c r="L60" s="153">
        <v>84</v>
      </c>
      <c r="M60" s="154">
        <v>220</v>
      </c>
    </row>
    <row r="61" spans="1:13" x14ac:dyDescent="0.35">
      <c r="A61" s="150" t="s">
        <v>124</v>
      </c>
      <c r="B61" s="92">
        <v>2693</v>
      </c>
      <c r="C61" s="92">
        <v>756</v>
      </c>
      <c r="D61" s="92">
        <v>1</v>
      </c>
      <c r="E61" s="92">
        <v>45</v>
      </c>
      <c r="F61" s="92">
        <v>422</v>
      </c>
      <c r="G61" s="92">
        <v>141</v>
      </c>
      <c r="H61" s="92">
        <v>0</v>
      </c>
      <c r="I61" s="92">
        <v>124</v>
      </c>
      <c r="J61" s="92">
        <v>791</v>
      </c>
      <c r="K61" s="92">
        <v>109</v>
      </c>
      <c r="L61" s="92">
        <v>84</v>
      </c>
      <c r="M61" s="146">
        <v>220</v>
      </c>
    </row>
    <row r="62" spans="1:13" x14ac:dyDescent="0.35">
      <c r="A62" s="150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146"/>
    </row>
    <row r="63" spans="1:13" x14ac:dyDescent="0.35">
      <c r="A63" s="149" t="s">
        <v>128</v>
      </c>
      <c r="B63" s="153">
        <v>1713</v>
      </c>
      <c r="C63" s="153">
        <v>504</v>
      </c>
      <c r="D63" s="153">
        <v>0</v>
      </c>
      <c r="E63" s="153">
        <v>18</v>
      </c>
      <c r="F63" s="153">
        <v>107</v>
      </c>
      <c r="G63" s="153">
        <v>226</v>
      </c>
      <c r="H63" s="153">
        <v>0</v>
      </c>
      <c r="I63" s="153">
        <v>11</v>
      </c>
      <c r="J63" s="153">
        <v>417</v>
      </c>
      <c r="K63" s="153">
        <v>196</v>
      </c>
      <c r="L63" s="153">
        <v>19</v>
      </c>
      <c r="M63" s="154">
        <v>215</v>
      </c>
    </row>
    <row r="64" spans="1:13" x14ac:dyDescent="0.35">
      <c r="A64" s="150" t="s">
        <v>124</v>
      </c>
      <c r="B64" s="92">
        <v>1713</v>
      </c>
      <c r="C64" s="92">
        <v>504</v>
      </c>
      <c r="D64" s="92">
        <v>0</v>
      </c>
      <c r="E64" s="92">
        <v>18</v>
      </c>
      <c r="F64" s="92">
        <v>107</v>
      </c>
      <c r="G64" s="92">
        <v>226</v>
      </c>
      <c r="H64" s="92">
        <v>0</v>
      </c>
      <c r="I64" s="92">
        <v>11</v>
      </c>
      <c r="J64" s="92">
        <v>417</v>
      </c>
      <c r="K64" s="92">
        <v>196</v>
      </c>
      <c r="L64" s="92">
        <v>19</v>
      </c>
      <c r="M64" s="146">
        <v>215</v>
      </c>
    </row>
    <row r="65" spans="1:13" x14ac:dyDescent="0.35">
      <c r="A65" s="150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146"/>
    </row>
    <row r="66" spans="1:13" x14ac:dyDescent="0.35">
      <c r="A66" s="149" t="s">
        <v>42</v>
      </c>
      <c r="B66" s="153">
        <v>2664</v>
      </c>
      <c r="C66" s="153">
        <v>66</v>
      </c>
      <c r="D66" s="153">
        <v>0</v>
      </c>
      <c r="E66" s="153">
        <v>18</v>
      </c>
      <c r="F66" s="153">
        <v>29</v>
      </c>
      <c r="G66" s="153">
        <v>2</v>
      </c>
      <c r="H66" s="153">
        <v>0</v>
      </c>
      <c r="I66" s="153">
        <v>5</v>
      </c>
      <c r="J66" s="153">
        <v>3</v>
      </c>
      <c r="K66" s="153">
        <v>85</v>
      </c>
      <c r="L66" s="153">
        <v>13</v>
      </c>
      <c r="M66" s="154">
        <v>2443</v>
      </c>
    </row>
    <row r="67" spans="1:13" x14ac:dyDescent="0.35">
      <c r="A67" s="150" t="s">
        <v>124</v>
      </c>
      <c r="B67" s="92">
        <v>2664</v>
      </c>
      <c r="C67" s="92">
        <v>66</v>
      </c>
      <c r="D67" s="92">
        <v>0</v>
      </c>
      <c r="E67" s="92">
        <v>18</v>
      </c>
      <c r="F67" s="92">
        <v>29</v>
      </c>
      <c r="G67" s="92">
        <v>2</v>
      </c>
      <c r="H67" s="92">
        <v>0</v>
      </c>
      <c r="I67" s="92">
        <v>5</v>
      </c>
      <c r="J67" s="92">
        <v>3</v>
      </c>
      <c r="K67" s="92">
        <v>85</v>
      </c>
      <c r="L67" s="92">
        <v>13</v>
      </c>
      <c r="M67" s="146">
        <v>2443</v>
      </c>
    </row>
    <row r="68" spans="1:13" x14ac:dyDescent="0.35">
      <c r="A68" s="150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146"/>
    </row>
    <row r="69" spans="1:13" x14ac:dyDescent="0.35">
      <c r="A69" s="149" t="s">
        <v>43</v>
      </c>
      <c r="B69" s="153">
        <v>1953</v>
      </c>
      <c r="C69" s="153">
        <v>487</v>
      </c>
      <c r="D69" s="153">
        <v>0</v>
      </c>
      <c r="E69" s="153">
        <v>27</v>
      </c>
      <c r="F69" s="153">
        <v>182</v>
      </c>
      <c r="G69" s="153">
        <v>38</v>
      </c>
      <c r="H69" s="153">
        <v>0</v>
      </c>
      <c r="I69" s="153">
        <v>16</v>
      </c>
      <c r="J69" s="153">
        <v>104</v>
      </c>
      <c r="K69" s="153">
        <v>86</v>
      </c>
      <c r="L69" s="153">
        <v>39</v>
      </c>
      <c r="M69" s="154">
        <v>974</v>
      </c>
    </row>
    <row r="70" spans="1:13" x14ac:dyDescent="0.35">
      <c r="A70" s="150" t="s">
        <v>124</v>
      </c>
      <c r="B70" s="92">
        <v>1833</v>
      </c>
      <c r="C70" s="92">
        <v>468</v>
      </c>
      <c r="D70" s="92">
        <v>0</v>
      </c>
      <c r="E70" s="92">
        <v>27</v>
      </c>
      <c r="F70" s="92">
        <v>139</v>
      </c>
      <c r="G70" s="92">
        <v>34</v>
      </c>
      <c r="H70" s="92">
        <v>0</v>
      </c>
      <c r="I70" s="92">
        <v>12</v>
      </c>
      <c r="J70" s="92">
        <v>103</v>
      </c>
      <c r="K70" s="92">
        <v>78</v>
      </c>
      <c r="L70" s="92">
        <v>39</v>
      </c>
      <c r="M70" s="146">
        <v>933</v>
      </c>
    </row>
    <row r="71" spans="1:13" x14ac:dyDescent="0.35">
      <c r="A71" s="150" t="s">
        <v>112</v>
      </c>
      <c r="B71" s="92">
        <v>48</v>
      </c>
      <c r="C71" s="92">
        <v>11</v>
      </c>
      <c r="D71" s="92">
        <v>0</v>
      </c>
      <c r="E71" s="92">
        <v>0</v>
      </c>
      <c r="F71" s="92">
        <v>4</v>
      </c>
      <c r="G71" s="92">
        <v>2</v>
      </c>
      <c r="H71" s="92">
        <v>0</v>
      </c>
      <c r="I71" s="92">
        <v>4</v>
      </c>
      <c r="J71" s="92">
        <v>0</v>
      </c>
      <c r="K71" s="92">
        <v>8</v>
      </c>
      <c r="L71" s="92">
        <v>0</v>
      </c>
      <c r="M71" s="146">
        <v>19</v>
      </c>
    </row>
    <row r="72" spans="1:13" x14ac:dyDescent="0.35">
      <c r="A72" s="150" t="s">
        <v>113</v>
      </c>
      <c r="B72" s="92">
        <v>72</v>
      </c>
      <c r="C72" s="92">
        <v>8</v>
      </c>
      <c r="D72" s="92">
        <v>0</v>
      </c>
      <c r="E72" s="92">
        <v>0</v>
      </c>
      <c r="F72" s="92">
        <v>39</v>
      </c>
      <c r="G72" s="92">
        <v>2</v>
      </c>
      <c r="H72" s="92">
        <v>0</v>
      </c>
      <c r="I72" s="92">
        <v>0</v>
      </c>
      <c r="J72" s="92">
        <v>1</v>
      </c>
      <c r="K72" s="92">
        <v>0</v>
      </c>
      <c r="L72" s="92">
        <v>0</v>
      </c>
      <c r="M72" s="146">
        <v>22</v>
      </c>
    </row>
    <row r="73" spans="1:13" x14ac:dyDescent="0.35">
      <c r="A73" s="150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146"/>
    </row>
    <row r="74" spans="1:13" x14ac:dyDescent="0.35">
      <c r="A74" s="149" t="s">
        <v>129</v>
      </c>
      <c r="B74" s="153">
        <v>189</v>
      </c>
      <c r="C74" s="153">
        <v>77</v>
      </c>
      <c r="D74" s="153">
        <v>0</v>
      </c>
      <c r="E74" s="153">
        <v>1</v>
      </c>
      <c r="F74" s="153">
        <v>4</v>
      </c>
      <c r="G74" s="153">
        <v>0</v>
      </c>
      <c r="H74" s="153">
        <v>0</v>
      </c>
      <c r="I74" s="153">
        <v>0</v>
      </c>
      <c r="J74" s="153">
        <v>0</v>
      </c>
      <c r="K74" s="153">
        <v>23</v>
      </c>
      <c r="L74" s="153">
        <v>2</v>
      </c>
      <c r="M74" s="154">
        <v>82</v>
      </c>
    </row>
    <row r="75" spans="1:13" x14ac:dyDescent="0.35">
      <c r="A75" s="150" t="s">
        <v>124</v>
      </c>
      <c r="B75" s="92">
        <v>189</v>
      </c>
      <c r="C75" s="92">
        <v>77</v>
      </c>
      <c r="D75" s="92">
        <v>0</v>
      </c>
      <c r="E75" s="92">
        <v>1</v>
      </c>
      <c r="F75" s="92">
        <v>4</v>
      </c>
      <c r="G75" s="92">
        <v>0</v>
      </c>
      <c r="H75" s="92">
        <v>0</v>
      </c>
      <c r="I75" s="92">
        <v>0</v>
      </c>
      <c r="J75" s="92">
        <v>0</v>
      </c>
      <c r="K75" s="92">
        <v>23</v>
      </c>
      <c r="L75" s="92">
        <v>2</v>
      </c>
      <c r="M75" s="146">
        <v>82</v>
      </c>
    </row>
    <row r="76" spans="1:13" x14ac:dyDescent="0.35">
      <c r="A76" s="150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146"/>
    </row>
    <row r="77" spans="1:13" ht="16.5" customHeight="1" x14ac:dyDescent="0.35">
      <c r="A77" s="149" t="s">
        <v>44</v>
      </c>
      <c r="B77" s="153">
        <v>1037</v>
      </c>
      <c r="C77" s="153">
        <v>700</v>
      </c>
      <c r="D77" s="153">
        <v>1</v>
      </c>
      <c r="E77" s="153">
        <v>5</v>
      </c>
      <c r="F77" s="153">
        <v>13</v>
      </c>
      <c r="G77" s="153">
        <v>41</v>
      </c>
      <c r="H77" s="153">
        <v>0</v>
      </c>
      <c r="I77" s="153">
        <v>9</v>
      </c>
      <c r="J77" s="153">
        <v>123</v>
      </c>
      <c r="K77" s="153">
        <v>26</v>
      </c>
      <c r="L77" s="153">
        <v>12</v>
      </c>
      <c r="M77" s="154">
        <v>107</v>
      </c>
    </row>
    <row r="78" spans="1:13" x14ac:dyDescent="0.35">
      <c r="A78" s="150" t="s">
        <v>124</v>
      </c>
      <c r="B78" s="92">
        <v>1034</v>
      </c>
      <c r="C78" s="92">
        <v>700</v>
      </c>
      <c r="D78" s="92">
        <v>1</v>
      </c>
      <c r="E78" s="92">
        <v>5</v>
      </c>
      <c r="F78" s="92">
        <v>13</v>
      </c>
      <c r="G78" s="92">
        <v>41</v>
      </c>
      <c r="H78" s="92">
        <v>0</v>
      </c>
      <c r="I78" s="92">
        <v>8</v>
      </c>
      <c r="J78" s="92">
        <v>121</v>
      </c>
      <c r="K78" s="92">
        <v>26</v>
      </c>
      <c r="L78" s="92">
        <v>12</v>
      </c>
      <c r="M78" s="146">
        <v>107</v>
      </c>
    </row>
    <row r="79" spans="1:13" x14ac:dyDescent="0.35">
      <c r="A79" s="150" t="s">
        <v>112</v>
      </c>
      <c r="B79" s="92">
        <v>3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  <c r="I79" s="92">
        <v>1</v>
      </c>
      <c r="J79" s="92">
        <v>2</v>
      </c>
      <c r="K79" s="92">
        <v>0</v>
      </c>
      <c r="L79" s="92">
        <v>0</v>
      </c>
      <c r="M79" s="146">
        <v>0</v>
      </c>
    </row>
    <row r="80" spans="1:13" x14ac:dyDescent="0.35">
      <c r="A80" s="150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146"/>
    </row>
    <row r="81" spans="1:13" x14ac:dyDescent="0.35">
      <c r="A81" s="149" t="s">
        <v>134</v>
      </c>
      <c r="B81" s="153">
        <v>2425</v>
      </c>
      <c r="C81" s="153">
        <v>701</v>
      </c>
      <c r="D81" s="153">
        <v>5</v>
      </c>
      <c r="E81" s="153">
        <v>6</v>
      </c>
      <c r="F81" s="153">
        <v>15</v>
      </c>
      <c r="G81" s="153">
        <v>82</v>
      </c>
      <c r="H81" s="153">
        <v>0</v>
      </c>
      <c r="I81" s="153">
        <v>3</v>
      </c>
      <c r="J81" s="153">
        <v>376</v>
      </c>
      <c r="K81" s="153">
        <v>353</v>
      </c>
      <c r="L81" s="153">
        <v>14</v>
      </c>
      <c r="M81" s="154">
        <v>870</v>
      </c>
    </row>
    <row r="82" spans="1:13" x14ac:dyDescent="0.35">
      <c r="A82" s="150" t="s">
        <v>124</v>
      </c>
      <c r="B82" s="92">
        <v>2395</v>
      </c>
      <c r="C82" s="92">
        <v>693</v>
      </c>
      <c r="D82" s="92">
        <v>5</v>
      </c>
      <c r="E82" s="92">
        <v>6</v>
      </c>
      <c r="F82" s="92">
        <v>15</v>
      </c>
      <c r="G82" s="92">
        <v>82</v>
      </c>
      <c r="H82" s="92">
        <v>0</v>
      </c>
      <c r="I82" s="92">
        <v>3</v>
      </c>
      <c r="J82" s="92">
        <v>369</v>
      </c>
      <c r="K82" s="92">
        <v>347</v>
      </c>
      <c r="L82" s="92">
        <v>14</v>
      </c>
      <c r="M82" s="146">
        <v>861</v>
      </c>
    </row>
    <row r="83" spans="1:13" x14ac:dyDescent="0.35">
      <c r="A83" s="150" t="s">
        <v>111</v>
      </c>
      <c r="B83" s="92">
        <v>2</v>
      </c>
      <c r="C83" s="92">
        <v>0</v>
      </c>
      <c r="D83" s="92">
        <v>0</v>
      </c>
      <c r="E83" s="92">
        <v>0</v>
      </c>
      <c r="F83" s="92">
        <v>0</v>
      </c>
      <c r="G83" s="92">
        <v>0</v>
      </c>
      <c r="H83" s="92">
        <v>0</v>
      </c>
      <c r="I83" s="92">
        <v>0</v>
      </c>
      <c r="J83" s="92">
        <v>1</v>
      </c>
      <c r="K83" s="92">
        <v>1</v>
      </c>
      <c r="L83" s="92">
        <v>0</v>
      </c>
      <c r="M83" s="146">
        <v>0</v>
      </c>
    </row>
    <row r="84" spans="1:13" x14ac:dyDescent="0.35">
      <c r="A84" s="150" t="s">
        <v>114</v>
      </c>
      <c r="B84" s="92">
        <v>2</v>
      </c>
      <c r="C84" s="92">
        <v>0</v>
      </c>
      <c r="D84" s="92">
        <v>0</v>
      </c>
      <c r="E84" s="92">
        <v>0</v>
      </c>
      <c r="F84" s="92">
        <v>0</v>
      </c>
      <c r="G84" s="92">
        <v>0</v>
      </c>
      <c r="H84" s="92">
        <v>0</v>
      </c>
      <c r="I84" s="92">
        <v>0</v>
      </c>
      <c r="J84" s="92">
        <v>1</v>
      </c>
      <c r="K84" s="92">
        <v>1</v>
      </c>
      <c r="L84" s="92">
        <v>0</v>
      </c>
      <c r="M84" s="146">
        <v>0</v>
      </c>
    </row>
    <row r="85" spans="1:13" x14ac:dyDescent="0.35">
      <c r="A85" s="150" t="s">
        <v>112</v>
      </c>
      <c r="B85" s="92">
        <v>26</v>
      </c>
      <c r="C85" s="92">
        <v>8</v>
      </c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92">
        <v>0</v>
      </c>
      <c r="J85" s="92">
        <v>5</v>
      </c>
      <c r="K85" s="92">
        <v>4</v>
      </c>
      <c r="L85" s="92">
        <v>0</v>
      </c>
      <c r="M85" s="146">
        <v>9</v>
      </c>
    </row>
    <row r="86" spans="1:13" x14ac:dyDescent="0.35">
      <c r="A86" s="150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146"/>
    </row>
    <row r="87" spans="1:13" s="152" customFormat="1" x14ac:dyDescent="0.35">
      <c r="A87" s="149" t="s">
        <v>130</v>
      </c>
      <c r="B87" s="153">
        <v>809</v>
      </c>
      <c r="C87" s="153">
        <v>441</v>
      </c>
      <c r="D87" s="153">
        <v>1</v>
      </c>
      <c r="E87" s="153">
        <v>9</v>
      </c>
      <c r="F87" s="153">
        <v>38</v>
      </c>
      <c r="G87" s="153">
        <v>23</v>
      </c>
      <c r="H87" s="153">
        <v>0</v>
      </c>
      <c r="I87" s="153">
        <v>21</v>
      </c>
      <c r="J87" s="153">
        <v>97</v>
      </c>
      <c r="K87" s="153">
        <v>52</v>
      </c>
      <c r="L87" s="153">
        <v>16</v>
      </c>
      <c r="M87" s="154">
        <v>111</v>
      </c>
    </row>
    <row r="88" spans="1:13" x14ac:dyDescent="0.35">
      <c r="A88" s="150" t="s">
        <v>124</v>
      </c>
      <c r="B88" s="92">
        <v>809</v>
      </c>
      <c r="C88" s="92">
        <v>441</v>
      </c>
      <c r="D88" s="92">
        <v>1</v>
      </c>
      <c r="E88" s="92">
        <v>9</v>
      </c>
      <c r="F88" s="92">
        <v>38</v>
      </c>
      <c r="G88" s="92">
        <v>23</v>
      </c>
      <c r="H88" s="92">
        <v>0</v>
      </c>
      <c r="I88" s="92">
        <v>21</v>
      </c>
      <c r="J88" s="92">
        <v>97</v>
      </c>
      <c r="K88" s="92">
        <v>52</v>
      </c>
      <c r="L88" s="92">
        <v>16</v>
      </c>
      <c r="M88" s="146">
        <v>111</v>
      </c>
    </row>
    <row r="89" spans="1:13" x14ac:dyDescent="0.35">
      <c r="A89" s="150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146"/>
    </row>
    <row r="90" spans="1:13" x14ac:dyDescent="0.35">
      <c r="A90" s="149" t="s">
        <v>47</v>
      </c>
      <c r="B90" s="153">
        <v>1078</v>
      </c>
      <c r="C90" s="153">
        <v>666</v>
      </c>
      <c r="D90" s="153">
        <v>1</v>
      </c>
      <c r="E90" s="153">
        <v>12</v>
      </c>
      <c r="F90" s="153">
        <v>18</v>
      </c>
      <c r="G90" s="153">
        <v>9</v>
      </c>
      <c r="H90" s="153">
        <v>0</v>
      </c>
      <c r="I90" s="153">
        <v>0</v>
      </c>
      <c r="J90" s="153">
        <v>32</v>
      </c>
      <c r="K90" s="153">
        <v>12</v>
      </c>
      <c r="L90" s="153">
        <v>13</v>
      </c>
      <c r="M90" s="154">
        <v>315</v>
      </c>
    </row>
    <row r="91" spans="1:13" x14ac:dyDescent="0.35">
      <c r="A91" s="150" t="s">
        <v>124</v>
      </c>
      <c r="B91" s="92">
        <v>1078</v>
      </c>
      <c r="C91" s="92">
        <v>666</v>
      </c>
      <c r="D91" s="92">
        <v>1</v>
      </c>
      <c r="E91" s="92">
        <v>12</v>
      </c>
      <c r="F91" s="92">
        <v>18</v>
      </c>
      <c r="G91" s="92">
        <v>9</v>
      </c>
      <c r="H91" s="92">
        <v>0</v>
      </c>
      <c r="I91" s="92">
        <v>0</v>
      </c>
      <c r="J91" s="92">
        <v>32</v>
      </c>
      <c r="K91" s="92">
        <v>12</v>
      </c>
      <c r="L91" s="92">
        <v>13</v>
      </c>
      <c r="M91" s="146">
        <v>315</v>
      </c>
    </row>
    <row r="92" spans="1:13" x14ac:dyDescent="0.35">
      <c r="A92" s="150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146"/>
    </row>
    <row r="93" spans="1:13" x14ac:dyDescent="0.35">
      <c r="A93" s="149" t="s">
        <v>48</v>
      </c>
      <c r="B93" s="153">
        <v>619</v>
      </c>
      <c r="C93" s="153">
        <v>150</v>
      </c>
      <c r="D93" s="153">
        <v>6</v>
      </c>
      <c r="E93" s="153">
        <v>4</v>
      </c>
      <c r="F93" s="153">
        <v>21</v>
      </c>
      <c r="G93" s="153">
        <v>34</v>
      </c>
      <c r="H93" s="153">
        <v>166</v>
      </c>
      <c r="I93" s="153">
        <v>1</v>
      </c>
      <c r="J93" s="153">
        <v>18</v>
      </c>
      <c r="K93" s="153">
        <v>31</v>
      </c>
      <c r="L93" s="153">
        <v>6</v>
      </c>
      <c r="M93" s="154">
        <v>182</v>
      </c>
    </row>
    <row r="94" spans="1:13" x14ac:dyDescent="0.35">
      <c r="A94" s="150" t="s">
        <v>124</v>
      </c>
      <c r="B94" s="92">
        <v>613</v>
      </c>
      <c r="C94" s="92">
        <v>148</v>
      </c>
      <c r="D94" s="92">
        <v>6</v>
      </c>
      <c r="E94" s="92">
        <v>4</v>
      </c>
      <c r="F94" s="92">
        <v>21</v>
      </c>
      <c r="G94" s="92">
        <v>34</v>
      </c>
      <c r="H94" s="92">
        <v>163</v>
      </c>
      <c r="I94" s="92">
        <v>1</v>
      </c>
      <c r="J94" s="92">
        <v>18</v>
      </c>
      <c r="K94" s="92">
        <v>30</v>
      </c>
      <c r="L94" s="92">
        <v>6</v>
      </c>
      <c r="M94" s="146">
        <v>182</v>
      </c>
    </row>
    <row r="95" spans="1:13" x14ac:dyDescent="0.35">
      <c r="A95" s="150" t="s">
        <v>126</v>
      </c>
      <c r="B95" s="92">
        <v>6</v>
      </c>
      <c r="C95" s="92">
        <v>2</v>
      </c>
      <c r="D95" s="92">
        <v>0</v>
      </c>
      <c r="E95" s="92">
        <v>0</v>
      </c>
      <c r="F95" s="92">
        <v>0</v>
      </c>
      <c r="G95" s="92">
        <v>0</v>
      </c>
      <c r="H95" s="92">
        <v>3</v>
      </c>
      <c r="I95" s="92">
        <v>0</v>
      </c>
      <c r="J95" s="92">
        <v>0</v>
      </c>
      <c r="K95" s="92">
        <v>1</v>
      </c>
      <c r="L95" s="92">
        <v>0</v>
      </c>
      <c r="M95" s="146">
        <v>0</v>
      </c>
    </row>
    <row r="96" spans="1:13" x14ac:dyDescent="0.35">
      <c r="A96" s="150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146"/>
    </row>
    <row r="97" spans="1:13" x14ac:dyDescent="0.35">
      <c r="A97" s="149" t="s">
        <v>49</v>
      </c>
      <c r="B97" s="153">
        <v>731</v>
      </c>
      <c r="C97" s="153">
        <v>388</v>
      </c>
      <c r="D97" s="153">
        <v>9</v>
      </c>
      <c r="E97" s="153">
        <v>2</v>
      </c>
      <c r="F97" s="153">
        <v>35</v>
      </c>
      <c r="G97" s="153">
        <v>31</v>
      </c>
      <c r="H97" s="153">
        <v>0</v>
      </c>
      <c r="I97" s="153">
        <v>2</v>
      </c>
      <c r="J97" s="153">
        <v>24</v>
      </c>
      <c r="K97" s="153">
        <v>5</v>
      </c>
      <c r="L97" s="153">
        <v>3</v>
      </c>
      <c r="M97" s="154">
        <v>232</v>
      </c>
    </row>
    <row r="98" spans="1:13" x14ac:dyDescent="0.35">
      <c r="A98" s="150" t="s">
        <v>124</v>
      </c>
      <c r="B98" s="92">
        <v>731</v>
      </c>
      <c r="C98" s="92">
        <v>388</v>
      </c>
      <c r="D98" s="92">
        <v>9</v>
      </c>
      <c r="E98" s="92">
        <v>2</v>
      </c>
      <c r="F98" s="92">
        <v>35</v>
      </c>
      <c r="G98" s="92">
        <v>31</v>
      </c>
      <c r="H98" s="92">
        <v>0</v>
      </c>
      <c r="I98" s="92">
        <v>2</v>
      </c>
      <c r="J98" s="92">
        <v>24</v>
      </c>
      <c r="K98" s="92">
        <v>5</v>
      </c>
      <c r="L98" s="92">
        <v>3</v>
      </c>
      <c r="M98" s="146">
        <v>232</v>
      </c>
    </row>
    <row r="99" spans="1:13" x14ac:dyDescent="0.35">
      <c r="A99" s="150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146"/>
    </row>
    <row r="100" spans="1:13" x14ac:dyDescent="0.35">
      <c r="A100" s="149" t="s">
        <v>50</v>
      </c>
      <c r="B100" s="153">
        <v>729</v>
      </c>
      <c r="C100" s="153">
        <v>232</v>
      </c>
      <c r="D100" s="153">
        <v>6</v>
      </c>
      <c r="E100" s="153">
        <v>11</v>
      </c>
      <c r="F100" s="153">
        <v>18</v>
      </c>
      <c r="G100" s="153">
        <v>1</v>
      </c>
      <c r="H100" s="153">
        <v>0</v>
      </c>
      <c r="I100" s="153">
        <v>2</v>
      </c>
      <c r="J100" s="153">
        <v>0</v>
      </c>
      <c r="K100" s="153">
        <v>53</v>
      </c>
      <c r="L100" s="153">
        <v>5</v>
      </c>
      <c r="M100" s="154">
        <v>401</v>
      </c>
    </row>
    <row r="101" spans="1:13" x14ac:dyDescent="0.35">
      <c r="A101" s="150" t="s">
        <v>124</v>
      </c>
      <c r="B101" s="92">
        <v>725</v>
      </c>
      <c r="C101" s="92">
        <v>229</v>
      </c>
      <c r="D101" s="92">
        <v>6</v>
      </c>
      <c r="E101" s="92">
        <v>11</v>
      </c>
      <c r="F101" s="92">
        <v>18</v>
      </c>
      <c r="G101" s="92">
        <v>1</v>
      </c>
      <c r="H101" s="92">
        <v>0</v>
      </c>
      <c r="I101" s="92">
        <v>2</v>
      </c>
      <c r="J101" s="92">
        <v>0</v>
      </c>
      <c r="K101" s="92">
        <v>53</v>
      </c>
      <c r="L101" s="92">
        <v>5</v>
      </c>
      <c r="M101" s="146">
        <v>400</v>
      </c>
    </row>
    <row r="102" spans="1:13" x14ac:dyDescent="0.35">
      <c r="A102" s="150" t="s">
        <v>111</v>
      </c>
      <c r="B102" s="92">
        <v>2</v>
      </c>
      <c r="C102" s="92">
        <v>1</v>
      </c>
      <c r="D102" s="92">
        <v>0</v>
      </c>
      <c r="E102" s="92">
        <v>0</v>
      </c>
      <c r="F102" s="92">
        <v>0</v>
      </c>
      <c r="G102" s="92">
        <v>0</v>
      </c>
      <c r="H102" s="92">
        <v>0</v>
      </c>
      <c r="I102" s="92">
        <v>0</v>
      </c>
      <c r="J102" s="92">
        <v>0</v>
      </c>
      <c r="K102" s="92">
        <v>0</v>
      </c>
      <c r="L102" s="92">
        <v>0</v>
      </c>
      <c r="M102" s="146">
        <v>1</v>
      </c>
    </row>
    <row r="103" spans="1:13" x14ac:dyDescent="0.35">
      <c r="A103" s="150" t="s">
        <v>112</v>
      </c>
      <c r="B103" s="92">
        <v>2</v>
      </c>
      <c r="C103" s="92">
        <v>2</v>
      </c>
      <c r="D103" s="92">
        <v>0</v>
      </c>
      <c r="E103" s="92">
        <v>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146">
        <v>0</v>
      </c>
    </row>
    <row r="104" spans="1:13" x14ac:dyDescent="0.35">
      <c r="A104" s="150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146"/>
    </row>
    <row r="105" spans="1:13" x14ac:dyDescent="0.35">
      <c r="A105" s="149" t="s">
        <v>133</v>
      </c>
      <c r="B105" s="153">
        <v>5961</v>
      </c>
      <c r="C105" s="153">
        <v>1199</v>
      </c>
      <c r="D105" s="153">
        <v>5</v>
      </c>
      <c r="E105" s="153">
        <v>48</v>
      </c>
      <c r="F105" s="153">
        <v>194</v>
      </c>
      <c r="G105" s="153">
        <v>99</v>
      </c>
      <c r="H105" s="153">
        <v>0</v>
      </c>
      <c r="I105" s="153">
        <v>34</v>
      </c>
      <c r="J105" s="153">
        <v>51</v>
      </c>
      <c r="K105" s="153">
        <v>1095</v>
      </c>
      <c r="L105" s="153">
        <v>74</v>
      </c>
      <c r="M105" s="154">
        <v>3162</v>
      </c>
    </row>
    <row r="106" spans="1:13" x14ac:dyDescent="0.35">
      <c r="A106" s="150" t="s">
        <v>124</v>
      </c>
      <c r="B106" s="92">
        <v>5891</v>
      </c>
      <c r="C106" s="92">
        <v>1190</v>
      </c>
      <c r="D106" s="92">
        <v>5</v>
      </c>
      <c r="E106" s="92">
        <v>48</v>
      </c>
      <c r="F106" s="92">
        <v>192</v>
      </c>
      <c r="G106" s="92">
        <v>97</v>
      </c>
      <c r="H106" s="92">
        <v>0</v>
      </c>
      <c r="I106" s="92">
        <v>33</v>
      </c>
      <c r="J106" s="92">
        <v>51</v>
      </c>
      <c r="K106" s="92">
        <v>1077</v>
      </c>
      <c r="L106" s="92">
        <v>73</v>
      </c>
      <c r="M106" s="146">
        <v>3125</v>
      </c>
    </row>
    <row r="107" spans="1:13" x14ac:dyDescent="0.35">
      <c r="A107" s="150" t="s">
        <v>126</v>
      </c>
      <c r="B107" s="92">
        <v>70</v>
      </c>
      <c r="C107" s="92">
        <v>9</v>
      </c>
      <c r="D107" s="92">
        <v>0</v>
      </c>
      <c r="E107" s="92">
        <v>0</v>
      </c>
      <c r="F107" s="92">
        <v>2</v>
      </c>
      <c r="G107" s="92">
        <v>2</v>
      </c>
      <c r="H107" s="92">
        <v>0</v>
      </c>
      <c r="I107" s="92">
        <v>1</v>
      </c>
      <c r="J107" s="92">
        <v>0</v>
      </c>
      <c r="K107" s="92">
        <v>18</v>
      </c>
      <c r="L107" s="92">
        <v>1</v>
      </c>
      <c r="M107" s="146">
        <v>37</v>
      </c>
    </row>
    <row r="108" spans="1:13" x14ac:dyDescent="0.35">
      <c r="A108" s="150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146"/>
    </row>
    <row r="109" spans="1:13" x14ac:dyDescent="0.35">
      <c r="A109" s="149" t="s">
        <v>132</v>
      </c>
      <c r="B109" s="153">
        <v>6134</v>
      </c>
      <c r="C109" s="153">
        <v>1402</v>
      </c>
      <c r="D109" s="153">
        <v>31</v>
      </c>
      <c r="E109" s="153">
        <v>72</v>
      </c>
      <c r="F109" s="153">
        <v>320</v>
      </c>
      <c r="G109" s="153">
        <v>3</v>
      </c>
      <c r="H109" s="153">
        <v>0</v>
      </c>
      <c r="I109" s="153">
        <v>14</v>
      </c>
      <c r="J109" s="153">
        <v>1</v>
      </c>
      <c r="K109" s="153">
        <v>582</v>
      </c>
      <c r="L109" s="153">
        <v>118</v>
      </c>
      <c r="M109" s="154">
        <v>3591</v>
      </c>
    </row>
    <row r="110" spans="1:13" x14ac:dyDescent="0.35">
      <c r="A110" s="150" t="s">
        <v>124</v>
      </c>
      <c r="B110" s="92">
        <v>6063</v>
      </c>
      <c r="C110" s="92">
        <v>1384</v>
      </c>
      <c r="D110" s="92">
        <v>31</v>
      </c>
      <c r="E110" s="92">
        <v>71</v>
      </c>
      <c r="F110" s="92">
        <v>319</v>
      </c>
      <c r="G110" s="92">
        <v>3</v>
      </c>
      <c r="H110" s="92">
        <v>0</v>
      </c>
      <c r="I110" s="92">
        <v>14</v>
      </c>
      <c r="J110" s="92">
        <v>1</v>
      </c>
      <c r="K110" s="92">
        <v>574</v>
      </c>
      <c r="L110" s="92">
        <v>117</v>
      </c>
      <c r="M110" s="146">
        <v>3549</v>
      </c>
    </row>
    <row r="111" spans="1:13" x14ac:dyDescent="0.35">
      <c r="A111" s="150" t="s">
        <v>126</v>
      </c>
      <c r="B111" s="92">
        <v>62</v>
      </c>
      <c r="C111" s="92">
        <v>17</v>
      </c>
      <c r="D111" s="92">
        <v>0</v>
      </c>
      <c r="E111" s="92">
        <v>1</v>
      </c>
      <c r="F111" s="92">
        <v>0</v>
      </c>
      <c r="G111" s="92">
        <v>0</v>
      </c>
      <c r="H111" s="92">
        <v>0</v>
      </c>
      <c r="I111" s="92">
        <v>0</v>
      </c>
      <c r="J111" s="92">
        <v>0</v>
      </c>
      <c r="K111" s="92">
        <v>8</v>
      </c>
      <c r="L111" s="92">
        <v>1</v>
      </c>
      <c r="M111" s="146">
        <v>35</v>
      </c>
    </row>
    <row r="112" spans="1:13" x14ac:dyDescent="0.35">
      <c r="A112" s="150" t="s">
        <v>131</v>
      </c>
      <c r="B112" s="92">
        <v>1</v>
      </c>
      <c r="C112" s="92">
        <v>0</v>
      </c>
      <c r="D112" s="92">
        <v>0</v>
      </c>
      <c r="E112" s="92">
        <v>0</v>
      </c>
      <c r="F112" s="92">
        <v>0</v>
      </c>
      <c r="G112" s="92">
        <v>0</v>
      </c>
      <c r="H112" s="92">
        <v>0</v>
      </c>
      <c r="I112" s="92">
        <v>0</v>
      </c>
      <c r="J112" s="92">
        <v>0</v>
      </c>
      <c r="K112" s="92">
        <v>0</v>
      </c>
      <c r="L112" s="92">
        <v>0</v>
      </c>
      <c r="M112" s="146">
        <v>1</v>
      </c>
    </row>
    <row r="113" spans="1:13" x14ac:dyDescent="0.35">
      <c r="A113" s="150" t="s">
        <v>112</v>
      </c>
      <c r="B113" s="92">
        <v>8</v>
      </c>
      <c r="C113" s="92">
        <v>1</v>
      </c>
      <c r="D113" s="92">
        <v>0</v>
      </c>
      <c r="E113" s="92">
        <v>0</v>
      </c>
      <c r="F113" s="92">
        <v>1</v>
      </c>
      <c r="G113" s="92">
        <v>0</v>
      </c>
      <c r="H113" s="92">
        <v>0</v>
      </c>
      <c r="I113" s="92">
        <v>0</v>
      </c>
      <c r="J113" s="92">
        <v>0</v>
      </c>
      <c r="K113" s="92">
        <v>0</v>
      </c>
      <c r="L113" s="92">
        <v>0</v>
      </c>
      <c r="M113" s="146">
        <v>6</v>
      </c>
    </row>
    <row r="114" spans="1:13" x14ac:dyDescent="0.35">
      <c r="A114" s="150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146"/>
    </row>
    <row r="115" spans="1:13" x14ac:dyDescent="0.35">
      <c r="A115" s="149" t="s">
        <v>53</v>
      </c>
      <c r="B115" s="153">
        <v>2252</v>
      </c>
      <c r="C115" s="153">
        <v>554</v>
      </c>
      <c r="D115" s="153">
        <v>10</v>
      </c>
      <c r="E115" s="153">
        <v>17</v>
      </c>
      <c r="F115" s="153">
        <v>169</v>
      </c>
      <c r="G115" s="153">
        <v>8</v>
      </c>
      <c r="H115" s="153">
        <v>0</v>
      </c>
      <c r="I115" s="153">
        <v>0</v>
      </c>
      <c r="J115" s="153">
        <v>0</v>
      </c>
      <c r="K115" s="153">
        <v>194</v>
      </c>
      <c r="L115" s="153">
        <v>45</v>
      </c>
      <c r="M115" s="154">
        <v>1255</v>
      </c>
    </row>
    <row r="116" spans="1:13" x14ac:dyDescent="0.35">
      <c r="A116" s="150" t="s">
        <v>124</v>
      </c>
      <c r="B116" s="92">
        <v>2250</v>
      </c>
      <c r="C116" s="92">
        <v>554</v>
      </c>
      <c r="D116" s="92">
        <v>10</v>
      </c>
      <c r="E116" s="92">
        <v>17</v>
      </c>
      <c r="F116" s="92">
        <v>169</v>
      </c>
      <c r="G116" s="92">
        <v>8</v>
      </c>
      <c r="H116" s="92">
        <v>0</v>
      </c>
      <c r="I116" s="92">
        <v>0</v>
      </c>
      <c r="J116" s="92">
        <v>0</v>
      </c>
      <c r="K116" s="92">
        <v>193</v>
      </c>
      <c r="L116" s="92">
        <v>45</v>
      </c>
      <c r="M116" s="146">
        <v>1254</v>
      </c>
    </row>
    <row r="117" spans="1:13" x14ac:dyDescent="0.35">
      <c r="A117" s="150" t="s">
        <v>111</v>
      </c>
      <c r="B117" s="92">
        <v>1</v>
      </c>
      <c r="C117" s="92">
        <v>0</v>
      </c>
      <c r="D117" s="92">
        <v>0</v>
      </c>
      <c r="E117" s="92">
        <v>0</v>
      </c>
      <c r="F117" s="92">
        <v>0</v>
      </c>
      <c r="G117" s="92">
        <v>0</v>
      </c>
      <c r="H117" s="92">
        <v>0</v>
      </c>
      <c r="I117" s="92">
        <v>0</v>
      </c>
      <c r="J117" s="92">
        <v>0</v>
      </c>
      <c r="K117" s="92">
        <v>0</v>
      </c>
      <c r="L117" s="92">
        <v>0</v>
      </c>
      <c r="M117" s="146">
        <v>1</v>
      </c>
    </row>
    <row r="118" spans="1:13" x14ac:dyDescent="0.35">
      <c r="A118" s="150" t="s">
        <v>112</v>
      </c>
      <c r="B118" s="92">
        <v>1</v>
      </c>
      <c r="C118" s="92">
        <v>0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1</v>
      </c>
      <c r="L118" s="92">
        <v>0</v>
      </c>
      <c r="M118" s="146">
        <v>0</v>
      </c>
    </row>
    <row r="119" spans="1:13" x14ac:dyDescent="0.35">
      <c r="A119" s="150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146"/>
    </row>
    <row r="120" spans="1:13" x14ac:dyDescent="0.35">
      <c r="A120" s="149" t="s">
        <v>118</v>
      </c>
      <c r="B120" s="153">
        <v>497</v>
      </c>
      <c r="C120" s="153">
        <v>241</v>
      </c>
      <c r="D120" s="153">
        <v>0</v>
      </c>
      <c r="E120" s="153">
        <v>3</v>
      </c>
      <c r="F120" s="153">
        <v>30</v>
      </c>
      <c r="G120" s="153">
        <v>50</v>
      </c>
      <c r="H120" s="153">
        <v>0</v>
      </c>
      <c r="I120" s="153">
        <v>1</v>
      </c>
      <c r="J120" s="153">
        <v>2</v>
      </c>
      <c r="K120" s="153">
        <v>39</v>
      </c>
      <c r="L120" s="153">
        <v>1</v>
      </c>
      <c r="M120" s="154">
        <v>130</v>
      </c>
    </row>
    <row r="121" spans="1:13" x14ac:dyDescent="0.35">
      <c r="A121" s="150" t="s">
        <v>124</v>
      </c>
      <c r="B121" s="92">
        <v>496</v>
      </c>
      <c r="C121" s="92">
        <v>241</v>
      </c>
      <c r="D121" s="92">
        <v>0</v>
      </c>
      <c r="E121" s="92">
        <v>3</v>
      </c>
      <c r="F121" s="92">
        <v>30</v>
      </c>
      <c r="G121" s="92">
        <v>50</v>
      </c>
      <c r="H121" s="92">
        <v>0</v>
      </c>
      <c r="I121" s="92">
        <v>1</v>
      </c>
      <c r="J121" s="92">
        <v>2</v>
      </c>
      <c r="K121" s="92">
        <v>39</v>
      </c>
      <c r="L121" s="92">
        <v>1</v>
      </c>
      <c r="M121" s="146">
        <v>129</v>
      </c>
    </row>
    <row r="122" spans="1:13" x14ac:dyDescent="0.35">
      <c r="A122" s="150" t="s">
        <v>112</v>
      </c>
      <c r="B122" s="92">
        <v>1</v>
      </c>
      <c r="C122" s="92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146">
        <v>1</v>
      </c>
    </row>
    <row r="123" spans="1:13" x14ac:dyDescent="0.35">
      <c r="A123" s="150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146"/>
    </row>
    <row r="124" spans="1:13" x14ac:dyDescent="0.35">
      <c r="A124" s="149" t="s">
        <v>119</v>
      </c>
      <c r="B124" s="153">
        <v>916</v>
      </c>
      <c r="C124" s="153">
        <v>379</v>
      </c>
      <c r="D124" s="153">
        <v>0</v>
      </c>
      <c r="E124" s="153">
        <v>11</v>
      </c>
      <c r="F124" s="153">
        <v>82</v>
      </c>
      <c r="G124" s="153">
        <v>7</v>
      </c>
      <c r="H124" s="153">
        <v>0</v>
      </c>
      <c r="I124" s="153">
        <v>3</v>
      </c>
      <c r="J124" s="153">
        <v>8</v>
      </c>
      <c r="K124" s="153">
        <v>91</v>
      </c>
      <c r="L124" s="153">
        <v>26</v>
      </c>
      <c r="M124" s="154">
        <v>309</v>
      </c>
    </row>
    <row r="125" spans="1:13" x14ac:dyDescent="0.35">
      <c r="A125" s="150" t="s">
        <v>124</v>
      </c>
      <c r="B125" s="92">
        <v>916</v>
      </c>
      <c r="C125" s="92">
        <v>379</v>
      </c>
      <c r="D125" s="92">
        <v>0</v>
      </c>
      <c r="E125" s="92">
        <v>11</v>
      </c>
      <c r="F125" s="92">
        <v>82</v>
      </c>
      <c r="G125" s="92">
        <v>7</v>
      </c>
      <c r="H125" s="92">
        <v>0</v>
      </c>
      <c r="I125" s="92">
        <v>3</v>
      </c>
      <c r="J125" s="92">
        <v>8</v>
      </c>
      <c r="K125" s="92">
        <v>91</v>
      </c>
      <c r="L125" s="92">
        <v>26</v>
      </c>
      <c r="M125" s="146">
        <v>309</v>
      </c>
    </row>
    <row r="126" spans="1:13" x14ac:dyDescent="0.35">
      <c r="A126" s="8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9"/>
    </row>
    <row r="127" spans="1:13" x14ac:dyDescent="0.35">
      <c r="A127" s="4" t="s">
        <v>54</v>
      </c>
    </row>
    <row r="128" spans="1:13" ht="15" hidden="1" customHeight="1" x14ac:dyDescent="0.35"/>
  </sheetData>
  <mergeCells count="7">
    <mergeCell ref="A3:M3"/>
    <mergeCell ref="A4:M4"/>
    <mergeCell ref="A5:M5"/>
    <mergeCell ref="A6:M6"/>
    <mergeCell ref="A8:A9"/>
    <mergeCell ref="B8:B9"/>
    <mergeCell ref="C8:M8"/>
  </mergeCells>
  <printOptions horizontalCentered="1" verticalCentered="1"/>
  <pageMargins left="0.19685039370078741" right="0.19685039370078741" top="0.19685039370078741" bottom="0.19685039370078741" header="0.51181102362204722" footer="0.27559055118110237"/>
  <pageSetup scale="2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C-1</vt:lpstr>
      <vt:lpstr>C-2</vt:lpstr>
      <vt:lpstr>C-3</vt:lpstr>
      <vt:lpstr>C-4</vt:lpstr>
      <vt:lpstr>C-5</vt:lpstr>
      <vt:lpstr>C-6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arodrigueza</dc:creator>
  <cp:keywords/>
  <dc:description/>
  <cp:lastModifiedBy>María Gómez Rodríguez</cp:lastModifiedBy>
  <cp:revision>1</cp:revision>
  <dcterms:created xsi:type="dcterms:W3CDTF">2006-01-16T14:29:15Z</dcterms:created>
  <dcterms:modified xsi:type="dcterms:W3CDTF">2023-10-13T13:42:42Z</dcterms:modified>
  <cp:category/>
  <cp:contentStatus/>
</cp:coreProperties>
</file>