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xr:revisionPtr revIDLastSave="0" documentId="8_{52ACC996-61D9-40BA-8E5E-5F31484AF7DE}" xr6:coauthVersionLast="47" xr6:coauthVersionMax="47" xr10:uidLastSave="{00000000-0000-0000-0000-000000000000}"/>
  <bookViews>
    <workbookView xWindow="30240" yWindow="1440" windowWidth="21600" windowHeight="11320" xr2:uid="{185691EF-C4E5-4D0F-A2A1-AC63B1EBE8D7}"/>
  </bookViews>
  <sheets>
    <sheet name="Índice" sheetId="16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17" r:id="rId8"/>
    <sheet name="c-8" sheetId="9" r:id="rId9"/>
    <sheet name="c-9" sheetId="15" r:id="rId10"/>
    <sheet name="c-10" sheetId="10" r:id="rId11"/>
    <sheet name="c-11" sheetId="11" r:id="rId12"/>
    <sheet name="c-12" sheetId="12" r:id="rId13"/>
    <sheet name="c-13" sheetId="13" r:id="rId14"/>
    <sheet name="c-14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4" l="1"/>
  <c r="C18" i="14" s="1"/>
  <c r="B10" i="13"/>
  <c r="B12" i="12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1" i="11" s="1"/>
  <c r="B15" i="11"/>
  <c r="B14" i="11"/>
  <c r="B13" i="11"/>
  <c r="D11" i="11"/>
  <c r="C11" i="11"/>
  <c r="B77" i="10"/>
  <c r="B73" i="10"/>
  <c r="B67" i="10"/>
  <c r="B63" i="10"/>
  <c r="B58" i="10"/>
  <c r="B54" i="10"/>
  <c r="B49" i="10"/>
  <c r="B44" i="10"/>
  <c r="B39" i="10"/>
  <c r="B34" i="10"/>
  <c r="B12" i="10" s="1"/>
  <c r="B30" i="10"/>
  <c r="B26" i="10"/>
  <c r="B22" i="10"/>
  <c r="B18" i="10"/>
  <c r="B14" i="10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 s="1"/>
  <c r="G44" i="15"/>
  <c r="G11" i="15" s="1"/>
  <c r="F44" i="15"/>
  <c r="E44" i="15"/>
  <c r="D44" i="15"/>
  <c r="C44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G13" i="15"/>
  <c r="F13" i="15"/>
  <c r="F11" i="15" s="1"/>
  <c r="E13" i="15"/>
  <c r="E11" i="15" s="1"/>
  <c r="D13" i="15"/>
  <c r="D11" i="15" s="1"/>
  <c r="C13" i="15"/>
  <c r="C11" i="15" s="1"/>
  <c r="B13" i="15"/>
  <c r="B18" i="9"/>
  <c r="B17" i="9"/>
  <c r="B12" i="9" s="1"/>
  <c r="B16" i="9"/>
  <c r="B15" i="9"/>
  <c r="B14" i="9"/>
  <c r="D12" i="9"/>
  <c r="C12" i="9"/>
  <c r="C41" i="17"/>
  <c r="C14" i="17"/>
  <c r="C12" i="17" s="1"/>
  <c r="B12" i="7"/>
  <c r="B1" i="7"/>
  <c r="B45" i="6"/>
  <c r="B31" i="6"/>
  <c r="B20" i="6"/>
  <c r="B16" i="6"/>
  <c r="B13" i="6"/>
  <c r="B11" i="6" s="1"/>
  <c r="B119" i="5"/>
  <c r="B115" i="5"/>
  <c r="B112" i="5"/>
  <c r="B108" i="5"/>
  <c r="B105" i="5"/>
  <c r="B95" i="5"/>
  <c r="B83" i="5"/>
  <c r="B79" i="5"/>
  <c r="B76" i="5"/>
  <c r="B72" i="5"/>
  <c r="B69" i="5"/>
  <c r="B64" i="5"/>
  <c r="B61" i="5"/>
  <c r="B46" i="5"/>
  <c r="B43" i="5"/>
  <c r="B12" i="5" s="1"/>
  <c r="B39" i="5"/>
  <c r="B36" i="5"/>
  <c r="B24" i="5"/>
  <c r="B14" i="5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2" i="4" s="1"/>
  <c r="D12" i="4"/>
  <c r="C12" i="4"/>
  <c r="B78" i="3"/>
  <c r="B73" i="3"/>
  <c r="B67" i="3"/>
  <c r="B63" i="3"/>
  <c r="B57" i="3"/>
  <c r="B53" i="3"/>
  <c r="B49" i="3"/>
  <c r="B44" i="3"/>
  <c r="B39" i="3"/>
  <c r="B35" i="3"/>
  <c r="B29" i="3"/>
  <c r="B25" i="3"/>
  <c r="B20" i="3"/>
  <c r="B17" i="3"/>
  <c r="B13" i="3"/>
  <c r="B11" i="3" s="1"/>
  <c r="B77" i="2"/>
  <c r="B73" i="2"/>
  <c r="B67" i="2"/>
  <c r="B63" i="2"/>
  <c r="B58" i="2"/>
  <c r="B53" i="2"/>
  <c r="B48" i="2"/>
  <c r="B43" i="2"/>
  <c r="B38" i="2"/>
  <c r="B33" i="2"/>
  <c r="B29" i="2"/>
  <c r="B25" i="2"/>
  <c r="B21" i="2"/>
  <c r="B17" i="2"/>
  <c r="B13" i="2"/>
  <c r="B11" i="2" s="1"/>
  <c r="B11" i="15" l="1"/>
  <c r="C14" i="14"/>
  <c r="C15" i="14"/>
  <c r="C16" i="14"/>
  <c r="C13" i="14"/>
  <c r="C11" i="14" s="1"/>
  <c r="C17" i="14"/>
</calcChain>
</file>

<file path=xl/sharedStrings.xml><?xml version="1.0" encoding="utf-8"?>
<sst xmlns="http://schemas.openxmlformats.org/spreadsheetml/2006/main" count="753" uniqueCount="449">
  <si>
    <t>Índice de Cuadros Estadísticos</t>
  </si>
  <si>
    <t/>
  </si>
  <si>
    <t>Número</t>
  </si>
  <si>
    <t>Nombre del cuadro</t>
  </si>
  <si>
    <t>Personas Detenidas: Sin Sentenca</t>
  </si>
  <si>
    <t>Según: Circuito judicial y Tribunal Penal</t>
  </si>
  <si>
    <t>Según: Circuito Judicial y Juzgado Penal</t>
  </si>
  <si>
    <t>Personas Detenidas: Sin Sentencia a la orden de los Juzgados y Tribunales Penales</t>
  </si>
  <si>
    <t>Según: Nacionalidad</t>
  </si>
  <si>
    <t>Por: Sexo</t>
  </si>
  <si>
    <t>Según: Delito que se les imputa</t>
  </si>
  <si>
    <t>Según: Año y Mes de encarcelación</t>
  </si>
  <si>
    <t>Según: tiempo de detención</t>
  </si>
  <si>
    <t>Personas Detenidas: Sin Sentencia en los Juzgados y Tribunales Penales</t>
  </si>
  <si>
    <t>Con más de nueve meses de prisión</t>
  </si>
  <si>
    <t>Según: Despacho</t>
  </si>
  <si>
    <t>Según: Intervalo de tiempo en Prisión Preventiva</t>
  </si>
  <si>
    <t>Por: Tipo de Despacho</t>
  </si>
  <si>
    <t>Por: Intervalo de tiempo en Prisión Preventiva</t>
  </si>
  <si>
    <t>Personas Detenidas: Con Sentencia que aún no han sido puestas a la orden</t>
  </si>
  <si>
    <t>Del Instituto Nacional de Criminología</t>
  </si>
  <si>
    <t>Según: Circuito Judicial y Tribunal Penal</t>
  </si>
  <si>
    <t>Según: Nacionalidad y Sexo</t>
  </si>
  <si>
    <t>Según: Tiempo en Prisión Preventiva</t>
  </si>
  <si>
    <t>Personas Detenidas: Tiempo promedio transcurrido sin poner a la persona sentenciada</t>
  </si>
  <si>
    <t>A la orden del Instituto Nacional de Criminología</t>
  </si>
  <si>
    <t>Según: Tribunal Penal</t>
  </si>
  <si>
    <t>Según: Motivo de la No Remisión</t>
  </si>
  <si>
    <t>CUADRO N° 1</t>
  </si>
  <si>
    <t>SEGÚN: CIRCUITO JUDICIAL Y TRIBUNAL PENAL</t>
  </si>
  <si>
    <t>CIRCUITO JUDICIAL Y TRIBUNAL PENAL</t>
  </si>
  <si>
    <t>PERSONAS DETENIDAS</t>
  </si>
  <si>
    <t>TOTAL</t>
  </si>
  <si>
    <t>Primer Circuito Judicial de San José</t>
  </si>
  <si>
    <t>Tribunal Penal del I Circ. Jud. San José</t>
  </si>
  <si>
    <t>Segundo Circuito Judicial de San José</t>
  </si>
  <si>
    <t xml:space="preserve">Tribunal Penal del II Circ. Jud. San José </t>
  </si>
  <si>
    <t>Tribunal de Flagrancia del II Circ. Jud. San José</t>
  </si>
  <si>
    <t>Tercer Circuito Judicial de San José</t>
  </si>
  <si>
    <t>Tribunal Penal de III Circuito Judicial de San José, sede Suroeste</t>
  </si>
  <si>
    <t>Tribunal Penal del III Circ. Jud. de San José</t>
  </si>
  <si>
    <t>Primer Circuito Judicial de Alajuela</t>
  </si>
  <si>
    <t>Tribunal del I Circ. Jud de Alajuela</t>
  </si>
  <si>
    <t>Tribunal de Flagrancia del I Circ. Jud de Alajuela</t>
  </si>
  <si>
    <t>Segundo Circuito Judicial de Alajuela</t>
  </si>
  <si>
    <t>Tribunal del II Circ. Jud de Alajuela</t>
  </si>
  <si>
    <t>Tercer Circuito Judicial de Alajuela</t>
  </si>
  <si>
    <t>Tribunal del III Circ. Jud de Alajuela (San Ramón)</t>
  </si>
  <si>
    <t>Tribunal de Grecia</t>
  </si>
  <si>
    <t>Circuito Judicial de Cartago</t>
  </si>
  <si>
    <t>Tribunal de Cartago</t>
  </si>
  <si>
    <t>Tribunal de Flagrancia de Cartago</t>
  </si>
  <si>
    <t>Circuito Judicial de Heredia</t>
  </si>
  <si>
    <t>Tribunal de Heredia</t>
  </si>
  <si>
    <t>Tribunal de Flagrancia de Heredia</t>
  </si>
  <si>
    <t>Tribunal de Heredia, sede Sarapiquí</t>
  </si>
  <si>
    <t>Primer Circuito Judicial de Guanacaste</t>
  </si>
  <si>
    <t>Tribunal I Circ. Jud. Guanacaste</t>
  </si>
  <si>
    <t>Tribunal de Flagrancia I Circ. Jud. Guanacaste</t>
  </si>
  <si>
    <t>Tribunal I Circ. Jud. Guanacaste, sede Cañas</t>
  </si>
  <si>
    <t>Segundo Circuito Judicial de Guanacaste</t>
  </si>
  <si>
    <t>Tribunal del II Circuito Judicial de Guanacaste</t>
  </si>
  <si>
    <t>Tribunal del II Circ. Jud. Guanacaste, sede Santa Cruz</t>
  </si>
  <si>
    <t>Circuito Judicial de Puntarenas</t>
  </si>
  <si>
    <t>Tribunal de Puntarenas</t>
  </si>
  <si>
    <t>Tribunal de Flagrancia de Puntarenas</t>
  </si>
  <si>
    <t>Tribunal de Puntarenas, sede Quepos</t>
  </si>
  <si>
    <t>Primer Circuito Judicial de la Zona Sur</t>
  </si>
  <si>
    <t>Tribunal I Circ. Jud. Zona Sur</t>
  </si>
  <si>
    <t>Tribunal de Flagrancia I Circ. Jud. Zona Sur</t>
  </si>
  <si>
    <t>Segundo Circuito Judicial de la Zona Sur</t>
  </si>
  <si>
    <t>Tribunal II Circ. Jud. Zona Sur, sede Golfito</t>
  </si>
  <si>
    <t xml:space="preserve">Tribunal II Circ. Jud. Zona Sur, sede Osa </t>
  </si>
  <si>
    <t>Tribunal II Circ. Jud. Zona Sur, sede Corredores</t>
  </si>
  <si>
    <t>Tribunal de Flagrancia II Circ. Jud. Zona Sur, sede Corredores</t>
  </si>
  <si>
    <t>Primer Circuito Judicial de la Zona Atlántica</t>
  </si>
  <si>
    <t>Tribunal del I Circ. Jud de la Zona Atlántica</t>
  </si>
  <si>
    <t>Segundo Circuito Judicial de la Zona Atlántica</t>
  </si>
  <si>
    <t>Tribunal del II Circ. Jud de la Zona Atlántica</t>
  </si>
  <si>
    <t xml:space="preserve">Tribunal Penal de Siquirres </t>
  </si>
  <si>
    <t>Elaborado por: Subproceso Estadística, Dirección de Planificación.</t>
  </si>
  <si>
    <t>CUADRO N° 2</t>
  </si>
  <si>
    <t>PERSONAS DETENIDAS: SIN SENTENCIA</t>
  </si>
  <si>
    <t>SEGÚN: CIRCUITO JUDICIAL Y JUZGADO PENAL</t>
  </si>
  <si>
    <t>CIRCUITO JUDICIAL Y JUZGADO PENAL</t>
  </si>
  <si>
    <t>Total</t>
  </si>
  <si>
    <t>Juzgado Penal del I Circuito Judicial de San José</t>
  </si>
  <si>
    <t>Juzgado Penal de Puriscal</t>
  </si>
  <si>
    <t xml:space="preserve">Juzgado Penal II Circuito Judicial de San José </t>
  </si>
  <si>
    <t>Juzgado Penal de Pavas</t>
  </si>
  <si>
    <t>Juzgado Penal del I Circuito Judicial de Alajuela</t>
  </si>
  <si>
    <t>Juzgado Penal del I Circuito Judicial de Alajuela (Sección de Atenas)</t>
  </si>
  <si>
    <t>Juzgado Penal del II Circuito Judicial de Alajuela</t>
  </si>
  <si>
    <t>Juzgado Penal de Upala</t>
  </si>
  <si>
    <t>Juzgado Penal de La Fortuna</t>
  </si>
  <si>
    <t>Juzgado Penal de Los Chiles</t>
  </si>
  <si>
    <t>Juzgado Penal de Grecia</t>
  </si>
  <si>
    <t>Juzgado Penal III Circ. Jud. de Alajuela (San Ramón)</t>
  </si>
  <si>
    <t>Juzgado Penal de Cartago</t>
  </si>
  <si>
    <t>Juzgado Penal de Turrialba</t>
  </si>
  <si>
    <t>Juzgado Penal de La Unión</t>
  </si>
  <si>
    <t>Juzgado Penal de Heredia</t>
  </si>
  <si>
    <t>Juzgado Penal de San Joaquín de Flores</t>
  </si>
  <si>
    <t>Juzgado Penal de Sarapiquí</t>
  </si>
  <si>
    <t>Juzgado Penal I Circuito Judicial de Guanacaste</t>
  </si>
  <si>
    <t>Juzgado Penal de Cañas</t>
  </si>
  <si>
    <t>Segundo  Circuito Judicial de Guanacaste</t>
  </si>
  <si>
    <t>Juzgado Penal Santa Cruz</t>
  </si>
  <si>
    <t>Juzgado Penal de Puntarenas</t>
  </si>
  <si>
    <t>Juzgado Penal de Quepos</t>
  </si>
  <si>
    <t>Juzgado Penal de Garabito</t>
  </si>
  <si>
    <t>Juzgado de Cóbano</t>
  </si>
  <si>
    <t>Juzgado Penal I Circ. Jud. Zona Sur</t>
  </si>
  <si>
    <t>Juzgado Penal de Buenos Aires</t>
  </si>
  <si>
    <t>Juzgado Penal II Circ. Jud. Zona Sur</t>
  </si>
  <si>
    <t>Juzgado Penal de Golfito</t>
  </si>
  <si>
    <t>Juzgado Penal de Osa</t>
  </si>
  <si>
    <t>Juzgado Penal de Coto Brus</t>
  </si>
  <si>
    <t>Juzgado Penal del I Circuito Judicial de la Zona Atlántica</t>
  </si>
  <si>
    <t>Juzgado Penal de Bribrí</t>
  </si>
  <si>
    <t>Juzgado Penal de Batan</t>
  </si>
  <si>
    <t>Juzgado Penal de Pococí- Guácimo</t>
  </si>
  <si>
    <t>Juzgado Penal de Siquirres</t>
  </si>
  <si>
    <t>CUADRO N° 3</t>
  </si>
  <si>
    <t>PERSONAS DETENIDAS: SIN SENTENCIA A LA ORDEN DE LOS</t>
  </si>
  <si>
    <t>JUZGADOS Y TRIBUNALES PENALES</t>
  </si>
  <si>
    <t>SEGÚN: NACIONALIDAD</t>
  </si>
  <si>
    <t>POR: SEXO</t>
  </si>
  <si>
    <t>NACIONALIDAD</t>
  </si>
  <si>
    <t>SEXO</t>
  </si>
  <si>
    <t>Masculino</t>
  </si>
  <si>
    <t>Femenino</t>
  </si>
  <si>
    <t>Costa Rica</t>
  </si>
  <si>
    <t>Nicaragua</t>
  </si>
  <si>
    <t>Colombia</t>
  </si>
  <si>
    <t>Panamá</t>
  </si>
  <si>
    <t>Ecuador</t>
  </si>
  <si>
    <t>Estados Unidos</t>
  </si>
  <si>
    <t>Cuba</t>
  </si>
  <si>
    <t>Guatemala</t>
  </si>
  <si>
    <t>Honduras</t>
  </si>
  <si>
    <t>Rumania</t>
  </si>
  <si>
    <t>Ucrania</t>
  </si>
  <si>
    <t>Venezuela</t>
  </si>
  <si>
    <r>
      <t>Desconocido</t>
    </r>
    <r>
      <rPr>
        <vertAlign val="superscript"/>
        <sz val="12"/>
        <rFont val="Times New Roman"/>
        <family val="1"/>
      </rPr>
      <t xml:space="preserve"> (1)</t>
    </r>
  </si>
  <si>
    <t>1-/ El despacho indica que son indocumentados.</t>
  </si>
  <si>
    <t>CUADRO N° 4</t>
  </si>
  <si>
    <t>SEGÚN: DELITO QUE SE LES IMPUTA</t>
  </si>
  <si>
    <t>DELITO Y TÍTULO DEL CÓDIGO PENAL</t>
  </si>
  <si>
    <t>CONTRA LA VIDA</t>
  </si>
  <si>
    <t>Agresión con armas</t>
  </si>
  <si>
    <t>Homicidio calificado</t>
  </si>
  <si>
    <t>Homicidio simple</t>
  </si>
  <si>
    <t>Lesiones gravísimas</t>
  </si>
  <si>
    <t>SEXUALES</t>
  </si>
  <si>
    <t>Abusos sexuales personas mayores de edad</t>
  </si>
  <si>
    <t>Abusos sexuales personas menores edad e incapaces</t>
  </si>
  <si>
    <t>Corrupción</t>
  </si>
  <si>
    <t>Difusión de pornografía</t>
  </si>
  <si>
    <t>Relaciones sexuales remuneradas con menores de edad</t>
  </si>
  <si>
    <t>Violación</t>
  </si>
  <si>
    <t>Violación calificada</t>
  </si>
  <si>
    <t>LEY CONTRA EL ACOSO SEXUAL CALLEJERO</t>
  </si>
  <si>
    <t>CONTRA LA LIBERTAD</t>
  </si>
  <si>
    <t>Amenazas agravadas</t>
  </si>
  <si>
    <t>Privación de libertad sin ánimo de lucro</t>
  </si>
  <si>
    <t>CONTRA EL ÁMBITO DE LA INTIMIDAD</t>
  </si>
  <si>
    <t>Violación de domicilio</t>
  </si>
  <si>
    <t>CONTRA LA PROPIEDAD</t>
  </si>
  <si>
    <t>Daños</t>
  </si>
  <si>
    <t>Estafa</t>
  </si>
  <si>
    <t>Extorsión simple</t>
  </si>
  <si>
    <t>Hurto agravado</t>
  </si>
  <si>
    <t>Hurto simple</t>
  </si>
  <si>
    <t>Robo agravado</t>
  </si>
  <si>
    <t>Robo simple</t>
  </si>
  <si>
    <t>Secuestro extorsivo</t>
  </si>
  <si>
    <t>CONTRA LA SEGURIDAD COMÚN</t>
  </si>
  <si>
    <t>Incendio o explosión</t>
  </si>
  <si>
    <t>CONTRA LA AUTORIDAD PÚBLICA</t>
  </si>
  <si>
    <t>Desobediencia</t>
  </si>
  <si>
    <t>Resistencia</t>
  </si>
  <si>
    <t>Resistencia agravada</t>
  </si>
  <si>
    <t>CONTRA LA ADMINISTRACIÓN DE JUSTICIA</t>
  </si>
  <si>
    <t>Receptación</t>
  </si>
  <si>
    <t>DELITOS INFORMÁTICOS</t>
  </si>
  <si>
    <t>Estafa informática</t>
  </si>
  <si>
    <t>TRATA DE PERSONAS</t>
  </si>
  <si>
    <t>LEY SOBRE ESTUPEFACIENTES, SUSTANCIAS PSICOTRÓPICAS, DROGA DE UNO NO AUTORIZADO Y ACTIVIDADES CONEXAS</t>
  </si>
  <si>
    <t>Almacenamiento de drogas, sustancias o productos sin autorización legal</t>
  </si>
  <si>
    <t>Comercio de drogas, sustancias o productos sin autorización legal</t>
  </si>
  <si>
    <t>Legitimación de capitales</t>
  </si>
  <si>
    <t>Posesión de drogas, sustancias o productos</t>
  </si>
  <si>
    <t>Tenencia de droga</t>
  </si>
  <si>
    <t>Tráfico de drogas</t>
  </si>
  <si>
    <t>Tráfico internacional de drogas</t>
  </si>
  <si>
    <t>Transporte de droga, sustancias o productos sin autorización legal</t>
  </si>
  <si>
    <t>Venta de drogas, sustancias o productos sin autorización legal</t>
  </si>
  <si>
    <t>LEY PENALIZACION DE VIOLENCIA CONTRA LAS MUJERES</t>
  </si>
  <si>
    <t>Amenazas contra una mujer</t>
  </si>
  <si>
    <t>Femicidio</t>
  </si>
  <si>
    <t>Incumplimiento una medida protección</t>
  </si>
  <si>
    <t>Maltrato</t>
  </si>
  <si>
    <t>Ofensas a la dignidad</t>
  </si>
  <si>
    <t>Restricción libertad de tránsito</t>
  </si>
  <si>
    <t>Tentativa de femicidio</t>
  </si>
  <si>
    <t>INFRACCIÓN LEY INTEGRAL PERSONA ADULTA MAYOR</t>
  </si>
  <si>
    <t>Agresión psicológica</t>
  </si>
  <si>
    <t>INFRACCIÓN LEY DE ARMAS Y EXPLOSIVOS</t>
  </si>
  <si>
    <t>Portación ilícita de arma permitida</t>
  </si>
  <si>
    <t>INFRACCIÓN LEYES ESPECIALES</t>
  </si>
  <si>
    <t>Infracción Ley de Extradición</t>
  </si>
  <si>
    <t>CUADRO N° 5</t>
  </si>
  <si>
    <t>PERSONAS DETENIDAS: SIN SENTENCIA A LA ORDEN</t>
  </si>
  <si>
    <t>DE LOS JUZGADOS Y TRIBUNALES PENALES</t>
  </si>
  <si>
    <t>SEGÚN: AÑO Y MES DE ENCARCELACIÓN</t>
  </si>
  <si>
    <t>AÑO Y MES DE ENCARCELACIÓN</t>
  </si>
  <si>
    <t>PERSONAS</t>
  </si>
  <si>
    <t>DETENIDAS</t>
  </si>
  <si>
    <t>Noviembre</t>
  </si>
  <si>
    <r>
      <t xml:space="preserve">2012 </t>
    </r>
    <r>
      <rPr>
        <b/>
        <vertAlign val="superscript"/>
        <sz val="12"/>
        <rFont val="Times New Roman"/>
        <family val="1"/>
      </rPr>
      <t>(1)</t>
    </r>
  </si>
  <si>
    <t>Febrero</t>
  </si>
  <si>
    <t>Enero</t>
  </si>
  <si>
    <t>Agosto</t>
  </si>
  <si>
    <t>Octubre</t>
  </si>
  <si>
    <t>Diciembre</t>
  </si>
  <si>
    <t>Abril</t>
  </si>
  <si>
    <t>Mayo</t>
  </si>
  <si>
    <t>Junio</t>
  </si>
  <si>
    <t>Julio</t>
  </si>
  <si>
    <t>Setiembre</t>
  </si>
  <si>
    <t>Marzo</t>
  </si>
  <si>
    <t xml:space="preserve">1-/ A este periodo se encuentra en prisión preventiva por extradición, prórroga de plazo o plazos extraordinarios. </t>
  </si>
  <si>
    <t>CUADRO Nº 6</t>
  </si>
  <si>
    <t>SEGÚN: TIEMPO DE DETENCIÓN</t>
  </si>
  <si>
    <t>TIEMPO DE DETENCIÓN</t>
  </si>
  <si>
    <t>Hasta 1 mes</t>
  </si>
  <si>
    <t>Más de 1 a 2 meses</t>
  </si>
  <si>
    <t>Más de 2 a 3 meses</t>
  </si>
  <si>
    <t>Más de 3 a 6 meses</t>
  </si>
  <si>
    <t>Más de 6 a 9 meses</t>
  </si>
  <si>
    <t>Más de 9 meses a 1 año</t>
  </si>
  <si>
    <t>Más de 1 año a 1 año y 6 meses</t>
  </si>
  <si>
    <t>Más de 1 año y 6 meses a 2 años</t>
  </si>
  <si>
    <t>Más de 2 años a 2 años y 6 meses</t>
  </si>
  <si>
    <r>
      <t xml:space="preserve">Más de 2 años y 6 meses </t>
    </r>
    <r>
      <rPr>
        <vertAlign val="superscript"/>
        <sz val="12"/>
        <rFont val="Times New Roman"/>
        <family val="1"/>
      </rPr>
      <t>(1)</t>
    </r>
  </si>
  <si>
    <t>1-/ A este periodo continuan esperando juicio.</t>
  </si>
  <si>
    <t>CUADRO Nº 7</t>
  </si>
  <si>
    <t>PERSONAS DETENIDAS: SIN SENTENCIA EN LOS JUZGADOS Y TRIBUNALES PENALES</t>
  </si>
  <si>
    <t>CON MÁS DE NUEVE MESES DE PRISIÓN</t>
  </si>
  <si>
    <t>SEGÚN: DESPACHO</t>
  </si>
  <si>
    <t>DESPACHO</t>
  </si>
  <si>
    <t xml:space="preserve">Tribunal Penal del I Circuito Judicial de San José </t>
  </si>
  <si>
    <t>Tribunal Penal del Ii Circuito Judicial de San José (Goicochea)</t>
  </si>
  <si>
    <t>Tribunal Penal del Iii Circuito Judicial de San José (desamparados)</t>
  </si>
  <si>
    <t>Tribunal del I Circuito Judicial de Alajuela</t>
  </si>
  <si>
    <t>Tribunal del Ii Circuito Judicial de Alajuela</t>
  </si>
  <si>
    <t>Tribunal del Iii Circuito Judicial de Alajuela (san Ramón)</t>
  </si>
  <si>
    <t>Tribunal del Iii Circuito Judicial de Alajuela, Sede Grecia</t>
  </si>
  <si>
    <t>Tribunal del I Circuito Judicial de Guanacaste (liberia)</t>
  </si>
  <si>
    <t>Tribunal del I Circuito Judicial de Guanacaste, Sede Cañas</t>
  </si>
  <si>
    <t>Tribunal del Ii Circuito Judicial de Guanacaste (nicoya)</t>
  </si>
  <si>
    <t>Tribunal del Ii Circuito Judicial de Guanacaste, Sede Santa Cruz</t>
  </si>
  <si>
    <t>Tribunal de Puntarenas, Sede de Quepos</t>
  </si>
  <si>
    <t>Tribunal del I Circuito Judicial de La Zona Sur (pérez Zeledón)</t>
  </si>
  <si>
    <t>Tribunal del Ii Circuito Judicial de La Zona Sur, Sede Golfito</t>
  </si>
  <si>
    <t>Tribunal del Ii Circuito Judicial de La Zona Sur, Sede Osa</t>
  </si>
  <si>
    <t>Tribunal del Ii Circuito Judicial de La Zona Sur (corredores)</t>
  </si>
  <si>
    <t>Tribunal del I Circuito Judicial de La Zona Atlántica</t>
  </si>
  <si>
    <t>Tribunal del Ii Circuito Judicial de La Zona Atlántica</t>
  </si>
  <si>
    <t>Juzgado Penal I Circ.Jud. San José</t>
  </si>
  <si>
    <t>Juzgado Penal Puriscal</t>
  </si>
  <si>
    <t>Juzgado Penal II Circ.Jud. San José</t>
  </si>
  <si>
    <t>Juzgado Penal III Circ.Jud. San José ( Desamparados )</t>
  </si>
  <si>
    <t>Juzgado Penal Pavas</t>
  </si>
  <si>
    <t>Juzgado Penal I Circ.Jud. Alajuela</t>
  </si>
  <si>
    <t>Juzgado Penal II Circ.Jud. Alajuela</t>
  </si>
  <si>
    <t>Juzgado Penal Upala</t>
  </si>
  <si>
    <t>Juzgado Penal II Circ.Jud. Alajuela ( La Fortuna )</t>
  </si>
  <si>
    <t>Juzgado Penal II Circ.Jud. Alajuela ( Los Chiles )</t>
  </si>
  <si>
    <t>Juzgado Penal Grecia</t>
  </si>
  <si>
    <t>Juzgado Penal III Circ.Jud. Alajuela (San Ramón)</t>
  </si>
  <si>
    <t>Juzgado Penal Cartago</t>
  </si>
  <si>
    <t>Juzgado Penal Heredia</t>
  </si>
  <si>
    <t>Juzgado Penal San Joaquín de Flores</t>
  </si>
  <si>
    <t>Juzgado Penal Sarapiquí</t>
  </si>
  <si>
    <t>Juzgado Penal I Circ.Jud. de Guanacaste ( Liberia )</t>
  </si>
  <si>
    <t>Juzgado Penal Puntarenas</t>
  </si>
  <si>
    <t>Juzgado Penal Buenos Aires</t>
  </si>
  <si>
    <t>Juzgado Penal Golfito</t>
  </si>
  <si>
    <t>Juzgado Penal Coto Brus</t>
  </si>
  <si>
    <t>Juzgado Penal I Circ.Jud. Zona Atlántica ( Limón )</t>
  </si>
  <si>
    <t>Juzgado Penal de Batán</t>
  </si>
  <si>
    <t>Juzgado Penal Talamanca</t>
  </si>
  <si>
    <t>Juzgado Penal Pococí- Guácimo</t>
  </si>
  <si>
    <t>CUADRO N° 8</t>
  </si>
  <si>
    <t>SEGÚN: INTERVALO DE TIEMPO EN PRISIÓN PREVENTIVA</t>
  </si>
  <si>
    <t>POR: TIPO DE DESPACHO</t>
  </si>
  <si>
    <t>INTERVALO DE TIEMPO EN PRISIÓN PREVENTIVA</t>
  </si>
  <si>
    <t>TIPO DE DESPACHO</t>
  </si>
  <si>
    <t>Juzgados penales</t>
  </si>
  <si>
    <t>Tribunales penales</t>
  </si>
  <si>
    <t>1-/A este periodo continuan esperando juicio.</t>
  </si>
  <si>
    <t>CUADRO N° 9</t>
  </si>
  <si>
    <t>POR: INTERVALO DE TIEMPO EN PRISIÓN PREVENTIVA</t>
  </si>
  <si>
    <r>
      <t xml:space="preserve">Más de 2 años y 6 meses </t>
    </r>
    <r>
      <rPr>
        <b/>
        <vertAlign val="superscript"/>
        <sz val="12"/>
        <rFont val="Times New Roman"/>
        <family val="1"/>
      </rPr>
      <t>(1)</t>
    </r>
  </si>
  <si>
    <t>JUZGADOS</t>
  </si>
  <si>
    <t>TRIBUNALES</t>
  </si>
  <si>
    <t>Elaborado por: Subproceso de Estadística: Dirección de Planificación</t>
  </si>
  <si>
    <t>CUADRO N° 10</t>
  </si>
  <si>
    <t>PERSONAS DETENIDAS: CON SENTENCIA QUE AÚN NO HAN SIDO PUESTAS A LA</t>
  </si>
  <si>
    <t>ORDEN  DEL INSTITUTO NACIONAL DE CRIMINOLOGÍA</t>
  </si>
  <si>
    <t>Tribunal de Flagrancia del I Circ. Jud. San José</t>
  </si>
  <si>
    <t>Tribunal Penal del II Circ. Jud. San José</t>
  </si>
  <si>
    <t>Tribunal Penal de III Circ. Jud. de San José, sede Suroeste</t>
  </si>
  <si>
    <t xml:space="preserve">Tribunal de Flagrancia de Alajuela </t>
  </si>
  <si>
    <t>Tribunal de Flagrancia del II Circ. Jud de Alajuela</t>
  </si>
  <si>
    <t xml:space="preserve">Tribunal de Flagrancia de Cartago </t>
  </si>
  <si>
    <t>Tribunal de Cartago, sede Turrialba</t>
  </si>
  <si>
    <t xml:space="preserve">Tribunal de Puntarenas </t>
  </si>
  <si>
    <t>Tribunal de Flagrancia de I Circ. Jud. Zona Sur</t>
  </si>
  <si>
    <r>
      <t>Tribunal II Circ. Jud. Zona Sur, sede Golfito</t>
    </r>
    <r>
      <rPr>
        <vertAlign val="superscript"/>
        <sz val="12"/>
        <rFont val="Times New Roman"/>
        <family val="1"/>
      </rPr>
      <t xml:space="preserve"> </t>
    </r>
  </si>
  <si>
    <t xml:space="preserve">Tribunal de Flagrancia del I Circ. Jud de la Zona Atlántica </t>
  </si>
  <si>
    <t xml:space="preserve">Tribunal del II Circ. Jud de la Zona Atlántica </t>
  </si>
  <si>
    <t>Tribunal Penal de Siquirres</t>
  </si>
  <si>
    <t>CUADRO N° 11</t>
  </si>
  <si>
    <t>PERSONAS DETENIDAS: CON SENTENCIA QUE AÚN NO HAN SIDO</t>
  </si>
  <si>
    <t>PUESTAS A LA ORDEN DEL INSTITUTO NACIONAL DE CRIMINOLOGÍA</t>
  </si>
  <si>
    <t>SEGÚN: NACIONALIDAD Y SEXO</t>
  </si>
  <si>
    <t>El Salvador</t>
  </si>
  <si>
    <t>Canadá</t>
  </si>
  <si>
    <t>CUADRO N° 12</t>
  </si>
  <si>
    <t>SEGÚN: TIEMPO EN PRISIÓN PREVENTIVA</t>
  </si>
  <si>
    <t>TIEMPO EN PRISIÓN PREVENTIVA</t>
  </si>
  <si>
    <t>Hasta 16 días</t>
  </si>
  <si>
    <t>Más de 16 días a 1 mes</t>
  </si>
  <si>
    <t>Más de 1 a 3 meses</t>
  </si>
  <si>
    <t>CUADRO N° 13</t>
  </si>
  <si>
    <t>PERSONAS DETENIDAS: TIEMPO PROMEDIO TRANSCURRIDO SIN PONER A LA PERSONA</t>
  </si>
  <si>
    <t>SENTENCIADA A LA ORDEN DEL INSTITUTO NACIONAL DE CRIMINOLOGÍA</t>
  </si>
  <si>
    <t>SEGÚN: TRIBUNAL PENAL</t>
  </si>
  <si>
    <t>TRIBUNAL PENAL</t>
  </si>
  <si>
    <t>TIEMPO PROMEDIO</t>
  </si>
  <si>
    <t>5 meses 1 semana</t>
  </si>
  <si>
    <t>5 meses 2 semanas</t>
  </si>
  <si>
    <t>2 meses 3 semanas</t>
  </si>
  <si>
    <t>1 mes 2 semanas</t>
  </si>
  <si>
    <t>6 meses 1 semana</t>
  </si>
  <si>
    <t>4 meses 0 semanas</t>
  </si>
  <si>
    <t>3 meses 1 semana</t>
  </si>
  <si>
    <t>4 meses 1 semana</t>
  </si>
  <si>
    <t>9 meses 1 semana</t>
  </si>
  <si>
    <t>2 meses 2 semanas</t>
  </si>
  <si>
    <t>0 meses 3 semanas</t>
  </si>
  <si>
    <t xml:space="preserve">Tribunal II Circ. Jud. Zona Sur, sede Golfito </t>
  </si>
  <si>
    <t>7 meses 2 semanas</t>
  </si>
  <si>
    <t>4 meses 3 semanas</t>
  </si>
  <si>
    <t>4 meses 2 semanas</t>
  </si>
  <si>
    <t>CUADRO N° 14</t>
  </si>
  <si>
    <t>SEGÚN: MOTIVO DE NO REMISIÓN</t>
  </si>
  <si>
    <t>MOTIVO DE NO REMISIÓN</t>
  </si>
  <si>
    <t>PORCENTAJES</t>
  </si>
  <si>
    <t>En espera de la firmeza de la sentencia</t>
  </si>
  <si>
    <t>En espera del resultado del recurso de casación</t>
  </si>
  <si>
    <t>En espera del resultado del recurso de apelación</t>
  </si>
  <si>
    <t>Extradición</t>
  </si>
  <si>
    <r>
      <t xml:space="preserve">Otros motivos </t>
    </r>
    <r>
      <rPr>
        <vertAlign val="superscript"/>
        <sz val="12"/>
        <rFont val="Times New Roman"/>
        <family val="1"/>
      </rPr>
      <t>(1)</t>
    </r>
  </si>
  <si>
    <t>1/Personal de la oficina no especifica el motivo de la no remisión</t>
  </si>
  <si>
    <t>Personas Detenidas al 31 de diciembre del 2022</t>
  </si>
  <si>
    <t>al 31 de diciembre del 2022</t>
  </si>
  <si>
    <t>AL 31 DE DICIEMBRE DEL 2022</t>
  </si>
  <si>
    <t>Tribunal Penal del III Circ. Jud. de San José (Desamparados)</t>
  </si>
  <si>
    <t>Tribunal de Flagrancia del III Circ. Jud de Alajuela (San Ramón)</t>
  </si>
  <si>
    <t>Tribunal de Cartago, Sede Turrialba</t>
  </si>
  <si>
    <t>Tribunal de Flagrancia II Circ. Jud. Guanacaste, sede Santa Cruz</t>
  </si>
  <si>
    <t>Tribunal de Flagrancia I Circ. Jud de la Zona Atlántica</t>
  </si>
  <si>
    <t>Tribunal de Flagrancia II Circ. Jud de la Zona Atlántica</t>
  </si>
  <si>
    <t>Juzgado Penal del III Circ. Jud. De San José (Desamparados)</t>
  </si>
  <si>
    <t>Juzgado Penal de Hatillo</t>
  </si>
  <si>
    <t>Juzgado Penal II Circ. Jud. Guanacaste (Nicoya)</t>
  </si>
  <si>
    <t>Jamaica</t>
  </si>
  <si>
    <t>China</t>
  </si>
  <si>
    <t>República Dominicana</t>
  </si>
  <si>
    <t>Abandono de incapaces</t>
  </si>
  <si>
    <t>Agresión calificada</t>
  </si>
  <si>
    <t>Homicidio simple, tentativa de</t>
  </si>
  <si>
    <t>Homicidio tentativa de</t>
  </si>
  <si>
    <t>Corrupción agravada</t>
  </si>
  <si>
    <t>Proxenetismo agravado</t>
  </si>
  <si>
    <t>Seducción o encuentros con personas menores de edad</t>
  </si>
  <si>
    <t>Exhibicionismo o masturbación en espacios públicos, de acceso público o en un medio de transporte remunerado de personas</t>
  </si>
  <si>
    <t>Apropiación y retención indebida</t>
  </si>
  <si>
    <t>Daño agravado</t>
  </si>
  <si>
    <t>Hurto simple, tentativa de</t>
  </si>
  <si>
    <t>Robo agravado, tentativa de</t>
  </si>
  <si>
    <t>Usurpación</t>
  </si>
  <si>
    <t>Receptación de cosas de dudosa procedencia sospechosa</t>
  </si>
  <si>
    <t>Tráfico ilícito de personas nacional</t>
  </si>
  <si>
    <t>Trata para cualquier forma de explotación sexual</t>
  </si>
  <si>
    <t>Cultivo de droga, sustancias o productos sin autorización legal</t>
  </si>
  <si>
    <t>Daño patrimonial</t>
  </si>
  <si>
    <t>Tenencia y portación ilegal de armas permitidas</t>
  </si>
  <si>
    <t>Averiguar desaparición</t>
  </si>
  <si>
    <t>CONTR.  CONTRA LAS PERSONAS</t>
  </si>
  <si>
    <t>Amenazas personales</t>
  </si>
  <si>
    <t>DELITOS CONTRA LA FE PUBLICA</t>
  </si>
  <si>
    <t>Falsedad Ideológica</t>
  </si>
  <si>
    <t>INFRACCIÓN LEY FORESTAL</t>
  </si>
  <si>
    <t>Invasión a un área de conservación o protección</t>
  </si>
  <si>
    <t>Tribunal Penal del II Circuito Judicial de San José (Goicochea)</t>
  </si>
  <si>
    <t>Tribunal Penal del III Circuito Judicial de San José  Sede Suroeste  (Pavas)</t>
  </si>
  <si>
    <t>Tribunal Penal del III Circuito Judicial de San José (Desamparados)</t>
  </si>
  <si>
    <t>Tribunal del II Circuito Judicial de Alajuela</t>
  </si>
  <si>
    <t>Tribunal del III Circuito Judicial de Alajuela (San Ramón)</t>
  </si>
  <si>
    <t>Tribunal del III Circuito Judicial de Alajuela, Sede Grecia</t>
  </si>
  <si>
    <t>Tribunal del I Circuito Judicial de Guanacaste (Liberia)</t>
  </si>
  <si>
    <t>Tribunal del II Circuito Judicial de Guanacaste (Nicoya)</t>
  </si>
  <si>
    <t>Tribunal del II Circuito Judicial de Guanacaste, Sede Santa Cruz</t>
  </si>
  <si>
    <t>Tribunal del I Circuito Judicial de La Zona Sur (Pérez Zeledón)</t>
  </si>
  <si>
    <t>Tribunal del II Circuito Judicial de La Zona Sur, Sede Golfito</t>
  </si>
  <si>
    <t>Tribunal del II Circuito Judicial de La Zona Sur, Sede Osa</t>
  </si>
  <si>
    <t>Tribunal del II Circuito Judicial de La Zona Sur (Corredores)</t>
  </si>
  <si>
    <t>Tribunal del II Circuito Judicial de La Zona Atlántica</t>
  </si>
  <si>
    <t xml:space="preserve">Tribunal Penal (flagrancia) I Circuito Judicial de San José </t>
  </si>
  <si>
    <t xml:space="preserve">Tribunal de Flagrancia II Circ. Jud de la Zona Atlántica </t>
  </si>
  <si>
    <t>México</t>
  </si>
  <si>
    <t>Noruega</t>
  </si>
  <si>
    <t>Suiza</t>
  </si>
  <si>
    <t>República Checa</t>
  </si>
  <si>
    <t>Holanda</t>
  </si>
  <si>
    <t>Italia</t>
  </si>
  <si>
    <t>1-/ A este periodo se está en Apelación o por extradición.</t>
  </si>
  <si>
    <t>2 meses 0 semanas</t>
  </si>
  <si>
    <t>15 meses 3 semanas</t>
  </si>
  <si>
    <t>3 meses 2 semanas</t>
  </si>
  <si>
    <t>9 meses 3 semanas</t>
  </si>
  <si>
    <t>2 meses 1 semana</t>
  </si>
  <si>
    <t>1 mes 0 semanas</t>
  </si>
  <si>
    <t>14 meses 2 semanas</t>
  </si>
  <si>
    <t>0 meses 1 semana</t>
  </si>
  <si>
    <t>0 meses 2 semanas</t>
  </si>
  <si>
    <t xml:space="preserve">Tribunal de Flagrancia del II Circ. Jud de la Zona Atlántica </t>
  </si>
  <si>
    <t>5 meses 0 semanas</t>
  </si>
  <si>
    <t>Tribunal de Flagrancia de II Circ. Jud. Zona Sur</t>
  </si>
  <si>
    <t>Pendiente a la orden</t>
  </si>
  <si>
    <t>Tribunales Penales</t>
  </si>
  <si>
    <t>Juzgados Penales</t>
  </si>
  <si>
    <t>Tribunal Penal del Iii Circuito Judicial de San José  Sede Suroeste (Pavas)</t>
  </si>
  <si>
    <t>JUZGADOS / TRIBUNALES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</si>
</sst>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2"/>
      <name val="Times New Roman"/>
      <family val="1"/>
      <charset val="1"/>
    </font>
    <font>
      <vertAlign val="superscript"/>
      <sz val="12"/>
      <name val="Times New Roman"/>
      <family val="1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  <charset val="1"/>
    </font>
    <font>
      <b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  <charset val="1"/>
    </font>
    <font>
      <b/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5" fillId="0" borderId="0" applyBorder="0" applyProtection="0"/>
    <xf numFmtId="0" fontId="3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0" xfId="0" applyFont="1"/>
    <xf numFmtId="0" fontId="6" fillId="0" borderId="8" xfId="0" applyFont="1" applyBorder="1"/>
    <xf numFmtId="164" fontId="6" fillId="0" borderId="0" xfId="1" applyNumberFormat="1" applyFont="1" applyBorder="1" applyAlignment="1" applyProtection="1">
      <alignment horizontal="center"/>
    </xf>
    <xf numFmtId="3" fontId="6" fillId="0" borderId="8" xfId="0" applyNumberFormat="1" applyFont="1" applyBorder="1"/>
    <xf numFmtId="165" fontId="4" fillId="0" borderId="15" xfId="1" applyNumberFormat="1" applyFont="1" applyBorder="1" applyAlignment="1" applyProtection="1">
      <alignment horizontal="center"/>
    </xf>
    <xf numFmtId="165" fontId="4" fillId="0" borderId="4" xfId="1" applyNumberFormat="1" applyFont="1" applyBorder="1" applyAlignment="1" applyProtection="1">
      <alignment horizontal="center"/>
    </xf>
    <xf numFmtId="0" fontId="8" fillId="0" borderId="0" xfId="0" applyFont="1"/>
    <xf numFmtId="0" fontId="10" fillId="0" borderId="15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/>
    <xf numFmtId="0" fontId="10" fillId="0" borderId="12" xfId="0" applyFont="1" applyBorder="1"/>
    <xf numFmtId="0" fontId="10" fillId="0" borderId="4" xfId="0" applyFont="1" applyBorder="1"/>
    <xf numFmtId="0" fontId="6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/>
    <xf numFmtId="3" fontId="10" fillId="0" borderId="0" xfId="0" applyNumberFormat="1" applyFont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5" fillId="0" borderId="0" xfId="3" applyFont="1" applyAlignment="1">
      <alignment horizontal="center"/>
    </xf>
    <xf numFmtId="0" fontId="15" fillId="0" borderId="0" xfId="3" applyFont="1"/>
    <xf numFmtId="0" fontId="11" fillId="0" borderId="13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0" xfId="3" applyFont="1"/>
    <xf numFmtId="0" fontId="15" fillId="0" borderId="0" xfId="3" applyFont="1" applyAlignment="1">
      <alignment wrapText="1"/>
    </xf>
    <xf numFmtId="0" fontId="11" fillId="0" borderId="0" xfId="3" applyFont="1" applyAlignment="1">
      <alignment horizontal="center"/>
    </xf>
    <xf numFmtId="0" fontId="16" fillId="0" borderId="0" xfId="3" applyFont="1" applyAlignment="1">
      <alignment horizontal="center"/>
    </xf>
    <xf numFmtId="0" fontId="15" fillId="0" borderId="0" xfId="3" applyFont="1" applyAlignment="1">
      <alignment horizontal="left"/>
    </xf>
    <xf numFmtId="0" fontId="15" fillId="0" borderId="4" xfId="3" applyFont="1" applyBorder="1" applyAlignment="1">
      <alignment horizontal="left"/>
    </xf>
    <xf numFmtId="0" fontId="15" fillId="0" borderId="4" xfId="3" applyFont="1" applyBorder="1" applyAlignment="1">
      <alignment horizontal="center"/>
    </xf>
    <xf numFmtId="0" fontId="16" fillId="0" borderId="0" xfId="3" applyFont="1"/>
    <xf numFmtId="3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/>
    </xf>
    <xf numFmtId="3" fontId="17" fillId="0" borderId="8" xfId="0" applyNumberFormat="1" applyFont="1" applyBorder="1" applyAlignment="1">
      <alignment horizontal="center"/>
    </xf>
    <xf numFmtId="3" fontId="4" fillId="0" borderId="8" xfId="0" applyNumberFormat="1" applyFont="1" applyBorder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" fillId="0" borderId="0" xfId="1" applyNumberFormat="1" applyFont="1" applyBorder="1" applyAlignment="1" applyProtection="1">
      <alignment horizontal="center"/>
    </xf>
    <xf numFmtId="3" fontId="17" fillId="0" borderId="7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5" fillId="0" borderId="8" xfId="3" applyFont="1" applyBorder="1" applyAlignment="1">
      <alignment horizontal="center"/>
    </xf>
    <xf numFmtId="0" fontId="15" fillId="0" borderId="11" xfId="3" applyFont="1" applyBorder="1" applyAlignment="1">
      <alignment horizontal="center"/>
    </xf>
    <xf numFmtId="3" fontId="17" fillId="0" borderId="8" xfId="3" applyNumberFormat="1" applyFont="1" applyBorder="1" applyAlignment="1">
      <alignment horizontal="center" wrapText="1"/>
    </xf>
    <xf numFmtId="3" fontId="17" fillId="0" borderId="15" xfId="3" applyNumberFormat="1" applyFont="1" applyBorder="1" applyAlignment="1">
      <alignment horizontal="center" wrapText="1"/>
    </xf>
    <xf numFmtId="0" fontId="10" fillId="2" borderId="0" xfId="0" applyFont="1" applyFill="1" applyProtection="1">
      <protection locked="0"/>
    </xf>
    <xf numFmtId="0" fontId="10" fillId="2" borderId="0" xfId="0" applyFont="1" applyFill="1"/>
    <xf numFmtId="0" fontId="10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0" fillId="0" borderId="0" xfId="0" applyFont="1" applyProtection="1">
      <protection locked="0"/>
    </xf>
    <xf numFmtId="0" fontId="11" fillId="2" borderId="0" xfId="2" applyFont="1" applyFill="1"/>
    <xf numFmtId="0" fontId="16" fillId="0" borderId="15" xfId="3" applyFont="1" applyBorder="1" applyAlignment="1">
      <alignment horizontal="center"/>
    </xf>
    <xf numFmtId="0" fontId="19" fillId="3" borderId="0" xfId="4" applyFont="1" applyFill="1" applyAlignment="1">
      <alignment horizontal="center" vertical="center" wrapText="1"/>
    </xf>
    <xf numFmtId="3" fontId="17" fillId="0" borderId="8" xfId="3" applyNumberFormat="1" applyFont="1" applyBorder="1" applyAlignment="1">
      <alignment horizontal="center"/>
    </xf>
    <xf numFmtId="3" fontId="17" fillId="0" borderId="0" xfId="3" applyNumberFormat="1" applyFont="1" applyAlignment="1">
      <alignment horizontal="center"/>
    </xf>
    <xf numFmtId="0" fontId="10" fillId="0" borderId="3" xfId="0" applyFont="1" applyBorder="1"/>
    <xf numFmtId="0" fontId="1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3" applyFont="1" applyBorder="1" applyAlignment="1">
      <alignment horizont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1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 applyAlignment="1">
      <alignment horizontal="center"/>
    </xf>
    <xf numFmtId="0" fontId="11" fillId="0" borderId="0" xfId="0" applyFont="1"/>
    <xf numFmtId="0" fontId="11" fillId="0" borderId="3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/>
    <xf numFmtId="0" fontId="11" fillId="0" borderId="3" xfId="0" applyFont="1" applyBorder="1" applyAlignment="1">
      <alignment wrapText="1"/>
    </xf>
    <xf numFmtId="3" fontId="10" fillId="0" borderId="4" xfId="0" applyNumberFormat="1" applyFont="1" applyBorder="1" applyAlignment="1">
      <alignment horizontal="left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3" fontId="10" fillId="0" borderId="15" xfId="0" applyNumberFormat="1" applyFont="1" applyBorder="1" applyAlignment="1" applyProtection="1">
      <alignment horizontal="center"/>
      <protection locked="0"/>
    </xf>
    <xf numFmtId="1" fontId="10" fillId="0" borderId="5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8" xfId="0" applyNumberFormat="1" applyFont="1" applyBorder="1"/>
    <xf numFmtId="3" fontId="10" fillId="0" borderId="3" xfId="0" applyNumberFormat="1" applyFont="1" applyBorder="1"/>
    <xf numFmtId="3" fontId="10" fillId="0" borderId="0" xfId="0" applyNumberFormat="1" applyFont="1"/>
    <xf numFmtId="0" fontId="6" fillId="0" borderId="1" xfId="0" applyFont="1" applyBorder="1" applyAlignment="1">
      <alignment vertical="center" wrapText="1"/>
    </xf>
    <xf numFmtId="0" fontId="10" fillId="0" borderId="15" xfId="0" applyFont="1" applyBorder="1"/>
    <xf numFmtId="0" fontId="11" fillId="0" borderId="15" xfId="0" applyFont="1" applyBorder="1" applyAlignment="1">
      <alignment horizontal="center" vertical="center" wrapText="1"/>
    </xf>
    <xf numFmtId="3" fontId="15" fillId="0" borderId="15" xfId="0" applyNumberFormat="1" applyFont="1" applyBorder="1" applyAlignment="1" applyProtection="1">
      <alignment horizontal="center"/>
      <protection locked="0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3" fontId="15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/>
    </xf>
    <xf numFmtId="0" fontId="10" fillId="4" borderId="0" xfId="0" applyFont="1" applyFill="1"/>
    <xf numFmtId="3" fontId="10" fillId="4" borderId="15" xfId="0" applyNumberFormat="1" applyFont="1" applyFill="1" applyBorder="1" applyAlignment="1">
      <alignment horizontal="center"/>
    </xf>
    <xf numFmtId="0" fontId="4" fillId="4" borderId="0" xfId="0" applyFont="1" applyFill="1"/>
    <xf numFmtId="3" fontId="10" fillId="4" borderId="0" xfId="0" applyNumberFormat="1" applyFont="1" applyFill="1" applyAlignment="1">
      <alignment horizontal="center"/>
    </xf>
    <xf numFmtId="0" fontId="10" fillId="5" borderId="12" xfId="0" applyFont="1" applyFill="1" applyBorder="1"/>
    <xf numFmtId="0" fontId="10" fillId="5" borderId="0" xfId="0" applyFont="1" applyFill="1"/>
    <xf numFmtId="0" fontId="10" fillId="5" borderId="4" xfId="0" applyFont="1" applyFill="1" applyBorder="1"/>
    <xf numFmtId="0" fontId="11" fillId="5" borderId="1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4" applyFont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5">
    <cellStyle name="Normal" xfId="0" builtinId="0"/>
    <cellStyle name="Normal 2" xfId="3" xr:uid="{8EEF52BD-0331-4594-9CEF-79C85B59F6EC}"/>
    <cellStyle name="Normal 2 2" xfId="4" xr:uid="{6CE411D7-05EE-4493-9670-FCB32857ABB9}"/>
    <cellStyle name="Porcentaje" xfId="1" builtinId="5"/>
    <cellStyle name="Texto explicativo" xfId="2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993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6E035B94-8C0C-4366-942C-088D941811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38" name="Cuadro de texto 14" hidden="1">
          <a:extLst>
            <a:ext uri="{FF2B5EF4-FFF2-40B4-BE49-F238E27FC236}">
              <a16:creationId xmlns:a16="http://schemas.microsoft.com/office/drawing/2014/main" id="{8081FDDE-F9EC-48CF-954B-80440F9A59B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36" name="Cuadro de texto 12" hidden="1">
          <a:extLst>
            <a:ext uri="{FF2B5EF4-FFF2-40B4-BE49-F238E27FC236}">
              <a16:creationId xmlns:a16="http://schemas.microsoft.com/office/drawing/2014/main" id="{E27E5AD7-0BB8-4792-9D18-704056D824A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34" name="Cuadro de texto 10" hidden="1">
          <a:extLst>
            <a:ext uri="{FF2B5EF4-FFF2-40B4-BE49-F238E27FC236}">
              <a16:creationId xmlns:a16="http://schemas.microsoft.com/office/drawing/2014/main" id="{3AFC3035-A752-43DD-BADE-F0C43D56433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32" name="Cuadro de texto 8" hidden="1">
          <a:extLst>
            <a:ext uri="{FF2B5EF4-FFF2-40B4-BE49-F238E27FC236}">
              <a16:creationId xmlns:a16="http://schemas.microsoft.com/office/drawing/2014/main" id="{4ACE30F2-9633-4D23-8529-B3B8F17505B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30" name="Cuadro de texto 6" hidden="1">
          <a:extLst>
            <a:ext uri="{FF2B5EF4-FFF2-40B4-BE49-F238E27FC236}">
              <a16:creationId xmlns:a16="http://schemas.microsoft.com/office/drawing/2014/main" id="{813430F9-0E60-4C16-9E72-2839A2DAC42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28" name="Cuadro de texto 4" hidden="1">
          <a:extLst>
            <a:ext uri="{FF2B5EF4-FFF2-40B4-BE49-F238E27FC236}">
              <a16:creationId xmlns:a16="http://schemas.microsoft.com/office/drawing/2014/main" id="{C151085B-F36D-48B6-B0AC-5C1486CB2102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26" name="Cuadro de texto 2" hidden="1">
          <a:extLst>
            <a:ext uri="{FF2B5EF4-FFF2-40B4-BE49-F238E27FC236}">
              <a16:creationId xmlns:a16="http://schemas.microsoft.com/office/drawing/2014/main" id="{F510991F-1364-4719-90B6-FCAC25A2F2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95250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3EC3309F-6D84-4D0D-9023-AB0ABC36860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40</xdr:row>
      <xdr:rowOff>95250</xdr:rowOff>
    </xdr:to>
    <xdr:sp macro="" textlink="">
      <xdr:nvSpPr>
        <xdr:cNvPr id="2050" name="Cuadro de texto 2" hidden="1">
          <a:extLst>
            <a:ext uri="{FF2B5EF4-FFF2-40B4-BE49-F238E27FC236}">
              <a16:creationId xmlns:a16="http://schemas.microsoft.com/office/drawing/2014/main" id="{2C538562-F8EB-4456-9F97-3CC07FF37D2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6CF93787-36BE-45FF-ACA6-6768E97208F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286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26" name="shapetype_202" hidden="1">
          <a:extLst>
            <a:ext uri="{FF2B5EF4-FFF2-40B4-BE49-F238E27FC236}">
              <a16:creationId xmlns:a16="http://schemas.microsoft.com/office/drawing/2014/main" id="{A4F9F831-D02F-43B0-8825-CD1AA4B0B96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24" name="Cuadro de texto 28" hidden="1">
          <a:extLst>
            <a:ext uri="{FF2B5EF4-FFF2-40B4-BE49-F238E27FC236}">
              <a16:creationId xmlns:a16="http://schemas.microsoft.com/office/drawing/2014/main" id="{A9F47710-F86E-4894-B3BC-9A4C59A9161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22" name="Cuadro de texto 26" hidden="1">
          <a:extLst>
            <a:ext uri="{FF2B5EF4-FFF2-40B4-BE49-F238E27FC236}">
              <a16:creationId xmlns:a16="http://schemas.microsoft.com/office/drawing/2014/main" id="{2D39842B-28D0-4CA5-ACEE-8214D87BD08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20" name="Cuadro de texto 24" hidden="1">
          <a:extLst>
            <a:ext uri="{FF2B5EF4-FFF2-40B4-BE49-F238E27FC236}">
              <a16:creationId xmlns:a16="http://schemas.microsoft.com/office/drawing/2014/main" id="{3A0E6FE5-7B6D-4268-9B4F-179A0380B1C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18" name="Cuadro de texto 22" hidden="1">
          <a:extLst>
            <a:ext uri="{FF2B5EF4-FFF2-40B4-BE49-F238E27FC236}">
              <a16:creationId xmlns:a16="http://schemas.microsoft.com/office/drawing/2014/main" id="{5BC1398D-D3EC-4888-AD1F-1435BAC6C07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16" name="Cuadro de texto 20" hidden="1">
          <a:extLst>
            <a:ext uri="{FF2B5EF4-FFF2-40B4-BE49-F238E27FC236}">
              <a16:creationId xmlns:a16="http://schemas.microsoft.com/office/drawing/2014/main" id="{6F791758-CA14-4ECF-B0A8-AF9623ACB34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14" name="Cuadro de texto 18" hidden="1">
          <a:extLst>
            <a:ext uri="{FF2B5EF4-FFF2-40B4-BE49-F238E27FC236}">
              <a16:creationId xmlns:a16="http://schemas.microsoft.com/office/drawing/2014/main" id="{40683601-FDDE-4CCA-A777-8CD7B9EC539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12" name="Cuadro de texto 16" hidden="1">
          <a:extLst>
            <a:ext uri="{FF2B5EF4-FFF2-40B4-BE49-F238E27FC236}">
              <a16:creationId xmlns:a16="http://schemas.microsoft.com/office/drawing/2014/main" id="{2D12C979-57DF-4653-99AF-68AB4229DB6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10" name="Cuadro de texto 14" hidden="1">
          <a:extLst>
            <a:ext uri="{FF2B5EF4-FFF2-40B4-BE49-F238E27FC236}">
              <a16:creationId xmlns:a16="http://schemas.microsoft.com/office/drawing/2014/main" id="{A4D397B7-39E5-450E-B3F1-560A83675B0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08" name="Cuadro de texto 12" hidden="1">
          <a:extLst>
            <a:ext uri="{FF2B5EF4-FFF2-40B4-BE49-F238E27FC236}">
              <a16:creationId xmlns:a16="http://schemas.microsoft.com/office/drawing/2014/main" id="{DAFEB3FA-90E3-401F-A769-5BFA0423276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06" name="Cuadro de texto 10" hidden="1">
          <a:extLst>
            <a:ext uri="{FF2B5EF4-FFF2-40B4-BE49-F238E27FC236}">
              <a16:creationId xmlns:a16="http://schemas.microsoft.com/office/drawing/2014/main" id="{D4E0C3D2-36F3-4F6A-927F-FF98D66F8041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04" name="Cuadro de texto 8" hidden="1">
          <a:extLst>
            <a:ext uri="{FF2B5EF4-FFF2-40B4-BE49-F238E27FC236}">
              <a16:creationId xmlns:a16="http://schemas.microsoft.com/office/drawing/2014/main" id="{2A6392DD-D9CC-41FC-9585-253031A59F4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02" name="Cuadro de texto 6" hidden="1">
          <a:extLst>
            <a:ext uri="{FF2B5EF4-FFF2-40B4-BE49-F238E27FC236}">
              <a16:creationId xmlns:a16="http://schemas.microsoft.com/office/drawing/2014/main" id="{A833103F-D803-4344-AE0D-B485051ACE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100" name="Cuadro de texto 4" hidden="1">
          <a:extLst>
            <a:ext uri="{FF2B5EF4-FFF2-40B4-BE49-F238E27FC236}">
              <a16:creationId xmlns:a16="http://schemas.microsoft.com/office/drawing/2014/main" id="{251A2624-0C5B-41E1-A0CF-9217CFD4E7B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38</xdr:row>
      <xdr:rowOff>180975</xdr:rowOff>
    </xdr:to>
    <xdr:sp macro="" textlink="">
      <xdr:nvSpPr>
        <xdr:cNvPr id="4098" name="Cuadro de texto 2" hidden="1">
          <a:extLst>
            <a:ext uri="{FF2B5EF4-FFF2-40B4-BE49-F238E27FC236}">
              <a16:creationId xmlns:a16="http://schemas.microsoft.com/office/drawing/2014/main" id="{13C70F38-5699-4E40-8155-5C651BCF885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E177-B3DB-4E23-9039-A087C57A825F}">
  <dimension ref="A1:AM157"/>
  <sheetViews>
    <sheetView tabSelected="1" zoomScale="80" zoomScaleNormal="80" workbookViewId="0">
      <pane ySplit="4" topLeftCell="A5" activePane="bottomLeft" state="frozen"/>
      <selection pane="bottomLeft" activeCell="A4" sqref="A4"/>
    </sheetView>
  </sheetViews>
  <sheetFormatPr baseColWidth="10" defaultColWidth="0" defaultRowHeight="15.5" zeroHeight="1" x14ac:dyDescent="0.35"/>
  <cols>
    <col min="1" max="1" width="14.26953125" style="31" customWidth="1"/>
    <col min="2" max="2" width="79.453125" style="31" customWidth="1"/>
    <col min="3" max="39" width="0" style="31" hidden="1" customWidth="1"/>
    <col min="40" max="16384" width="9.26953125" style="31" hidden="1"/>
  </cols>
  <sheetData>
    <row r="1" spans="1:9" s="30" customFormat="1" ht="18.75" customHeight="1" x14ac:dyDescent="0.35">
      <c r="A1" s="176" t="s">
        <v>0</v>
      </c>
      <c r="B1" s="176"/>
    </row>
    <row r="2" spans="1:9" s="30" customFormat="1" ht="18.75" customHeight="1" x14ac:dyDescent="0.35">
      <c r="A2" s="176" t="s">
        <v>368</v>
      </c>
      <c r="B2" s="176"/>
    </row>
    <row r="3" spans="1:9" x14ac:dyDescent="0.35">
      <c r="A3" s="30" t="s">
        <v>1</v>
      </c>
      <c r="B3" s="30" t="s">
        <v>1</v>
      </c>
    </row>
    <row r="4" spans="1:9" x14ac:dyDescent="0.35">
      <c r="A4" s="77" t="s">
        <v>2</v>
      </c>
      <c r="B4" s="77" t="s">
        <v>3</v>
      </c>
    </row>
    <row r="5" spans="1:9" x14ac:dyDescent="0.35">
      <c r="A5" s="173">
        <v>1</v>
      </c>
      <c r="B5" s="32" t="s">
        <v>4</v>
      </c>
      <c r="C5" s="69"/>
      <c r="D5" s="69"/>
      <c r="E5" s="69"/>
      <c r="F5" s="69"/>
      <c r="G5" s="69"/>
    </row>
    <row r="6" spans="1:9" x14ac:dyDescent="0.35">
      <c r="A6" s="177"/>
      <c r="B6" s="30" t="s">
        <v>5</v>
      </c>
      <c r="C6" s="70"/>
      <c r="D6" s="70"/>
      <c r="E6" s="70"/>
      <c r="F6" s="70"/>
      <c r="G6" s="70"/>
    </row>
    <row r="7" spans="1:9" x14ac:dyDescent="0.35">
      <c r="A7" s="178"/>
      <c r="B7" s="33" t="s">
        <v>369</v>
      </c>
      <c r="C7" s="69"/>
      <c r="D7" s="69"/>
      <c r="E7" s="69"/>
      <c r="F7" s="69"/>
      <c r="G7" s="69"/>
    </row>
    <row r="8" spans="1:9" x14ac:dyDescent="0.35">
      <c r="A8" s="173">
        <v>2</v>
      </c>
      <c r="B8" s="32" t="s">
        <v>4</v>
      </c>
      <c r="C8" s="69"/>
      <c r="D8" s="69"/>
      <c r="E8" s="69"/>
      <c r="F8" s="69"/>
      <c r="G8" s="69"/>
    </row>
    <row r="9" spans="1:9" x14ac:dyDescent="0.35">
      <c r="A9" s="174"/>
      <c r="B9" s="30" t="s">
        <v>6</v>
      </c>
      <c r="C9" s="70"/>
      <c r="D9" s="70"/>
      <c r="E9" s="70"/>
      <c r="F9" s="70"/>
      <c r="G9" s="70"/>
    </row>
    <row r="10" spans="1:9" x14ac:dyDescent="0.35">
      <c r="A10" s="175"/>
      <c r="B10" s="33" t="s">
        <v>369</v>
      </c>
      <c r="C10" s="69"/>
      <c r="D10" s="69"/>
      <c r="E10" s="69"/>
      <c r="F10" s="69"/>
      <c r="G10" s="69"/>
    </row>
    <row r="11" spans="1:9" x14ac:dyDescent="0.35">
      <c r="A11" s="173">
        <v>3</v>
      </c>
      <c r="B11" s="32" t="s">
        <v>7</v>
      </c>
      <c r="C11" s="71"/>
      <c r="D11" s="71"/>
      <c r="E11" s="71"/>
      <c r="F11" s="71"/>
      <c r="G11" s="71"/>
      <c r="H11" s="71"/>
      <c r="I11" s="71"/>
    </row>
    <row r="12" spans="1:9" x14ac:dyDescent="0.35">
      <c r="A12" s="174"/>
      <c r="B12" s="30" t="s">
        <v>8</v>
      </c>
      <c r="C12" s="71"/>
      <c r="D12" s="71"/>
      <c r="E12" s="71"/>
      <c r="F12" s="71"/>
      <c r="G12" s="71"/>
      <c r="H12" s="71"/>
      <c r="I12" s="71"/>
    </row>
    <row r="13" spans="1:9" x14ac:dyDescent="0.35">
      <c r="A13" s="174"/>
      <c r="B13" s="30" t="s">
        <v>9</v>
      </c>
      <c r="C13" s="71"/>
      <c r="D13" s="71"/>
      <c r="E13" s="71"/>
      <c r="F13" s="71"/>
      <c r="G13" s="71"/>
      <c r="H13" s="71"/>
      <c r="I13" s="71"/>
    </row>
    <row r="14" spans="1:9" x14ac:dyDescent="0.35">
      <c r="A14" s="175"/>
      <c r="B14" s="33" t="s">
        <v>369</v>
      </c>
      <c r="C14" s="71"/>
      <c r="D14" s="71"/>
      <c r="E14" s="71"/>
      <c r="F14" s="71"/>
      <c r="G14" s="71"/>
      <c r="H14" s="71"/>
      <c r="I14" s="71"/>
    </row>
    <row r="15" spans="1:9" x14ac:dyDescent="0.35">
      <c r="A15" s="173">
        <v>4</v>
      </c>
      <c r="B15" s="32" t="s">
        <v>7</v>
      </c>
      <c r="C15" s="69"/>
      <c r="D15" s="69"/>
      <c r="E15" s="69"/>
      <c r="F15" s="69"/>
    </row>
    <row r="16" spans="1:9" x14ac:dyDescent="0.35">
      <c r="A16" s="174"/>
      <c r="B16" s="30" t="s">
        <v>10</v>
      </c>
      <c r="C16" s="70"/>
      <c r="D16" s="70"/>
      <c r="E16" s="70"/>
      <c r="F16" s="70"/>
    </row>
    <row r="17" spans="1:15" x14ac:dyDescent="0.35">
      <c r="A17" s="175"/>
      <c r="B17" s="33" t="s">
        <v>369</v>
      </c>
      <c r="C17" s="70"/>
      <c r="D17" s="70"/>
      <c r="E17" s="70"/>
      <c r="F17" s="70"/>
    </row>
    <row r="18" spans="1:15" x14ac:dyDescent="0.35">
      <c r="A18" s="173">
        <v>5</v>
      </c>
      <c r="B18" s="32" t="s">
        <v>7</v>
      </c>
      <c r="C18" s="72"/>
    </row>
    <row r="19" spans="1:15" x14ac:dyDescent="0.35">
      <c r="A19" s="174"/>
      <c r="B19" s="30" t="s">
        <v>11</v>
      </c>
      <c r="C19" s="72"/>
    </row>
    <row r="20" spans="1:15" x14ac:dyDescent="0.35">
      <c r="A20" s="175"/>
      <c r="B20" s="33" t="s">
        <v>369</v>
      </c>
      <c r="C20" s="69"/>
    </row>
    <row r="21" spans="1:15" x14ac:dyDescent="0.35">
      <c r="A21" s="173">
        <v>6</v>
      </c>
      <c r="B21" s="32" t="s">
        <v>7</v>
      </c>
      <c r="C21" s="70"/>
    </row>
    <row r="22" spans="1:15" x14ac:dyDescent="0.35">
      <c r="A22" s="174"/>
      <c r="B22" s="30" t="s">
        <v>12</v>
      </c>
      <c r="C22" s="70"/>
    </row>
    <row r="23" spans="1:15" x14ac:dyDescent="0.35">
      <c r="A23" s="175"/>
      <c r="B23" s="33" t="s">
        <v>369</v>
      </c>
      <c r="C23" s="70"/>
    </row>
    <row r="24" spans="1:15" x14ac:dyDescent="0.35">
      <c r="A24" s="173">
        <v>7</v>
      </c>
      <c r="B24" s="32" t="s">
        <v>13</v>
      </c>
      <c r="C24" s="73"/>
      <c r="D24" s="73"/>
      <c r="E24" s="73"/>
    </row>
    <row r="25" spans="1:15" x14ac:dyDescent="0.35">
      <c r="A25" s="174"/>
      <c r="B25" s="30" t="s">
        <v>14</v>
      </c>
      <c r="C25" s="73"/>
      <c r="D25" s="73"/>
      <c r="E25" s="73"/>
    </row>
    <row r="26" spans="1:15" x14ac:dyDescent="0.35">
      <c r="A26" s="174"/>
      <c r="B26" s="30" t="s">
        <v>15</v>
      </c>
      <c r="C26" s="73"/>
      <c r="D26" s="73"/>
      <c r="E26" s="73"/>
    </row>
    <row r="27" spans="1:15" x14ac:dyDescent="0.35">
      <c r="A27" s="175"/>
      <c r="B27" s="33" t="s">
        <v>369</v>
      </c>
      <c r="C27" s="70"/>
      <c r="D27" s="70"/>
      <c r="E27" s="70"/>
    </row>
    <row r="28" spans="1:15" x14ac:dyDescent="0.35">
      <c r="A28" s="173">
        <v>8</v>
      </c>
      <c r="B28" s="32" t="s">
        <v>13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1:15" x14ac:dyDescent="0.35">
      <c r="A29" s="174"/>
      <c r="B29" s="30" t="s">
        <v>14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</row>
    <row r="30" spans="1:15" x14ac:dyDescent="0.35">
      <c r="A30" s="174"/>
      <c r="B30" s="30" t="s">
        <v>16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</row>
    <row r="31" spans="1:15" x14ac:dyDescent="0.35">
      <c r="A31" s="174"/>
      <c r="B31" s="30" t="s">
        <v>17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</row>
    <row r="32" spans="1:15" x14ac:dyDescent="0.35">
      <c r="A32" s="175"/>
      <c r="B32" s="33" t="s">
        <v>369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</row>
    <row r="33" spans="1:15" x14ac:dyDescent="0.35">
      <c r="A33" s="173">
        <v>9</v>
      </c>
      <c r="B33" s="32" t="s">
        <v>13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35">
      <c r="A34" s="174"/>
      <c r="B34" s="30" t="s">
        <v>14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1:15" x14ac:dyDescent="0.35">
      <c r="A35" s="174"/>
      <c r="B35" s="30" t="s">
        <v>15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1:15" x14ac:dyDescent="0.35">
      <c r="A36" s="174"/>
      <c r="B36" s="30" t="s">
        <v>18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x14ac:dyDescent="0.35">
      <c r="A37" s="175"/>
      <c r="B37" s="33" t="s">
        <v>369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1:15" x14ac:dyDescent="0.35">
      <c r="A38" s="170">
        <v>10</v>
      </c>
      <c r="B38" s="167" t="s">
        <v>19</v>
      </c>
      <c r="C38" s="70"/>
      <c r="D38" s="70"/>
      <c r="E38" s="70"/>
      <c r="F38" s="70"/>
      <c r="G38" s="70"/>
      <c r="H38" s="70"/>
    </row>
    <row r="39" spans="1:15" x14ac:dyDescent="0.35">
      <c r="A39" s="171"/>
      <c r="B39" s="168" t="s">
        <v>20</v>
      </c>
      <c r="C39" s="70"/>
      <c r="D39" s="70"/>
      <c r="E39" s="70"/>
      <c r="F39" s="70"/>
      <c r="G39" s="70"/>
      <c r="H39" s="70"/>
    </row>
    <row r="40" spans="1:15" x14ac:dyDescent="0.35">
      <c r="A40" s="171"/>
      <c r="B40" s="168" t="s">
        <v>21</v>
      </c>
      <c r="C40" s="70"/>
      <c r="D40" s="70"/>
      <c r="E40" s="70"/>
      <c r="F40" s="70"/>
      <c r="G40" s="70"/>
      <c r="H40" s="70"/>
    </row>
    <row r="41" spans="1:15" x14ac:dyDescent="0.35">
      <c r="A41" s="172"/>
      <c r="B41" s="169" t="s">
        <v>369</v>
      </c>
      <c r="C41" s="70"/>
      <c r="D41" s="70"/>
      <c r="E41" s="70"/>
      <c r="F41" s="70"/>
      <c r="G41" s="70"/>
      <c r="H41" s="70"/>
    </row>
    <row r="42" spans="1:15" x14ac:dyDescent="0.35">
      <c r="A42" s="170">
        <v>11</v>
      </c>
      <c r="B42" s="167" t="s">
        <v>19</v>
      </c>
      <c r="C42" s="70"/>
      <c r="D42" s="70"/>
      <c r="E42" s="70"/>
      <c r="F42" s="70"/>
    </row>
    <row r="43" spans="1:15" x14ac:dyDescent="0.35">
      <c r="A43" s="171"/>
      <c r="B43" s="168" t="s">
        <v>20</v>
      </c>
      <c r="C43" s="70"/>
      <c r="D43" s="70"/>
      <c r="E43" s="70"/>
      <c r="F43" s="70"/>
    </row>
    <row r="44" spans="1:15" x14ac:dyDescent="0.35">
      <c r="A44" s="171"/>
      <c r="B44" s="168" t="s">
        <v>22</v>
      </c>
      <c r="C44" s="70"/>
      <c r="D44" s="70"/>
      <c r="E44" s="70"/>
      <c r="F44" s="70"/>
    </row>
    <row r="45" spans="1:15" x14ac:dyDescent="0.35">
      <c r="A45" s="172"/>
      <c r="B45" s="169" t="s">
        <v>369</v>
      </c>
      <c r="C45" s="69"/>
      <c r="D45" s="69"/>
      <c r="E45" s="69"/>
      <c r="F45" s="69"/>
    </row>
    <row r="46" spans="1:15" x14ac:dyDescent="0.35">
      <c r="A46" s="170">
        <v>12</v>
      </c>
      <c r="B46" s="167" t="s">
        <v>19</v>
      </c>
      <c r="C46" s="72"/>
      <c r="D46" s="72"/>
      <c r="E46" s="72"/>
      <c r="F46" s="72"/>
      <c r="G46" s="72"/>
      <c r="H46" s="72"/>
      <c r="I46" s="72"/>
    </row>
    <row r="47" spans="1:15" x14ac:dyDescent="0.35">
      <c r="A47" s="171"/>
      <c r="B47" s="168" t="s">
        <v>20</v>
      </c>
      <c r="C47" s="72"/>
      <c r="D47" s="72"/>
      <c r="E47" s="72"/>
      <c r="F47" s="72"/>
      <c r="G47" s="72"/>
      <c r="H47" s="72"/>
      <c r="I47" s="72"/>
    </row>
    <row r="48" spans="1:15" x14ac:dyDescent="0.35">
      <c r="A48" s="171"/>
      <c r="B48" s="168" t="s">
        <v>23</v>
      </c>
      <c r="C48" s="72"/>
      <c r="D48" s="72"/>
      <c r="E48" s="72"/>
      <c r="F48" s="72"/>
      <c r="G48" s="72"/>
      <c r="H48" s="72"/>
      <c r="I48" s="72"/>
    </row>
    <row r="49" spans="1:39" x14ac:dyDescent="0.35">
      <c r="A49" s="172"/>
      <c r="B49" s="169" t="s">
        <v>369</v>
      </c>
      <c r="C49" s="69"/>
      <c r="D49" s="69"/>
      <c r="E49" s="69"/>
      <c r="F49" s="69"/>
      <c r="G49" s="69"/>
      <c r="H49" s="69"/>
      <c r="I49" s="69"/>
    </row>
    <row r="50" spans="1:39" x14ac:dyDescent="0.35">
      <c r="A50" s="170">
        <v>13</v>
      </c>
      <c r="B50" s="167" t="s">
        <v>24</v>
      </c>
      <c r="C50" s="75"/>
      <c r="D50" s="75"/>
      <c r="E50" s="75"/>
      <c r="F50" s="75"/>
      <c r="G50" s="75"/>
      <c r="H50" s="75"/>
      <c r="I50" s="75"/>
    </row>
    <row r="51" spans="1:39" x14ac:dyDescent="0.35">
      <c r="A51" s="171"/>
      <c r="B51" s="168" t="s">
        <v>25</v>
      </c>
      <c r="C51" s="75"/>
      <c r="D51" s="75"/>
      <c r="E51" s="75"/>
      <c r="F51" s="75"/>
      <c r="G51" s="75"/>
      <c r="H51" s="75"/>
      <c r="I51" s="75"/>
    </row>
    <row r="52" spans="1:39" x14ac:dyDescent="0.35">
      <c r="A52" s="171"/>
      <c r="B52" s="168" t="s">
        <v>26</v>
      </c>
      <c r="C52" s="75"/>
      <c r="D52" s="75"/>
      <c r="E52" s="75"/>
      <c r="F52" s="75"/>
      <c r="G52" s="75"/>
      <c r="H52" s="75"/>
      <c r="I52" s="75"/>
    </row>
    <row r="53" spans="1:39" x14ac:dyDescent="0.35">
      <c r="A53" s="172"/>
      <c r="B53" s="169" t="s">
        <v>369</v>
      </c>
      <c r="C53" s="75"/>
      <c r="D53" s="75"/>
      <c r="E53" s="75"/>
      <c r="F53" s="75"/>
      <c r="G53" s="75"/>
      <c r="H53" s="75"/>
      <c r="I53" s="75"/>
    </row>
    <row r="54" spans="1:39" x14ac:dyDescent="0.35">
      <c r="A54" s="170">
        <v>14</v>
      </c>
      <c r="B54" s="168" t="s">
        <v>19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</row>
    <row r="55" spans="1:39" x14ac:dyDescent="0.35">
      <c r="A55" s="171"/>
      <c r="B55" s="168" t="s">
        <v>20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</row>
    <row r="56" spans="1:39" x14ac:dyDescent="0.35">
      <c r="A56" s="171"/>
      <c r="B56" s="168" t="s">
        <v>27</v>
      </c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</row>
    <row r="57" spans="1:39" x14ac:dyDescent="0.35">
      <c r="A57" s="172"/>
      <c r="B57" s="169" t="s">
        <v>369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</row>
    <row r="58" spans="1:39" hidden="1" x14ac:dyDescent="0.35">
      <c r="A58" s="30" t="s">
        <v>1</v>
      </c>
      <c r="B58" s="30" t="s">
        <v>1</v>
      </c>
    </row>
    <row r="59" spans="1:39" ht="15.75" hidden="1" customHeight="1" x14ac:dyDescent="0.35"/>
    <row r="60" spans="1:39" ht="15.75" hidden="1" customHeight="1" x14ac:dyDescent="0.35"/>
    <row r="61" spans="1:39" ht="15.75" hidden="1" customHeight="1" x14ac:dyDescent="0.35"/>
    <row r="62" spans="1:39" ht="15.75" hidden="1" customHeight="1" x14ac:dyDescent="0.35"/>
    <row r="63" spans="1:39" ht="15.75" hidden="1" customHeight="1" x14ac:dyDescent="0.35"/>
    <row r="64" spans="1:39" ht="15.75" hidden="1" customHeight="1" x14ac:dyDescent="0.35"/>
    <row r="65" s="31" customFormat="1" ht="15.75" hidden="1" customHeight="1" x14ac:dyDescent="0.35"/>
    <row r="66" s="31" customFormat="1" ht="15.75" hidden="1" customHeight="1" x14ac:dyDescent="0.35"/>
    <row r="67" s="31" customFormat="1" ht="15.75" hidden="1" customHeight="1" x14ac:dyDescent="0.35"/>
    <row r="68" s="31" customFormat="1" ht="15.75" hidden="1" customHeight="1" x14ac:dyDescent="0.35"/>
    <row r="69" s="31" customFormat="1" ht="15.75" hidden="1" customHeight="1" x14ac:dyDescent="0.35"/>
    <row r="70" s="31" customFormat="1" ht="15.75" hidden="1" customHeight="1" x14ac:dyDescent="0.35"/>
    <row r="71" s="31" customFormat="1" ht="15.75" hidden="1" customHeight="1" x14ac:dyDescent="0.35"/>
    <row r="72" s="31" customFormat="1" ht="15.75" hidden="1" customHeight="1" x14ac:dyDescent="0.35"/>
    <row r="73" s="31" customFormat="1" ht="15.75" hidden="1" customHeight="1" x14ac:dyDescent="0.35"/>
    <row r="74" s="31" customFormat="1" ht="15.75" hidden="1" customHeight="1" x14ac:dyDescent="0.35"/>
    <row r="75" s="31" customFormat="1" ht="15.75" hidden="1" customHeight="1" x14ac:dyDescent="0.35"/>
    <row r="76" s="31" customFormat="1" ht="15.75" hidden="1" customHeight="1" x14ac:dyDescent="0.35"/>
    <row r="77" s="31" customFormat="1" ht="15.75" hidden="1" customHeight="1" x14ac:dyDescent="0.35"/>
    <row r="78" s="31" customFormat="1" ht="15.75" hidden="1" customHeight="1" x14ac:dyDescent="0.35"/>
    <row r="79" s="31" customFormat="1" ht="15.75" hidden="1" customHeight="1" x14ac:dyDescent="0.35"/>
    <row r="80" s="31" customFormat="1" ht="15.75" hidden="1" customHeight="1" x14ac:dyDescent="0.35"/>
    <row r="81" s="31" customFormat="1" ht="15.75" hidden="1" customHeight="1" x14ac:dyDescent="0.35"/>
    <row r="82" s="31" customFormat="1" ht="15.75" hidden="1" customHeight="1" x14ac:dyDescent="0.35"/>
    <row r="83" s="31" customFormat="1" ht="15.75" hidden="1" customHeight="1" x14ac:dyDescent="0.35"/>
    <row r="84" s="31" customFormat="1" ht="15.75" hidden="1" customHeight="1" x14ac:dyDescent="0.35"/>
    <row r="85" s="31" customFormat="1" ht="15.75" hidden="1" customHeight="1" x14ac:dyDescent="0.35"/>
    <row r="86" s="31" customFormat="1" ht="15.75" hidden="1" customHeight="1" x14ac:dyDescent="0.35"/>
    <row r="87" s="31" customFormat="1" ht="15.75" hidden="1" customHeight="1" x14ac:dyDescent="0.35"/>
    <row r="88" s="31" customFormat="1" ht="15.75" hidden="1" customHeight="1" x14ac:dyDescent="0.35"/>
    <row r="89" s="31" customFormat="1" ht="15.75" hidden="1" customHeight="1" x14ac:dyDescent="0.35"/>
    <row r="90" s="31" customFormat="1" ht="15.75" hidden="1" customHeight="1" x14ac:dyDescent="0.35"/>
    <row r="91" s="31" customFormat="1" ht="15.75" hidden="1" customHeight="1" x14ac:dyDescent="0.35"/>
    <row r="92" s="31" customFormat="1" ht="15.75" hidden="1" customHeight="1" x14ac:dyDescent="0.35"/>
    <row r="93" s="31" customFormat="1" ht="15.75" hidden="1" customHeight="1" x14ac:dyDescent="0.35"/>
    <row r="94" s="31" customFormat="1" ht="15.75" hidden="1" customHeight="1" x14ac:dyDescent="0.35"/>
    <row r="95" s="31" customFormat="1" ht="15.75" hidden="1" customHeight="1" x14ac:dyDescent="0.35"/>
    <row r="96" s="31" customFormat="1" ht="15.75" hidden="1" customHeight="1" x14ac:dyDescent="0.35"/>
    <row r="97" s="31" customFormat="1" ht="15.75" hidden="1" customHeight="1" x14ac:dyDescent="0.35"/>
    <row r="98" s="31" customFormat="1" ht="15.75" hidden="1" customHeight="1" x14ac:dyDescent="0.35"/>
    <row r="99" s="31" customFormat="1" ht="15.75" hidden="1" customHeight="1" x14ac:dyDescent="0.35"/>
    <row r="100" s="31" customFormat="1" ht="15.75" hidden="1" customHeight="1" x14ac:dyDescent="0.35"/>
    <row r="101" s="31" customFormat="1" ht="15.75" hidden="1" customHeight="1" x14ac:dyDescent="0.35"/>
    <row r="102" s="31" customFormat="1" ht="15.75" hidden="1" customHeight="1" x14ac:dyDescent="0.35"/>
    <row r="103" s="31" customFormat="1" ht="15.75" hidden="1" customHeight="1" x14ac:dyDescent="0.35"/>
    <row r="104" s="31" customFormat="1" ht="15.75" hidden="1" customHeight="1" x14ac:dyDescent="0.35"/>
    <row r="105" s="31" customFormat="1" ht="15.75" hidden="1" customHeight="1" x14ac:dyDescent="0.35"/>
    <row r="106" s="31" customFormat="1" ht="15.75" hidden="1" customHeight="1" x14ac:dyDescent="0.35"/>
    <row r="107" s="31" customFormat="1" ht="15.75" hidden="1" customHeight="1" x14ac:dyDescent="0.35"/>
    <row r="108" s="31" customFormat="1" ht="15.75" hidden="1" customHeight="1" x14ac:dyDescent="0.35"/>
    <row r="109" s="31" customFormat="1" ht="15.75" hidden="1" customHeight="1" x14ac:dyDescent="0.35"/>
    <row r="110" s="31" customFormat="1" ht="15.75" hidden="1" customHeight="1" x14ac:dyDescent="0.35"/>
    <row r="111" s="31" customFormat="1" ht="15.75" hidden="1" customHeight="1" x14ac:dyDescent="0.35"/>
    <row r="112" s="31" customFormat="1" ht="15.75" hidden="1" customHeight="1" x14ac:dyDescent="0.35"/>
    <row r="113" s="31" customFormat="1" ht="15.75" hidden="1" customHeight="1" x14ac:dyDescent="0.35"/>
    <row r="114" s="31" customFormat="1" ht="15.75" hidden="1" customHeight="1" x14ac:dyDescent="0.35"/>
    <row r="115" s="31" customFormat="1" ht="15.75" hidden="1" customHeight="1" x14ac:dyDescent="0.35"/>
    <row r="116" s="31" customFormat="1" ht="15.75" hidden="1" customHeight="1" x14ac:dyDescent="0.35"/>
    <row r="117" s="31" customFormat="1" ht="15.75" hidden="1" customHeight="1" x14ac:dyDescent="0.35"/>
    <row r="118" s="31" customFormat="1" ht="15.75" hidden="1" customHeight="1" x14ac:dyDescent="0.35"/>
    <row r="119" s="31" customFormat="1" ht="15.75" hidden="1" customHeight="1" x14ac:dyDescent="0.35"/>
    <row r="120" s="31" customFormat="1" ht="15.75" hidden="1" customHeight="1" x14ac:dyDescent="0.35"/>
    <row r="121" s="31" customFormat="1" ht="15.75" hidden="1" customHeight="1" x14ac:dyDescent="0.35"/>
    <row r="122" s="31" customFormat="1" ht="15.75" hidden="1" customHeight="1" x14ac:dyDescent="0.35"/>
    <row r="123" s="31" customFormat="1" ht="15.75" hidden="1" customHeight="1" x14ac:dyDescent="0.35"/>
    <row r="124" s="31" customFormat="1" ht="15.75" hidden="1" customHeight="1" x14ac:dyDescent="0.35"/>
    <row r="125" s="31" customFormat="1" ht="15.75" hidden="1" customHeight="1" x14ac:dyDescent="0.35"/>
    <row r="126" s="31" customFormat="1" ht="15.75" hidden="1" customHeight="1" x14ac:dyDescent="0.35"/>
    <row r="127" s="31" customFormat="1" ht="15.75" hidden="1" customHeight="1" x14ac:dyDescent="0.35"/>
    <row r="128" s="31" customFormat="1" ht="15.75" hidden="1" customHeight="1" x14ac:dyDescent="0.35"/>
    <row r="129" s="31" customFormat="1" ht="15.75" hidden="1" customHeight="1" x14ac:dyDescent="0.35"/>
    <row r="130" s="31" customFormat="1" ht="15.75" hidden="1" customHeight="1" x14ac:dyDescent="0.35"/>
    <row r="131" s="31" customFormat="1" ht="15.75" hidden="1" customHeight="1" x14ac:dyDescent="0.35"/>
    <row r="132" s="31" customFormat="1" ht="15.75" hidden="1" customHeight="1" x14ac:dyDescent="0.35"/>
    <row r="133" s="31" customFormat="1" ht="15.75" hidden="1" customHeight="1" x14ac:dyDescent="0.35"/>
    <row r="134" s="31" customFormat="1" ht="15.75" hidden="1" customHeight="1" x14ac:dyDescent="0.35"/>
    <row r="135" s="31" customFormat="1" ht="15.75" hidden="1" customHeight="1" x14ac:dyDescent="0.35"/>
    <row r="136" s="31" customFormat="1" ht="15.75" hidden="1" customHeight="1" x14ac:dyDescent="0.35"/>
    <row r="137" s="31" customFormat="1" ht="15.75" hidden="1" customHeight="1" x14ac:dyDescent="0.35"/>
    <row r="138" s="31" customFormat="1" ht="15.75" hidden="1" customHeight="1" x14ac:dyDescent="0.35"/>
    <row r="139" s="31" customFormat="1" ht="15.75" hidden="1" customHeight="1" x14ac:dyDescent="0.35"/>
    <row r="140" s="31" customFormat="1" ht="15.75" hidden="1" customHeight="1" x14ac:dyDescent="0.35"/>
    <row r="141" s="31" customFormat="1" ht="15.75" hidden="1" customHeight="1" x14ac:dyDescent="0.35"/>
    <row r="142" s="31" customFormat="1" ht="15.75" hidden="1" customHeight="1" x14ac:dyDescent="0.35"/>
    <row r="143" s="31" customFormat="1" ht="15.75" hidden="1" customHeight="1" x14ac:dyDescent="0.35"/>
    <row r="144" s="31" customFormat="1" ht="15.75" hidden="1" customHeight="1" x14ac:dyDescent="0.35"/>
    <row r="145" s="31" customFormat="1" ht="15.75" hidden="1" customHeight="1" x14ac:dyDescent="0.35"/>
    <row r="146" s="31" customFormat="1" hidden="1" x14ac:dyDescent="0.35"/>
    <row r="147" s="31" customFormat="1" hidden="1" x14ac:dyDescent="0.35"/>
    <row r="148" s="31" customFormat="1" hidden="1" x14ac:dyDescent="0.35"/>
    <row r="149" s="31" customFormat="1" hidden="1" x14ac:dyDescent="0.35"/>
    <row r="150" s="31" customFormat="1" hidden="1" x14ac:dyDescent="0.35"/>
    <row r="151" s="31" customFormat="1" hidden="1" x14ac:dyDescent="0.35"/>
    <row r="152" s="31" customFormat="1" hidden="1" x14ac:dyDescent="0.35"/>
    <row r="153" s="31" customFormat="1" hidden="1" x14ac:dyDescent="0.35"/>
    <row r="154" s="31" customFormat="1" hidden="1" x14ac:dyDescent="0.35"/>
    <row r="155" s="31" customFormat="1" hidden="1" x14ac:dyDescent="0.35"/>
    <row r="156" s="31" customFormat="1" hidden="1" x14ac:dyDescent="0.35"/>
    <row r="157" s="31" customFormat="1" hidden="1" x14ac:dyDescent="0.35"/>
  </sheetData>
  <mergeCells count="16">
    <mergeCell ref="A15:A17"/>
    <mergeCell ref="A1:B1"/>
    <mergeCell ref="A2:B2"/>
    <mergeCell ref="A5:A7"/>
    <mergeCell ref="A8:A10"/>
    <mergeCell ref="A11:A14"/>
    <mergeCell ref="A42:A45"/>
    <mergeCell ref="A46:A49"/>
    <mergeCell ref="A50:A53"/>
    <mergeCell ref="A54:A57"/>
    <mergeCell ref="A18:A20"/>
    <mergeCell ref="A21:A23"/>
    <mergeCell ref="A24:A27"/>
    <mergeCell ref="A28:A32"/>
    <mergeCell ref="A33:A37"/>
    <mergeCell ref="A38:A41"/>
  </mergeCells>
  <pageMargins left="0.7" right="0.7" top="0.75" bottom="0.75" header="0.51180555555555496" footer="0.51180555555555496"/>
  <pageSetup firstPageNumber="0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2BA4-B54C-4833-A9EF-3C412D0257E3}">
  <dimension ref="A1:G72"/>
  <sheetViews>
    <sheetView zoomScale="70" zoomScaleNormal="7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71.453125" style="44" customWidth="1"/>
    <col min="2" max="2" width="15.1796875" style="43" customWidth="1"/>
    <col min="3" max="3" width="15.54296875" style="44" customWidth="1"/>
    <col min="4" max="4" width="17.453125" style="44" customWidth="1"/>
    <col min="5" max="5" width="17.54296875" style="44" customWidth="1"/>
    <col min="6" max="7" width="17" style="44" customWidth="1"/>
    <col min="8" max="16384" width="11.453125" style="44" hidden="1"/>
  </cols>
  <sheetData>
    <row r="1" spans="1:7" x14ac:dyDescent="0.35">
      <c r="A1" s="42" t="s">
        <v>303</v>
      </c>
    </row>
    <row r="2" spans="1:7" x14ac:dyDescent="0.35"/>
    <row r="3" spans="1:7" x14ac:dyDescent="0.35">
      <c r="A3" s="174" t="s">
        <v>248</v>
      </c>
      <c r="B3" s="174"/>
      <c r="C3" s="174"/>
      <c r="D3" s="174"/>
      <c r="E3" s="174"/>
      <c r="F3" s="174"/>
      <c r="G3" s="174"/>
    </row>
    <row r="4" spans="1:7" x14ac:dyDescent="0.35">
      <c r="A4" s="174" t="s">
        <v>249</v>
      </c>
      <c r="B4" s="174"/>
      <c r="C4" s="174"/>
      <c r="D4" s="174"/>
      <c r="E4" s="174"/>
      <c r="F4" s="174"/>
      <c r="G4" s="174"/>
    </row>
    <row r="5" spans="1:7" x14ac:dyDescent="0.35">
      <c r="A5" s="174" t="s">
        <v>250</v>
      </c>
      <c r="B5" s="174"/>
      <c r="C5" s="174"/>
      <c r="D5" s="174"/>
      <c r="E5" s="174"/>
      <c r="F5" s="174"/>
      <c r="G5" s="174"/>
    </row>
    <row r="6" spans="1:7" x14ac:dyDescent="0.35">
      <c r="A6" s="174" t="s">
        <v>304</v>
      </c>
      <c r="B6" s="174"/>
      <c r="C6" s="174"/>
      <c r="D6" s="174"/>
      <c r="E6" s="174"/>
      <c r="F6" s="174"/>
      <c r="G6" s="174"/>
    </row>
    <row r="7" spans="1:7" x14ac:dyDescent="0.35">
      <c r="A7" s="191" t="s">
        <v>370</v>
      </c>
      <c r="B7" s="191"/>
      <c r="C7" s="191"/>
      <c r="D7" s="191"/>
      <c r="E7" s="191"/>
      <c r="F7" s="191"/>
      <c r="G7" s="191"/>
    </row>
    <row r="8" spans="1:7" x14ac:dyDescent="0.35"/>
    <row r="9" spans="1:7" ht="60.75" customHeight="1" x14ac:dyDescent="0.35">
      <c r="A9" s="45" t="s">
        <v>448</v>
      </c>
      <c r="B9" s="46" t="s">
        <v>32</v>
      </c>
      <c r="C9" s="86" t="s">
        <v>241</v>
      </c>
      <c r="D9" s="86" t="s">
        <v>242</v>
      </c>
      <c r="E9" s="86" t="s">
        <v>243</v>
      </c>
      <c r="F9" s="86" t="s">
        <v>244</v>
      </c>
      <c r="G9" s="86" t="s">
        <v>305</v>
      </c>
    </row>
    <row r="10" spans="1:7" x14ac:dyDescent="0.35">
      <c r="A10" s="47"/>
      <c r="B10" s="62"/>
      <c r="C10" s="85"/>
      <c r="D10" s="85"/>
      <c r="E10" s="85"/>
      <c r="F10" s="85"/>
      <c r="G10" s="48"/>
    </row>
    <row r="11" spans="1:7" x14ac:dyDescent="0.35">
      <c r="A11" s="49" t="s">
        <v>32</v>
      </c>
      <c r="B11" s="63">
        <f t="shared" ref="B11:G11" si="0">B13+B44</f>
        <v>476</v>
      </c>
      <c r="C11" s="63">
        <f t="shared" si="0"/>
        <v>129</v>
      </c>
      <c r="D11" s="63">
        <f t="shared" si="0"/>
        <v>170</v>
      </c>
      <c r="E11" s="63">
        <f t="shared" si="0"/>
        <v>100</v>
      </c>
      <c r="F11" s="63">
        <f t="shared" si="0"/>
        <v>60</v>
      </c>
      <c r="G11" s="49">
        <f t="shared" si="0"/>
        <v>17</v>
      </c>
    </row>
    <row r="12" spans="1:7" x14ac:dyDescent="0.35">
      <c r="A12" s="47"/>
      <c r="B12" s="63"/>
      <c r="C12" s="67"/>
      <c r="D12" s="67"/>
      <c r="E12" s="67"/>
      <c r="F12" s="67"/>
      <c r="G12" s="68"/>
    </row>
    <row r="13" spans="1:7" x14ac:dyDescent="0.35">
      <c r="A13" s="50" t="s">
        <v>306</v>
      </c>
      <c r="B13" s="64">
        <f t="shared" ref="B13:G13" si="1">SUM(B14:B42)</f>
        <v>212</v>
      </c>
      <c r="C13" s="64">
        <f t="shared" si="1"/>
        <v>63</v>
      </c>
      <c r="D13" s="64">
        <f t="shared" si="1"/>
        <v>71</v>
      </c>
      <c r="E13" s="64">
        <f t="shared" si="1"/>
        <v>67</v>
      </c>
      <c r="F13" s="64">
        <f t="shared" si="1"/>
        <v>11</v>
      </c>
      <c r="G13" s="76">
        <f t="shared" si="1"/>
        <v>0</v>
      </c>
    </row>
    <row r="14" spans="1:7" x14ac:dyDescent="0.35">
      <c r="A14" s="51" t="s">
        <v>270</v>
      </c>
      <c r="B14" s="65">
        <f t="shared" ref="B14:B42" si="2">SUM(C14:G14)</f>
        <v>4</v>
      </c>
      <c r="C14" s="65">
        <v>1</v>
      </c>
      <c r="D14" s="65">
        <v>3</v>
      </c>
      <c r="E14" s="65">
        <v>0</v>
      </c>
      <c r="F14" s="65">
        <v>0</v>
      </c>
      <c r="G14" s="43">
        <v>0</v>
      </c>
    </row>
    <row r="15" spans="1:7" x14ac:dyDescent="0.35">
      <c r="A15" s="51" t="s">
        <v>271</v>
      </c>
      <c r="B15" s="65">
        <f t="shared" si="2"/>
        <v>2</v>
      </c>
      <c r="C15" s="65">
        <v>0</v>
      </c>
      <c r="D15" s="65">
        <v>2</v>
      </c>
      <c r="E15" s="65">
        <v>0</v>
      </c>
      <c r="F15" s="65">
        <v>0</v>
      </c>
      <c r="G15" s="43">
        <v>0</v>
      </c>
    </row>
    <row r="16" spans="1:7" x14ac:dyDescent="0.35">
      <c r="A16" s="51" t="s">
        <v>272</v>
      </c>
      <c r="B16" s="65">
        <f t="shared" si="2"/>
        <v>5</v>
      </c>
      <c r="C16" s="65">
        <v>0</v>
      </c>
      <c r="D16" s="65">
        <v>1</v>
      </c>
      <c r="E16" s="65">
        <v>0</v>
      </c>
      <c r="F16" s="65">
        <v>4</v>
      </c>
      <c r="G16" s="43">
        <v>0</v>
      </c>
    </row>
    <row r="17" spans="1:7" x14ac:dyDescent="0.35">
      <c r="A17" s="51" t="s">
        <v>273</v>
      </c>
      <c r="B17" s="65">
        <f t="shared" si="2"/>
        <v>12</v>
      </c>
      <c r="C17" s="65">
        <v>1</v>
      </c>
      <c r="D17" s="65">
        <v>11</v>
      </c>
      <c r="E17" s="65">
        <v>0</v>
      </c>
      <c r="F17" s="65">
        <v>0</v>
      </c>
      <c r="G17" s="43">
        <v>0</v>
      </c>
    </row>
    <row r="18" spans="1:7" x14ac:dyDescent="0.35">
      <c r="A18" s="51" t="s">
        <v>274</v>
      </c>
      <c r="B18" s="65">
        <f t="shared" si="2"/>
        <v>5</v>
      </c>
      <c r="C18" s="65">
        <v>5</v>
      </c>
      <c r="D18" s="65">
        <v>0</v>
      </c>
      <c r="E18" s="65">
        <v>0</v>
      </c>
      <c r="F18" s="65">
        <v>0</v>
      </c>
      <c r="G18" s="43">
        <v>0</v>
      </c>
    </row>
    <row r="19" spans="1:7" x14ac:dyDescent="0.35">
      <c r="A19" s="80" t="s">
        <v>378</v>
      </c>
      <c r="B19" s="65">
        <f t="shared" si="2"/>
        <v>5</v>
      </c>
      <c r="C19" s="65">
        <v>2</v>
      </c>
      <c r="D19" s="65">
        <v>2</v>
      </c>
      <c r="E19" s="65">
        <v>1</v>
      </c>
      <c r="F19" s="65">
        <v>0</v>
      </c>
      <c r="G19" s="43">
        <v>0</v>
      </c>
    </row>
    <row r="20" spans="1:7" x14ac:dyDescent="0.35">
      <c r="A20" s="51" t="s">
        <v>275</v>
      </c>
      <c r="B20" s="65">
        <f t="shared" si="2"/>
        <v>19</v>
      </c>
      <c r="C20" s="65">
        <v>4</v>
      </c>
      <c r="D20" s="65">
        <v>14</v>
      </c>
      <c r="E20" s="65">
        <v>1</v>
      </c>
      <c r="F20" s="65">
        <v>0</v>
      </c>
      <c r="G20" s="43">
        <v>0</v>
      </c>
    </row>
    <row r="21" spans="1:7" x14ac:dyDescent="0.35">
      <c r="A21" s="51" t="s">
        <v>276</v>
      </c>
      <c r="B21" s="65">
        <f t="shared" si="2"/>
        <v>6</v>
      </c>
      <c r="C21" s="65">
        <v>2</v>
      </c>
      <c r="D21" s="65">
        <v>4</v>
      </c>
      <c r="E21" s="65">
        <v>0</v>
      </c>
      <c r="F21" s="65">
        <v>0</v>
      </c>
      <c r="G21" s="43">
        <v>0</v>
      </c>
    </row>
    <row r="22" spans="1:7" x14ac:dyDescent="0.35">
      <c r="A22" s="51" t="s">
        <v>277</v>
      </c>
      <c r="B22" s="65">
        <f t="shared" si="2"/>
        <v>1</v>
      </c>
      <c r="C22" s="65">
        <v>1</v>
      </c>
      <c r="D22" s="65">
        <v>0</v>
      </c>
      <c r="E22" s="65">
        <v>0</v>
      </c>
      <c r="F22" s="65">
        <v>0</v>
      </c>
      <c r="G22" s="43">
        <v>0</v>
      </c>
    </row>
    <row r="23" spans="1:7" x14ac:dyDescent="0.35">
      <c r="A23" s="51" t="s">
        <v>278</v>
      </c>
      <c r="B23" s="65">
        <f t="shared" si="2"/>
        <v>1</v>
      </c>
      <c r="C23" s="65">
        <v>1</v>
      </c>
      <c r="D23" s="65">
        <v>0</v>
      </c>
      <c r="E23" s="65">
        <v>0</v>
      </c>
      <c r="F23" s="65">
        <v>0</v>
      </c>
      <c r="G23" s="43">
        <v>0</v>
      </c>
    </row>
    <row r="24" spans="1:7" x14ac:dyDescent="0.35">
      <c r="A24" s="51" t="s">
        <v>279</v>
      </c>
      <c r="B24" s="65">
        <f t="shared" si="2"/>
        <v>1</v>
      </c>
      <c r="C24" s="65">
        <v>0</v>
      </c>
      <c r="D24" s="65">
        <v>1</v>
      </c>
      <c r="E24" s="65">
        <v>0</v>
      </c>
      <c r="F24" s="65">
        <v>0</v>
      </c>
      <c r="G24" s="43">
        <v>0</v>
      </c>
    </row>
    <row r="25" spans="1:7" x14ac:dyDescent="0.35">
      <c r="A25" s="51" t="s">
        <v>280</v>
      </c>
      <c r="B25" s="65">
        <f t="shared" si="2"/>
        <v>2</v>
      </c>
      <c r="C25" s="65">
        <v>1</v>
      </c>
      <c r="D25" s="65">
        <v>1</v>
      </c>
      <c r="E25" s="65">
        <v>0</v>
      </c>
      <c r="F25" s="65">
        <v>0</v>
      </c>
      <c r="G25" s="43">
        <v>0</v>
      </c>
    </row>
    <row r="26" spans="1:7" x14ac:dyDescent="0.35">
      <c r="A26" s="51" t="s">
        <v>281</v>
      </c>
      <c r="B26" s="65">
        <f t="shared" si="2"/>
        <v>8</v>
      </c>
      <c r="C26" s="65">
        <v>0</v>
      </c>
      <c r="D26" s="65">
        <v>0</v>
      </c>
      <c r="E26" s="65">
        <v>8</v>
      </c>
      <c r="F26" s="65">
        <v>0</v>
      </c>
      <c r="G26" s="43">
        <v>0</v>
      </c>
    </row>
    <row r="27" spans="1:7" x14ac:dyDescent="0.35">
      <c r="A27" s="51" t="s">
        <v>282</v>
      </c>
      <c r="B27" s="65">
        <f t="shared" si="2"/>
        <v>1</v>
      </c>
      <c r="C27" s="65">
        <v>1</v>
      </c>
      <c r="D27" s="65">
        <v>0</v>
      </c>
      <c r="E27" s="65">
        <v>0</v>
      </c>
      <c r="F27" s="65">
        <v>0</v>
      </c>
      <c r="G27" s="43">
        <v>0</v>
      </c>
    </row>
    <row r="28" spans="1:7" x14ac:dyDescent="0.35">
      <c r="A28" s="51" t="s">
        <v>283</v>
      </c>
      <c r="B28" s="65">
        <f t="shared" si="2"/>
        <v>25</v>
      </c>
      <c r="C28" s="65">
        <v>6</v>
      </c>
      <c r="D28" s="65">
        <v>4</v>
      </c>
      <c r="E28" s="65">
        <v>15</v>
      </c>
      <c r="F28" s="65">
        <v>0</v>
      </c>
      <c r="G28" s="43">
        <v>0</v>
      </c>
    </row>
    <row r="29" spans="1:7" x14ac:dyDescent="0.35">
      <c r="A29" s="51" t="s">
        <v>284</v>
      </c>
      <c r="B29" s="65">
        <f t="shared" si="2"/>
        <v>23</v>
      </c>
      <c r="C29" s="65">
        <v>0</v>
      </c>
      <c r="D29" s="65">
        <v>0</v>
      </c>
      <c r="E29" s="65">
        <v>23</v>
      </c>
      <c r="F29" s="65">
        <v>0</v>
      </c>
      <c r="G29" s="43">
        <v>0</v>
      </c>
    </row>
    <row r="30" spans="1:7" x14ac:dyDescent="0.35">
      <c r="A30" s="51" t="s">
        <v>285</v>
      </c>
      <c r="B30" s="65">
        <f t="shared" si="2"/>
        <v>18</v>
      </c>
      <c r="C30" s="65">
        <v>1</v>
      </c>
      <c r="D30" s="65">
        <v>8</v>
      </c>
      <c r="E30" s="65">
        <v>3</v>
      </c>
      <c r="F30" s="65">
        <v>6</v>
      </c>
      <c r="G30" s="43">
        <v>0</v>
      </c>
    </row>
    <row r="31" spans="1:7" x14ac:dyDescent="0.35">
      <c r="A31" s="51" t="s">
        <v>286</v>
      </c>
      <c r="B31" s="65">
        <f t="shared" si="2"/>
        <v>4</v>
      </c>
      <c r="C31" s="65">
        <v>0</v>
      </c>
      <c r="D31" s="65">
        <v>4</v>
      </c>
      <c r="E31" s="65">
        <v>0</v>
      </c>
      <c r="F31" s="65">
        <v>0</v>
      </c>
      <c r="G31" s="43">
        <v>0</v>
      </c>
    </row>
    <row r="32" spans="1:7" x14ac:dyDescent="0.35">
      <c r="A32" s="51" t="s">
        <v>379</v>
      </c>
      <c r="B32" s="65">
        <f t="shared" si="2"/>
        <v>3</v>
      </c>
      <c r="C32" s="65">
        <v>0</v>
      </c>
      <c r="D32" s="65">
        <v>3</v>
      </c>
      <c r="E32" s="65">
        <v>0</v>
      </c>
      <c r="F32" s="65">
        <v>0</v>
      </c>
      <c r="G32" s="43">
        <v>0</v>
      </c>
    </row>
    <row r="33" spans="1:7" x14ac:dyDescent="0.35">
      <c r="A33" s="51" t="s">
        <v>107</v>
      </c>
      <c r="B33" s="65">
        <f t="shared" si="2"/>
        <v>2</v>
      </c>
      <c r="C33" s="65">
        <v>2</v>
      </c>
      <c r="D33" s="65">
        <v>0</v>
      </c>
      <c r="E33" s="65">
        <v>0</v>
      </c>
      <c r="F33" s="65">
        <v>0</v>
      </c>
      <c r="G33" s="43">
        <v>0</v>
      </c>
    </row>
    <row r="34" spans="1:7" x14ac:dyDescent="0.35">
      <c r="A34" s="51" t="s">
        <v>287</v>
      </c>
      <c r="B34" s="65">
        <f t="shared" si="2"/>
        <v>12</v>
      </c>
      <c r="C34" s="65">
        <v>8</v>
      </c>
      <c r="D34" s="65">
        <v>4</v>
      </c>
      <c r="E34" s="65">
        <v>0</v>
      </c>
      <c r="F34" s="65">
        <v>0</v>
      </c>
      <c r="G34" s="43">
        <v>0</v>
      </c>
    </row>
    <row r="35" spans="1:7" x14ac:dyDescent="0.35">
      <c r="A35" s="51" t="s">
        <v>288</v>
      </c>
      <c r="B35" s="65">
        <f t="shared" si="2"/>
        <v>1</v>
      </c>
      <c r="C35" s="65">
        <v>1</v>
      </c>
      <c r="D35" s="65">
        <v>0</v>
      </c>
      <c r="E35" s="65">
        <v>0</v>
      </c>
      <c r="F35" s="65">
        <v>0</v>
      </c>
      <c r="G35" s="43">
        <v>0</v>
      </c>
    </row>
    <row r="36" spans="1:7" x14ac:dyDescent="0.35">
      <c r="A36" s="51" t="s">
        <v>289</v>
      </c>
      <c r="B36" s="65">
        <f t="shared" si="2"/>
        <v>1</v>
      </c>
      <c r="C36" s="65">
        <v>1</v>
      </c>
      <c r="D36" s="65">
        <v>0</v>
      </c>
      <c r="E36" s="65">
        <v>0</v>
      </c>
      <c r="F36" s="65">
        <v>0</v>
      </c>
      <c r="G36" s="43">
        <v>0</v>
      </c>
    </row>
    <row r="37" spans="1:7" x14ac:dyDescent="0.35">
      <c r="A37" s="51" t="s">
        <v>290</v>
      </c>
      <c r="B37" s="65">
        <f t="shared" si="2"/>
        <v>1</v>
      </c>
      <c r="C37" s="65">
        <v>1</v>
      </c>
      <c r="D37" s="65">
        <v>0</v>
      </c>
      <c r="E37" s="65">
        <v>0</v>
      </c>
      <c r="F37" s="65">
        <v>0</v>
      </c>
      <c r="G37" s="43">
        <v>0</v>
      </c>
    </row>
    <row r="38" spans="1:7" x14ac:dyDescent="0.35">
      <c r="A38" s="51" t="s">
        <v>291</v>
      </c>
      <c r="B38" s="65">
        <f t="shared" si="2"/>
        <v>26</v>
      </c>
      <c r="C38" s="65">
        <v>6</v>
      </c>
      <c r="D38" s="65">
        <v>6</v>
      </c>
      <c r="E38" s="65">
        <v>13</v>
      </c>
      <c r="F38" s="65">
        <v>1</v>
      </c>
      <c r="G38" s="43">
        <v>0</v>
      </c>
    </row>
    <row r="39" spans="1:7" x14ac:dyDescent="0.35">
      <c r="A39" s="51" t="s">
        <v>292</v>
      </c>
      <c r="B39" s="65">
        <f t="shared" si="2"/>
        <v>8</v>
      </c>
      <c r="C39" s="65">
        <v>8</v>
      </c>
      <c r="D39" s="65">
        <v>0</v>
      </c>
      <c r="E39" s="65">
        <v>0</v>
      </c>
      <c r="F39" s="65">
        <v>0</v>
      </c>
      <c r="G39" s="43">
        <v>0</v>
      </c>
    </row>
    <row r="40" spans="1:7" x14ac:dyDescent="0.35">
      <c r="A40" s="51" t="s">
        <v>293</v>
      </c>
      <c r="B40" s="65">
        <f t="shared" si="2"/>
        <v>3</v>
      </c>
      <c r="C40" s="65">
        <v>0</v>
      </c>
      <c r="D40" s="65">
        <v>0</v>
      </c>
      <c r="E40" s="65">
        <v>3</v>
      </c>
      <c r="F40" s="65">
        <v>0</v>
      </c>
      <c r="G40" s="43">
        <v>0</v>
      </c>
    </row>
    <row r="41" spans="1:7" x14ac:dyDescent="0.35">
      <c r="A41" s="51" t="s">
        <v>122</v>
      </c>
      <c r="B41" s="65">
        <f t="shared" si="2"/>
        <v>1</v>
      </c>
      <c r="C41" s="65">
        <v>1</v>
      </c>
      <c r="D41" s="65">
        <v>0</v>
      </c>
      <c r="E41" s="65">
        <v>0</v>
      </c>
      <c r="F41" s="65">
        <v>0</v>
      </c>
      <c r="G41" s="43">
        <v>0</v>
      </c>
    </row>
    <row r="42" spans="1:7" x14ac:dyDescent="0.35">
      <c r="A42" s="51" t="s">
        <v>294</v>
      </c>
      <c r="B42" s="65">
        <f t="shared" si="2"/>
        <v>12</v>
      </c>
      <c r="C42" s="65">
        <v>9</v>
      </c>
      <c r="D42" s="65">
        <v>3</v>
      </c>
      <c r="E42" s="65">
        <v>0</v>
      </c>
      <c r="F42" s="65">
        <v>0</v>
      </c>
      <c r="G42" s="43">
        <v>0</v>
      </c>
    </row>
    <row r="43" spans="1:7" x14ac:dyDescent="0.35">
      <c r="A43" s="51"/>
      <c r="B43" s="65"/>
      <c r="C43" s="78"/>
      <c r="D43" s="78"/>
      <c r="E43" s="78"/>
      <c r="F43" s="78"/>
      <c r="G43" s="79"/>
    </row>
    <row r="44" spans="1:7" x14ac:dyDescent="0.35">
      <c r="A44" s="50" t="s">
        <v>307</v>
      </c>
      <c r="B44" s="64">
        <f t="shared" ref="B44:G44" si="3">SUM(B45:B70)</f>
        <v>264</v>
      </c>
      <c r="C44" s="64">
        <f t="shared" si="3"/>
        <v>66</v>
      </c>
      <c r="D44" s="64">
        <f t="shared" si="3"/>
        <v>99</v>
      </c>
      <c r="E44" s="64">
        <f t="shared" si="3"/>
        <v>33</v>
      </c>
      <c r="F44" s="64">
        <f t="shared" si="3"/>
        <v>49</v>
      </c>
      <c r="G44" s="50">
        <f t="shared" si="3"/>
        <v>17</v>
      </c>
    </row>
    <row r="45" spans="1:7" x14ac:dyDescent="0.35">
      <c r="A45" s="51" t="s">
        <v>252</v>
      </c>
      <c r="B45" s="65">
        <f t="shared" ref="B45:B69" si="4">SUM(C45:G45)</f>
        <v>17</v>
      </c>
      <c r="C45" s="65">
        <v>9</v>
      </c>
      <c r="D45" s="65">
        <v>7</v>
      </c>
      <c r="E45" s="65">
        <v>0</v>
      </c>
      <c r="F45" s="65">
        <v>1</v>
      </c>
      <c r="G45" s="43">
        <v>0</v>
      </c>
    </row>
    <row r="46" spans="1:7" x14ac:dyDescent="0.35">
      <c r="A46" s="97" t="s">
        <v>423</v>
      </c>
      <c r="B46" s="65">
        <f t="shared" si="4"/>
        <v>1</v>
      </c>
      <c r="C46" s="65">
        <v>1</v>
      </c>
      <c r="D46" s="65">
        <v>0</v>
      </c>
      <c r="E46" s="65">
        <v>0</v>
      </c>
      <c r="F46" s="65">
        <v>0</v>
      </c>
      <c r="G46" s="43">
        <v>0</v>
      </c>
    </row>
    <row r="47" spans="1:7" x14ac:dyDescent="0.35">
      <c r="A47" s="51" t="s">
        <v>253</v>
      </c>
      <c r="B47" s="65">
        <f t="shared" si="4"/>
        <v>52</v>
      </c>
      <c r="C47" s="65">
        <v>4</v>
      </c>
      <c r="D47" s="65">
        <v>14</v>
      </c>
      <c r="E47" s="65">
        <v>4</v>
      </c>
      <c r="F47" s="65">
        <v>30</v>
      </c>
      <c r="G47" s="43">
        <v>0</v>
      </c>
    </row>
    <row r="48" spans="1:7" x14ac:dyDescent="0.35">
      <c r="A48" s="51" t="s">
        <v>447</v>
      </c>
      <c r="B48" s="65">
        <f t="shared" si="4"/>
        <v>3</v>
      </c>
      <c r="C48" s="65">
        <v>2</v>
      </c>
      <c r="D48" s="65">
        <v>1</v>
      </c>
      <c r="E48" s="65">
        <v>0</v>
      </c>
      <c r="F48" s="65">
        <v>0</v>
      </c>
      <c r="G48" s="43">
        <v>0</v>
      </c>
    </row>
    <row r="49" spans="1:7" x14ac:dyDescent="0.35">
      <c r="A49" s="51" t="s">
        <v>254</v>
      </c>
      <c r="B49" s="65">
        <f t="shared" si="4"/>
        <v>2</v>
      </c>
      <c r="C49" s="65">
        <v>0</v>
      </c>
      <c r="D49" s="65">
        <v>0</v>
      </c>
      <c r="E49" s="65">
        <v>1</v>
      </c>
      <c r="F49" s="65">
        <v>0</v>
      </c>
      <c r="G49" s="43">
        <v>1</v>
      </c>
    </row>
    <row r="50" spans="1:7" x14ac:dyDescent="0.35">
      <c r="A50" s="51" t="s">
        <v>255</v>
      </c>
      <c r="B50" s="65">
        <f t="shared" si="4"/>
        <v>5</v>
      </c>
      <c r="C50" s="65">
        <v>5</v>
      </c>
      <c r="D50" s="65">
        <v>0</v>
      </c>
      <c r="E50" s="65">
        <v>0</v>
      </c>
      <c r="F50" s="65">
        <v>0</v>
      </c>
      <c r="G50" s="43">
        <v>0</v>
      </c>
    </row>
    <row r="51" spans="1:7" x14ac:dyDescent="0.35">
      <c r="A51" s="51" t="s">
        <v>256</v>
      </c>
      <c r="B51" s="65">
        <f t="shared" si="4"/>
        <v>23</v>
      </c>
      <c r="C51" s="65">
        <v>7</v>
      </c>
      <c r="D51" s="65">
        <v>12</v>
      </c>
      <c r="E51" s="65">
        <v>0</v>
      </c>
      <c r="F51" s="65">
        <v>4</v>
      </c>
      <c r="G51" s="43">
        <v>0</v>
      </c>
    </row>
    <row r="52" spans="1:7" x14ac:dyDescent="0.35">
      <c r="A52" s="51" t="s">
        <v>257</v>
      </c>
      <c r="B52" s="65">
        <f t="shared" si="4"/>
        <v>5</v>
      </c>
      <c r="C52" s="65">
        <v>4</v>
      </c>
      <c r="D52" s="65">
        <v>0</v>
      </c>
      <c r="E52" s="65">
        <v>1</v>
      </c>
      <c r="F52" s="65">
        <v>0</v>
      </c>
      <c r="G52" s="43">
        <v>0</v>
      </c>
    </row>
    <row r="53" spans="1:7" x14ac:dyDescent="0.35">
      <c r="A53" s="51" t="s">
        <v>258</v>
      </c>
      <c r="B53" s="65">
        <f t="shared" si="4"/>
        <v>2</v>
      </c>
      <c r="C53" s="65">
        <v>0</v>
      </c>
      <c r="D53" s="65">
        <v>0</v>
      </c>
      <c r="E53" s="65">
        <v>0</v>
      </c>
      <c r="F53" s="65">
        <v>0</v>
      </c>
      <c r="G53" s="43">
        <v>2</v>
      </c>
    </row>
    <row r="54" spans="1:7" x14ac:dyDescent="0.35">
      <c r="A54" s="51" t="s">
        <v>50</v>
      </c>
      <c r="B54" s="65">
        <f t="shared" si="4"/>
        <v>4</v>
      </c>
      <c r="C54" s="65">
        <v>1</v>
      </c>
      <c r="D54" s="65">
        <v>3</v>
      </c>
      <c r="E54" s="65">
        <v>0</v>
      </c>
      <c r="F54" s="65">
        <v>0</v>
      </c>
      <c r="G54" s="43">
        <v>0</v>
      </c>
    </row>
    <row r="55" spans="1:7" x14ac:dyDescent="0.35">
      <c r="A55" s="51" t="s">
        <v>53</v>
      </c>
      <c r="B55" s="65">
        <f t="shared" si="4"/>
        <v>2</v>
      </c>
      <c r="C55" s="65">
        <v>1</v>
      </c>
      <c r="D55" s="65">
        <v>0</v>
      </c>
      <c r="E55" s="65">
        <v>0</v>
      </c>
      <c r="F55" s="65">
        <v>0</v>
      </c>
      <c r="G55" s="43">
        <v>1</v>
      </c>
    </row>
    <row r="56" spans="1:7" x14ac:dyDescent="0.35">
      <c r="A56" s="97" t="s">
        <v>55</v>
      </c>
      <c r="B56" s="65">
        <f t="shared" si="4"/>
        <v>13</v>
      </c>
      <c r="C56" s="65">
        <v>2</v>
      </c>
      <c r="D56" s="65">
        <v>4</v>
      </c>
      <c r="E56" s="65">
        <v>2</v>
      </c>
      <c r="F56" s="65">
        <v>5</v>
      </c>
      <c r="G56" s="43">
        <v>0</v>
      </c>
    </row>
    <row r="57" spans="1:7" x14ac:dyDescent="0.35">
      <c r="A57" s="51" t="s">
        <v>259</v>
      </c>
      <c r="B57" s="65">
        <f t="shared" si="4"/>
        <v>19</v>
      </c>
      <c r="C57" s="65">
        <v>1</v>
      </c>
      <c r="D57" s="65">
        <v>10</v>
      </c>
      <c r="E57" s="65">
        <v>1</v>
      </c>
      <c r="F57" s="65">
        <v>0</v>
      </c>
      <c r="G57" s="43">
        <v>7</v>
      </c>
    </row>
    <row r="58" spans="1:7" x14ac:dyDescent="0.35">
      <c r="A58" s="51" t="s">
        <v>260</v>
      </c>
      <c r="B58" s="65">
        <f t="shared" si="4"/>
        <v>21</v>
      </c>
      <c r="C58" s="65">
        <v>6</v>
      </c>
      <c r="D58" s="65">
        <v>12</v>
      </c>
      <c r="E58" s="65">
        <v>2</v>
      </c>
      <c r="F58" s="65">
        <v>0</v>
      </c>
      <c r="G58" s="43">
        <v>1</v>
      </c>
    </row>
    <row r="59" spans="1:7" x14ac:dyDescent="0.35">
      <c r="A59" s="51" t="s">
        <v>261</v>
      </c>
      <c r="B59" s="65">
        <f t="shared" si="4"/>
        <v>8</v>
      </c>
      <c r="C59" s="65">
        <v>0</v>
      </c>
      <c r="D59" s="65">
        <v>4</v>
      </c>
      <c r="E59" s="65">
        <v>4</v>
      </c>
      <c r="F59" s="65">
        <v>0</v>
      </c>
      <c r="G59" s="43">
        <v>0</v>
      </c>
    </row>
    <row r="60" spans="1:7" x14ac:dyDescent="0.35">
      <c r="A60" s="51" t="s">
        <v>262</v>
      </c>
      <c r="B60" s="65">
        <f t="shared" si="4"/>
        <v>6</v>
      </c>
      <c r="C60" s="65">
        <v>3</v>
      </c>
      <c r="D60" s="65">
        <v>3</v>
      </c>
      <c r="E60" s="65">
        <v>0</v>
      </c>
      <c r="F60" s="65">
        <v>0</v>
      </c>
      <c r="G60" s="43">
        <v>0</v>
      </c>
    </row>
    <row r="61" spans="1:7" x14ac:dyDescent="0.35">
      <c r="A61" s="51" t="s">
        <v>64</v>
      </c>
      <c r="B61" s="65">
        <f t="shared" si="4"/>
        <v>6</v>
      </c>
      <c r="C61" s="65">
        <v>1</v>
      </c>
      <c r="D61" s="65">
        <v>0</v>
      </c>
      <c r="E61" s="65">
        <v>0</v>
      </c>
      <c r="F61" s="65">
        <v>5</v>
      </c>
      <c r="G61" s="43">
        <v>0</v>
      </c>
    </row>
    <row r="62" spans="1:7" x14ac:dyDescent="0.35">
      <c r="A62" s="51" t="s">
        <v>263</v>
      </c>
      <c r="B62" s="65">
        <f t="shared" si="4"/>
        <v>5</v>
      </c>
      <c r="C62" s="65">
        <v>2</v>
      </c>
      <c r="D62" s="65">
        <v>0</v>
      </c>
      <c r="E62" s="65">
        <v>0</v>
      </c>
      <c r="F62" s="65">
        <v>3</v>
      </c>
      <c r="G62" s="43">
        <v>0</v>
      </c>
    </row>
    <row r="63" spans="1:7" x14ac:dyDescent="0.35">
      <c r="A63" s="51" t="s">
        <v>264</v>
      </c>
      <c r="B63" s="65">
        <f t="shared" si="4"/>
        <v>7</v>
      </c>
      <c r="C63" s="65">
        <v>1</v>
      </c>
      <c r="D63" s="65">
        <v>1</v>
      </c>
      <c r="E63" s="65">
        <v>1</v>
      </c>
      <c r="F63" s="65">
        <v>0</v>
      </c>
      <c r="G63" s="43">
        <v>4</v>
      </c>
    </row>
    <row r="64" spans="1:7" x14ac:dyDescent="0.35">
      <c r="A64" s="51" t="s">
        <v>265</v>
      </c>
      <c r="B64" s="65">
        <f t="shared" si="4"/>
        <v>12</v>
      </c>
      <c r="C64" s="65">
        <v>1</v>
      </c>
      <c r="D64" s="65">
        <v>0</v>
      </c>
      <c r="E64" s="65">
        <v>11</v>
      </c>
      <c r="F64" s="65">
        <v>0</v>
      </c>
      <c r="G64" s="43">
        <v>0</v>
      </c>
    </row>
    <row r="65" spans="1:7" x14ac:dyDescent="0.35">
      <c r="A65" s="51" t="s">
        <v>266</v>
      </c>
      <c r="B65" s="65">
        <f t="shared" si="4"/>
        <v>2</v>
      </c>
      <c r="C65" s="65">
        <v>0</v>
      </c>
      <c r="D65" s="65">
        <v>2</v>
      </c>
      <c r="E65" s="65">
        <v>0</v>
      </c>
      <c r="F65" s="65">
        <v>0</v>
      </c>
      <c r="G65" s="43">
        <v>0</v>
      </c>
    </row>
    <row r="66" spans="1:7" x14ac:dyDescent="0.35">
      <c r="A66" s="51" t="s">
        <v>267</v>
      </c>
      <c r="B66" s="65">
        <f t="shared" si="4"/>
        <v>10</v>
      </c>
      <c r="C66" s="65">
        <v>8</v>
      </c>
      <c r="D66" s="65">
        <v>0</v>
      </c>
      <c r="E66" s="65">
        <v>1</v>
      </c>
      <c r="F66" s="65">
        <v>1</v>
      </c>
      <c r="G66" s="43">
        <v>0</v>
      </c>
    </row>
    <row r="67" spans="1:7" x14ac:dyDescent="0.35">
      <c r="A67" s="51" t="s">
        <v>268</v>
      </c>
      <c r="B67" s="65">
        <f t="shared" si="4"/>
        <v>34</v>
      </c>
      <c r="C67" s="65">
        <v>7</v>
      </c>
      <c r="D67" s="65">
        <v>22</v>
      </c>
      <c r="E67" s="65">
        <v>4</v>
      </c>
      <c r="F67" s="65">
        <v>0</v>
      </c>
      <c r="G67" s="43">
        <v>1</v>
      </c>
    </row>
    <row r="68" spans="1:7" x14ac:dyDescent="0.35">
      <c r="A68" s="97" t="s">
        <v>79</v>
      </c>
      <c r="B68" s="65">
        <f t="shared" si="4"/>
        <v>1</v>
      </c>
      <c r="C68" s="65">
        <v>0</v>
      </c>
      <c r="D68" s="65">
        <v>1</v>
      </c>
      <c r="E68" s="65">
        <v>0</v>
      </c>
      <c r="F68" s="65">
        <v>0</v>
      </c>
      <c r="G68" s="43">
        <v>0</v>
      </c>
    </row>
    <row r="69" spans="1:7" x14ac:dyDescent="0.35">
      <c r="A69" s="51" t="s">
        <v>269</v>
      </c>
      <c r="B69" s="65">
        <f t="shared" si="4"/>
        <v>4</v>
      </c>
      <c r="C69" s="65">
        <v>0</v>
      </c>
      <c r="D69" s="65">
        <v>3</v>
      </c>
      <c r="E69" s="65">
        <v>1</v>
      </c>
      <c r="F69" s="65">
        <v>0</v>
      </c>
      <c r="G69" s="43">
        <v>0</v>
      </c>
    </row>
    <row r="70" spans="1:7" x14ac:dyDescent="0.35">
      <c r="A70" s="52"/>
      <c r="B70" s="66"/>
      <c r="C70" s="66"/>
      <c r="D70" s="66"/>
      <c r="E70" s="66"/>
      <c r="F70" s="66"/>
      <c r="G70" s="53"/>
    </row>
    <row r="71" spans="1:7" x14ac:dyDescent="0.35">
      <c r="A71" s="51" t="s">
        <v>302</v>
      </c>
      <c r="D71" s="54"/>
    </row>
    <row r="72" spans="1:7" x14ac:dyDescent="0.35">
      <c r="A72" s="51" t="s">
        <v>308</v>
      </c>
    </row>
  </sheetData>
  <mergeCells count="5">
    <mergeCell ref="A3:G3"/>
    <mergeCell ref="A7:G7"/>
    <mergeCell ref="A4:G4"/>
    <mergeCell ref="A5:G5"/>
    <mergeCell ref="A6: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</sheetPr>
  <dimension ref="A1:B82"/>
  <sheetViews>
    <sheetView zoomScale="80" zoomScaleNormal="8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76.7265625" style="31" customWidth="1"/>
    <col min="2" max="2" width="19" style="31" customWidth="1"/>
    <col min="3" max="16384" width="9.26953125" style="24" hidden="1"/>
  </cols>
  <sheetData>
    <row r="1" spans="1:2" x14ac:dyDescent="0.35">
      <c r="A1" s="42" t="s">
        <v>309</v>
      </c>
      <c r="B1" s="38"/>
    </row>
    <row r="2" spans="1:2" x14ac:dyDescent="0.35">
      <c r="A2" s="87"/>
      <c r="B2" s="88"/>
    </row>
    <row r="3" spans="1:2" x14ac:dyDescent="0.35">
      <c r="A3" s="186" t="s">
        <v>310</v>
      </c>
      <c r="B3" s="186"/>
    </row>
    <row r="4" spans="1:2" x14ac:dyDescent="0.35">
      <c r="A4" s="186" t="s">
        <v>311</v>
      </c>
      <c r="B4" s="186"/>
    </row>
    <row r="5" spans="1:2" x14ac:dyDescent="0.35">
      <c r="A5" s="186" t="s">
        <v>29</v>
      </c>
      <c r="B5" s="186"/>
    </row>
    <row r="6" spans="1:2" x14ac:dyDescent="0.35">
      <c r="A6" s="186" t="s">
        <v>370</v>
      </c>
      <c r="B6" s="186"/>
    </row>
    <row r="7" spans="1:2" x14ac:dyDescent="0.35">
      <c r="A7" s="88"/>
      <c r="B7" s="88"/>
    </row>
    <row r="8" spans="1:2" ht="15.75" customHeight="1" x14ac:dyDescent="0.35">
      <c r="A8" s="89"/>
      <c r="B8" s="90"/>
    </row>
    <row r="9" spans="1:2" ht="30" x14ac:dyDescent="0.35">
      <c r="A9" s="91" t="s">
        <v>30</v>
      </c>
      <c r="B9" s="92" t="s">
        <v>31</v>
      </c>
    </row>
    <row r="10" spans="1:2" x14ac:dyDescent="0.35">
      <c r="A10" s="93"/>
      <c r="B10" s="94"/>
    </row>
    <row r="11" spans="1:2" x14ac:dyDescent="0.35">
      <c r="A11" s="95"/>
      <c r="B11" s="150"/>
    </row>
    <row r="12" spans="1:2" x14ac:dyDescent="0.35">
      <c r="A12" s="96" t="s">
        <v>85</v>
      </c>
      <c r="B12" s="40">
        <f>SUM(B14,B18,B22,B26,B30,B34,B39,B44,B49,B54,B58,B63,B67,B73,B77)</f>
        <v>726</v>
      </c>
    </row>
    <row r="13" spans="1:2" x14ac:dyDescent="0.35">
      <c r="A13" s="97"/>
      <c r="B13" s="39"/>
    </row>
    <row r="14" spans="1:2" x14ac:dyDescent="0.35">
      <c r="A14" s="98" t="s">
        <v>33</v>
      </c>
      <c r="B14" s="40">
        <f>SUM(B15:B16)</f>
        <v>87</v>
      </c>
    </row>
    <row r="15" spans="1:2" x14ac:dyDescent="0.35">
      <c r="A15" s="97" t="s">
        <v>34</v>
      </c>
      <c r="B15" s="39">
        <v>63</v>
      </c>
    </row>
    <row r="16" spans="1:2" x14ac:dyDescent="0.35">
      <c r="A16" s="97" t="s">
        <v>312</v>
      </c>
      <c r="B16" s="151">
        <v>24</v>
      </c>
    </row>
    <row r="17" spans="1:2" x14ac:dyDescent="0.35">
      <c r="A17" s="97"/>
      <c r="B17" s="39"/>
    </row>
    <row r="18" spans="1:2" x14ac:dyDescent="0.35">
      <c r="A18" s="98" t="s">
        <v>35</v>
      </c>
      <c r="B18" s="40">
        <f>SUM(B19:B20)</f>
        <v>78</v>
      </c>
    </row>
    <row r="19" spans="1:2" x14ac:dyDescent="0.35">
      <c r="A19" s="97" t="s">
        <v>313</v>
      </c>
      <c r="B19" s="39">
        <v>51</v>
      </c>
    </row>
    <row r="20" spans="1:2" x14ac:dyDescent="0.35">
      <c r="A20" s="97" t="s">
        <v>37</v>
      </c>
      <c r="B20" s="39">
        <v>27</v>
      </c>
    </row>
    <row r="21" spans="1:2" x14ac:dyDescent="0.35">
      <c r="A21" s="97"/>
      <c r="B21" s="39"/>
    </row>
    <row r="22" spans="1:2" x14ac:dyDescent="0.35">
      <c r="A22" s="98" t="s">
        <v>38</v>
      </c>
      <c r="B22" s="40">
        <f>SUM(B23:B24)</f>
        <v>59</v>
      </c>
    </row>
    <row r="23" spans="1:2" x14ac:dyDescent="0.35">
      <c r="A23" s="97" t="s">
        <v>314</v>
      </c>
      <c r="B23" s="39">
        <v>37</v>
      </c>
    </row>
    <row r="24" spans="1:2" x14ac:dyDescent="0.35">
      <c r="A24" s="97" t="s">
        <v>40</v>
      </c>
      <c r="B24" s="39">
        <v>22</v>
      </c>
    </row>
    <row r="25" spans="1:2" x14ac:dyDescent="0.35">
      <c r="A25" s="97"/>
      <c r="B25" s="39"/>
    </row>
    <row r="26" spans="1:2" x14ac:dyDescent="0.35">
      <c r="A26" s="98" t="s">
        <v>41</v>
      </c>
      <c r="B26" s="40">
        <f>SUM(B27:B28)</f>
        <v>89</v>
      </c>
    </row>
    <row r="27" spans="1:2" x14ac:dyDescent="0.35">
      <c r="A27" s="97" t="s">
        <v>42</v>
      </c>
      <c r="B27" s="39">
        <v>83</v>
      </c>
    </row>
    <row r="28" spans="1:2" x14ac:dyDescent="0.35">
      <c r="A28" s="97" t="s">
        <v>315</v>
      </c>
      <c r="B28" s="39">
        <v>6</v>
      </c>
    </row>
    <row r="29" spans="1:2" x14ac:dyDescent="0.35">
      <c r="A29" s="97"/>
      <c r="B29" s="39"/>
    </row>
    <row r="30" spans="1:2" x14ac:dyDescent="0.35">
      <c r="A30" s="98" t="s">
        <v>44</v>
      </c>
      <c r="B30" s="40">
        <f>SUM(B31:B32)</f>
        <v>19</v>
      </c>
    </row>
    <row r="31" spans="1:2" x14ac:dyDescent="0.35">
      <c r="A31" s="97" t="s">
        <v>45</v>
      </c>
      <c r="B31" s="39">
        <v>16</v>
      </c>
    </row>
    <row r="32" spans="1:2" x14ac:dyDescent="0.35">
      <c r="A32" s="97" t="s">
        <v>316</v>
      </c>
      <c r="B32" s="39">
        <v>3</v>
      </c>
    </row>
    <row r="33" spans="1:2" x14ac:dyDescent="0.35">
      <c r="A33" s="97"/>
      <c r="B33" s="39"/>
    </row>
    <row r="34" spans="1:2" x14ac:dyDescent="0.35">
      <c r="A34" s="98" t="s">
        <v>46</v>
      </c>
      <c r="B34" s="40">
        <f>SUM(B35:B37)</f>
        <v>18</v>
      </c>
    </row>
    <row r="35" spans="1:2" x14ac:dyDescent="0.35">
      <c r="A35" s="97" t="s">
        <v>47</v>
      </c>
      <c r="B35" s="39">
        <v>8</v>
      </c>
    </row>
    <row r="36" spans="1:2" x14ac:dyDescent="0.35">
      <c r="A36" s="97" t="s">
        <v>372</v>
      </c>
      <c r="B36" s="39">
        <v>5</v>
      </c>
    </row>
    <row r="37" spans="1:2" x14ac:dyDescent="0.35">
      <c r="A37" s="97" t="s">
        <v>48</v>
      </c>
      <c r="B37" s="39">
        <v>5</v>
      </c>
    </row>
    <row r="38" spans="1:2" x14ac:dyDescent="0.35">
      <c r="A38" s="97"/>
      <c r="B38" s="39"/>
    </row>
    <row r="39" spans="1:2" x14ac:dyDescent="0.35">
      <c r="A39" s="98" t="s">
        <v>49</v>
      </c>
      <c r="B39" s="40">
        <f>SUM(B40:B42)</f>
        <v>43</v>
      </c>
    </row>
    <row r="40" spans="1:2" x14ac:dyDescent="0.35">
      <c r="A40" s="97" t="s">
        <v>50</v>
      </c>
      <c r="B40" s="39">
        <v>33</v>
      </c>
    </row>
    <row r="41" spans="1:2" ht="15.75" customHeight="1" x14ac:dyDescent="0.35">
      <c r="A41" s="97" t="s">
        <v>317</v>
      </c>
      <c r="B41" s="39">
        <v>3</v>
      </c>
    </row>
    <row r="42" spans="1:2" x14ac:dyDescent="0.35">
      <c r="A42" s="97" t="s">
        <v>318</v>
      </c>
      <c r="B42" s="39">
        <v>7</v>
      </c>
    </row>
    <row r="43" spans="1:2" x14ac:dyDescent="0.35">
      <c r="A43" s="97"/>
      <c r="B43" s="39"/>
    </row>
    <row r="44" spans="1:2" x14ac:dyDescent="0.35">
      <c r="A44" s="98" t="s">
        <v>52</v>
      </c>
      <c r="B44" s="40">
        <f>SUM(B45:B47)</f>
        <v>59</v>
      </c>
    </row>
    <row r="45" spans="1:2" x14ac:dyDescent="0.35">
      <c r="A45" s="97" t="s">
        <v>53</v>
      </c>
      <c r="B45" s="39">
        <v>26</v>
      </c>
    </row>
    <row r="46" spans="1:2" x14ac:dyDescent="0.35">
      <c r="A46" s="97" t="s">
        <v>54</v>
      </c>
      <c r="B46" s="39">
        <v>21</v>
      </c>
    </row>
    <row r="47" spans="1:2" x14ac:dyDescent="0.35">
      <c r="A47" s="97" t="s">
        <v>55</v>
      </c>
      <c r="B47" s="39">
        <v>12</v>
      </c>
    </row>
    <row r="48" spans="1:2" x14ac:dyDescent="0.35">
      <c r="A48" s="97"/>
      <c r="B48" s="39"/>
    </row>
    <row r="49" spans="1:2" x14ac:dyDescent="0.35">
      <c r="A49" s="98" t="s">
        <v>56</v>
      </c>
      <c r="B49" s="40">
        <f>SUM(B50:B52)</f>
        <v>74</v>
      </c>
    </row>
    <row r="50" spans="1:2" x14ac:dyDescent="0.35">
      <c r="A50" s="97" t="s">
        <v>57</v>
      </c>
      <c r="B50" s="39">
        <v>40</v>
      </c>
    </row>
    <row r="51" spans="1:2" x14ac:dyDescent="0.35">
      <c r="A51" s="97" t="s">
        <v>58</v>
      </c>
      <c r="B51" s="39">
        <v>20</v>
      </c>
    </row>
    <row r="52" spans="1:2" x14ac:dyDescent="0.35">
      <c r="A52" s="97" t="s">
        <v>59</v>
      </c>
      <c r="B52" s="39">
        <v>14</v>
      </c>
    </row>
    <row r="53" spans="1:2" x14ac:dyDescent="0.35">
      <c r="A53" s="97"/>
      <c r="B53" s="39"/>
    </row>
    <row r="54" spans="1:2" x14ac:dyDescent="0.35">
      <c r="A54" s="98" t="s">
        <v>60</v>
      </c>
      <c r="B54" s="40">
        <f>SUM(B55:B56)</f>
        <v>37</v>
      </c>
    </row>
    <row r="55" spans="1:2" x14ac:dyDescent="0.35">
      <c r="A55" s="97" t="s">
        <v>61</v>
      </c>
      <c r="B55" s="39">
        <v>21</v>
      </c>
    </row>
    <row r="56" spans="1:2" x14ac:dyDescent="0.35">
      <c r="A56" s="97" t="s">
        <v>62</v>
      </c>
      <c r="B56" s="39">
        <v>16</v>
      </c>
    </row>
    <row r="57" spans="1:2" x14ac:dyDescent="0.35">
      <c r="A57" s="97"/>
      <c r="B57" s="39"/>
    </row>
    <row r="58" spans="1:2" x14ac:dyDescent="0.35">
      <c r="A58" s="98" t="s">
        <v>63</v>
      </c>
      <c r="B58" s="40">
        <f>SUM(B59:B61)</f>
        <v>42</v>
      </c>
    </row>
    <row r="59" spans="1:2" x14ac:dyDescent="0.35">
      <c r="A59" s="97" t="s">
        <v>319</v>
      </c>
      <c r="B59" s="39">
        <v>27</v>
      </c>
    </row>
    <row r="60" spans="1:2" x14ac:dyDescent="0.35">
      <c r="A60" s="97" t="s">
        <v>65</v>
      </c>
      <c r="B60" s="39">
        <v>3</v>
      </c>
    </row>
    <row r="61" spans="1:2" x14ac:dyDescent="0.35">
      <c r="A61" s="97" t="s">
        <v>66</v>
      </c>
      <c r="B61" s="39">
        <v>12</v>
      </c>
    </row>
    <row r="62" spans="1:2" x14ac:dyDescent="0.35">
      <c r="A62" s="97"/>
      <c r="B62" s="39"/>
    </row>
    <row r="63" spans="1:2" x14ac:dyDescent="0.35">
      <c r="A63" s="98" t="s">
        <v>67</v>
      </c>
      <c r="B63" s="40">
        <f>SUM(B64:B65)</f>
        <v>9</v>
      </c>
    </row>
    <row r="64" spans="1:2" x14ac:dyDescent="0.35">
      <c r="A64" s="97" t="s">
        <v>68</v>
      </c>
      <c r="B64" s="39">
        <v>5</v>
      </c>
    </row>
    <row r="65" spans="1:2" x14ac:dyDescent="0.35">
      <c r="A65" s="97" t="s">
        <v>320</v>
      </c>
      <c r="B65" s="39">
        <v>4</v>
      </c>
    </row>
    <row r="66" spans="1:2" x14ac:dyDescent="0.35">
      <c r="A66" s="97"/>
      <c r="B66" s="39"/>
    </row>
    <row r="67" spans="1:2" x14ac:dyDescent="0.35">
      <c r="A67" s="98" t="s">
        <v>70</v>
      </c>
      <c r="B67" s="40">
        <f>SUM(B68:B71)</f>
        <v>27</v>
      </c>
    </row>
    <row r="68" spans="1:2" ht="18.5" x14ac:dyDescent="0.35">
      <c r="A68" s="97" t="s">
        <v>321</v>
      </c>
      <c r="B68" s="39">
        <v>11</v>
      </c>
    </row>
    <row r="69" spans="1:2" x14ac:dyDescent="0.35">
      <c r="A69" s="97" t="s">
        <v>72</v>
      </c>
      <c r="B69" s="39">
        <v>8</v>
      </c>
    </row>
    <row r="70" spans="1:2" x14ac:dyDescent="0.35">
      <c r="A70" s="97" t="s">
        <v>73</v>
      </c>
      <c r="B70" s="39">
        <v>3</v>
      </c>
    </row>
    <row r="71" spans="1:2" x14ac:dyDescent="0.35">
      <c r="A71" s="97" t="s">
        <v>74</v>
      </c>
      <c r="B71" s="39">
        <v>5</v>
      </c>
    </row>
    <row r="72" spans="1:2" x14ac:dyDescent="0.35">
      <c r="A72" s="97"/>
      <c r="B72" s="39"/>
    </row>
    <row r="73" spans="1:2" x14ac:dyDescent="0.35">
      <c r="A73" s="98" t="s">
        <v>75</v>
      </c>
      <c r="B73" s="40">
        <f>SUM(B74:B75)</f>
        <v>48</v>
      </c>
    </row>
    <row r="74" spans="1:2" x14ac:dyDescent="0.35">
      <c r="A74" s="97" t="s">
        <v>76</v>
      </c>
      <c r="B74" s="39">
        <v>45</v>
      </c>
    </row>
    <row r="75" spans="1:2" x14ac:dyDescent="0.35">
      <c r="A75" s="97" t="s">
        <v>322</v>
      </c>
      <c r="B75" s="39">
        <v>3</v>
      </c>
    </row>
    <row r="76" spans="1:2" x14ac:dyDescent="0.35">
      <c r="A76" s="97"/>
      <c r="B76" s="39"/>
    </row>
    <row r="77" spans="1:2" x14ac:dyDescent="0.35">
      <c r="A77" s="98" t="s">
        <v>77</v>
      </c>
      <c r="B77" s="40">
        <f>SUM(B78:B80)</f>
        <v>37</v>
      </c>
    </row>
    <row r="78" spans="1:2" x14ac:dyDescent="0.35">
      <c r="A78" s="97" t="s">
        <v>323</v>
      </c>
      <c r="B78" s="39">
        <v>17</v>
      </c>
    </row>
    <row r="79" spans="1:2" x14ac:dyDescent="0.35">
      <c r="A79" s="97" t="s">
        <v>424</v>
      </c>
      <c r="B79" s="39">
        <v>16</v>
      </c>
    </row>
    <row r="80" spans="1:2" x14ac:dyDescent="0.35">
      <c r="A80" s="97" t="s">
        <v>324</v>
      </c>
      <c r="B80" s="39">
        <v>4</v>
      </c>
    </row>
    <row r="81" spans="1:2" x14ac:dyDescent="0.35">
      <c r="A81" s="99"/>
      <c r="B81" s="100"/>
    </row>
    <row r="82" spans="1:2" x14ac:dyDescent="0.35">
      <c r="A82" s="101" t="s">
        <v>80</v>
      </c>
      <c r="B82" s="101"/>
    </row>
  </sheetData>
  <mergeCells count="4">
    <mergeCell ref="A3:B3"/>
    <mergeCell ref="A4:B4"/>
    <mergeCell ref="A5:B5"/>
    <mergeCell ref="A6:B6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  <rowBreaks count="1" manualBreakCount="1">
    <brk id="38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</sheetPr>
  <dimension ref="A1:ALT31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49" style="31" customWidth="1"/>
    <col min="2" max="2" width="17.26953125" style="31" customWidth="1"/>
    <col min="3" max="3" width="16" style="31" customWidth="1"/>
    <col min="4" max="4" width="18.453125" style="31" customWidth="1"/>
    <col min="5" max="1008" width="0" hidden="1" customWidth="1"/>
    <col min="1009" max="16384" width="9.26953125" hidden="1"/>
  </cols>
  <sheetData>
    <row r="1" spans="1:4" x14ac:dyDescent="0.35">
      <c r="A1" s="124" t="s">
        <v>325</v>
      </c>
      <c r="B1" s="125"/>
      <c r="C1" s="125"/>
      <c r="D1" s="125"/>
    </row>
    <row r="2" spans="1:4" x14ac:dyDescent="0.35">
      <c r="A2" s="124"/>
      <c r="B2" s="126"/>
      <c r="C2" s="126"/>
      <c r="D2" s="126"/>
    </row>
    <row r="3" spans="1:4" ht="15" x14ac:dyDescent="0.35">
      <c r="A3" s="174" t="s">
        <v>326</v>
      </c>
      <c r="B3" s="174"/>
      <c r="C3" s="174"/>
      <c r="D3" s="174"/>
    </row>
    <row r="4" spans="1:4" ht="15" x14ac:dyDescent="0.35">
      <c r="A4" s="174" t="s">
        <v>327</v>
      </c>
      <c r="B4" s="174"/>
      <c r="C4" s="174"/>
      <c r="D4" s="174"/>
    </row>
    <row r="5" spans="1:4" ht="15" x14ac:dyDescent="0.35">
      <c r="A5" s="174" t="s">
        <v>328</v>
      </c>
      <c r="B5" s="174"/>
      <c r="C5" s="174"/>
      <c r="D5" s="174"/>
    </row>
    <row r="6" spans="1:4" ht="15" x14ac:dyDescent="0.35">
      <c r="A6" s="174" t="s">
        <v>370</v>
      </c>
      <c r="B6" s="174"/>
      <c r="C6" s="174"/>
      <c r="D6" s="174"/>
    </row>
    <row r="7" spans="1:4" ht="15" x14ac:dyDescent="0.35">
      <c r="A7" s="92"/>
      <c r="B7" s="92"/>
      <c r="C7" s="92"/>
      <c r="D7" s="92"/>
    </row>
    <row r="8" spans="1:4" ht="18.75" customHeight="1" x14ac:dyDescent="0.35">
      <c r="A8" s="192" t="s">
        <v>128</v>
      </c>
      <c r="B8" s="189" t="s">
        <v>32</v>
      </c>
      <c r="C8" s="192" t="s">
        <v>129</v>
      </c>
      <c r="D8" s="192"/>
    </row>
    <row r="9" spans="1:4" ht="15" x14ac:dyDescent="0.35">
      <c r="A9" s="192"/>
      <c r="B9" s="189"/>
      <c r="C9" s="104" t="s">
        <v>130</v>
      </c>
      <c r="D9" s="116" t="s">
        <v>131</v>
      </c>
    </row>
    <row r="10" spans="1:4" ht="15" x14ac:dyDescent="0.35">
      <c r="A10" s="116"/>
      <c r="B10" s="107"/>
      <c r="C10" s="104"/>
      <c r="D10" s="116"/>
    </row>
    <row r="11" spans="1:4" x14ac:dyDescent="0.35">
      <c r="A11" s="87" t="s">
        <v>85</v>
      </c>
      <c r="B11" s="108">
        <f>SUM(B13:B29)</f>
        <v>726</v>
      </c>
      <c r="C11" s="108">
        <f>SUM(C13:C29)</f>
        <v>689</v>
      </c>
      <c r="D11" s="108">
        <f>SUM(D13:D29)</f>
        <v>37</v>
      </c>
    </row>
    <row r="12" spans="1:4" x14ac:dyDescent="0.35">
      <c r="A12" s="88"/>
      <c r="B12" s="141"/>
      <c r="C12" s="142"/>
      <c r="D12" s="143"/>
    </row>
    <row r="13" spans="1:4" x14ac:dyDescent="0.35">
      <c r="A13" s="30" t="s">
        <v>132</v>
      </c>
      <c r="B13" s="109">
        <f t="shared" ref="B13:B29" si="0">SUM(C13:D13)</f>
        <v>625</v>
      </c>
      <c r="C13" s="140">
        <v>600</v>
      </c>
      <c r="D13" s="38">
        <v>25</v>
      </c>
    </row>
    <row r="14" spans="1:4" x14ac:dyDescent="0.35">
      <c r="A14" s="30" t="s">
        <v>133</v>
      </c>
      <c r="B14" s="109">
        <f t="shared" si="0"/>
        <v>56</v>
      </c>
      <c r="C14" s="140">
        <v>48</v>
      </c>
      <c r="D14" s="38">
        <v>8</v>
      </c>
    </row>
    <row r="15" spans="1:4" x14ac:dyDescent="0.35">
      <c r="A15" s="30" t="s">
        <v>134</v>
      </c>
      <c r="B15" s="109">
        <f t="shared" si="0"/>
        <v>16</v>
      </c>
      <c r="C15" s="140">
        <v>15</v>
      </c>
      <c r="D15" s="38">
        <v>1</v>
      </c>
    </row>
    <row r="16" spans="1:4" x14ac:dyDescent="0.35">
      <c r="A16" s="30" t="s">
        <v>136</v>
      </c>
      <c r="B16" s="109">
        <f t="shared" si="0"/>
        <v>5</v>
      </c>
      <c r="C16" s="140">
        <v>5</v>
      </c>
      <c r="D16" s="38">
        <v>0</v>
      </c>
    </row>
    <row r="17" spans="1:4" x14ac:dyDescent="0.35">
      <c r="A17" s="30" t="s">
        <v>143</v>
      </c>
      <c r="B17" s="109">
        <f t="shared" si="0"/>
        <v>5</v>
      </c>
      <c r="C17" s="140">
        <v>5</v>
      </c>
      <c r="D17" s="38">
        <v>0</v>
      </c>
    </row>
    <row r="18" spans="1:4" x14ac:dyDescent="0.35">
      <c r="A18" s="30" t="s">
        <v>135</v>
      </c>
      <c r="B18" s="109">
        <f t="shared" si="0"/>
        <v>4</v>
      </c>
      <c r="C18" s="140">
        <v>4</v>
      </c>
      <c r="D18" s="38">
        <v>0</v>
      </c>
    </row>
    <row r="19" spans="1:4" x14ac:dyDescent="0.35">
      <c r="A19" s="30" t="s">
        <v>329</v>
      </c>
      <c r="B19" s="109">
        <f t="shared" si="0"/>
        <v>3</v>
      </c>
      <c r="C19" s="140">
        <v>3</v>
      </c>
      <c r="D19" s="38">
        <v>0</v>
      </c>
    </row>
    <row r="20" spans="1:4" x14ac:dyDescent="0.35">
      <c r="A20" s="30" t="s">
        <v>137</v>
      </c>
      <c r="B20" s="109">
        <f t="shared" si="0"/>
        <v>2</v>
      </c>
      <c r="C20" s="140">
        <v>2</v>
      </c>
      <c r="D20" s="38">
        <v>0</v>
      </c>
    </row>
    <row r="21" spans="1:4" x14ac:dyDescent="0.35">
      <c r="A21" s="30" t="s">
        <v>425</v>
      </c>
      <c r="B21" s="109">
        <f t="shared" si="0"/>
        <v>2</v>
      </c>
      <c r="C21" s="140">
        <v>0</v>
      </c>
      <c r="D21" s="38">
        <v>2</v>
      </c>
    </row>
    <row r="22" spans="1:4" x14ac:dyDescent="0.35">
      <c r="A22" s="30" t="s">
        <v>426</v>
      </c>
      <c r="B22" s="109">
        <f t="shared" si="0"/>
        <v>1</v>
      </c>
      <c r="C22" s="140">
        <v>0</v>
      </c>
      <c r="D22" s="38">
        <v>1</v>
      </c>
    </row>
    <row r="23" spans="1:4" x14ac:dyDescent="0.35">
      <c r="A23" s="30" t="s">
        <v>382</v>
      </c>
      <c r="B23" s="109">
        <f t="shared" si="0"/>
        <v>1</v>
      </c>
      <c r="C23" s="140">
        <v>1</v>
      </c>
      <c r="D23" s="38">
        <v>0</v>
      </c>
    </row>
    <row r="24" spans="1:4" x14ac:dyDescent="0.35">
      <c r="A24" s="30" t="s">
        <v>330</v>
      </c>
      <c r="B24" s="109">
        <f t="shared" si="0"/>
        <v>1</v>
      </c>
      <c r="C24" s="140">
        <v>1</v>
      </c>
      <c r="D24" s="38">
        <v>0</v>
      </c>
    </row>
    <row r="25" spans="1:4" x14ac:dyDescent="0.35">
      <c r="A25" s="30" t="s">
        <v>427</v>
      </c>
      <c r="B25" s="109">
        <f t="shared" si="0"/>
        <v>1</v>
      </c>
      <c r="C25" s="140">
        <v>1</v>
      </c>
      <c r="D25" s="38">
        <v>0</v>
      </c>
    </row>
    <row r="26" spans="1:4" x14ac:dyDescent="0.35">
      <c r="A26" s="30" t="s">
        <v>428</v>
      </c>
      <c r="B26" s="109">
        <f t="shared" si="0"/>
        <v>1</v>
      </c>
      <c r="C26" s="140">
        <v>1</v>
      </c>
      <c r="D26" s="38">
        <v>0</v>
      </c>
    </row>
    <row r="27" spans="1:4" x14ac:dyDescent="0.35">
      <c r="A27" s="30" t="s">
        <v>380</v>
      </c>
      <c r="B27" s="109">
        <f t="shared" si="0"/>
        <v>1</v>
      </c>
      <c r="C27" s="140">
        <v>1</v>
      </c>
      <c r="D27" s="38">
        <v>0</v>
      </c>
    </row>
    <row r="28" spans="1:4" x14ac:dyDescent="0.35">
      <c r="A28" s="30" t="s">
        <v>429</v>
      </c>
      <c r="B28" s="109">
        <f t="shared" si="0"/>
        <v>1</v>
      </c>
      <c r="C28" s="140">
        <v>1</v>
      </c>
      <c r="D28" s="38">
        <v>0</v>
      </c>
    </row>
    <row r="29" spans="1:4" x14ac:dyDescent="0.35">
      <c r="A29" s="30" t="s">
        <v>430</v>
      </c>
      <c r="B29" s="109">
        <f t="shared" si="0"/>
        <v>1</v>
      </c>
      <c r="C29" s="140">
        <v>1</v>
      </c>
      <c r="D29" s="38">
        <v>0</v>
      </c>
    </row>
    <row r="30" spans="1:4" x14ac:dyDescent="0.35">
      <c r="A30" s="123"/>
      <c r="B30" s="111"/>
      <c r="C30" s="93"/>
      <c r="D30" s="99"/>
    </row>
    <row r="31" spans="1:4" x14ac:dyDescent="0.35">
      <c r="A31" s="134" t="s">
        <v>80</v>
      </c>
      <c r="B31" s="88"/>
      <c r="C31" s="88"/>
      <c r="D31" s="88"/>
    </row>
  </sheetData>
  <sortState xmlns:xlrd2="http://schemas.microsoft.com/office/spreadsheetml/2017/richdata2" ref="A13:D29">
    <sortCondition descending="1" ref="B13:B29"/>
  </sortState>
  <mergeCells count="7">
    <mergeCell ref="A3:D3"/>
    <mergeCell ref="A4:D4"/>
    <mergeCell ref="A5:D5"/>
    <mergeCell ref="A6:D6"/>
    <mergeCell ref="A8:A9"/>
    <mergeCell ref="B8:B9"/>
    <mergeCell ref="C8:D8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D25"/>
  <sheetViews>
    <sheetView zoomScale="80" zoomScaleNormal="8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68" style="24" customWidth="1"/>
    <col min="2" max="2" width="24.7265625" style="24" customWidth="1"/>
    <col min="3" max="4" width="0" style="24" hidden="1" customWidth="1"/>
    <col min="5" max="16384" width="9.26953125" style="24" hidden="1"/>
  </cols>
  <sheetData>
    <row r="1" spans="1:4" x14ac:dyDescent="0.35">
      <c r="A1" s="41" t="s">
        <v>331</v>
      </c>
      <c r="B1" s="55"/>
    </row>
    <row r="2" spans="1:4" x14ac:dyDescent="0.35">
      <c r="A2" s="41"/>
      <c r="B2" s="41"/>
    </row>
    <row r="3" spans="1:4" x14ac:dyDescent="0.35">
      <c r="A3" s="193" t="s">
        <v>326</v>
      </c>
      <c r="B3" s="193"/>
      <c r="C3" s="56"/>
      <c r="D3" s="56"/>
    </row>
    <row r="4" spans="1:4" x14ac:dyDescent="0.35">
      <c r="A4" s="193" t="s">
        <v>327</v>
      </c>
      <c r="B4" s="193"/>
      <c r="C4" s="56"/>
      <c r="D4" s="56"/>
    </row>
    <row r="5" spans="1:4" x14ac:dyDescent="0.35">
      <c r="A5" s="193" t="s">
        <v>332</v>
      </c>
      <c r="B5" s="193"/>
    </row>
    <row r="6" spans="1:4" x14ac:dyDescent="0.35">
      <c r="A6" s="193" t="s">
        <v>370</v>
      </c>
      <c r="B6" s="193"/>
    </row>
    <row r="7" spans="1:4" x14ac:dyDescent="0.35">
      <c r="A7" s="1"/>
      <c r="B7" s="1"/>
    </row>
    <row r="8" spans="1:4" x14ac:dyDescent="0.35">
      <c r="A8" s="14"/>
      <c r="B8" s="15"/>
    </row>
    <row r="9" spans="1:4" ht="30" x14ac:dyDescent="0.35">
      <c r="A9" s="1" t="s">
        <v>333</v>
      </c>
      <c r="B9" s="152" t="s">
        <v>31</v>
      </c>
    </row>
    <row r="10" spans="1:4" x14ac:dyDescent="0.35">
      <c r="A10" s="26"/>
      <c r="B10" s="27"/>
    </row>
    <row r="11" spans="1:4" x14ac:dyDescent="0.35">
      <c r="A11" s="28"/>
      <c r="B11" s="153"/>
    </row>
    <row r="12" spans="1:4" x14ac:dyDescent="0.35">
      <c r="A12" s="3" t="s">
        <v>85</v>
      </c>
      <c r="B12" s="154">
        <f>SUM(B14:B22)</f>
        <v>726</v>
      </c>
    </row>
    <row r="13" spans="1:4" x14ac:dyDescent="0.35">
      <c r="A13" s="3"/>
      <c r="B13" s="154"/>
    </row>
    <row r="14" spans="1:4" x14ac:dyDescent="0.35">
      <c r="A14" s="4" t="s">
        <v>334</v>
      </c>
      <c r="B14" s="155">
        <v>66</v>
      </c>
    </row>
    <row r="15" spans="1:4" x14ac:dyDescent="0.35">
      <c r="A15" s="4" t="s">
        <v>335</v>
      </c>
      <c r="B15" s="155">
        <v>75</v>
      </c>
    </row>
    <row r="16" spans="1:4" x14ac:dyDescent="0.35">
      <c r="A16" s="4" t="s">
        <v>336</v>
      </c>
      <c r="B16" s="155">
        <v>215</v>
      </c>
    </row>
    <row r="17" spans="1:2" x14ac:dyDescent="0.35">
      <c r="A17" s="4" t="s">
        <v>239</v>
      </c>
      <c r="B17" s="155">
        <v>155</v>
      </c>
    </row>
    <row r="18" spans="1:2" x14ac:dyDescent="0.35">
      <c r="A18" s="4" t="s">
        <v>240</v>
      </c>
      <c r="B18" s="155">
        <v>136</v>
      </c>
    </row>
    <row r="19" spans="1:2" x14ac:dyDescent="0.35">
      <c r="A19" s="4" t="s">
        <v>241</v>
      </c>
      <c r="B19" s="155">
        <v>34</v>
      </c>
    </row>
    <row r="20" spans="1:2" x14ac:dyDescent="0.35">
      <c r="A20" s="4" t="s">
        <v>242</v>
      </c>
      <c r="B20" s="155">
        <v>31</v>
      </c>
    </row>
    <row r="21" spans="1:2" x14ac:dyDescent="0.35">
      <c r="A21" s="4" t="s">
        <v>243</v>
      </c>
      <c r="B21" s="155">
        <v>10</v>
      </c>
    </row>
    <row r="22" spans="1:2" ht="18.5" x14ac:dyDescent="0.35">
      <c r="A22" s="4" t="s">
        <v>245</v>
      </c>
      <c r="B22" s="155">
        <v>4</v>
      </c>
    </row>
    <row r="23" spans="1:2" x14ac:dyDescent="0.35">
      <c r="A23" s="12"/>
      <c r="B23" s="6"/>
    </row>
    <row r="24" spans="1:2" x14ac:dyDescent="0.35">
      <c r="A24" s="37" t="s">
        <v>431</v>
      </c>
      <c r="B24" s="8"/>
    </row>
    <row r="25" spans="1:2" x14ac:dyDescent="0.35">
      <c r="A25" s="37" t="s">
        <v>80</v>
      </c>
      <c r="B25" s="11"/>
    </row>
  </sheetData>
  <mergeCells count="4">
    <mergeCell ref="A5:B5"/>
    <mergeCell ref="A6:B6"/>
    <mergeCell ref="A3:B3"/>
    <mergeCell ref="A4:B4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</sheetPr>
  <dimension ref="A1:C50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.5" zeroHeight="1" x14ac:dyDescent="0.35"/>
  <cols>
    <col min="1" max="1" width="63.26953125" style="24" customWidth="1"/>
    <col min="2" max="2" width="18.1796875" style="24" customWidth="1"/>
    <col min="3" max="3" width="26" style="24" customWidth="1"/>
    <col min="4" max="16384" width="9.26953125" style="24" hidden="1"/>
  </cols>
  <sheetData>
    <row r="1" spans="1:3" x14ac:dyDescent="0.35">
      <c r="A1" s="34" t="s">
        <v>337</v>
      </c>
      <c r="B1" s="35"/>
      <c r="C1" s="34"/>
    </row>
    <row r="2" spans="1:3" x14ac:dyDescent="0.35">
      <c r="A2" s="36"/>
      <c r="B2" s="36"/>
      <c r="C2" s="36"/>
    </row>
    <row r="3" spans="1:3" x14ac:dyDescent="0.35">
      <c r="A3" s="193" t="s">
        <v>338</v>
      </c>
      <c r="B3" s="193"/>
      <c r="C3" s="193"/>
    </row>
    <row r="4" spans="1:3" x14ac:dyDescent="0.35">
      <c r="A4" s="193" t="s">
        <v>339</v>
      </c>
      <c r="B4" s="193"/>
      <c r="C4" s="193"/>
    </row>
    <row r="5" spans="1:3" x14ac:dyDescent="0.35">
      <c r="A5" s="193" t="s">
        <v>340</v>
      </c>
      <c r="B5" s="193"/>
      <c r="C5" s="193"/>
    </row>
    <row r="6" spans="1:3" x14ac:dyDescent="0.35">
      <c r="A6" s="193" t="s">
        <v>370</v>
      </c>
      <c r="B6" s="193"/>
      <c r="C6" s="193"/>
    </row>
    <row r="7" spans="1:3" x14ac:dyDescent="0.35">
      <c r="A7" s="7"/>
      <c r="B7" s="8"/>
      <c r="C7" s="8"/>
    </row>
    <row r="8" spans="1:3" ht="30.4" customHeight="1" x14ac:dyDescent="0.35">
      <c r="A8" s="144" t="s">
        <v>341</v>
      </c>
      <c r="B8" s="83" t="s">
        <v>31</v>
      </c>
      <c r="C8" s="82" t="s">
        <v>342</v>
      </c>
    </row>
    <row r="9" spans="1:3" x14ac:dyDescent="0.35">
      <c r="A9" s="2"/>
      <c r="B9" s="57"/>
      <c r="C9" s="156"/>
    </row>
    <row r="10" spans="1:3" x14ac:dyDescent="0.35">
      <c r="A10" s="3" t="s">
        <v>85</v>
      </c>
      <c r="B10" s="9">
        <f>SUM(B12:B49)</f>
        <v>726</v>
      </c>
      <c r="C10" s="9" t="s">
        <v>356</v>
      </c>
    </row>
    <row r="11" spans="1:3" x14ac:dyDescent="0.35">
      <c r="A11" s="2"/>
      <c r="B11" s="58"/>
      <c r="C11" s="156"/>
    </row>
    <row r="12" spans="1:3" x14ac:dyDescent="0.35">
      <c r="A12" s="4" t="s">
        <v>34</v>
      </c>
      <c r="B12" s="155">
        <v>63</v>
      </c>
      <c r="C12" s="157" t="s">
        <v>434</v>
      </c>
    </row>
    <row r="13" spans="1:3" x14ac:dyDescent="0.35">
      <c r="A13" s="4" t="s">
        <v>312</v>
      </c>
      <c r="B13" s="155">
        <v>24</v>
      </c>
      <c r="C13" s="157" t="s">
        <v>432</v>
      </c>
    </row>
    <row r="14" spans="1:3" x14ac:dyDescent="0.35">
      <c r="A14" s="4" t="s">
        <v>313</v>
      </c>
      <c r="B14" s="155">
        <v>51</v>
      </c>
      <c r="C14" s="157" t="s">
        <v>350</v>
      </c>
    </row>
    <row r="15" spans="1:3" x14ac:dyDescent="0.35">
      <c r="A15" s="4" t="s">
        <v>37</v>
      </c>
      <c r="B15" s="155">
        <v>27</v>
      </c>
      <c r="C15" s="157" t="s">
        <v>353</v>
      </c>
    </row>
    <row r="16" spans="1:3" x14ac:dyDescent="0.35">
      <c r="A16" s="4" t="s">
        <v>314</v>
      </c>
      <c r="B16" s="155">
        <v>37</v>
      </c>
      <c r="C16" s="157" t="s">
        <v>435</v>
      </c>
    </row>
    <row r="17" spans="1:3" x14ac:dyDescent="0.35">
      <c r="A17" s="4" t="s">
        <v>40</v>
      </c>
      <c r="B17" s="155">
        <v>22</v>
      </c>
      <c r="C17" s="157" t="s">
        <v>344</v>
      </c>
    </row>
    <row r="18" spans="1:3" x14ac:dyDescent="0.35">
      <c r="A18" s="4" t="s">
        <v>42</v>
      </c>
      <c r="B18" s="155">
        <v>83</v>
      </c>
      <c r="C18" s="157" t="s">
        <v>343</v>
      </c>
    </row>
    <row r="19" spans="1:3" x14ac:dyDescent="0.35">
      <c r="A19" s="4" t="s">
        <v>315</v>
      </c>
      <c r="B19" s="155">
        <v>6</v>
      </c>
      <c r="C19" s="157" t="s">
        <v>436</v>
      </c>
    </row>
    <row r="20" spans="1:3" x14ac:dyDescent="0.35">
      <c r="A20" s="4" t="s">
        <v>45</v>
      </c>
      <c r="B20" s="155">
        <v>16</v>
      </c>
      <c r="C20" s="157" t="s">
        <v>432</v>
      </c>
    </row>
    <row r="21" spans="1:3" x14ac:dyDescent="0.35">
      <c r="A21" s="4" t="s">
        <v>316</v>
      </c>
      <c r="B21" s="155">
        <v>3</v>
      </c>
      <c r="C21" s="157" t="s">
        <v>346</v>
      </c>
    </row>
    <row r="22" spans="1:3" x14ac:dyDescent="0.35">
      <c r="A22" s="4" t="s">
        <v>47</v>
      </c>
      <c r="B22" s="155">
        <v>8</v>
      </c>
      <c r="C22" s="25" t="s">
        <v>433</v>
      </c>
    </row>
    <row r="23" spans="1:3" x14ac:dyDescent="0.35">
      <c r="A23" s="97" t="s">
        <v>372</v>
      </c>
      <c r="B23" s="155">
        <v>5</v>
      </c>
      <c r="C23" s="25" t="s">
        <v>439</v>
      </c>
    </row>
    <row r="24" spans="1:3" x14ac:dyDescent="0.35">
      <c r="A24" s="4" t="s">
        <v>48</v>
      </c>
      <c r="B24" s="155">
        <v>5</v>
      </c>
      <c r="C24" s="25" t="s">
        <v>442</v>
      </c>
    </row>
    <row r="25" spans="1:3" x14ac:dyDescent="0.35">
      <c r="A25" s="4" t="s">
        <v>50</v>
      </c>
      <c r="B25" s="155">
        <v>33</v>
      </c>
      <c r="C25" s="157" t="s">
        <v>357</v>
      </c>
    </row>
    <row r="26" spans="1:3" x14ac:dyDescent="0.35">
      <c r="A26" s="4" t="s">
        <v>317</v>
      </c>
      <c r="B26" s="155">
        <v>3</v>
      </c>
      <c r="C26" s="157" t="s">
        <v>440</v>
      </c>
    </row>
    <row r="27" spans="1:3" x14ac:dyDescent="0.35">
      <c r="A27" s="4" t="s">
        <v>318</v>
      </c>
      <c r="B27" s="155">
        <v>7</v>
      </c>
      <c r="C27" s="157" t="s">
        <v>356</v>
      </c>
    </row>
    <row r="28" spans="1:3" x14ac:dyDescent="0.35">
      <c r="A28" s="4" t="s">
        <v>53</v>
      </c>
      <c r="B28" s="155">
        <v>26</v>
      </c>
      <c r="C28" s="157" t="s">
        <v>349</v>
      </c>
    </row>
    <row r="29" spans="1:3" x14ac:dyDescent="0.35">
      <c r="A29" s="4" t="s">
        <v>54</v>
      </c>
      <c r="B29" s="155">
        <v>21</v>
      </c>
      <c r="C29" s="25" t="s">
        <v>356</v>
      </c>
    </row>
    <row r="30" spans="1:3" x14ac:dyDescent="0.35">
      <c r="A30" s="4" t="s">
        <v>55</v>
      </c>
      <c r="B30" s="155">
        <v>12</v>
      </c>
      <c r="C30" s="25" t="s">
        <v>356</v>
      </c>
    </row>
    <row r="31" spans="1:3" x14ac:dyDescent="0.35">
      <c r="A31" s="4" t="s">
        <v>57</v>
      </c>
      <c r="B31" s="155">
        <v>40</v>
      </c>
      <c r="C31" s="158" t="s">
        <v>356</v>
      </c>
    </row>
    <row r="32" spans="1:3" x14ac:dyDescent="0.35">
      <c r="A32" s="4" t="s">
        <v>58</v>
      </c>
      <c r="B32" s="155">
        <v>20</v>
      </c>
      <c r="C32" s="157" t="s">
        <v>436</v>
      </c>
    </row>
    <row r="33" spans="1:3" x14ac:dyDescent="0.35">
      <c r="A33" s="4" t="s">
        <v>59</v>
      </c>
      <c r="B33" s="155">
        <v>14</v>
      </c>
      <c r="C33" s="157" t="s">
        <v>351</v>
      </c>
    </row>
    <row r="34" spans="1:3" x14ac:dyDescent="0.35">
      <c r="A34" s="4" t="s">
        <v>61</v>
      </c>
      <c r="B34" s="155">
        <v>21</v>
      </c>
      <c r="C34" s="25" t="s">
        <v>355</v>
      </c>
    </row>
    <row r="35" spans="1:3" x14ac:dyDescent="0.35">
      <c r="A35" s="4" t="s">
        <v>62</v>
      </c>
      <c r="B35" s="155">
        <v>16</v>
      </c>
      <c r="C35" s="157" t="s">
        <v>438</v>
      </c>
    </row>
    <row r="36" spans="1:3" x14ac:dyDescent="0.35">
      <c r="A36" s="4" t="s">
        <v>319</v>
      </c>
      <c r="B36" s="155">
        <v>27</v>
      </c>
      <c r="C36" s="25" t="s">
        <v>347</v>
      </c>
    </row>
    <row r="37" spans="1:3" x14ac:dyDescent="0.35">
      <c r="A37" s="97" t="s">
        <v>65</v>
      </c>
      <c r="B37" s="155">
        <v>3</v>
      </c>
      <c r="C37" s="25" t="s">
        <v>437</v>
      </c>
    </row>
    <row r="38" spans="1:3" x14ac:dyDescent="0.35">
      <c r="A38" s="4" t="s">
        <v>66</v>
      </c>
      <c r="B38" s="155">
        <v>12</v>
      </c>
      <c r="C38" s="157" t="s">
        <v>357</v>
      </c>
    </row>
    <row r="39" spans="1:3" x14ac:dyDescent="0.35">
      <c r="A39" s="4" t="s">
        <v>68</v>
      </c>
      <c r="B39" s="155">
        <v>5</v>
      </c>
      <c r="C39" s="157" t="s">
        <v>345</v>
      </c>
    </row>
    <row r="40" spans="1:3" x14ac:dyDescent="0.35">
      <c r="A40" s="4" t="s">
        <v>320</v>
      </c>
      <c r="B40" s="155">
        <v>4</v>
      </c>
      <c r="C40" s="157" t="s">
        <v>437</v>
      </c>
    </row>
    <row r="41" spans="1:3" x14ac:dyDescent="0.35">
      <c r="A41" s="4" t="s">
        <v>354</v>
      </c>
      <c r="B41" s="155">
        <v>11</v>
      </c>
      <c r="C41" s="157" t="s">
        <v>344</v>
      </c>
    </row>
    <row r="42" spans="1:3" x14ac:dyDescent="0.35">
      <c r="A42" s="4" t="s">
        <v>72</v>
      </c>
      <c r="B42" s="155">
        <v>8</v>
      </c>
      <c r="C42" s="25" t="s">
        <v>348</v>
      </c>
    </row>
    <row r="43" spans="1:3" ht="16.149999999999999" customHeight="1" x14ac:dyDescent="0.35">
      <c r="A43" s="4" t="s">
        <v>73</v>
      </c>
      <c r="B43" s="155">
        <v>3</v>
      </c>
      <c r="C43" s="157" t="s">
        <v>357</v>
      </c>
    </row>
    <row r="44" spans="1:3" ht="16.149999999999999" customHeight="1" x14ac:dyDescent="0.35">
      <c r="A44" s="4" t="s">
        <v>443</v>
      </c>
      <c r="B44" s="155">
        <v>5</v>
      </c>
      <c r="C44" s="157" t="s">
        <v>432</v>
      </c>
    </row>
    <row r="45" spans="1:3" x14ac:dyDescent="0.35">
      <c r="A45" s="4" t="s">
        <v>76</v>
      </c>
      <c r="B45" s="155">
        <v>45</v>
      </c>
      <c r="C45" s="157" t="s">
        <v>350</v>
      </c>
    </row>
    <row r="46" spans="1:3" x14ac:dyDescent="0.35">
      <c r="A46" s="4" t="s">
        <v>322</v>
      </c>
      <c r="B46" s="155">
        <v>3</v>
      </c>
      <c r="C46" s="157" t="s">
        <v>434</v>
      </c>
    </row>
    <row r="47" spans="1:3" x14ac:dyDescent="0.35">
      <c r="A47" s="4" t="s">
        <v>323</v>
      </c>
      <c r="B47" s="155">
        <v>17</v>
      </c>
      <c r="C47" s="157" t="s">
        <v>352</v>
      </c>
    </row>
    <row r="48" spans="1:3" x14ac:dyDescent="0.35">
      <c r="A48" s="4" t="s">
        <v>441</v>
      </c>
      <c r="B48" s="155">
        <v>16</v>
      </c>
      <c r="C48" s="157" t="s">
        <v>349</v>
      </c>
    </row>
    <row r="49" spans="1:3" x14ac:dyDescent="0.35">
      <c r="A49" s="5" t="s">
        <v>324</v>
      </c>
      <c r="B49" s="6">
        <v>4</v>
      </c>
      <c r="C49" s="6" t="s">
        <v>352</v>
      </c>
    </row>
    <row r="50" spans="1:3" x14ac:dyDescent="0.35">
      <c r="A50" s="60" t="s">
        <v>80</v>
      </c>
      <c r="B50" s="59"/>
      <c r="C50" s="59"/>
    </row>
  </sheetData>
  <mergeCells count="4">
    <mergeCell ref="A3:C3"/>
    <mergeCell ref="A4:C4"/>
    <mergeCell ref="A5:C5"/>
    <mergeCell ref="A6:C6"/>
  </mergeCells>
  <pageMargins left="0.7" right="0.7" top="0.75" bottom="0.75" header="0.51180555555555496" footer="0.51180555555555496"/>
  <pageSetup firstPageNumber="0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59999389629810485"/>
  </sheetPr>
  <dimension ref="A1:C21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54" style="24" customWidth="1"/>
    <col min="2" max="2" width="21.453125" style="24" customWidth="1"/>
    <col min="3" max="3" width="20.54296875" style="24" customWidth="1"/>
    <col min="4" max="16384" width="11.453125" style="24" hidden="1"/>
  </cols>
  <sheetData>
    <row r="1" spans="1:3" x14ac:dyDescent="0.35">
      <c r="A1" s="18" t="s">
        <v>358</v>
      </c>
      <c r="B1" s="29"/>
    </row>
    <row r="2" spans="1:3" x14ac:dyDescent="0.35">
      <c r="A2" s="18"/>
    </row>
    <row r="3" spans="1:3" x14ac:dyDescent="0.35">
      <c r="A3" s="193" t="s">
        <v>326</v>
      </c>
      <c r="B3" s="193"/>
      <c r="C3" s="193"/>
    </row>
    <row r="4" spans="1:3" x14ac:dyDescent="0.35">
      <c r="A4" s="193" t="s">
        <v>327</v>
      </c>
      <c r="B4" s="193"/>
      <c r="C4" s="193"/>
    </row>
    <row r="5" spans="1:3" x14ac:dyDescent="0.35">
      <c r="A5" s="193" t="s">
        <v>359</v>
      </c>
      <c r="B5" s="193"/>
      <c r="C5" s="193"/>
    </row>
    <row r="6" spans="1:3" x14ac:dyDescent="0.35">
      <c r="A6" s="193" t="s">
        <v>370</v>
      </c>
      <c r="B6" s="193"/>
      <c r="C6" s="193"/>
    </row>
    <row r="7" spans="1:3" ht="18.75" customHeight="1" x14ac:dyDescent="0.35">
      <c r="A7" s="1"/>
      <c r="B7" s="1"/>
      <c r="C7" s="1"/>
    </row>
    <row r="8" spans="1:3" ht="37.5" customHeight="1" x14ac:dyDescent="0.35">
      <c r="A8" s="194" t="s">
        <v>360</v>
      </c>
      <c r="B8" s="196" t="s">
        <v>31</v>
      </c>
      <c r="C8" s="196" t="s">
        <v>361</v>
      </c>
    </row>
    <row r="9" spans="1:3" ht="18.75" customHeight="1" x14ac:dyDescent="0.35">
      <c r="A9" s="195"/>
      <c r="B9" s="197"/>
      <c r="C9" s="197"/>
    </row>
    <row r="10" spans="1:3" x14ac:dyDescent="0.35">
      <c r="A10" s="18"/>
      <c r="B10" s="19"/>
      <c r="C10" s="20"/>
    </row>
    <row r="11" spans="1:3" x14ac:dyDescent="0.35">
      <c r="A11" s="16" t="s">
        <v>85</v>
      </c>
      <c r="B11" s="9">
        <f>SUM(B13:B18)</f>
        <v>726</v>
      </c>
      <c r="C11" s="159">
        <f>SUM(C13:C18)</f>
        <v>100</v>
      </c>
    </row>
    <row r="12" spans="1:3" x14ac:dyDescent="0.35">
      <c r="A12" s="18"/>
      <c r="B12" s="21"/>
      <c r="C12" s="20"/>
    </row>
    <row r="13" spans="1:3" x14ac:dyDescent="0.35">
      <c r="A13" s="7" t="s">
        <v>362</v>
      </c>
      <c r="B13" s="10">
        <v>265</v>
      </c>
      <c r="C13" s="22">
        <f t="shared" ref="C13:C18" si="0">(B13/$B$11)*100</f>
        <v>36.501377410468322</v>
      </c>
    </row>
    <row r="14" spans="1:3" x14ac:dyDescent="0.35">
      <c r="A14" s="7" t="s">
        <v>363</v>
      </c>
      <c r="B14" s="10">
        <v>25</v>
      </c>
      <c r="C14" s="22">
        <f t="shared" si="0"/>
        <v>3.443526170798898</v>
      </c>
    </row>
    <row r="15" spans="1:3" x14ac:dyDescent="0.35">
      <c r="A15" s="7" t="s">
        <v>364</v>
      </c>
      <c r="B15" s="10">
        <v>392</v>
      </c>
      <c r="C15" s="22">
        <f t="shared" si="0"/>
        <v>53.994490358126725</v>
      </c>
    </row>
    <row r="16" spans="1:3" x14ac:dyDescent="0.35">
      <c r="A16" s="7" t="s">
        <v>444</v>
      </c>
      <c r="B16" s="10">
        <v>30</v>
      </c>
      <c r="C16" s="22">
        <f t="shared" si="0"/>
        <v>4.1322314049586781</v>
      </c>
    </row>
    <row r="17" spans="1:3" x14ac:dyDescent="0.35">
      <c r="A17" s="7" t="s">
        <v>365</v>
      </c>
      <c r="B17" s="10">
        <v>1</v>
      </c>
      <c r="C17" s="22">
        <f t="shared" si="0"/>
        <v>0.13774104683195593</v>
      </c>
    </row>
    <row r="18" spans="1:3" ht="18.5" x14ac:dyDescent="0.35">
      <c r="A18" s="7" t="s">
        <v>366</v>
      </c>
      <c r="B18" s="10">
        <v>13</v>
      </c>
      <c r="C18" s="22">
        <f t="shared" si="0"/>
        <v>1.7906336088154271</v>
      </c>
    </row>
    <row r="19" spans="1:3" x14ac:dyDescent="0.35">
      <c r="A19" s="17"/>
      <c r="B19" s="13"/>
      <c r="C19" s="23"/>
    </row>
    <row r="20" spans="1:3" x14ac:dyDescent="0.35">
      <c r="A20" s="7" t="s">
        <v>367</v>
      </c>
      <c r="B20" s="8"/>
      <c r="C20" s="61"/>
    </row>
    <row r="21" spans="1:3" x14ac:dyDescent="0.35">
      <c r="A21" s="37" t="s">
        <v>80</v>
      </c>
      <c r="B21" s="8"/>
      <c r="C21" s="61"/>
    </row>
  </sheetData>
  <mergeCells count="7">
    <mergeCell ref="A3:C3"/>
    <mergeCell ref="A4:C4"/>
    <mergeCell ref="A5:C5"/>
    <mergeCell ref="A6:C6"/>
    <mergeCell ref="A8:A9"/>
    <mergeCell ref="B8:B9"/>
    <mergeCell ref="C8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74.54296875" style="31" customWidth="1"/>
    <col min="2" max="2" width="21.7265625" style="139" customWidth="1"/>
    <col min="3" max="16384" width="9.26953125" style="24" hidden="1"/>
  </cols>
  <sheetData>
    <row r="1" spans="1:2" ht="18.75" customHeight="1" x14ac:dyDescent="0.35">
      <c r="A1" s="137" t="s">
        <v>28</v>
      </c>
      <c r="B1" s="138"/>
    </row>
    <row r="2" spans="1:2" ht="18.75" customHeight="1" x14ac:dyDescent="0.35">
      <c r="A2" s="124"/>
      <c r="B2" s="124"/>
    </row>
    <row r="3" spans="1:2" x14ac:dyDescent="0.35">
      <c r="A3" s="174" t="s">
        <v>82</v>
      </c>
      <c r="B3" s="174"/>
    </row>
    <row r="4" spans="1:2" x14ac:dyDescent="0.35">
      <c r="A4" s="174" t="s">
        <v>29</v>
      </c>
      <c r="B4" s="174"/>
    </row>
    <row r="5" spans="1:2" x14ac:dyDescent="0.35">
      <c r="A5" s="174" t="s">
        <v>370</v>
      </c>
      <c r="B5" s="174"/>
    </row>
    <row r="6" spans="1:2" ht="18.75" customHeight="1" x14ac:dyDescent="0.35">
      <c r="A6" s="92"/>
      <c r="B6" s="92"/>
    </row>
    <row r="7" spans="1:2" ht="18.75" customHeight="1" x14ac:dyDescent="0.35">
      <c r="A7" s="179" t="s">
        <v>30</v>
      </c>
      <c r="B7" s="180" t="s">
        <v>31</v>
      </c>
    </row>
    <row r="8" spans="1:2" ht="18.75" customHeight="1" x14ac:dyDescent="0.35">
      <c r="A8" s="179"/>
      <c r="B8" s="180"/>
    </row>
    <row r="9" spans="1:2" ht="18.75" customHeight="1" x14ac:dyDescent="0.35">
      <c r="A9" s="179"/>
      <c r="B9" s="180"/>
    </row>
    <row r="10" spans="1:2" ht="18.75" customHeight="1" x14ac:dyDescent="0.35">
      <c r="A10" s="80"/>
      <c r="B10" s="145"/>
    </row>
    <row r="11" spans="1:2" ht="18.75" customHeight="1" x14ac:dyDescent="0.35">
      <c r="A11" s="96" t="s">
        <v>32</v>
      </c>
      <c r="B11" s="40">
        <f>SUM(B13,B17,B21,B25,B29,B33,B38,B43,B48,B53,B58,B63,B67,B73,B77)</f>
        <v>661</v>
      </c>
    </row>
    <row r="12" spans="1:2" ht="18.75" customHeight="1" x14ac:dyDescent="0.35">
      <c r="A12" s="80"/>
      <c r="B12" s="39"/>
    </row>
    <row r="13" spans="1:2" ht="18.75" customHeight="1" x14ac:dyDescent="0.35">
      <c r="A13" s="98" t="s">
        <v>33</v>
      </c>
      <c r="B13" s="40">
        <f>SUM(B14:B15)</f>
        <v>61</v>
      </c>
    </row>
    <row r="14" spans="1:2" ht="18.75" customHeight="1" x14ac:dyDescent="0.35">
      <c r="A14" s="97" t="s">
        <v>34</v>
      </c>
      <c r="B14" s="39">
        <v>42</v>
      </c>
    </row>
    <row r="15" spans="1:2" ht="18.75" customHeight="1" x14ac:dyDescent="0.35">
      <c r="A15" s="97" t="s">
        <v>312</v>
      </c>
      <c r="B15" s="39">
        <v>19</v>
      </c>
    </row>
    <row r="16" spans="1:2" ht="18.75" customHeight="1" x14ac:dyDescent="0.35">
      <c r="A16" s="97"/>
      <c r="B16" s="39"/>
    </row>
    <row r="17" spans="1:2" ht="18.75" customHeight="1" x14ac:dyDescent="0.35">
      <c r="A17" s="98" t="s">
        <v>35</v>
      </c>
      <c r="B17" s="40">
        <f>SUM(B18:B19)</f>
        <v>91</v>
      </c>
    </row>
    <row r="18" spans="1:2" ht="18.75" customHeight="1" x14ac:dyDescent="0.35">
      <c r="A18" s="97" t="s">
        <v>36</v>
      </c>
      <c r="B18" s="39">
        <v>67</v>
      </c>
    </row>
    <row r="19" spans="1:2" ht="18.75" customHeight="1" x14ac:dyDescent="0.35">
      <c r="A19" s="97" t="s">
        <v>37</v>
      </c>
      <c r="B19" s="39">
        <v>24</v>
      </c>
    </row>
    <row r="20" spans="1:2" ht="18.75" customHeight="1" x14ac:dyDescent="0.35">
      <c r="A20" s="97"/>
      <c r="B20" s="39"/>
    </row>
    <row r="21" spans="1:2" ht="18.75" customHeight="1" x14ac:dyDescent="0.35">
      <c r="A21" s="98" t="s">
        <v>38</v>
      </c>
      <c r="B21" s="40">
        <f>SUM(B22:B23)</f>
        <v>32</v>
      </c>
    </row>
    <row r="22" spans="1:2" ht="18.75" customHeight="1" x14ac:dyDescent="0.35">
      <c r="A22" s="97" t="s">
        <v>39</v>
      </c>
      <c r="B22" s="39">
        <v>23</v>
      </c>
    </row>
    <row r="23" spans="1:2" ht="18.75" customHeight="1" x14ac:dyDescent="0.35">
      <c r="A23" s="97" t="s">
        <v>371</v>
      </c>
      <c r="B23" s="39">
        <v>9</v>
      </c>
    </row>
    <row r="24" spans="1:2" ht="18.75" customHeight="1" x14ac:dyDescent="0.35">
      <c r="A24" s="80"/>
      <c r="B24" s="39"/>
    </row>
    <row r="25" spans="1:2" ht="18.75" customHeight="1" x14ac:dyDescent="0.35">
      <c r="A25" s="98" t="s">
        <v>41</v>
      </c>
      <c r="B25" s="40">
        <f>SUM(B26:B27)</f>
        <v>19</v>
      </c>
    </row>
    <row r="26" spans="1:2" ht="18.75" customHeight="1" x14ac:dyDescent="0.35">
      <c r="A26" s="97" t="s">
        <v>42</v>
      </c>
      <c r="B26" s="39">
        <v>14</v>
      </c>
    </row>
    <row r="27" spans="1:2" ht="18.75" customHeight="1" x14ac:dyDescent="0.35">
      <c r="A27" s="97" t="s">
        <v>43</v>
      </c>
      <c r="B27" s="39">
        <v>5</v>
      </c>
    </row>
    <row r="28" spans="1:2" ht="18.75" customHeight="1" x14ac:dyDescent="0.35">
      <c r="A28" s="97"/>
      <c r="B28" s="39"/>
    </row>
    <row r="29" spans="1:2" ht="18.75" customHeight="1" x14ac:dyDescent="0.35">
      <c r="A29" s="98" t="s">
        <v>44</v>
      </c>
      <c r="B29" s="40">
        <f>SUM(B30:B31)</f>
        <v>41</v>
      </c>
    </row>
    <row r="30" spans="1:2" ht="18.75" customHeight="1" x14ac:dyDescent="0.35">
      <c r="A30" s="97" t="s">
        <v>45</v>
      </c>
      <c r="B30" s="39">
        <v>39</v>
      </c>
    </row>
    <row r="31" spans="1:2" ht="18.75" customHeight="1" x14ac:dyDescent="0.35">
      <c r="A31" s="97" t="s">
        <v>316</v>
      </c>
      <c r="B31" s="39">
        <v>2</v>
      </c>
    </row>
    <row r="32" spans="1:2" ht="18.75" customHeight="1" x14ac:dyDescent="0.35">
      <c r="A32" s="97"/>
      <c r="B32" s="39"/>
    </row>
    <row r="33" spans="1:2" ht="18.75" customHeight="1" x14ac:dyDescent="0.35">
      <c r="A33" s="98" t="s">
        <v>46</v>
      </c>
      <c r="B33" s="40">
        <f>SUM(B34:B36)</f>
        <v>39</v>
      </c>
    </row>
    <row r="34" spans="1:2" ht="18.75" customHeight="1" x14ac:dyDescent="0.35">
      <c r="A34" s="97" t="s">
        <v>47</v>
      </c>
      <c r="B34" s="39">
        <v>15</v>
      </c>
    </row>
    <row r="35" spans="1:2" ht="18.75" customHeight="1" x14ac:dyDescent="0.35">
      <c r="A35" s="97" t="s">
        <v>372</v>
      </c>
      <c r="B35" s="39">
        <v>20</v>
      </c>
    </row>
    <row r="36" spans="1:2" ht="18.75" customHeight="1" x14ac:dyDescent="0.35">
      <c r="A36" s="97" t="s">
        <v>48</v>
      </c>
      <c r="B36" s="39">
        <v>4</v>
      </c>
    </row>
    <row r="37" spans="1:2" ht="18.75" customHeight="1" x14ac:dyDescent="0.35">
      <c r="A37" s="97"/>
      <c r="B37" s="39"/>
    </row>
    <row r="38" spans="1:2" ht="18.75" customHeight="1" x14ac:dyDescent="0.35">
      <c r="A38" s="98" t="s">
        <v>49</v>
      </c>
      <c r="B38" s="40">
        <f>SUM(B39:B41)</f>
        <v>14</v>
      </c>
    </row>
    <row r="39" spans="1:2" ht="18.75" customHeight="1" x14ac:dyDescent="0.35">
      <c r="A39" s="97" t="s">
        <v>50</v>
      </c>
      <c r="B39" s="39">
        <v>11</v>
      </c>
    </row>
    <row r="40" spans="1:2" ht="18.75" customHeight="1" x14ac:dyDescent="0.35">
      <c r="A40" s="97" t="s">
        <v>51</v>
      </c>
      <c r="B40" s="39">
        <v>2</v>
      </c>
    </row>
    <row r="41" spans="1:2" ht="18.75" customHeight="1" x14ac:dyDescent="0.35">
      <c r="A41" s="97" t="s">
        <v>373</v>
      </c>
      <c r="B41" s="39">
        <v>1</v>
      </c>
    </row>
    <row r="42" spans="1:2" ht="18.75" customHeight="1" x14ac:dyDescent="0.35">
      <c r="A42" s="97"/>
      <c r="B42" s="39"/>
    </row>
    <row r="43" spans="1:2" ht="18.75" customHeight="1" x14ac:dyDescent="0.35">
      <c r="A43" s="98" t="s">
        <v>52</v>
      </c>
      <c r="B43" s="40">
        <f>SUM(B44:B46)</f>
        <v>43</v>
      </c>
    </row>
    <row r="44" spans="1:2" ht="18.75" customHeight="1" x14ac:dyDescent="0.35">
      <c r="A44" s="97" t="s">
        <v>53</v>
      </c>
      <c r="B44" s="39">
        <v>16</v>
      </c>
    </row>
    <row r="45" spans="1:2" ht="18.75" customHeight="1" x14ac:dyDescent="0.35">
      <c r="A45" s="97" t="s">
        <v>54</v>
      </c>
      <c r="B45" s="39">
        <v>9</v>
      </c>
    </row>
    <row r="46" spans="1:2" ht="18.75" customHeight="1" x14ac:dyDescent="0.35">
      <c r="A46" s="97" t="s">
        <v>55</v>
      </c>
      <c r="B46" s="39">
        <v>18</v>
      </c>
    </row>
    <row r="47" spans="1:2" ht="18.75" customHeight="1" x14ac:dyDescent="0.35">
      <c r="A47" s="97"/>
      <c r="B47" s="39"/>
    </row>
    <row r="48" spans="1:2" ht="18.75" customHeight="1" x14ac:dyDescent="0.35">
      <c r="A48" s="98" t="s">
        <v>56</v>
      </c>
      <c r="B48" s="40">
        <f>SUM(B49:B51)</f>
        <v>83</v>
      </c>
    </row>
    <row r="49" spans="1:2" ht="18.75" customHeight="1" x14ac:dyDescent="0.35">
      <c r="A49" s="97" t="s">
        <v>57</v>
      </c>
      <c r="B49" s="39">
        <v>47</v>
      </c>
    </row>
    <row r="50" spans="1:2" ht="18.75" customHeight="1" x14ac:dyDescent="0.35">
      <c r="A50" s="97" t="s">
        <v>58</v>
      </c>
      <c r="B50" s="39">
        <v>8</v>
      </c>
    </row>
    <row r="51" spans="1:2" ht="18.75" customHeight="1" x14ac:dyDescent="0.35">
      <c r="A51" s="97" t="s">
        <v>59</v>
      </c>
      <c r="B51" s="39">
        <v>28</v>
      </c>
    </row>
    <row r="52" spans="1:2" ht="18.75" customHeight="1" x14ac:dyDescent="0.35">
      <c r="A52" s="97"/>
      <c r="B52" s="39"/>
    </row>
    <row r="53" spans="1:2" ht="18.75" customHeight="1" x14ac:dyDescent="0.35">
      <c r="A53" s="98" t="s">
        <v>60</v>
      </c>
      <c r="B53" s="40">
        <f>SUM(B54:B56)</f>
        <v>37</v>
      </c>
    </row>
    <row r="54" spans="1:2" ht="18.75" customHeight="1" x14ac:dyDescent="0.35">
      <c r="A54" s="97" t="s">
        <v>61</v>
      </c>
      <c r="B54" s="39">
        <v>22</v>
      </c>
    </row>
    <row r="55" spans="1:2" ht="18.75" customHeight="1" x14ac:dyDescent="0.35">
      <c r="A55" s="97" t="s">
        <v>62</v>
      </c>
      <c r="B55" s="39">
        <v>13</v>
      </c>
    </row>
    <row r="56" spans="1:2" ht="18.75" customHeight="1" x14ac:dyDescent="0.35">
      <c r="A56" s="97" t="s">
        <v>374</v>
      </c>
      <c r="B56" s="39">
        <v>2</v>
      </c>
    </row>
    <row r="57" spans="1:2" ht="18.75" customHeight="1" x14ac:dyDescent="0.35">
      <c r="A57" s="80"/>
      <c r="B57" s="39"/>
    </row>
    <row r="58" spans="1:2" ht="18.75" customHeight="1" x14ac:dyDescent="0.35">
      <c r="A58" s="98" t="s">
        <v>63</v>
      </c>
      <c r="B58" s="40">
        <f>SUM(B59:B61)</f>
        <v>22</v>
      </c>
    </row>
    <row r="59" spans="1:2" ht="18.75" customHeight="1" x14ac:dyDescent="0.35">
      <c r="A59" s="97" t="s">
        <v>64</v>
      </c>
      <c r="B59" s="39">
        <v>14</v>
      </c>
    </row>
    <row r="60" spans="1:2" ht="18.75" customHeight="1" x14ac:dyDescent="0.35">
      <c r="A60" s="97" t="s">
        <v>65</v>
      </c>
      <c r="B60" s="39">
        <v>0</v>
      </c>
    </row>
    <row r="61" spans="1:2" ht="18.75" customHeight="1" x14ac:dyDescent="0.35">
      <c r="A61" s="97" t="s">
        <v>66</v>
      </c>
      <c r="B61" s="39">
        <v>8</v>
      </c>
    </row>
    <row r="62" spans="1:2" ht="18.75" customHeight="1" x14ac:dyDescent="0.35">
      <c r="A62" s="97"/>
      <c r="B62" s="39"/>
    </row>
    <row r="63" spans="1:2" ht="18.75" customHeight="1" x14ac:dyDescent="0.35">
      <c r="A63" s="98" t="s">
        <v>67</v>
      </c>
      <c r="B63" s="40">
        <f>SUM(B64:B65)</f>
        <v>16</v>
      </c>
    </row>
    <row r="64" spans="1:2" ht="18.75" customHeight="1" x14ac:dyDescent="0.35">
      <c r="A64" s="97" t="s">
        <v>68</v>
      </c>
      <c r="B64" s="39">
        <v>11</v>
      </c>
    </row>
    <row r="65" spans="1:2" ht="18.75" customHeight="1" x14ac:dyDescent="0.35">
      <c r="A65" s="97" t="s">
        <v>69</v>
      </c>
      <c r="B65" s="39">
        <v>5</v>
      </c>
    </row>
    <row r="66" spans="1:2" ht="18.75" customHeight="1" x14ac:dyDescent="0.35">
      <c r="A66" s="97"/>
      <c r="B66" s="39"/>
    </row>
    <row r="67" spans="1:2" ht="18.75" customHeight="1" x14ac:dyDescent="0.35">
      <c r="A67" s="98" t="s">
        <v>70</v>
      </c>
      <c r="B67" s="40">
        <f>SUM(B68:B71)</f>
        <v>34</v>
      </c>
    </row>
    <row r="68" spans="1:2" ht="18.75" customHeight="1" x14ac:dyDescent="0.35">
      <c r="A68" s="97" t="s">
        <v>71</v>
      </c>
      <c r="B68" s="39">
        <v>20</v>
      </c>
    </row>
    <row r="69" spans="1:2" ht="18.75" customHeight="1" x14ac:dyDescent="0.35">
      <c r="A69" s="97" t="s">
        <v>72</v>
      </c>
      <c r="B69" s="39">
        <v>2</v>
      </c>
    </row>
    <row r="70" spans="1:2" ht="18.75" customHeight="1" x14ac:dyDescent="0.35">
      <c r="A70" s="97" t="s">
        <v>73</v>
      </c>
      <c r="B70" s="39">
        <v>12</v>
      </c>
    </row>
    <row r="71" spans="1:2" ht="18.75" customHeight="1" x14ac:dyDescent="0.35">
      <c r="A71" s="97" t="s">
        <v>74</v>
      </c>
      <c r="B71" s="39">
        <v>0</v>
      </c>
    </row>
    <row r="72" spans="1:2" ht="18.75" customHeight="1" x14ac:dyDescent="0.35">
      <c r="A72" s="97"/>
      <c r="B72" s="39"/>
    </row>
    <row r="73" spans="1:2" ht="18.75" customHeight="1" x14ac:dyDescent="0.35">
      <c r="A73" s="98" t="s">
        <v>75</v>
      </c>
      <c r="B73" s="40">
        <f>SUM(B74:B75)</f>
        <v>79</v>
      </c>
    </row>
    <row r="74" spans="1:2" ht="18.75" customHeight="1" x14ac:dyDescent="0.35">
      <c r="A74" s="97" t="s">
        <v>76</v>
      </c>
      <c r="B74" s="39">
        <v>75</v>
      </c>
    </row>
    <row r="75" spans="1:2" ht="18.75" customHeight="1" x14ac:dyDescent="0.35">
      <c r="A75" s="97" t="s">
        <v>375</v>
      </c>
      <c r="B75" s="39">
        <v>4</v>
      </c>
    </row>
    <row r="76" spans="1:2" ht="18.75" customHeight="1" x14ac:dyDescent="0.35">
      <c r="A76" s="97"/>
      <c r="B76" s="39"/>
    </row>
    <row r="77" spans="1:2" ht="18.75" customHeight="1" x14ac:dyDescent="0.35">
      <c r="A77" s="98" t="s">
        <v>77</v>
      </c>
      <c r="B77" s="40">
        <f>SUM(B78:B80)</f>
        <v>50</v>
      </c>
    </row>
    <row r="78" spans="1:2" ht="18.75" customHeight="1" x14ac:dyDescent="0.35">
      <c r="A78" s="97" t="s">
        <v>78</v>
      </c>
      <c r="B78" s="39">
        <v>11</v>
      </c>
    </row>
    <row r="79" spans="1:2" ht="18.75" customHeight="1" x14ac:dyDescent="0.35">
      <c r="A79" s="97" t="s">
        <v>376</v>
      </c>
      <c r="B79" s="39">
        <v>34</v>
      </c>
    </row>
    <row r="80" spans="1:2" x14ac:dyDescent="0.35">
      <c r="A80" s="97" t="s">
        <v>79</v>
      </c>
      <c r="B80" s="39">
        <v>5</v>
      </c>
    </row>
    <row r="81" spans="1:2" x14ac:dyDescent="0.35">
      <c r="A81" s="123"/>
      <c r="B81" s="100"/>
    </row>
    <row r="82" spans="1:2" x14ac:dyDescent="0.35">
      <c r="A82" s="30" t="s">
        <v>80</v>
      </c>
    </row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C82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74.26953125" style="31" customWidth="1"/>
    <col min="2" max="2" width="24.26953125" style="31" customWidth="1"/>
    <col min="3" max="1017" width="11" style="24" hidden="1" customWidth="1"/>
    <col min="1018" max="16384" width="9.26953125" style="24" hidden="1"/>
  </cols>
  <sheetData>
    <row r="1" spans="1:2" x14ac:dyDescent="0.35">
      <c r="A1" s="42" t="s">
        <v>81</v>
      </c>
      <c r="B1" s="38"/>
    </row>
    <row r="2" spans="1:2" x14ac:dyDescent="0.35">
      <c r="A2" s="42"/>
      <c r="B2" s="88"/>
    </row>
    <row r="3" spans="1:2" x14ac:dyDescent="0.35">
      <c r="A3" s="174" t="s">
        <v>82</v>
      </c>
      <c r="B3" s="174"/>
    </row>
    <row r="4" spans="1:2" x14ac:dyDescent="0.35">
      <c r="A4" s="174" t="s">
        <v>83</v>
      </c>
      <c r="B4" s="174"/>
    </row>
    <row r="5" spans="1:2" x14ac:dyDescent="0.35">
      <c r="A5" s="174" t="s">
        <v>370</v>
      </c>
      <c r="B5" s="174"/>
    </row>
    <row r="6" spans="1:2" x14ac:dyDescent="0.35">
      <c r="A6" s="92"/>
      <c r="B6" s="92"/>
    </row>
    <row r="7" spans="1:2" ht="18.75" customHeight="1" x14ac:dyDescent="0.35">
      <c r="A7" s="179" t="s">
        <v>84</v>
      </c>
      <c r="B7" s="180" t="s">
        <v>31</v>
      </c>
    </row>
    <row r="8" spans="1:2" ht="15" customHeight="1" x14ac:dyDescent="0.35">
      <c r="A8" s="179"/>
      <c r="B8" s="180"/>
    </row>
    <row r="9" spans="1:2" ht="15" customHeight="1" x14ac:dyDescent="0.35">
      <c r="A9" s="179"/>
      <c r="B9" s="180"/>
    </row>
    <row r="10" spans="1:2" x14ac:dyDescent="0.35">
      <c r="A10" s="113"/>
      <c r="B10" s="146"/>
    </row>
    <row r="11" spans="1:2" x14ac:dyDescent="0.35">
      <c r="A11" s="96" t="s">
        <v>85</v>
      </c>
      <c r="B11" s="40">
        <f>SUM(B13,B17,B20,B25,B29,B35,B39,B44,B49,B53,B57,B63,B67,B73,B78)</f>
        <v>1370</v>
      </c>
    </row>
    <row r="12" spans="1:2" x14ac:dyDescent="0.35">
      <c r="A12" s="96"/>
      <c r="B12" s="40"/>
    </row>
    <row r="13" spans="1:2" x14ac:dyDescent="0.35">
      <c r="A13" s="98" t="s">
        <v>33</v>
      </c>
      <c r="B13" s="40">
        <f>SUM(B14:B15)</f>
        <v>79</v>
      </c>
    </row>
    <row r="14" spans="1:2" x14ac:dyDescent="0.35">
      <c r="A14" s="30" t="s">
        <v>86</v>
      </c>
      <c r="B14" s="135">
        <v>70</v>
      </c>
    </row>
    <row r="15" spans="1:2" x14ac:dyDescent="0.35">
      <c r="A15" s="30" t="s">
        <v>87</v>
      </c>
      <c r="B15" s="135">
        <v>9</v>
      </c>
    </row>
    <row r="16" spans="1:2" x14ac:dyDescent="0.35">
      <c r="A16" s="97"/>
      <c r="B16" s="135"/>
    </row>
    <row r="17" spans="1:2" x14ac:dyDescent="0.35">
      <c r="A17" s="98" t="s">
        <v>35</v>
      </c>
      <c r="B17" s="40">
        <f>SUM(B18)</f>
        <v>57</v>
      </c>
    </row>
    <row r="18" spans="1:2" x14ac:dyDescent="0.35">
      <c r="A18" s="30" t="s">
        <v>88</v>
      </c>
      <c r="B18" s="135">
        <v>57</v>
      </c>
    </row>
    <row r="19" spans="1:2" x14ac:dyDescent="0.35">
      <c r="A19" s="97"/>
      <c r="B19" s="135"/>
    </row>
    <row r="20" spans="1:2" x14ac:dyDescent="0.35">
      <c r="A20" s="98" t="s">
        <v>38</v>
      </c>
      <c r="B20" s="40">
        <f>SUM(B21:B23)</f>
        <v>130</v>
      </c>
    </row>
    <row r="21" spans="1:2" x14ac:dyDescent="0.35">
      <c r="A21" s="30" t="s">
        <v>377</v>
      </c>
      <c r="B21" s="135">
        <v>54</v>
      </c>
    </row>
    <row r="22" spans="1:2" x14ac:dyDescent="0.35">
      <c r="A22" s="30" t="s">
        <v>378</v>
      </c>
      <c r="B22" s="135">
        <v>36</v>
      </c>
    </row>
    <row r="23" spans="1:2" x14ac:dyDescent="0.35">
      <c r="A23" s="30" t="s">
        <v>89</v>
      </c>
      <c r="B23" s="135">
        <v>40</v>
      </c>
    </row>
    <row r="24" spans="1:2" x14ac:dyDescent="0.35">
      <c r="A24" s="95"/>
      <c r="B24" s="39"/>
    </row>
    <row r="25" spans="1:2" x14ac:dyDescent="0.35">
      <c r="A25" s="98" t="s">
        <v>41</v>
      </c>
      <c r="B25" s="40">
        <f>SUM(B26:B27)</f>
        <v>125</v>
      </c>
    </row>
    <row r="26" spans="1:2" x14ac:dyDescent="0.35">
      <c r="A26" s="30" t="s">
        <v>90</v>
      </c>
      <c r="B26" s="135">
        <v>113</v>
      </c>
    </row>
    <row r="27" spans="1:2" x14ac:dyDescent="0.35">
      <c r="A27" s="30" t="s">
        <v>91</v>
      </c>
      <c r="B27" s="135">
        <v>12</v>
      </c>
    </row>
    <row r="28" spans="1:2" x14ac:dyDescent="0.35">
      <c r="A28" s="97"/>
      <c r="B28" s="135"/>
    </row>
    <row r="29" spans="1:2" x14ac:dyDescent="0.35">
      <c r="A29" s="98" t="s">
        <v>44</v>
      </c>
      <c r="B29" s="40">
        <f>SUM(B30:B33)</f>
        <v>99</v>
      </c>
    </row>
    <row r="30" spans="1:2" x14ac:dyDescent="0.35">
      <c r="A30" s="30" t="s">
        <v>92</v>
      </c>
      <c r="B30" s="135">
        <v>45</v>
      </c>
    </row>
    <row r="31" spans="1:2" x14ac:dyDescent="0.35">
      <c r="A31" s="30" t="s">
        <v>93</v>
      </c>
      <c r="B31" s="135">
        <v>25</v>
      </c>
    </row>
    <row r="32" spans="1:2" x14ac:dyDescent="0.35">
      <c r="A32" s="30" t="s">
        <v>94</v>
      </c>
      <c r="B32" s="135">
        <v>17</v>
      </c>
    </row>
    <row r="33" spans="1:2" x14ac:dyDescent="0.35">
      <c r="A33" s="30" t="s">
        <v>95</v>
      </c>
      <c r="B33" s="135">
        <v>12</v>
      </c>
    </row>
    <row r="34" spans="1:2" x14ac:dyDescent="0.35">
      <c r="A34" s="97"/>
      <c r="B34" s="135"/>
    </row>
    <row r="35" spans="1:2" x14ac:dyDescent="0.35">
      <c r="A35" s="98" t="s">
        <v>46</v>
      </c>
      <c r="B35" s="40">
        <f>SUM(B36:B37)</f>
        <v>69</v>
      </c>
    </row>
    <row r="36" spans="1:2" x14ac:dyDescent="0.35">
      <c r="A36" s="30" t="s">
        <v>96</v>
      </c>
      <c r="B36" s="135">
        <v>26</v>
      </c>
    </row>
    <row r="37" spans="1:2" x14ac:dyDescent="0.35">
      <c r="A37" s="30" t="s">
        <v>97</v>
      </c>
      <c r="B37" s="135">
        <v>43</v>
      </c>
    </row>
    <row r="38" spans="1:2" x14ac:dyDescent="0.35">
      <c r="A38" s="97"/>
      <c r="B38" s="135"/>
    </row>
    <row r="39" spans="1:2" x14ac:dyDescent="0.35">
      <c r="A39" s="98" t="s">
        <v>49</v>
      </c>
      <c r="B39" s="40">
        <f>SUM(B40:B42)</f>
        <v>76</v>
      </c>
    </row>
    <row r="40" spans="1:2" x14ac:dyDescent="0.35">
      <c r="A40" s="30" t="s">
        <v>98</v>
      </c>
      <c r="B40" s="135">
        <v>54</v>
      </c>
    </row>
    <row r="41" spans="1:2" x14ac:dyDescent="0.35">
      <c r="A41" s="30" t="s">
        <v>99</v>
      </c>
      <c r="B41" s="135">
        <v>20</v>
      </c>
    </row>
    <row r="42" spans="1:2" x14ac:dyDescent="0.35">
      <c r="A42" s="30" t="s">
        <v>100</v>
      </c>
      <c r="B42" s="135">
        <v>2</v>
      </c>
    </row>
    <row r="43" spans="1:2" x14ac:dyDescent="0.35">
      <c r="A43" s="97"/>
      <c r="B43" s="39"/>
    </row>
    <row r="44" spans="1:2" x14ac:dyDescent="0.35">
      <c r="A44" s="98" t="s">
        <v>52</v>
      </c>
      <c r="B44" s="40">
        <f>SUM(B45:B47)</f>
        <v>190</v>
      </c>
    </row>
    <row r="45" spans="1:2" x14ac:dyDescent="0.35">
      <c r="A45" s="30" t="s">
        <v>101</v>
      </c>
      <c r="B45" s="135">
        <v>89</v>
      </c>
    </row>
    <row r="46" spans="1:2" x14ac:dyDescent="0.35">
      <c r="A46" s="30" t="s">
        <v>102</v>
      </c>
      <c r="B46" s="135">
        <v>37</v>
      </c>
    </row>
    <row r="47" spans="1:2" x14ac:dyDescent="0.35">
      <c r="A47" s="30" t="s">
        <v>103</v>
      </c>
      <c r="B47" s="135">
        <v>64</v>
      </c>
    </row>
    <row r="48" spans="1:2" x14ac:dyDescent="0.35">
      <c r="A48" s="97"/>
      <c r="B48" s="135"/>
    </row>
    <row r="49" spans="1:2" x14ac:dyDescent="0.35">
      <c r="A49" s="98" t="s">
        <v>56</v>
      </c>
      <c r="B49" s="40">
        <f>SUM(B50:B51)</f>
        <v>82</v>
      </c>
    </row>
    <row r="50" spans="1:2" x14ac:dyDescent="0.35">
      <c r="A50" s="30" t="s">
        <v>104</v>
      </c>
      <c r="B50" s="135">
        <v>53</v>
      </c>
    </row>
    <row r="51" spans="1:2" x14ac:dyDescent="0.35">
      <c r="A51" s="30" t="s">
        <v>105</v>
      </c>
      <c r="B51" s="135">
        <v>29</v>
      </c>
    </row>
    <row r="52" spans="1:2" x14ac:dyDescent="0.35">
      <c r="A52" s="97"/>
      <c r="B52" s="135"/>
    </row>
    <row r="53" spans="1:2" x14ac:dyDescent="0.35">
      <c r="A53" s="98" t="s">
        <v>106</v>
      </c>
      <c r="B53" s="40">
        <f>SUM(B54:B55)</f>
        <v>38</v>
      </c>
    </row>
    <row r="54" spans="1:2" x14ac:dyDescent="0.35">
      <c r="A54" s="30" t="s">
        <v>379</v>
      </c>
      <c r="B54" s="147">
        <v>14</v>
      </c>
    </row>
    <row r="55" spans="1:2" x14ac:dyDescent="0.35">
      <c r="A55" s="30" t="s">
        <v>107</v>
      </c>
      <c r="B55" s="135">
        <v>24</v>
      </c>
    </row>
    <row r="56" spans="1:2" x14ac:dyDescent="0.35">
      <c r="A56" s="97"/>
      <c r="B56" s="135"/>
    </row>
    <row r="57" spans="1:2" x14ac:dyDescent="0.35">
      <c r="A57" s="98" t="s">
        <v>63</v>
      </c>
      <c r="B57" s="40">
        <f>SUM(B58:B61)</f>
        <v>75</v>
      </c>
    </row>
    <row r="58" spans="1:2" x14ac:dyDescent="0.35">
      <c r="A58" s="30" t="s">
        <v>108</v>
      </c>
      <c r="B58" s="135">
        <v>51</v>
      </c>
    </row>
    <row r="59" spans="1:2" x14ac:dyDescent="0.35">
      <c r="A59" s="30" t="s">
        <v>109</v>
      </c>
      <c r="B59" s="135">
        <v>8</v>
      </c>
    </row>
    <row r="60" spans="1:2" x14ac:dyDescent="0.35">
      <c r="A60" s="30" t="s">
        <v>110</v>
      </c>
      <c r="B60" s="135">
        <v>12</v>
      </c>
    </row>
    <row r="61" spans="1:2" x14ac:dyDescent="0.35">
      <c r="A61" s="30" t="s">
        <v>111</v>
      </c>
      <c r="B61" s="135">
        <v>4</v>
      </c>
    </row>
    <row r="62" spans="1:2" x14ac:dyDescent="0.35">
      <c r="A62" s="97"/>
      <c r="B62" s="135"/>
    </row>
    <row r="63" spans="1:2" x14ac:dyDescent="0.35">
      <c r="A63" s="98" t="s">
        <v>67</v>
      </c>
      <c r="B63" s="40">
        <f>SUM(B64:B65)</f>
        <v>30</v>
      </c>
    </row>
    <row r="64" spans="1:2" x14ac:dyDescent="0.35">
      <c r="A64" s="30" t="s">
        <v>112</v>
      </c>
      <c r="B64" s="135">
        <v>21</v>
      </c>
    </row>
    <row r="65" spans="1:2" x14ac:dyDescent="0.35">
      <c r="A65" s="30" t="s">
        <v>113</v>
      </c>
      <c r="B65" s="135">
        <v>9</v>
      </c>
    </row>
    <row r="66" spans="1:2" x14ac:dyDescent="0.35">
      <c r="A66" s="97"/>
      <c r="B66" s="135"/>
    </row>
    <row r="67" spans="1:2" x14ac:dyDescent="0.35">
      <c r="A67" s="98" t="s">
        <v>70</v>
      </c>
      <c r="B67" s="40">
        <f>SUM(B68:B71)</f>
        <v>58</v>
      </c>
    </row>
    <row r="68" spans="1:2" x14ac:dyDescent="0.35">
      <c r="A68" s="30" t="s">
        <v>114</v>
      </c>
      <c r="B68" s="135">
        <v>7</v>
      </c>
    </row>
    <row r="69" spans="1:2" x14ac:dyDescent="0.35">
      <c r="A69" s="30" t="s">
        <v>115</v>
      </c>
      <c r="B69" s="135">
        <v>29</v>
      </c>
    </row>
    <row r="70" spans="1:2" x14ac:dyDescent="0.35">
      <c r="A70" s="30" t="s">
        <v>116</v>
      </c>
      <c r="B70" s="135">
        <v>14</v>
      </c>
    </row>
    <row r="71" spans="1:2" x14ac:dyDescent="0.35">
      <c r="A71" s="80" t="s">
        <v>117</v>
      </c>
      <c r="B71" s="39">
        <v>8</v>
      </c>
    </row>
    <row r="72" spans="1:2" x14ac:dyDescent="0.35">
      <c r="A72" s="95"/>
      <c r="B72" s="39"/>
    </row>
    <row r="73" spans="1:2" x14ac:dyDescent="0.35">
      <c r="A73" s="98" t="s">
        <v>75</v>
      </c>
      <c r="B73" s="40">
        <f>SUM(B74:B76)</f>
        <v>100</v>
      </c>
    </row>
    <row r="74" spans="1:2" x14ac:dyDescent="0.35">
      <c r="A74" s="30" t="s">
        <v>118</v>
      </c>
      <c r="B74" s="135">
        <v>26</v>
      </c>
    </row>
    <row r="75" spans="1:2" x14ac:dyDescent="0.35">
      <c r="A75" s="97" t="s">
        <v>119</v>
      </c>
      <c r="B75" s="135">
        <v>23</v>
      </c>
    </row>
    <row r="76" spans="1:2" x14ac:dyDescent="0.35">
      <c r="A76" s="97" t="s">
        <v>120</v>
      </c>
      <c r="B76" s="135">
        <v>51</v>
      </c>
    </row>
    <row r="77" spans="1:2" x14ac:dyDescent="0.35">
      <c r="A77" s="97"/>
      <c r="B77" s="135"/>
    </row>
    <row r="78" spans="1:2" x14ac:dyDescent="0.35">
      <c r="A78" s="98" t="s">
        <v>77</v>
      </c>
      <c r="B78" s="40">
        <f>SUM(B79:B80)</f>
        <v>162</v>
      </c>
    </row>
    <row r="79" spans="1:2" x14ac:dyDescent="0.35">
      <c r="A79" s="30" t="s">
        <v>121</v>
      </c>
      <c r="B79" s="135">
        <v>121</v>
      </c>
    </row>
    <row r="80" spans="1:2" x14ac:dyDescent="0.35">
      <c r="A80" s="80" t="s">
        <v>122</v>
      </c>
      <c r="B80" s="135">
        <v>41</v>
      </c>
    </row>
    <row r="81" spans="1:2" x14ac:dyDescent="0.35">
      <c r="A81" s="33"/>
      <c r="B81" s="136"/>
    </row>
    <row r="82" spans="1:2" x14ac:dyDescent="0.35">
      <c r="A82" s="30" t="s">
        <v>80</v>
      </c>
      <c r="B82" s="88"/>
    </row>
  </sheetData>
  <mergeCells count="5">
    <mergeCell ref="A3:B3"/>
    <mergeCell ref="A4:B4"/>
    <mergeCell ref="A5:B5"/>
    <mergeCell ref="A7:A9"/>
    <mergeCell ref="B7:B9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3"/>
  <sheetViews>
    <sheetView zoomScale="80" zoomScaleNormal="8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29.26953125" style="31" customWidth="1"/>
    <col min="2" max="2" width="15" style="31" customWidth="1"/>
    <col min="3" max="3" width="14.81640625" style="31" customWidth="1"/>
    <col min="4" max="4" width="16.453125" style="31" customWidth="1"/>
    <col min="5" max="16384" width="9.26953125" style="24" hidden="1"/>
  </cols>
  <sheetData>
    <row r="1" spans="1:4" x14ac:dyDescent="0.35">
      <c r="A1" s="112" t="s">
        <v>123</v>
      </c>
      <c r="B1" s="88"/>
      <c r="C1" s="30"/>
      <c r="D1" s="30"/>
    </row>
    <row r="2" spans="1:4" x14ac:dyDescent="0.35">
      <c r="A2" s="112"/>
      <c r="B2" s="88"/>
      <c r="C2" s="30"/>
      <c r="D2" s="30"/>
    </row>
    <row r="3" spans="1:4" x14ac:dyDescent="0.35">
      <c r="A3" s="174" t="s">
        <v>124</v>
      </c>
      <c r="B3" s="174"/>
      <c r="C3" s="174"/>
      <c r="D3" s="174"/>
    </row>
    <row r="4" spans="1:4" x14ac:dyDescent="0.35">
      <c r="A4" s="174" t="s">
        <v>125</v>
      </c>
      <c r="B4" s="174"/>
      <c r="C4" s="174"/>
      <c r="D4" s="174"/>
    </row>
    <row r="5" spans="1:4" x14ac:dyDescent="0.35">
      <c r="A5" s="174" t="s">
        <v>126</v>
      </c>
      <c r="B5" s="174"/>
      <c r="C5" s="174"/>
      <c r="D5" s="174"/>
    </row>
    <row r="6" spans="1:4" x14ac:dyDescent="0.35">
      <c r="A6" s="174" t="s">
        <v>127</v>
      </c>
      <c r="B6" s="174"/>
      <c r="C6" s="174"/>
      <c r="D6" s="174"/>
    </row>
    <row r="7" spans="1:4" x14ac:dyDescent="0.35">
      <c r="A7" s="174" t="s">
        <v>370</v>
      </c>
      <c r="B7" s="174"/>
      <c r="C7" s="174"/>
      <c r="D7" s="174"/>
    </row>
    <row r="8" spans="1:4" x14ac:dyDescent="0.35">
      <c r="A8" s="92"/>
      <c r="B8" s="126"/>
      <c r="C8" s="92"/>
      <c r="D8" s="92"/>
    </row>
    <row r="9" spans="1:4" x14ac:dyDescent="0.35">
      <c r="A9" s="181" t="s">
        <v>128</v>
      </c>
      <c r="B9" s="182" t="s">
        <v>32</v>
      </c>
      <c r="C9" s="183" t="s">
        <v>129</v>
      </c>
      <c r="D9" s="183"/>
    </row>
    <row r="10" spans="1:4" x14ac:dyDescent="0.35">
      <c r="A10" s="181"/>
      <c r="B10" s="182"/>
      <c r="C10" s="131" t="s">
        <v>130</v>
      </c>
      <c r="D10" s="148" t="s">
        <v>131</v>
      </c>
    </row>
    <row r="11" spans="1:4" x14ac:dyDescent="0.35">
      <c r="A11" s="119"/>
      <c r="B11" s="130"/>
      <c r="C11" s="132"/>
      <c r="D11" s="121"/>
    </row>
    <row r="12" spans="1:4" x14ac:dyDescent="0.35">
      <c r="A12" s="96" t="s">
        <v>85</v>
      </c>
      <c r="B12" s="108">
        <f>SUM(B14:B30)</f>
        <v>2031</v>
      </c>
      <c r="C12" s="108">
        <f>SUM(C14:C30)</f>
        <v>1898</v>
      </c>
      <c r="D12" s="40">
        <f>SUM(D14:D30)</f>
        <v>133</v>
      </c>
    </row>
    <row r="13" spans="1:4" x14ac:dyDescent="0.35">
      <c r="A13" s="96"/>
      <c r="B13" s="108"/>
      <c r="C13" s="108"/>
      <c r="D13" s="40"/>
    </row>
    <row r="14" spans="1:4" x14ac:dyDescent="0.35">
      <c r="A14" s="97" t="s">
        <v>132</v>
      </c>
      <c r="B14" s="109">
        <f t="shared" ref="B14:B30" si="0">SUM(C14:D14)</f>
        <v>1772</v>
      </c>
      <c r="C14" s="109">
        <v>1657</v>
      </c>
      <c r="D14" s="39">
        <v>115</v>
      </c>
    </row>
    <row r="15" spans="1:4" x14ac:dyDescent="0.35">
      <c r="A15" s="97" t="s">
        <v>133</v>
      </c>
      <c r="B15" s="109">
        <f t="shared" si="0"/>
        <v>199</v>
      </c>
      <c r="C15" s="109">
        <v>184</v>
      </c>
      <c r="D15" s="39">
        <v>15</v>
      </c>
    </row>
    <row r="16" spans="1:4" x14ac:dyDescent="0.35">
      <c r="A16" s="97" t="s">
        <v>134</v>
      </c>
      <c r="B16" s="109">
        <f t="shared" si="0"/>
        <v>27</v>
      </c>
      <c r="C16" s="109">
        <v>25</v>
      </c>
      <c r="D16" s="39">
        <v>2</v>
      </c>
    </row>
    <row r="17" spans="1:4" x14ac:dyDescent="0.35">
      <c r="A17" s="97" t="s">
        <v>139</v>
      </c>
      <c r="B17" s="109">
        <f t="shared" si="0"/>
        <v>4</v>
      </c>
      <c r="C17" s="109">
        <v>4</v>
      </c>
      <c r="D17" s="39">
        <v>0</v>
      </c>
    </row>
    <row r="18" spans="1:4" x14ac:dyDescent="0.35">
      <c r="A18" s="97" t="s">
        <v>143</v>
      </c>
      <c r="B18" s="109">
        <f t="shared" si="0"/>
        <v>4</v>
      </c>
      <c r="C18" s="109">
        <v>4</v>
      </c>
      <c r="D18" s="39">
        <v>0</v>
      </c>
    </row>
    <row r="19" spans="1:4" x14ac:dyDescent="0.35">
      <c r="A19" s="97" t="s">
        <v>380</v>
      </c>
      <c r="B19" s="109">
        <f t="shared" si="0"/>
        <v>3</v>
      </c>
      <c r="C19" s="109">
        <v>3</v>
      </c>
      <c r="D19" s="39">
        <v>0</v>
      </c>
    </row>
    <row r="20" spans="1:4" x14ac:dyDescent="0.35">
      <c r="A20" s="122" t="s">
        <v>137</v>
      </c>
      <c r="B20" s="109">
        <f t="shared" si="0"/>
        <v>3</v>
      </c>
      <c r="C20" s="109">
        <v>3</v>
      </c>
      <c r="D20" s="39">
        <v>0</v>
      </c>
    </row>
    <row r="21" spans="1:4" x14ac:dyDescent="0.35">
      <c r="A21" s="122" t="s">
        <v>140</v>
      </c>
      <c r="B21" s="109">
        <f t="shared" si="0"/>
        <v>3</v>
      </c>
      <c r="C21" s="109">
        <v>3</v>
      </c>
      <c r="D21" s="39">
        <v>0</v>
      </c>
    </row>
    <row r="22" spans="1:4" x14ac:dyDescent="0.35">
      <c r="A22" s="122" t="s">
        <v>135</v>
      </c>
      <c r="B22" s="109">
        <f t="shared" si="0"/>
        <v>2</v>
      </c>
      <c r="C22" s="109">
        <v>2</v>
      </c>
      <c r="D22" s="39">
        <v>0</v>
      </c>
    </row>
    <row r="23" spans="1:4" x14ac:dyDescent="0.35">
      <c r="A23" s="122" t="s">
        <v>136</v>
      </c>
      <c r="B23" s="109">
        <f t="shared" si="0"/>
        <v>2</v>
      </c>
      <c r="C23" s="109">
        <v>2</v>
      </c>
      <c r="D23" s="39">
        <v>0</v>
      </c>
    </row>
    <row r="24" spans="1:4" x14ac:dyDescent="0.35">
      <c r="A24" s="122" t="s">
        <v>329</v>
      </c>
      <c r="B24" s="109">
        <f t="shared" si="0"/>
        <v>2</v>
      </c>
      <c r="C24" s="109">
        <v>2</v>
      </c>
      <c r="D24" s="39">
        <v>0</v>
      </c>
    </row>
    <row r="25" spans="1:4" x14ac:dyDescent="0.35">
      <c r="A25" s="122" t="s">
        <v>142</v>
      </c>
      <c r="B25" s="109">
        <f t="shared" si="0"/>
        <v>1</v>
      </c>
      <c r="C25" s="109">
        <v>0</v>
      </c>
      <c r="D25" s="39">
        <v>1</v>
      </c>
    </row>
    <row r="26" spans="1:4" x14ac:dyDescent="0.35">
      <c r="A26" s="122" t="s">
        <v>138</v>
      </c>
      <c r="B26" s="109">
        <f t="shared" si="0"/>
        <v>1</v>
      </c>
      <c r="C26" s="109">
        <v>1</v>
      </c>
      <c r="D26" s="39">
        <v>0</v>
      </c>
    </row>
    <row r="27" spans="1:4" x14ac:dyDescent="0.35">
      <c r="A27" s="122" t="s">
        <v>381</v>
      </c>
      <c r="B27" s="109">
        <f t="shared" si="0"/>
        <v>1</v>
      </c>
      <c r="C27" s="109">
        <v>1</v>
      </c>
      <c r="D27" s="39">
        <v>0</v>
      </c>
    </row>
    <row r="28" spans="1:4" x14ac:dyDescent="0.35">
      <c r="A28" s="80" t="s">
        <v>141</v>
      </c>
      <c r="B28" s="109">
        <f t="shared" si="0"/>
        <v>1</v>
      </c>
      <c r="C28" s="109">
        <v>1</v>
      </c>
      <c r="D28" s="39">
        <v>0</v>
      </c>
    </row>
    <row r="29" spans="1:4" x14ac:dyDescent="0.35">
      <c r="A29" s="97" t="s">
        <v>382</v>
      </c>
      <c r="B29" s="109">
        <f t="shared" si="0"/>
        <v>1</v>
      </c>
      <c r="C29" s="109">
        <v>1</v>
      </c>
      <c r="D29" s="39">
        <v>0</v>
      </c>
    </row>
    <row r="30" spans="1:4" ht="18.5" x14ac:dyDescent="0.35">
      <c r="A30" s="122" t="s">
        <v>144</v>
      </c>
      <c r="B30" s="109">
        <f t="shared" si="0"/>
        <v>5</v>
      </c>
      <c r="C30" s="109">
        <v>5</v>
      </c>
      <c r="D30" s="39">
        <v>0</v>
      </c>
    </row>
    <row r="31" spans="1:4" x14ac:dyDescent="0.35">
      <c r="A31" s="133"/>
      <c r="B31" s="111"/>
      <c r="C31" s="111"/>
      <c r="D31" s="100"/>
    </row>
    <row r="32" spans="1:4" x14ac:dyDescent="0.35">
      <c r="A32" s="134" t="s">
        <v>145</v>
      </c>
      <c r="B32" s="88"/>
      <c r="C32" s="88"/>
      <c r="D32" s="88"/>
    </row>
    <row r="33" spans="1:4" x14ac:dyDescent="0.35">
      <c r="A33" s="30" t="s">
        <v>80</v>
      </c>
      <c r="B33" s="30"/>
      <c r="C33" s="30"/>
      <c r="D33" s="30"/>
    </row>
  </sheetData>
  <sortState xmlns:xlrd2="http://schemas.microsoft.com/office/spreadsheetml/2017/richdata2" ref="A14:D30">
    <sortCondition descending="1" ref="B14:B30"/>
  </sortState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9" firstPageNumber="0"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2"/>
  <sheetViews>
    <sheetView zoomScale="70" zoomScaleNormal="7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78" style="31" customWidth="1"/>
    <col min="2" max="2" width="19" style="31" customWidth="1"/>
    <col min="3" max="16384" width="9.26953125" style="24" hidden="1"/>
  </cols>
  <sheetData>
    <row r="1" spans="1:2" x14ac:dyDescent="0.35">
      <c r="A1" s="124" t="s">
        <v>146</v>
      </c>
      <c r="B1" s="125"/>
    </row>
    <row r="2" spans="1:2" x14ac:dyDescent="0.35">
      <c r="A2" s="124"/>
      <c r="B2" s="126"/>
    </row>
    <row r="3" spans="1:2" x14ac:dyDescent="0.35">
      <c r="A3" s="174" t="s">
        <v>124</v>
      </c>
      <c r="B3" s="174"/>
    </row>
    <row r="4" spans="1:2" x14ac:dyDescent="0.35">
      <c r="A4" s="174" t="s">
        <v>125</v>
      </c>
      <c r="B4" s="174"/>
    </row>
    <row r="5" spans="1:2" x14ac:dyDescent="0.35">
      <c r="A5" s="174" t="s">
        <v>147</v>
      </c>
      <c r="B5" s="174"/>
    </row>
    <row r="6" spans="1:2" x14ac:dyDescent="0.35">
      <c r="A6" s="174" t="s">
        <v>370</v>
      </c>
      <c r="B6" s="174"/>
    </row>
    <row r="7" spans="1:2" x14ac:dyDescent="0.35">
      <c r="A7" s="92"/>
      <c r="B7" s="92"/>
    </row>
    <row r="8" spans="1:2" ht="18.75" customHeight="1" x14ac:dyDescent="0.35">
      <c r="A8" s="179" t="s">
        <v>148</v>
      </c>
      <c r="B8" s="180" t="s">
        <v>31</v>
      </c>
    </row>
    <row r="9" spans="1:2" ht="15" customHeight="1" x14ac:dyDescent="0.35">
      <c r="A9" s="179"/>
      <c r="B9" s="180"/>
    </row>
    <row r="10" spans="1:2" ht="15" customHeight="1" x14ac:dyDescent="0.35">
      <c r="A10" s="179"/>
      <c r="B10" s="180"/>
    </row>
    <row r="11" spans="1:2" x14ac:dyDescent="0.35">
      <c r="A11" s="127"/>
      <c r="B11" s="160"/>
    </row>
    <row r="12" spans="1:2" x14ac:dyDescent="0.35">
      <c r="A12" s="96" t="s">
        <v>85</v>
      </c>
      <c r="B12" s="161">
        <f>+B14+B24+B36+B39+B43+B46+B61+B64+B69+B72+B76+B83+B79+B95+B105+B108+B112+B115+B119</f>
        <v>2031</v>
      </c>
    </row>
    <row r="13" spans="1:2" x14ac:dyDescent="0.35">
      <c r="A13" s="80"/>
      <c r="B13" s="161"/>
    </row>
    <row r="14" spans="1:2" x14ac:dyDescent="0.35">
      <c r="A14" s="84" t="s">
        <v>149</v>
      </c>
      <c r="B14" s="161">
        <f>SUM(B15:B22)</f>
        <v>332</v>
      </c>
    </row>
    <row r="15" spans="1:2" x14ac:dyDescent="0.35">
      <c r="A15" s="80" t="s">
        <v>383</v>
      </c>
      <c r="B15" s="38">
        <v>1</v>
      </c>
    </row>
    <row r="16" spans="1:2" x14ac:dyDescent="0.35">
      <c r="A16" s="80" t="s">
        <v>384</v>
      </c>
      <c r="B16" s="38">
        <v>1</v>
      </c>
    </row>
    <row r="17" spans="1:2" x14ac:dyDescent="0.35">
      <c r="A17" s="80" t="s">
        <v>150</v>
      </c>
      <c r="B17" s="38">
        <v>8</v>
      </c>
    </row>
    <row r="18" spans="1:2" x14ac:dyDescent="0.35">
      <c r="A18" s="80" t="s">
        <v>151</v>
      </c>
      <c r="B18" s="38">
        <v>144</v>
      </c>
    </row>
    <row r="19" spans="1:2" x14ac:dyDescent="0.35">
      <c r="A19" s="80" t="s">
        <v>152</v>
      </c>
      <c r="B19" s="38">
        <v>59</v>
      </c>
    </row>
    <row r="20" spans="1:2" x14ac:dyDescent="0.35">
      <c r="A20" s="80" t="s">
        <v>385</v>
      </c>
      <c r="B20" s="38">
        <v>71</v>
      </c>
    </row>
    <row r="21" spans="1:2" x14ac:dyDescent="0.35">
      <c r="A21" s="80" t="s">
        <v>386</v>
      </c>
      <c r="B21" s="38">
        <v>43</v>
      </c>
    </row>
    <row r="22" spans="1:2" x14ac:dyDescent="0.35">
      <c r="A22" s="80" t="s">
        <v>153</v>
      </c>
      <c r="B22" s="38">
        <v>5</v>
      </c>
    </row>
    <row r="23" spans="1:2" x14ac:dyDescent="0.35">
      <c r="A23" s="80"/>
      <c r="B23" s="38"/>
    </row>
    <row r="24" spans="1:2" x14ac:dyDescent="0.35">
      <c r="A24" s="84" t="s">
        <v>154</v>
      </c>
      <c r="B24" s="161">
        <f>SUM(B25:B34)</f>
        <v>133</v>
      </c>
    </row>
    <row r="25" spans="1:2" x14ac:dyDescent="0.35">
      <c r="A25" s="80" t="s">
        <v>155</v>
      </c>
      <c r="B25" s="38">
        <v>11</v>
      </c>
    </row>
    <row r="26" spans="1:2" x14ac:dyDescent="0.35">
      <c r="A26" s="80" t="s">
        <v>156</v>
      </c>
      <c r="B26" s="38">
        <v>22</v>
      </c>
    </row>
    <row r="27" spans="1:2" x14ac:dyDescent="0.35">
      <c r="A27" s="80" t="s">
        <v>157</v>
      </c>
      <c r="B27" s="38">
        <v>1</v>
      </c>
    </row>
    <row r="28" spans="1:2" x14ac:dyDescent="0.35">
      <c r="A28" s="80" t="s">
        <v>387</v>
      </c>
      <c r="B28" s="38">
        <v>1</v>
      </c>
    </row>
    <row r="29" spans="1:2" x14ac:dyDescent="0.35">
      <c r="A29" s="80" t="s">
        <v>158</v>
      </c>
      <c r="B29" s="38">
        <v>2</v>
      </c>
    </row>
    <row r="30" spans="1:2" x14ac:dyDescent="0.35">
      <c r="A30" s="80" t="s">
        <v>388</v>
      </c>
      <c r="B30" s="38">
        <v>2</v>
      </c>
    </row>
    <row r="31" spans="1:2" x14ac:dyDescent="0.35">
      <c r="A31" s="80" t="s">
        <v>159</v>
      </c>
      <c r="B31" s="38">
        <v>1</v>
      </c>
    </row>
    <row r="32" spans="1:2" x14ac:dyDescent="0.35">
      <c r="A32" s="80" t="s">
        <v>389</v>
      </c>
      <c r="B32" s="38">
        <v>1</v>
      </c>
    </row>
    <row r="33" spans="1:2" x14ac:dyDescent="0.35">
      <c r="A33" s="80" t="s">
        <v>160</v>
      </c>
      <c r="B33" s="38">
        <v>88</v>
      </c>
    </row>
    <row r="34" spans="1:2" x14ac:dyDescent="0.35">
      <c r="A34" s="80" t="s">
        <v>161</v>
      </c>
      <c r="B34" s="38">
        <v>4</v>
      </c>
    </row>
    <row r="35" spans="1:2" x14ac:dyDescent="0.35">
      <c r="A35" s="80"/>
      <c r="B35" s="38"/>
    </row>
    <row r="36" spans="1:2" x14ac:dyDescent="0.35">
      <c r="A36" s="84" t="s">
        <v>162</v>
      </c>
      <c r="B36" s="161">
        <f>SUM(B37:B37)</f>
        <v>1</v>
      </c>
    </row>
    <row r="37" spans="1:2" x14ac:dyDescent="0.35">
      <c r="A37" s="80" t="s">
        <v>390</v>
      </c>
      <c r="B37" s="38">
        <v>1</v>
      </c>
    </row>
    <row r="38" spans="1:2" x14ac:dyDescent="0.35">
      <c r="A38" s="80"/>
      <c r="B38" s="38"/>
    </row>
    <row r="39" spans="1:2" x14ac:dyDescent="0.35">
      <c r="A39" s="84" t="s">
        <v>163</v>
      </c>
      <c r="B39" s="161">
        <f>SUM(B40:B41)</f>
        <v>11</v>
      </c>
    </row>
    <row r="40" spans="1:2" x14ac:dyDescent="0.35">
      <c r="A40" s="80" t="s">
        <v>164</v>
      </c>
      <c r="B40" s="38">
        <v>6</v>
      </c>
    </row>
    <row r="41" spans="1:2" x14ac:dyDescent="0.35">
      <c r="A41" s="80" t="s">
        <v>165</v>
      </c>
      <c r="B41" s="38">
        <v>5</v>
      </c>
    </row>
    <row r="42" spans="1:2" x14ac:dyDescent="0.35">
      <c r="A42" s="80"/>
      <c r="B42" s="38"/>
    </row>
    <row r="43" spans="1:2" x14ac:dyDescent="0.35">
      <c r="A43" s="84" t="s">
        <v>166</v>
      </c>
      <c r="B43" s="161">
        <f>SUM(B44)</f>
        <v>4</v>
      </c>
    </row>
    <row r="44" spans="1:2" x14ac:dyDescent="0.35">
      <c r="A44" s="80" t="s">
        <v>167</v>
      </c>
      <c r="B44" s="38">
        <v>4</v>
      </c>
    </row>
    <row r="45" spans="1:2" x14ac:dyDescent="0.35">
      <c r="A45" s="80"/>
      <c r="B45" s="38"/>
    </row>
    <row r="46" spans="1:2" x14ac:dyDescent="0.35">
      <c r="A46" s="84" t="s">
        <v>168</v>
      </c>
      <c r="B46" s="161">
        <f>SUM(B47:B59)</f>
        <v>580</v>
      </c>
    </row>
    <row r="47" spans="1:2" x14ac:dyDescent="0.35">
      <c r="A47" s="80" t="s">
        <v>391</v>
      </c>
      <c r="B47" s="38">
        <v>1</v>
      </c>
    </row>
    <row r="48" spans="1:2" x14ac:dyDescent="0.35">
      <c r="A48" s="80" t="s">
        <v>392</v>
      </c>
      <c r="B48" s="38">
        <v>1</v>
      </c>
    </row>
    <row r="49" spans="1:2" x14ac:dyDescent="0.35">
      <c r="A49" s="80" t="s">
        <v>169</v>
      </c>
      <c r="B49" s="38">
        <v>6</v>
      </c>
    </row>
    <row r="50" spans="1:2" x14ac:dyDescent="0.35">
      <c r="A50" s="80" t="s">
        <v>170</v>
      </c>
      <c r="B50" s="38">
        <v>12</v>
      </c>
    </row>
    <row r="51" spans="1:2" x14ac:dyDescent="0.35">
      <c r="A51" s="80" t="s">
        <v>171</v>
      </c>
      <c r="B51" s="38">
        <v>7</v>
      </c>
    </row>
    <row r="52" spans="1:2" x14ac:dyDescent="0.35">
      <c r="A52" s="80" t="s">
        <v>172</v>
      </c>
      <c r="B52" s="38">
        <v>9</v>
      </c>
    </row>
    <row r="53" spans="1:2" x14ac:dyDescent="0.35">
      <c r="A53" s="80" t="s">
        <v>173</v>
      </c>
      <c r="B53" s="38">
        <v>20</v>
      </c>
    </row>
    <row r="54" spans="1:2" x14ac:dyDescent="0.35">
      <c r="A54" s="80" t="s">
        <v>393</v>
      </c>
      <c r="B54" s="38">
        <v>1</v>
      </c>
    </row>
    <row r="55" spans="1:2" x14ac:dyDescent="0.35">
      <c r="A55" s="80" t="s">
        <v>174</v>
      </c>
      <c r="B55" s="38">
        <v>443</v>
      </c>
    </row>
    <row r="56" spans="1:2" x14ac:dyDescent="0.35">
      <c r="A56" s="80" t="s">
        <v>394</v>
      </c>
      <c r="B56" s="38">
        <v>6</v>
      </c>
    </row>
    <row r="57" spans="1:2" x14ac:dyDescent="0.35">
      <c r="A57" s="80" t="s">
        <v>175</v>
      </c>
      <c r="B57" s="38">
        <v>46</v>
      </c>
    </row>
    <row r="58" spans="1:2" x14ac:dyDescent="0.35">
      <c r="A58" s="80" t="s">
        <v>176</v>
      </c>
      <c r="B58" s="38">
        <v>27</v>
      </c>
    </row>
    <row r="59" spans="1:2" x14ac:dyDescent="0.35">
      <c r="A59" s="80" t="s">
        <v>395</v>
      </c>
      <c r="B59" s="38">
        <v>1</v>
      </c>
    </row>
    <row r="60" spans="1:2" x14ac:dyDescent="0.35">
      <c r="A60" s="80"/>
      <c r="B60" s="38"/>
    </row>
    <row r="61" spans="1:2" x14ac:dyDescent="0.35">
      <c r="A61" s="84" t="s">
        <v>177</v>
      </c>
      <c r="B61" s="161">
        <f>SUM(B62:B62)</f>
        <v>4</v>
      </c>
    </row>
    <row r="62" spans="1:2" x14ac:dyDescent="0.35">
      <c r="A62" s="80" t="s">
        <v>178</v>
      </c>
      <c r="B62" s="38">
        <v>4</v>
      </c>
    </row>
    <row r="63" spans="1:2" x14ac:dyDescent="0.35">
      <c r="A63" s="80"/>
      <c r="B63" s="38"/>
    </row>
    <row r="64" spans="1:2" x14ac:dyDescent="0.35">
      <c r="A64" s="84" t="s">
        <v>179</v>
      </c>
      <c r="B64" s="161">
        <f>SUM(B65:B67)</f>
        <v>74</v>
      </c>
    </row>
    <row r="65" spans="1:2" x14ac:dyDescent="0.35">
      <c r="A65" s="30" t="s">
        <v>180</v>
      </c>
      <c r="B65" s="39">
        <v>63</v>
      </c>
    </row>
    <row r="66" spans="1:2" x14ac:dyDescent="0.35">
      <c r="A66" s="80" t="s">
        <v>181</v>
      </c>
      <c r="B66" s="38">
        <v>8</v>
      </c>
    </row>
    <row r="67" spans="1:2" x14ac:dyDescent="0.35">
      <c r="A67" s="80" t="s">
        <v>182</v>
      </c>
      <c r="B67" s="38">
        <v>3</v>
      </c>
    </row>
    <row r="68" spans="1:2" x14ac:dyDescent="0.35">
      <c r="A68" s="80"/>
      <c r="B68" s="38"/>
    </row>
    <row r="69" spans="1:2" x14ac:dyDescent="0.35">
      <c r="A69" s="84" t="s">
        <v>405</v>
      </c>
      <c r="B69" s="161">
        <f>SUM(B70:B70)</f>
        <v>1</v>
      </c>
    </row>
    <row r="70" spans="1:2" x14ac:dyDescent="0.35">
      <c r="A70" s="80" t="s">
        <v>406</v>
      </c>
      <c r="B70" s="38">
        <v>1</v>
      </c>
    </row>
    <row r="71" spans="1:2" x14ac:dyDescent="0.35">
      <c r="A71" s="80"/>
      <c r="B71" s="38"/>
    </row>
    <row r="72" spans="1:2" x14ac:dyDescent="0.35">
      <c r="A72" s="84" t="s">
        <v>183</v>
      </c>
      <c r="B72" s="161">
        <f>SUM(B73:B74)</f>
        <v>2</v>
      </c>
    </row>
    <row r="73" spans="1:2" x14ac:dyDescent="0.35">
      <c r="A73" s="80" t="s">
        <v>184</v>
      </c>
      <c r="B73" s="38">
        <v>1</v>
      </c>
    </row>
    <row r="74" spans="1:2" x14ac:dyDescent="0.35">
      <c r="A74" s="80" t="s">
        <v>396</v>
      </c>
      <c r="B74" s="38">
        <v>1</v>
      </c>
    </row>
    <row r="75" spans="1:2" x14ac:dyDescent="0.35">
      <c r="A75" s="80"/>
      <c r="B75" s="38"/>
    </row>
    <row r="76" spans="1:2" x14ac:dyDescent="0.35">
      <c r="A76" s="84" t="s">
        <v>185</v>
      </c>
      <c r="B76" s="161">
        <f>SUM(B77:B77)</f>
        <v>1</v>
      </c>
    </row>
    <row r="77" spans="1:2" x14ac:dyDescent="0.35">
      <c r="A77" s="80" t="s">
        <v>186</v>
      </c>
      <c r="B77" s="38">
        <v>1</v>
      </c>
    </row>
    <row r="78" spans="1:2" x14ac:dyDescent="0.35">
      <c r="A78" s="80"/>
      <c r="B78" s="38"/>
    </row>
    <row r="79" spans="1:2" x14ac:dyDescent="0.35">
      <c r="A79" s="84" t="s">
        <v>187</v>
      </c>
      <c r="B79" s="161">
        <f>SUM(B80:B81)</f>
        <v>5</v>
      </c>
    </row>
    <row r="80" spans="1:2" x14ac:dyDescent="0.35">
      <c r="A80" s="80" t="s">
        <v>397</v>
      </c>
      <c r="B80" s="38">
        <v>1</v>
      </c>
    </row>
    <row r="81" spans="1:2" x14ac:dyDescent="0.35">
      <c r="A81" s="80" t="s">
        <v>398</v>
      </c>
      <c r="B81" s="38">
        <v>4</v>
      </c>
    </row>
    <row r="82" spans="1:2" x14ac:dyDescent="0.35">
      <c r="A82" s="80"/>
      <c r="B82" s="38"/>
    </row>
    <row r="83" spans="1:2" ht="30.5" x14ac:dyDescent="0.35">
      <c r="A83" s="128" t="s">
        <v>188</v>
      </c>
      <c r="B83" s="162">
        <f>SUM(B84:B93)</f>
        <v>683</v>
      </c>
    </row>
    <row r="84" spans="1:2" x14ac:dyDescent="0.35">
      <c r="A84" s="80" t="s">
        <v>189</v>
      </c>
      <c r="B84" s="38">
        <v>10</v>
      </c>
    </row>
    <row r="85" spans="1:2" x14ac:dyDescent="0.35">
      <c r="A85" s="80" t="s">
        <v>190</v>
      </c>
      <c r="B85" s="38">
        <v>17</v>
      </c>
    </row>
    <row r="86" spans="1:2" x14ac:dyDescent="0.35">
      <c r="A86" s="80" t="s">
        <v>399</v>
      </c>
      <c r="B86" s="38">
        <v>2</v>
      </c>
    </row>
    <row r="87" spans="1:2" x14ac:dyDescent="0.35">
      <c r="A87" s="80" t="s">
        <v>191</v>
      </c>
      <c r="B87" s="38">
        <v>9</v>
      </c>
    </row>
    <row r="88" spans="1:2" x14ac:dyDescent="0.35">
      <c r="A88" s="80" t="s">
        <v>192</v>
      </c>
      <c r="B88" s="38">
        <v>16</v>
      </c>
    </row>
    <row r="89" spans="1:2" x14ac:dyDescent="0.35">
      <c r="A89" s="80" t="s">
        <v>193</v>
      </c>
      <c r="B89" s="38">
        <v>3</v>
      </c>
    </row>
    <row r="90" spans="1:2" x14ac:dyDescent="0.35">
      <c r="A90" s="80" t="s">
        <v>194</v>
      </c>
      <c r="B90" s="38">
        <v>19</v>
      </c>
    </row>
    <row r="91" spans="1:2" x14ac:dyDescent="0.35">
      <c r="A91" s="80" t="s">
        <v>195</v>
      </c>
      <c r="B91" s="38">
        <v>96</v>
      </c>
    </row>
    <row r="92" spans="1:2" x14ac:dyDescent="0.35">
      <c r="A92" s="80" t="s">
        <v>196</v>
      </c>
      <c r="B92" s="38">
        <v>62</v>
      </c>
    </row>
    <row r="93" spans="1:2" x14ac:dyDescent="0.35">
      <c r="A93" s="80" t="s">
        <v>197</v>
      </c>
      <c r="B93" s="38">
        <v>449</v>
      </c>
    </row>
    <row r="94" spans="1:2" x14ac:dyDescent="0.35">
      <c r="A94" s="80"/>
      <c r="B94" s="38"/>
    </row>
    <row r="95" spans="1:2" x14ac:dyDescent="0.35">
      <c r="A95" s="84" t="s">
        <v>198</v>
      </c>
      <c r="B95" s="162">
        <f>SUM(B96:B103)</f>
        <v>180</v>
      </c>
    </row>
    <row r="96" spans="1:2" x14ac:dyDescent="0.35">
      <c r="A96" s="80" t="s">
        <v>199</v>
      </c>
      <c r="B96" s="38">
        <v>8</v>
      </c>
    </row>
    <row r="97" spans="1:2" x14ac:dyDescent="0.35">
      <c r="A97" s="80" t="s">
        <v>400</v>
      </c>
      <c r="B97" s="38">
        <v>1</v>
      </c>
    </row>
    <row r="98" spans="1:2" x14ac:dyDescent="0.35">
      <c r="A98" s="80" t="s">
        <v>200</v>
      </c>
      <c r="B98" s="38">
        <v>8</v>
      </c>
    </row>
    <row r="99" spans="1:2" x14ac:dyDescent="0.35">
      <c r="A99" s="80" t="s">
        <v>201</v>
      </c>
      <c r="B99" s="38">
        <v>75</v>
      </c>
    </row>
    <row r="100" spans="1:2" x14ac:dyDescent="0.35">
      <c r="A100" s="80" t="s">
        <v>202</v>
      </c>
      <c r="B100" s="38">
        <v>53</v>
      </c>
    </row>
    <row r="101" spans="1:2" x14ac:dyDescent="0.35">
      <c r="A101" s="80" t="s">
        <v>203</v>
      </c>
      <c r="B101" s="38">
        <v>3</v>
      </c>
    </row>
    <row r="102" spans="1:2" x14ac:dyDescent="0.35">
      <c r="A102" s="80" t="s">
        <v>204</v>
      </c>
      <c r="B102" s="38">
        <v>2</v>
      </c>
    </row>
    <row r="103" spans="1:2" x14ac:dyDescent="0.35">
      <c r="A103" s="80" t="s">
        <v>205</v>
      </c>
      <c r="B103" s="38">
        <v>30</v>
      </c>
    </row>
    <row r="104" spans="1:2" x14ac:dyDescent="0.35">
      <c r="A104" s="80"/>
      <c r="B104" s="38"/>
    </row>
    <row r="105" spans="1:2" x14ac:dyDescent="0.35">
      <c r="A105" s="84" t="s">
        <v>206</v>
      </c>
      <c r="B105" s="161">
        <f>SUM(B106:B106)</f>
        <v>1</v>
      </c>
    </row>
    <row r="106" spans="1:2" x14ac:dyDescent="0.35">
      <c r="A106" s="80" t="s">
        <v>207</v>
      </c>
      <c r="B106" s="38">
        <v>1</v>
      </c>
    </row>
    <row r="107" spans="1:2" ht="15.65" customHeight="1" x14ac:dyDescent="0.35">
      <c r="A107" s="80"/>
      <c r="B107" s="38"/>
    </row>
    <row r="108" spans="1:2" x14ac:dyDescent="0.35">
      <c r="A108" s="84" t="s">
        <v>208</v>
      </c>
      <c r="B108" s="161">
        <f>SUM(B109:B110)</f>
        <v>10</v>
      </c>
    </row>
    <row r="109" spans="1:2" x14ac:dyDescent="0.35">
      <c r="A109" s="80" t="s">
        <v>209</v>
      </c>
      <c r="B109" s="38">
        <v>5</v>
      </c>
    </row>
    <row r="110" spans="1:2" x14ac:dyDescent="0.35">
      <c r="A110" s="80" t="s">
        <v>401</v>
      </c>
      <c r="B110" s="38">
        <v>5</v>
      </c>
    </row>
    <row r="111" spans="1:2" x14ac:dyDescent="0.35">
      <c r="A111" s="80"/>
      <c r="B111" s="38"/>
    </row>
    <row r="112" spans="1:2" x14ac:dyDescent="0.35">
      <c r="A112" s="84" t="s">
        <v>407</v>
      </c>
      <c r="B112" s="161">
        <f>SUM(B113:B113)</f>
        <v>1</v>
      </c>
    </row>
    <row r="113" spans="1:2" x14ac:dyDescent="0.35">
      <c r="A113" s="80" t="s">
        <v>408</v>
      </c>
      <c r="B113" s="38">
        <v>1</v>
      </c>
    </row>
    <row r="114" spans="1:2" x14ac:dyDescent="0.35">
      <c r="A114" s="80"/>
      <c r="B114" s="38"/>
    </row>
    <row r="115" spans="1:2" x14ac:dyDescent="0.35">
      <c r="A115" s="84" t="s">
        <v>210</v>
      </c>
      <c r="B115" s="161">
        <f>SUM(B116:B117)</f>
        <v>7</v>
      </c>
    </row>
    <row r="116" spans="1:2" x14ac:dyDescent="0.35">
      <c r="A116" s="80" t="s">
        <v>402</v>
      </c>
      <c r="B116" s="38">
        <v>3</v>
      </c>
    </row>
    <row r="117" spans="1:2" x14ac:dyDescent="0.35">
      <c r="A117" s="30" t="s">
        <v>211</v>
      </c>
      <c r="B117" s="39">
        <v>4</v>
      </c>
    </row>
    <row r="118" spans="1:2" x14ac:dyDescent="0.35">
      <c r="A118" s="30"/>
      <c r="B118" s="39"/>
    </row>
    <row r="119" spans="1:2" x14ac:dyDescent="0.35">
      <c r="A119" s="84" t="s">
        <v>403</v>
      </c>
      <c r="B119" s="40">
        <f>SUM(B120)</f>
        <v>1</v>
      </c>
    </row>
    <row r="120" spans="1:2" x14ac:dyDescent="0.35">
      <c r="A120" s="30" t="s">
        <v>404</v>
      </c>
      <c r="B120" s="39">
        <v>1</v>
      </c>
    </row>
    <row r="121" spans="1:2" x14ac:dyDescent="0.35">
      <c r="A121" s="129"/>
      <c r="B121" s="100"/>
    </row>
    <row r="122" spans="1:2" x14ac:dyDescent="0.35">
      <c r="A122" s="32" t="s">
        <v>80</v>
      </c>
      <c r="B122" s="88"/>
    </row>
  </sheetData>
  <mergeCells count="6">
    <mergeCell ref="A3:B3"/>
    <mergeCell ref="A4:B4"/>
    <mergeCell ref="A5:B5"/>
    <mergeCell ref="A8:A10"/>
    <mergeCell ref="B8:B10"/>
    <mergeCell ref="A6:B6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firstPageNumber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0"/>
  <sheetViews>
    <sheetView zoomScale="80" zoomScaleNormal="80" workbookViewId="0">
      <pane ySplit="11" topLeftCell="A12" activePane="bottomLeft" state="frozen"/>
      <selection pane="bottomLeft"/>
    </sheetView>
  </sheetViews>
  <sheetFormatPr baseColWidth="10" defaultColWidth="0" defaultRowHeight="15.5" zeroHeight="1" x14ac:dyDescent="0.35"/>
  <cols>
    <col min="1" max="1" width="55" style="31" customWidth="1"/>
    <col min="2" max="2" width="18.7265625" style="31" customWidth="1"/>
    <col min="3" max="16384" width="11.453125" style="24" hidden="1"/>
  </cols>
  <sheetData>
    <row r="1" spans="1:2" x14ac:dyDescent="0.35">
      <c r="A1" s="42" t="s">
        <v>212</v>
      </c>
      <c r="B1" s="38"/>
    </row>
    <row r="2" spans="1:2" x14ac:dyDescent="0.35">
      <c r="A2" s="112"/>
      <c r="B2" s="30"/>
    </row>
    <row r="3" spans="1:2" x14ac:dyDescent="0.35">
      <c r="A3" s="186" t="s">
        <v>213</v>
      </c>
      <c r="B3" s="186"/>
    </row>
    <row r="4" spans="1:2" x14ac:dyDescent="0.35">
      <c r="A4" s="186" t="s">
        <v>214</v>
      </c>
      <c r="B4" s="186"/>
    </row>
    <row r="5" spans="1:2" x14ac:dyDescent="0.35">
      <c r="A5" s="186" t="s">
        <v>215</v>
      </c>
      <c r="B5" s="186"/>
    </row>
    <row r="6" spans="1:2" x14ac:dyDescent="0.35">
      <c r="A6" s="174" t="s">
        <v>370</v>
      </c>
      <c r="B6" s="174"/>
    </row>
    <row r="7" spans="1:2" x14ac:dyDescent="0.35">
      <c r="A7" s="30"/>
      <c r="B7" s="30"/>
    </row>
    <row r="8" spans="1:2" x14ac:dyDescent="0.35">
      <c r="A8" s="181" t="s">
        <v>216</v>
      </c>
      <c r="B8" s="120" t="s">
        <v>217</v>
      </c>
    </row>
    <row r="9" spans="1:2" x14ac:dyDescent="0.35">
      <c r="A9" s="184"/>
      <c r="B9" s="87" t="s">
        <v>218</v>
      </c>
    </row>
    <row r="10" spans="1:2" x14ac:dyDescent="0.35">
      <c r="A10" s="96"/>
      <c r="B10" s="121"/>
    </row>
    <row r="11" spans="1:2" x14ac:dyDescent="0.35">
      <c r="A11" s="96" t="s">
        <v>85</v>
      </c>
      <c r="B11" s="40">
        <f>+B13+B16+B20+B31+B45</f>
        <v>2031</v>
      </c>
    </row>
    <row r="12" spans="1:2" x14ac:dyDescent="0.35">
      <c r="A12" s="96"/>
      <c r="B12" s="40"/>
    </row>
    <row r="13" spans="1:2" ht="18.5" x14ac:dyDescent="0.35">
      <c r="A13" s="96" t="s">
        <v>220</v>
      </c>
      <c r="B13" s="40">
        <f>SUM(B14:B14)</f>
        <v>1</v>
      </c>
    </row>
    <row r="14" spans="1:2" x14ac:dyDescent="0.35">
      <c r="A14" s="97" t="s">
        <v>221</v>
      </c>
      <c r="B14" s="39">
        <v>1</v>
      </c>
    </row>
    <row r="15" spans="1:2" x14ac:dyDescent="0.35">
      <c r="A15" s="122"/>
      <c r="B15" s="39"/>
    </row>
    <row r="16" spans="1:2" x14ac:dyDescent="0.35">
      <c r="A16" s="96">
        <v>2019</v>
      </c>
      <c r="B16" s="40">
        <f>SUM(B17:B18)</f>
        <v>8</v>
      </c>
    </row>
    <row r="17" spans="1:2" x14ac:dyDescent="0.35">
      <c r="A17" s="97" t="s">
        <v>231</v>
      </c>
      <c r="B17" s="39">
        <v>6</v>
      </c>
    </row>
    <row r="18" spans="1:2" x14ac:dyDescent="0.35">
      <c r="A18" s="97" t="s">
        <v>225</v>
      </c>
      <c r="B18" s="39">
        <v>2</v>
      </c>
    </row>
    <row r="19" spans="1:2" x14ac:dyDescent="0.35">
      <c r="A19" s="122"/>
      <c r="B19" s="39"/>
    </row>
    <row r="20" spans="1:2" x14ac:dyDescent="0.35">
      <c r="A20" s="96">
        <v>2020</v>
      </c>
      <c r="B20" s="40">
        <f>SUM(B21:B29)</f>
        <v>68</v>
      </c>
    </row>
    <row r="21" spans="1:2" x14ac:dyDescent="0.35">
      <c r="A21" s="97" t="s">
        <v>221</v>
      </c>
      <c r="B21" s="39">
        <v>1</v>
      </c>
    </row>
    <row r="22" spans="1:2" x14ac:dyDescent="0.35">
      <c r="A22" s="97" t="s">
        <v>231</v>
      </c>
      <c r="B22" s="39">
        <v>1</v>
      </c>
    </row>
    <row r="23" spans="1:2" x14ac:dyDescent="0.35">
      <c r="A23" s="97" t="s">
        <v>228</v>
      </c>
      <c r="B23" s="39">
        <v>6</v>
      </c>
    </row>
    <row r="24" spans="1:2" x14ac:dyDescent="0.35">
      <c r="A24" s="97" t="s">
        <v>229</v>
      </c>
      <c r="B24" s="39">
        <v>7</v>
      </c>
    </row>
    <row r="25" spans="1:2" x14ac:dyDescent="0.35">
      <c r="A25" s="97" t="s">
        <v>223</v>
      </c>
      <c r="B25" s="39">
        <v>3</v>
      </c>
    </row>
    <row r="26" spans="1:2" x14ac:dyDescent="0.35">
      <c r="A26" s="97" t="s">
        <v>230</v>
      </c>
      <c r="B26" s="39">
        <v>1</v>
      </c>
    </row>
    <row r="27" spans="1:2" x14ac:dyDescent="0.35">
      <c r="A27" s="122" t="s">
        <v>224</v>
      </c>
      <c r="B27" s="39">
        <v>19</v>
      </c>
    </row>
    <row r="28" spans="1:2" x14ac:dyDescent="0.35">
      <c r="A28" s="122" t="s">
        <v>219</v>
      </c>
      <c r="B28" s="39">
        <v>10</v>
      </c>
    </row>
    <row r="29" spans="1:2" x14ac:dyDescent="0.35">
      <c r="A29" s="122" t="s">
        <v>225</v>
      </c>
      <c r="B29" s="39">
        <v>20</v>
      </c>
    </row>
    <row r="30" spans="1:2" x14ac:dyDescent="0.35">
      <c r="A30" s="122"/>
      <c r="B30" s="39"/>
    </row>
    <row r="31" spans="1:2" x14ac:dyDescent="0.35">
      <c r="A31" s="96">
        <v>2021</v>
      </c>
      <c r="B31" s="40">
        <f>SUM(B32:B43)</f>
        <v>270</v>
      </c>
    </row>
    <row r="32" spans="1:2" x14ac:dyDescent="0.35">
      <c r="A32" s="97" t="s">
        <v>222</v>
      </c>
      <c r="B32" s="39">
        <v>8</v>
      </c>
    </row>
    <row r="33" spans="1:2" x14ac:dyDescent="0.35">
      <c r="A33" s="97" t="s">
        <v>221</v>
      </c>
      <c r="B33" s="39">
        <v>15</v>
      </c>
    </row>
    <row r="34" spans="1:2" x14ac:dyDescent="0.35">
      <c r="A34" s="97" t="s">
        <v>231</v>
      </c>
      <c r="B34" s="39">
        <v>11</v>
      </c>
    </row>
    <row r="35" spans="1:2" x14ac:dyDescent="0.35">
      <c r="A35" s="97" t="s">
        <v>226</v>
      </c>
      <c r="B35" s="39">
        <v>19</v>
      </c>
    </row>
    <row r="36" spans="1:2" x14ac:dyDescent="0.35">
      <c r="A36" s="97" t="s">
        <v>227</v>
      </c>
      <c r="B36" s="39">
        <v>34</v>
      </c>
    </row>
    <row r="37" spans="1:2" x14ac:dyDescent="0.35">
      <c r="A37" s="97" t="s">
        <v>228</v>
      </c>
      <c r="B37" s="39">
        <v>13</v>
      </c>
    </row>
    <row r="38" spans="1:2" x14ac:dyDescent="0.35">
      <c r="A38" s="97" t="s">
        <v>229</v>
      </c>
      <c r="B38" s="39">
        <v>14</v>
      </c>
    </row>
    <row r="39" spans="1:2" x14ac:dyDescent="0.35">
      <c r="A39" s="97" t="s">
        <v>223</v>
      </c>
      <c r="B39" s="39">
        <v>16</v>
      </c>
    </row>
    <row r="40" spans="1:2" x14ac:dyDescent="0.35">
      <c r="A40" s="97" t="s">
        <v>230</v>
      </c>
      <c r="B40" s="39">
        <v>28</v>
      </c>
    </row>
    <row r="41" spans="1:2" x14ac:dyDescent="0.35">
      <c r="A41" s="122" t="s">
        <v>224</v>
      </c>
      <c r="B41" s="39">
        <v>37</v>
      </c>
    </row>
    <row r="42" spans="1:2" x14ac:dyDescent="0.35">
      <c r="A42" s="122" t="s">
        <v>219</v>
      </c>
      <c r="B42" s="39">
        <v>32</v>
      </c>
    </row>
    <row r="43" spans="1:2" x14ac:dyDescent="0.35">
      <c r="A43" s="122" t="s">
        <v>225</v>
      </c>
      <c r="B43" s="39">
        <v>43</v>
      </c>
    </row>
    <row r="44" spans="1:2" x14ac:dyDescent="0.35">
      <c r="A44" s="122"/>
      <c r="B44" s="39"/>
    </row>
    <row r="45" spans="1:2" x14ac:dyDescent="0.35">
      <c r="A45" s="96">
        <v>2022</v>
      </c>
      <c r="B45" s="40">
        <f>SUM(B46:B57)</f>
        <v>1684</v>
      </c>
    </row>
    <row r="46" spans="1:2" x14ac:dyDescent="0.35">
      <c r="A46" s="97" t="s">
        <v>222</v>
      </c>
      <c r="B46" s="39">
        <v>37</v>
      </c>
    </row>
    <row r="47" spans="1:2" x14ac:dyDescent="0.35">
      <c r="A47" s="97" t="s">
        <v>221</v>
      </c>
      <c r="B47" s="39">
        <v>47</v>
      </c>
    </row>
    <row r="48" spans="1:2" x14ac:dyDescent="0.35">
      <c r="A48" s="97" t="s">
        <v>231</v>
      </c>
      <c r="B48" s="39">
        <v>45</v>
      </c>
    </row>
    <row r="49" spans="1:2" x14ac:dyDescent="0.35">
      <c r="A49" s="97" t="s">
        <v>226</v>
      </c>
      <c r="B49" s="39">
        <v>71</v>
      </c>
    </row>
    <row r="50" spans="1:2" x14ac:dyDescent="0.35">
      <c r="A50" s="97" t="s">
        <v>227</v>
      </c>
      <c r="B50" s="39">
        <v>94</v>
      </c>
    </row>
    <row r="51" spans="1:2" x14ac:dyDescent="0.35">
      <c r="A51" s="97" t="s">
        <v>228</v>
      </c>
      <c r="B51" s="39">
        <v>119</v>
      </c>
    </row>
    <row r="52" spans="1:2" x14ac:dyDescent="0.35">
      <c r="A52" s="97" t="s">
        <v>229</v>
      </c>
      <c r="B52" s="39">
        <v>124</v>
      </c>
    </row>
    <row r="53" spans="1:2" x14ac:dyDescent="0.35">
      <c r="A53" s="97" t="s">
        <v>223</v>
      </c>
      <c r="B53" s="39">
        <v>179</v>
      </c>
    </row>
    <row r="54" spans="1:2" x14ac:dyDescent="0.35">
      <c r="A54" s="97" t="s">
        <v>230</v>
      </c>
      <c r="B54" s="39">
        <v>204</v>
      </c>
    </row>
    <row r="55" spans="1:2" x14ac:dyDescent="0.35">
      <c r="A55" s="122" t="s">
        <v>224</v>
      </c>
      <c r="B55" s="39">
        <v>222</v>
      </c>
    </row>
    <row r="56" spans="1:2" x14ac:dyDescent="0.35">
      <c r="A56" s="122" t="s">
        <v>219</v>
      </c>
      <c r="B56" s="39">
        <v>223</v>
      </c>
    </row>
    <row r="57" spans="1:2" x14ac:dyDescent="0.35">
      <c r="A57" s="122" t="s">
        <v>225</v>
      </c>
      <c r="B57" s="39">
        <v>319</v>
      </c>
    </row>
    <row r="58" spans="1:2" x14ac:dyDescent="0.35">
      <c r="A58" s="123"/>
      <c r="B58" s="100"/>
    </row>
    <row r="59" spans="1:2" ht="33" customHeight="1" x14ac:dyDescent="0.35">
      <c r="A59" s="185" t="s">
        <v>232</v>
      </c>
      <c r="B59" s="185"/>
    </row>
    <row r="60" spans="1:2" x14ac:dyDescent="0.35">
      <c r="A60" s="30" t="s">
        <v>80</v>
      </c>
      <c r="B60" s="30"/>
    </row>
  </sheetData>
  <mergeCells count="6">
    <mergeCell ref="A8:A9"/>
    <mergeCell ref="A59:B59"/>
    <mergeCell ref="A3:B3"/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F26"/>
  <sheetViews>
    <sheetView zoomScale="80" zoomScaleNormal="8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50.7265625" style="31" customWidth="1"/>
    <col min="2" max="2" width="30.7265625" style="31" customWidth="1"/>
    <col min="3" max="1020" width="11" style="24" hidden="1" customWidth="1"/>
    <col min="1021" max="16384" width="9.26953125" style="24" hidden="1"/>
  </cols>
  <sheetData>
    <row r="1" spans="1:2" x14ac:dyDescent="0.35">
      <c r="A1" s="42" t="s">
        <v>233</v>
      </c>
      <c r="B1" s="166">
        <f>SUM(B19:B23)</f>
        <v>476</v>
      </c>
    </row>
    <row r="2" spans="1:2" x14ac:dyDescent="0.35">
      <c r="A2" s="30"/>
      <c r="B2" s="30"/>
    </row>
    <row r="3" spans="1:2" x14ac:dyDescent="0.35">
      <c r="A3" s="174" t="s">
        <v>124</v>
      </c>
      <c r="B3" s="174"/>
    </row>
    <row r="4" spans="1:2" x14ac:dyDescent="0.35">
      <c r="A4" s="174" t="s">
        <v>125</v>
      </c>
      <c r="B4" s="174"/>
    </row>
    <row r="5" spans="1:2" x14ac:dyDescent="0.35">
      <c r="A5" s="174" t="s">
        <v>234</v>
      </c>
      <c r="B5" s="174"/>
    </row>
    <row r="6" spans="1:2" x14ac:dyDescent="0.35">
      <c r="A6" s="174" t="s">
        <v>370</v>
      </c>
      <c r="B6" s="174"/>
    </row>
    <row r="7" spans="1:2" x14ac:dyDescent="0.35">
      <c r="A7" s="92"/>
      <c r="B7" s="92"/>
    </row>
    <row r="8" spans="1:2" x14ac:dyDescent="0.35">
      <c r="A8" s="116"/>
      <c r="B8" s="106"/>
    </row>
    <row r="9" spans="1:2" x14ac:dyDescent="0.35">
      <c r="A9" s="81" t="s">
        <v>235</v>
      </c>
      <c r="B9" s="149" t="s">
        <v>31</v>
      </c>
    </row>
    <row r="10" spans="1:2" x14ac:dyDescent="0.35">
      <c r="A10" s="117"/>
      <c r="B10" s="118"/>
    </row>
    <row r="11" spans="1:2" x14ac:dyDescent="0.35">
      <c r="A11" s="87"/>
      <c r="B11" s="148"/>
    </row>
    <row r="12" spans="1:2" x14ac:dyDescent="0.35">
      <c r="A12" s="87" t="s">
        <v>32</v>
      </c>
      <c r="B12" s="40">
        <f>SUM(B14:B23)</f>
        <v>2031</v>
      </c>
    </row>
    <row r="13" spans="1:2" x14ac:dyDescent="0.35">
      <c r="A13" s="87"/>
      <c r="B13" s="40"/>
    </row>
    <row r="14" spans="1:2" x14ac:dyDescent="0.35">
      <c r="A14" s="30" t="s">
        <v>236</v>
      </c>
      <c r="B14" s="39">
        <v>319</v>
      </c>
    </row>
    <row r="15" spans="1:2" x14ac:dyDescent="0.35">
      <c r="A15" s="30" t="s">
        <v>237</v>
      </c>
      <c r="B15" s="39">
        <v>223</v>
      </c>
    </row>
    <row r="16" spans="1:2" x14ac:dyDescent="0.35">
      <c r="A16" s="30" t="s">
        <v>238</v>
      </c>
      <c r="B16" s="39">
        <v>222</v>
      </c>
    </row>
    <row r="17" spans="1:2" x14ac:dyDescent="0.35">
      <c r="A17" s="30" t="s">
        <v>239</v>
      </c>
      <c r="B17" s="39">
        <v>507</v>
      </c>
    </row>
    <row r="18" spans="1:2" x14ac:dyDescent="0.35">
      <c r="A18" s="30" t="s">
        <v>240</v>
      </c>
      <c r="B18" s="39">
        <v>284</v>
      </c>
    </row>
    <row r="19" spans="1:2" x14ac:dyDescent="0.35">
      <c r="A19" s="163" t="s">
        <v>241</v>
      </c>
      <c r="B19" s="164">
        <v>129</v>
      </c>
    </row>
    <row r="20" spans="1:2" x14ac:dyDescent="0.35">
      <c r="A20" s="163" t="s">
        <v>242</v>
      </c>
      <c r="B20" s="164">
        <v>170</v>
      </c>
    </row>
    <row r="21" spans="1:2" x14ac:dyDescent="0.35">
      <c r="A21" s="163" t="s">
        <v>243</v>
      </c>
      <c r="B21" s="164">
        <v>100</v>
      </c>
    </row>
    <row r="22" spans="1:2" x14ac:dyDescent="0.35">
      <c r="A22" s="163" t="s">
        <v>244</v>
      </c>
      <c r="B22" s="164">
        <v>60</v>
      </c>
    </row>
    <row r="23" spans="1:2" ht="18.5" x14ac:dyDescent="0.35">
      <c r="A23" s="165" t="s">
        <v>245</v>
      </c>
      <c r="B23" s="164">
        <v>17</v>
      </c>
    </row>
    <row r="24" spans="1:2" x14ac:dyDescent="0.35">
      <c r="A24" s="33"/>
      <c r="B24" s="100"/>
    </row>
    <row r="25" spans="1:2" x14ac:dyDescent="0.35">
      <c r="A25" s="30" t="s">
        <v>246</v>
      </c>
      <c r="B25" s="88"/>
    </row>
    <row r="26" spans="1:2" x14ac:dyDescent="0.35">
      <c r="A26" s="30" t="s">
        <v>80</v>
      </c>
      <c r="B26" s="88"/>
    </row>
  </sheetData>
  <mergeCells count="4">
    <mergeCell ref="A6:B6"/>
    <mergeCell ref="A3:B3"/>
    <mergeCell ref="A4:B4"/>
    <mergeCell ref="A5:B5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ignoredErrors>
    <ignoredError sqref="B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1958-B18B-43D2-8B6E-013F20C79911}">
  <dimension ref="A1:XFC72"/>
  <sheetViews>
    <sheetView topLeftCell="B1" zoomScale="80" zoomScaleNormal="80" workbookViewId="0">
      <pane ySplit="12" topLeftCell="A13" activePane="bottomLeft" state="frozen"/>
      <selection activeCell="B1" sqref="B1"/>
      <selection pane="bottomLeft" activeCell="B1" sqref="B1"/>
    </sheetView>
  </sheetViews>
  <sheetFormatPr baseColWidth="10" defaultColWidth="0" defaultRowHeight="15.5" zeroHeight="1" x14ac:dyDescent="0.35"/>
  <cols>
    <col min="1" max="1" width="10.7265625" style="31" hidden="1" customWidth="1"/>
    <col min="2" max="2" width="76.7265625" style="31" customWidth="1"/>
    <col min="3" max="3" width="21.7265625" style="31" customWidth="1"/>
    <col min="4" max="16383" width="10.7265625" style="31" hidden="1"/>
    <col min="16384" max="16384" width="1.453125" style="31" hidden="1" customWidth="1"/>
  </cols>
  <sheetData>
    <row r="1" spans="2:3" x14ac:dyDescent="0.35">
      <c r="B1" s="42" t="s">
        <v>247</v>
      </c>
      <c r="C1" s="38"/>
    </row>
    <row r="2" spans="2:3" x14ac:dyDescent="0.35">
      <c r="B2" s="112"/>
      <c r="C2" s="87"/>
    </row>
    <row r="3" spans="2:3" x14ac:dyDescent="0.35">
      <c r="B3" s="174" t="s">
        <v>248</v>
      </c>
      <c r="C3" s="174"/>
    </row>
    <row r="4" spans="2:3" x14ac:dyDescent="0.35">
      <c r="B4" s="174" t="s">
        <v>249</v>
      </c>
      <c r="C4" s="174"/>
    </row>
    <row r="5" spans="2:3" x14ac:dyDescent="0.35">
      <c r="B5" s="174" t="s">
        <v>250</v>
      </c>
      <c r="C5" s="174"/>
    </row>
    <row r="6" spans="2:3" x14ac:dyDescent="0.35">
      <c r="B6" s="174" t="s">
        <v>370</v>
      </c>
      <c r="C6" s="174"/>
    </row>
    <row r="7" spans="2:3" x14ac:dyDescent="0.35">
      <c r="B7" s="103"/>
      <c r="C7" s="103"/>
    </row>
    <row r="8" spans="2:3" x14ac:dyDescent="0.35">
      <c r="B8" s="187" t="s">
        <v>251</v>
      </c>
      <c r="C8" s="180" t="s">
        <v>31</v>
      </c>
    </row>
    <row r="9" spans="2:3" x14ac:dyDescent="0.35">
      <c r="B9" s="187" t="s">
        <v>251</v>
      </c>
      <c r="C9" s="180"/>
    </row>
    <row r="10" spans="2:3" x14ac:dyDescent="0.35">
      <c r="B10" s="187"/>
      <c r="C10" s="180"/>
    </row>
    <row r="11" spans="2:3" x14ac:dyDescent="0.35">
      <c r="B11" s="113"/>
      <c r="C11" s="114"/>
    </row>
    <row r="12" spans="2:3" x14ac:dyDescent="0.35">
      <c r="B12" s="96" t="s">
        <v>85</v>
      </c>
      <c r="C12" s="40">
        <f>SUM(C14,C41)</f>
        <v>476</v>
      </c>
    </row>
    <row r="13" spans="2:3" x14ac:dyDescent="0.35">
      <c r="B13" s="96"/>
      <c r="C13" s="40"/>
    </row>
    <row r="14" spans="2:3" x14ac:dyDescent="0.35">
      <c r="B14" s="84" t="s">
        <v>445</v>
      </c>
      <c r="C14" s="40">
        <f>SUM(C15:C39)</f>
        <v>264</v>
      </c>
    </row>
    <row r="15" spans="2:3" x14ac:dyDescent="0.35">
      <c r="B15" s="97" t="s">
        <v>252</v>
      </c>
      <c r="C15" s="115">
        <v>17</v>
      </c>
    </row>
    <row r="16" spans="2:3" x14ac:dyDescent="0.35">
      <c r="B16" s="97" t="s">
        <v>423</v>
      </c>
      <c r="C16" s="115">
        <v>1</v>
      </c>
    </row>
    <row r="17" spans="2:3" x14ac:dyDescent="0.35">
      <c r="B17" s="97" t="s">
        <v>409</v>
      </c>
      <c r="C17" s="39">
        <v>52</v>
      </c>
    </row>
    <row r="18" spans="2:3" x14ac:dyDescent="0.35">
      <c r="B18" s="97" t="s">
        <v>410</v>
      </c>
      <c r="C18" s="39">
        <v>3</v>
      </c>
    </row>
    <row r="19" spans="2:3" x14ac:dyDescent="0.35">
      <c r="B19" s="97" t="s">
        <v>411</v>
      </c>
      <c r="C19" s="39">
        <v>2</v>
      </c>
    </row>
    <row r="20" spans="2:3" x14ac:dyDescent="0.35">
      <c r="B20" s="97" t="s">
        <v>255</v>
      </c>
      <c r="C20" s="39">
        <v>5</v>
      </c>
    </row>
    <row r="21" spans="2:3" x14ac:dyDescent="0.35">
      <c r="B21" s="97" t="s">
        <v>412</v>
      </c>
      <c r="C21" s="39">
        <v>23</v>
      </c>
    </row>
    <row r="22" spans="2:3" x14ac:dyDescent="0.35">
      <c r="B22" s="97" t="s">
        <v>413</v>
      </c>
      <c r="C22" s="39">
        <v>5</v>
      </c>
    </row>
    <row r="23" spans="2:3" x14ac:dyDescent="0.35">
      <c r="B23" s="97" t="s">
        <v>414</v>
      </c>
      <c r="C23" s="39">
        <v>2</v>
      </c>
    </row>
    <row r="24" spans="2:3" x14ac:dyDescent="0.35">
      <c r="B24" s="97" t="s">
        <v>50</v>
      </c>
      <c r="C24" s="39">
        <v>4</v>
      </c>
    </row>
    <row r="25" spans="2:3" x14ac:dyDescent="0.35">
      <c r="B25" s="97" t="s">
        <v>53</v>
      </c>
      <c r="C25" s="39">
        <v>2</v>
      </c>
    </row>
    <row r="26" spans="2:3" x14ac:dyDescent="0.35">
      <c r="B26" s="97" t="s">
        <v>55</v>
      </c>
      <c r="C26" s="39">
        <v>13</v>
      </c>
    </row>
    <row r="27" spans="2:3" x14ac:dyDescent="0.35">
      <c r="B27" s="97" t="s">
        <v>415</v>
      </c>
      <c r="C27" s="39">
        <v>19</v>
      </c>
    </row>
    <row r="28" spans="2:3" x14ac:dyDescent="0.35">
      <c r="B28" s="97" t="s">
        <v>260</v>
      </c>
      <c r="C28" s="39">
        <v>21</v>
      </c>
    </row>
    <row r="29" spans="2:3" x14ac:dyDescent="0.35">
      <c r="B29" s="97" t="s">
        <v>416</v>
      </c>
      <c r="C29" s="39">
        <v>8</v>
      </c>
    </row>
    <row r="30" spans="2:3" x14ac:dyDescent="0.35">
      <c r="B30" s="97" t="s">
        <v>417</v>
      </c>
      <c r="C30" s="39">
        <v>6</v>
      </c>
    </row>
    <row r="31" spans="2:3" x14ac:dyDescent="0.35">
      <c r="B31" s="97" t="s">
        <v>64</v>
      </c>
      <c r="C31" s="39">
        <v>6</v>
      </c>
    </row>
    <row r="32" spans="2:3" x14ac:dyDescent="0.35">
      <c r="B32" s="97" t="s">
        <v>263</v>
      </c>
      <c r="C32" s="39">
        <v>5</v>
      </c>
    </row>
    <row r="33" spans="2:3" x14ac:dyDescent="0.35">
      <c r="B33" s="97" t="s">
        <v>418</v>
      </c>
      <c r="C33" s="39">
        <v>7</v>
      </c>
    </row>
    <row r="34" spans="2:3" x14ac:dyDescent="0.35">
      <c r="B34" s="97" t="s">
        <v>419</v>
      </c>
      <c r="C34" s="39">
        <v>12</v>
      </c>
    </row>
    <row r="35" spans="2:3" x14ac:dyDescent="0.35">
      <c r="B35" s="97" t="s">
        <v>420</v>
      </c>
      <c r="C35" s="39">
        <v>2</v>
      </c>
    </row>
    <row r="36" spans="2:3" x14ac:dyDescent="0.35">
      <c r="B36" s="97" t="s">
        <v>421</v>
      </c>
      <c r="C36" s="39">
        <v>10</v>
      </c>
    </row>
    <row r="37" spans="2:3" x14ac:dyDescent="0.35">
      <c r="B37" s="97" t="s">
        <v>268</v>
      </c>
      <c r="C37" s="39">
        <v>34</v>
      </c>
    </row>
    <row r="38" spans="2:3" x14ac:dyDescent="0.35">
      <c r="B38" s="97" t="s">
        <v>79</v>
      </c>
      <c r="C38" s="39">
        <v>1</v>
      </c>
    </row>
    <row r="39" spans="2:3" x14ac:dyDescent="0.35">
      <c r="B39" s="97" t="s">
        <v>422</v>
      </c>
      <c r="C39" s="39">
        <v>4</v>
      </c>
    </row>
    <row r="40" spans="2:3" x14ac:dyDescent="0.35">
      <c r="B40" s="97"/>
      <c r="C40" s="39"/>
    </row>
    <row r="41" spans="2:3" x14ac:dyDescent="0.35">
      <c r="B41" s="84" t="s">
        <v>446</v>
      </c>
      <c r="C41" s="40">
        <f>SUM(C42:C70)</f>
        <v>212</v>
      </c>
    </row>
    <row r="42" spans="2:3" x14ac:dyDescent="0.35">
      <c r="B42" s="80" t="s">
        <v>270</v>
      </c>
      <c r="C42" s="39">
        <v>4</v>
      </c>
    </row>
    <row r="43" spans="2:3" x14ac:dyDescent="0.35">
      <c r="B43" s="80" t="s">
        <v>271</v>
      </c>
      <c r="C43" s="39">
        <v>2</v>
      </c>
    </row>
    <row r="44" spans="2:3" x14ac:dyDescent="0.35">
      <c r="B44" s="80" t="s">
        <v>272</v>
      </c>
      <c r="C44" s="39">
        <v>5</v>
      </c>
    </row>
    <row r="45" spans="2:3" x14ac:dyDescent="0.35">
      <c r="B45" s="80" t="s">
        <v>273</v>
      </c>
      <c r="C45" s="39">
        <v>12</v>
      </c>
    </row>
    <row r="46" spans="2:3" x14ac:dyDescent="0.35">
      <c r="B46" s="80" t="s">
        <v>274</v>
      </c>
      <c r="C46" s="39">
        <v>5</v>
      </c>
    </row>
    <row r="47" spans="2:3" x14ac:dyDescent="0.35">
      <c r="B47" s="80" t="s">
        <v>378</v>
      </c>
      <c r="C47" s="39">
        <v>5</v>
      </c>
    </row>
    <row r="48" spans="2:3" x14ac:dyDescent="0.35">
      <c r="B48" s="80" t="s">
        <v>275</v>
      </c>
      <c r="C48" s="39">
        <v>19</v>
      </c>
    </row>
    <row r="49" spans="2:3" x14ac:dyDescent="0.35">
      <c r="B49" s="80" t="s">
        <v>276</v>
      </c>
      <c r="C49" s="39">
        <v>6</v>
      </c>
    </row>
    <row r="50" spans="2:3" x14ac:dyDescent="0.35">
      <c r="B50" s="80" t="s">
        <v>277</v>
      </c>
      <c r="C50" s="39">
        <v>1</v>
      </c>
    </row>
    <row r="51" spans="2:3" x14ac:dyDescent="0.35">
      <c r="B51" s="80" t="s">
        <v>278</v>
      </c>
      <c r="C51" s="39">
        <v>1</v>
      </c>
    </row>
    <row r="52" spans="2:3" x14ac:dyDescent="0.35">
      <c r="B52" s="80" t="s">
        <v>279</v>
      </c>
      <c r="C52" s="39">
        <v>1</v>
      </c>
    </row>
    <row r="53" spans="2:3" x14ac:dyDescent="0.35">
      <c r="B53" s="80" t="s">
        <v>280</v>
      </c>
      <c r="C53" s="39">
        <v>2</v>
      </c>
    </row>
    <row r="54" spans="2:3" x14ac:dyDescent="0.35">
      <c r="B54" s="80" t="s">
        <v>281</v>
      </c>
      <c r="C54" s="39">
        <v>8</v>
      </c>
    </row>
    <row r="55" spans="2:3" x14ac:dyDescent="0.35">
      <c r="B55" s="80" t="s">
        <v>282</v>
      </c>
      <c r="C55" s="39">
        <v>1</v>
      </c>
    </row>
    <row r="56" spans="2:3" x14ac:dyDescent="0.35">
      <c r="B56" s="80" t="s">
        <v>283</v>
      </c>
      <c r="C56" s="39">
        <v>25</v>
      </c>
    </row>
    <row r="57" spans="2:3" x14ac:dyDescent="0.35">
      <c r="B57" s="80" t="s">
        <v>284</v>
      </c>
      <c r="C57" s="39">
        <v>23</v>
      </c>
    </row>
    <row r="58" spans="2:3" x14ac:dyDescent="0.35">
      <c r="B58" s="80" t="s">
        <v>285</v>
      </c>
      <c r="C58" s="39">
        <v>18</v>
      </c>
    </row>
    <row r="59" spans="2:3" x14ac:dyDescent="0.35">
      <c r="B59" s="80" t="s">
        <v>286</v>
      </c>
      <c r="C59" s="39">
        <v>4</v>
      </c>
    </row>
    <row r="60" spans="2:3" x14ac:dyDescent="0.35">
      <c r="B60" s="80" t="s">
        <v>379</v>
      </c>
      <c r="C60" s="39">
        <v>3</v>
      </c>
    </row>
    <row r="61" spans="2:3" x14ac:dyDescent="0.35">
      <c r="B61" s="80" t="s">
        <v>107</v>
      </c>
      <c r="C61" s="39">
        <v>2</v>
      </c>
    </row>
    <row r="62" spans="2:3" x14ac:dyDescent="0.35">
      <c r="B62" s="80" t="s">
        <v>287</v>
      </c>
      <c r="C62" s="39">
        <v>12</v>
      </c>
    </row>
    <row r="63" spans="2:3" x14ac:dyDescent="0.35">
      <c r="B63" s="80" t="s">
        <v>288</v>
      </c>
      <c r="C63" s="39">
        <v>1</v>
      </c>
    </row>
    <row r="64" spans="2:3" x14ac:dyDescent="0.35">
      <c r="B64" s="80" t="s">
        <v>289</v>
      </c>
      <c r="C64" s="39">
        <v>1</v>
      </c>
    </row>
    <row r="65" spans="2:3" x14ac:dyDescent="0.35">
      <c r="B65" s="30" t="s">
        <v>290</v>
      </c>
      <c r="C65" s="39">
        <v>1</v>
      </c>
    </row>
    <row r="66" spans="2:3" x14ac:dyDescent="0.35">
      <c r="B66" s="51" t="s">
        <v>291</v>
      </c>
      <c r="C66" s="39">
        <v>26</v>
      </c>
    </row>
    <row r="67" spans="2:3" x14ac:dyDescent="0.35">
      <c r="B67" s="51" t="s">
        <v>292</v>
      </c>
      <c r="C67" s="39">
        <v>8</v>
      </c>
    </row>
    <row r="68" spans="2:3" x14ac:dyDescent="0.35">
      <c r="B68" s="51" t="s">
        <v>293</v>
      </c>
      <c r="C68" s="39">
        <v>3</v>
      </c>
    </row>
    <row r="69" spans="2:3" x14ac:dyDescent="0.35">
      <c r="B69" s="51" t="s">
        <v>122</v>
      </c>
      <c r="C69" s="39">
        <v>1</v>
      </c>
    </row>
    <row r="70" spans="2:3" x14ac:dyDescent="0.35">
      <c r="B70" s="80" t="s">
        <v>294</v>
      </c>
      <c r="C70" s="39">
        <v>12</v>
      </c>
    </row>
    <row r="71" spans="2:3" x14ac:dyDescent="0.35">
      <c r="B71" s="33"/>
      <c r="C71" s="100"/>
    </row>
    <row r="72" spans="2:3" x14ac:dyDescent="0.35">
      <c r="B72" s="30" t="s">
        <v>80</v>
      </c>
      <c r="C72" s="88"/>
    </row>
  </sheetData>
  <mergeCells count="6">
    <mergeCell ref="B3:C3"/>
    <mergeCell ref="B4:C4"/>
    <mergeCell ref="B5:C5"/>
    <mergeCell ref="B6:C6"/>
    <mergeCell ref="B8:B10"/>
    <mergeCell ref="C8:C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zoomScale="80" zoomScaleNormal="80" workbookViewId="0">
      <pane ySplit="12" topLeftCell="A13" activePane="bottomLeft" state="frozen"/>
      <selection pane="bottomLeft"/>
    </sheetView>
  </sheetViews>
  <sheetFormatPr baseColWidth="10" defaultColWidth="0" defaultRowHeight="15.5" zeroHeight="1" x14ac:dyDescent="0.35"/>
  <cols>
    <col min="1" max="1" width="60.1796875" style="31" customWidth="1"/>
    <col min="2" max="2" width="19.453125" style="31" customWidth="1"/>
    <col min="3" max="3" width="19.1796875" style="31" customWidth="1"/>
    <col min="4" max="4" width="21.7265625" style="31" customWidth="1"/>
    <col min="5" max="16384" width="9.26953125" style="24" hidden="1"/>
  </cols>
  <sheetData>
    <row r="1" spans="1:4" x14ac:dyDescent="0.35">
      <c r="A1" s="42" t="s">
        <v>295</v>
      </c>
      <c r="B1" s="42"/>
      <c r="C1" s="42"/>
      <c r="D1" s="42"/>
    </row>
    <row r="2" spans="1:4" x14ac:dyDescent="0.35">
      <c r="A2" s="102"/>
      <c r="B2" s="102"/>
      <c r="C2" s="102"/>
      <c r="D2" s="102"/>
    </row>
    <row r="3" spans="1:4" x14ac:dyDescent="0.35">
      <c r="A3" s="174" t="s">
        <v>248</v>
      </c>
      <c r="B3" s="174"/>
      <c r="C3" s="174"/>
      <c r="D3" s="174"/>
    </row>
    <row r="4" spans="1:4" x14ac:dyDescent="0.35">
      <c r="A4" s="174" t="s">
        <v>249</v>
      </c>
      <c r="B4" s="174"/>
      <c r="C4" s="174"/>
      <c r="D4" s="174"/>
    </row>
    <row r="5" spans="1:4" x14ac:dyDescent="0.35">
      <c r="A5" s="174" t="s">
        <v>296</v>
      </c>
      <c r="B5" s="174"/>
      <c r="C5" s="174"/>
      <c r="D5" s="174"/>
    </row>
    <row r="6" spans="1:4" x14ac:dyDescent="0.35">
      <c r="A6" s="174" t="s">
        <v>297</v>
      </c>
      <c r="B6" s="174"/>
      <c r="C6" s="174"/>
      <c r="D6" s="174"/>
    </row>
    <row r="7" spans="1:4" x14ac:dyDescent="0.35">
      <c r="A7" s="174" t="s">
        <v>370</v>
      </c>
      <c r="B7" s="174"/>
      <c r="C7" s="174"/>
      <c r="D7" s="174"/>
    </row>
    <row r="8" spans="1:4" x14ac:dyDescent="0.35">
      <c r="A8" s="103"/>
      <c r="B8" s="103"/>
      <c r="C8" s="103"/>
      <c r="D8" s="103"/>
    </row>
    <row r="9" spans="1:4" ht="18.75" customHeight="1" x14ac:dyDescent="0.35">
      <c r="A9" s="188" t="s">
        <v>298</v>
      </c>
      <c r="B9" s="189" t="s">
        <v>32</v>
      </c>
      <c r="C9" s="190" t="s">
        <v>299</v>
      </c>
      <c r="D9" s="190"/>
    </row>
    <row r="10" spans="1:4" x14ac:dyDescent="0.35">
      <c r="A10" s="188"/>
      <c r="B10" s="189"/>
      <c r="C10" s="105" t="s">
        <v>300</v>
      </c>
      <c r="D10" s="106" t="s">
        <v>301</v>
      </c>
    </row>
    <row r="11" spans="1:4" x14ac:dyDescent="0.35">
      <c r="A11" s="104"/>
      <c r="B11" s="107"/>
      <c r="C11" s="105"/>
      <c r="D11" s="106"/>
    </row>
    <row r="12" spans="1:4" x14ac:dyDescent="0.35">
      <c r="A12" s="96" t="s">
        <v>85</v>
      </c>
      <c r="B12" s="108">
        <f>SUM(B14:B18)</f>
        <v>476</v>
      </c>
      <c r="C12" s="108">
        <f>SUM(C14:C18)</f>
        <v>212</v>
      </c>
      <c r="D12" s="40">
        <f>SUM(D14:D18)</f>
        <v>264</v>
      </c>
    </row>
    <row r="13" spans="1:4" x14ac:dyDescent="0.35">
      <c r="A13" s="96"/>
      <c r="B13" s="108"/>
      <c r="C13" s="108"/>
      <c r="D13" s="40"/>
    </row>
    <row r="14" spans="1:4" x14ac:dyDescent="0.35">
      <c r="A14" s="30" t="s">
        <v>241</v>
      </c>
      <c r="B14" s="109">
        <f>SUM(C14:D14)</f>
        <v>129</v>
      </c>
      <c r="C14" s="109">
        <v>63</v>
      </c>
      <c r="D14" s="39">
        <v>66</v>
      </c>
    </row>
    <row r="15" spans="1:4" x14ac:dyDescent="0.35">
      <c r="A15" s="30" t="s">
        <v>242</v>
      </c>
      <c r="B15" s="109">
        <f>SUM(C15:D15)</f>
        <v>170</v>
      </c>
      <c r="C15" s="109">
        <v>71</v>
      </c>
      <c r="D15" s="39">
        <v>99</v>
      </c>
    </row>
    <row r="16" spans="1:4" x14ac:dyDescent="0.35">
      <c r="A16" s="30" t="s">
        <v>243</v>
      </c>
      <c r="B16" s="109">
        <f>SUM(C16:D16)</f>
        <v>100</v>
      </c>
      <c r="C16" s="109">
        <v>67</v>
      </c>
      <c r="D16" s="39">
        <v>33</v>
      </c>
    </row>
    <row r="17" spans="1:4" x14ac:dyDescent="0.35">
      <c r="A17" s="30" t="s">
        <v>244</v>
      </c>
      <c r="B17" s="109">
        <f>SUM(C17:D17)</f>
        <v>60</v>
      </c>
      <c r="C17" s="109">
        <v>11</v>
      </c>
      <c r="D17" s="39">
        <v>49</v>
      </c>
    </row>
    <row r="18" spans="1:4" ht="18.5" x14ac:dyDescent="0.35">
      <c r="A18" s="7" t="s">
        <v>245</v>
      </c>
      <c r="B18" s="109">
        <f>SUM(C18:D18)</f>
        <v>17</v>
      </c>
      <c r="C18" s="109">
        <v>0</v>
      </c>
      <c r="D18" s="39">
        <v>17</v>
      </c>
    </row>
    <row r="19" spans="1:4" x14ac:dyDescent="0.35">
      <c r="A19" s="110"/>
      <c r="B19" s="111"/>
      <c r="C19" s="111"/>
      <c r="D19" s="100"/>
    </row>
    <row r="20" spans="1:4" x14ac:dyDescent="0.35">
      <c r="A20" s="30" t="s">
        <v>302</v>
      </c>
      <c r="B20" s="88"/>
      <c r="C20" s="88"/>
      <c r="D20" s="88"/>
    </row>
    <row r="21" spans="1:4" x14ac:dyDescent="0.35">
      <c r="A21" s="30" t="s">
        <v>80</v>
      </c>
      <c r="B21" s="30"/>
      <c r="C21" s="30"/>
      <c r="D21" s="30"/>
    </row>
  </sheetData>
  <mergeCells count="8">
    <mergeCell ref="A9:A10"/>
    <mergeCell ref="B9:B10"/>
    <mergeCell ref="C9:D9"/>
    <mergeCell ref="A3:D3"/>
    <mergeCell ref="A4:D4"/>
    <mergeCell ref="A5:D5"/>
    <mergeCell ref="A6:D6"/>
    <mergeCell ref="A7:D7"/>
  </mergeCells>
  <printOptions horizontalCentered="1" verticalCentered="1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ksegurah</dc:creator>
  <cp:keywords/>
  <dc:description/>
  <cp:lastModifiedBy>María Gómez Rodríguez</cp:lastModifiedBy>
  <cp:revision>3</cp:revision>
  <dcterms:created xsi:type="dcterms:W3CDTF">2016-08-19T20:37:41Z</dcterms:created>
  <dcterms:modified xsi:type="dcterms:W3CDTF">2024-01-25T20:33:32Z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