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xr:revisionPtr revIDLastSave="0" documentId="8_{E6A9685A-33EC-404E-97CD-7EF0B3C426DC}" xr6:coauthVersionLast="47" xr6:coauthVersionMax="47" xr10:uidLastSave="{00000000-0000-0000-0000-000000000000}"/>
  <bookViews>
    <workbookView xWindow="32630" yWindow="4010" windowWidth="14650" windowHeight="14440" tabRatio="887" xr2:uid="{990832FD-AEE0-417A-8234-7C697339EA6B}"/>
  </bookViews>
  <sheets>
    <sheet name="Índice" sheetId="1" r:id="rId1"/>
    <sheet name="c-1" sheetId="2" r:id="rId2"/>
    <sheet name="c-2" sheetId="3" r:id="rId3"/>
    <sheet name="c-3" sheetId="4" r:id="rId4"/>
    <sheet name="c-4" sheetId="5" r:id="rId5"/>
    <sheet name="c-5" sheetId="6" r:id="rId6"/>
    <sheet name="c-6" sheetId="7" r:id="rId7"/>
    <sheet name="c-7" sheetId="8" r:id="rId8"/>
    <sheet name="c-8" sheetId="9" r:id="rId9"/>
    <sheet name="c-9" sheetId="10" r:id="rId10"/>
    <sheet name="c-10" sheetId="56" r:id="rId11"/>
    <sheet name="c-11" sheetId="12" r:id="rId12"/>
    <sheet name="c-12" sheetId="13" r:id="rId13"/>
    <sheet name="c-13" sheetId="14" r:id="rId14"/>
    <sheet name="c-14" sheetId="15" r:id="rId15"/>
    <sheet name="c-15" sheetId="16" r:id="rId16"/>
    <sheet name="c-16" sheetId="17" r:id="rId17"/>
    <sheet name="c-17" sheetId="18" r:id="rId18"/>
    <sheet name="c-18" sheetId="19" r:id="rId19"/>
    <sheet name="c-19" sheetId="20" r:id="rId20"/>
    <sheet name="C-20" sheetId="34" r:id="rId21"/>
    <sheet name="C-21" sheetId="35" r:id="rId22"/>
    <sheet name="C-22" sheetId="36" r:id="rId23"/>
    <sheet name="C-23" sheetId="38" r:id="rId24"/>
    <sheet name="C-24" sheetId="39" r:id="rId25"/>
    <sheet name="c-25" sheetId="43" r:id="rId26"/>
    <sheet name="c-26" sheetId="48" r:id="rId27"/>
    <sheet name="c-27" sheetId="45" r:id="rId28"/>
    <sheet name="c-28" sheetId="46" r:id="rId29"/>
    <sheet name="c-29" sheetId="47" r:id="rId30"/>
    <sheet name="C-30" sheetId="51" r:id="rId31"/>
    <sheet name="C-31" sheetId="53" r:id="rId32"/>
    <sheet name="C-32" sheetId="55" r:id="rId33"/>
    <sheet name="Hoja1" sheetId="57" r:id="rId3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5" i="55" l="1"/>
  <c r="C14" i="55"/>
  <c r="C13" i="55" s="1"/>
  <c r="C11" i="55" s="1"/>
  <c r="F13" i="55"/>
  <c r="F11" i="55" s="1"/>
  <c r="E13" i="55"/>
  <c r="E11" i="55" s="1"/>
  <c r="D13" i="55"/>
  <c r="D11" i="55"/>
  <c r="B15" i="53"/>
  <c r="B14" i="53"/>
  <c r="B13" i="53" s="1"/>
  <c r="B11" i="53" s="1"/>
  <c r="E13" i="53"/>
  <c r="D13" i="53"/>
  <c r="C13" i="53"/>
  <c r="E11" i="53"/>
  <c r="D11" i="53"/>
  <c r="C11" i="53"/>
  <c r="B15" i="51"/>
  <c r="B14" i="51"/>
  <c r="C13" i="51"/>
  <c r="B13" i="51"/>
  <c r="B11" i="51" s="1"/>
  <c r="C11" i="51"/>
  <c r="B13" i="47"/>
  <c r="B11" i="47" s="1"/>
  <c r="B19" i="46"/>
  <c r="B16" i="46"/>
  <c r="B13" i="46"/>
  <c r="B11" i="46"/>
  <c r="B13" i="45"/>
  <c r="B11" i="45" s="1"/>
  <c r="B19" i="48"/>
  <c r="B18" i="48"/>
  <c r="B17" i="48"/>
  <c r="B16" i="48"/>
  <c r="B15" i="48"/>
  <c r="B14" i="48"/>
  <c r="E12" i="48"/>
  <c r="B12" i="48" s="1"/>
  <c r="D12" i="48"/>
  <c r="C12" i="48"/>
  <c r="B19" i="43"/>
  <c r="B18" i="43"/>
  <c r="B17" i="43"/>
  <c r="B16" i="43"/>
  <c r="B15" i="43"/>
  <c r="B14" i="43"/>
  <c r="E12" i="43"/>
  <c r="D12" i="43"/>
  <c r="B12" i="43" s="1"/>
  <c r="C12" i="43"/>
  <c r="B11" i="39"/>
  <c r="B14" i="38"/>
  <c r="B12" i="36"/>
  <c r="B12" i="35"/>
  <c r="B15" i="34"/>
  <c r="C10" i="20"/>
  <c r="B10" i="20"/>
  <c r="P12" i="19"/>
  <c r="O12" i="19"/>
  <c r="N12" i="19"/>
  <c r="M12" i="19"/>
  <c r="L12" i="19"/>
  <c r="K12" i="19"/>
  <c r="J12" i="19"/>
  <c r="I12" i="19"/>
  <c r="H12" i="19"/>
  <c r="G12" i="19"/>
  <c r="F12" i="19"/>
  <c r="E12" i="19"/>
  <c r="D12" i="19"/>
  <c r="C12" i="19"/>
  <c r="B12" i="19"/>
  <c r="B17" i="18"/>
  <c r="B16" i="18"/>
  <c r="B15" i="18"/>
  <c r="B14" i="18"/>
  <c r="B13" i="18"/>
  <c r="B11" i="18" s="1"/>
  <c r="D11" i="18"/>
  <c r="C11" i="18"/>
  <c r="B16" i="17"/>
  <c r="B15" i="17"/>
  <c r="B14" i="17"/>
  <c r="B13" i="17"/>
  <c r="E11" i="17"/>
  <c r="D11" i="17"/>
  <c r="C11" i="17"/>
  <c r="B11" i="17"/>
  <c r="B15" i="16"/>
  <c r="B14" i="16"/>
  <c r="B13" i="16"/>
  <c r="E11" i="16"/>
  <c r="D11" i="16"/>
  <c r="C11" i="16"/>
  <c r="B11" i="16"/>
  <c r="B25" i="15"/>
  <c r="B24" i="15"/>
  <c r="B23" i="15"/>
  <c r="B22" i="15"/>
  <c r="B21" i="15"/>
  <c r="B20" i="15"/>
  <c r="B19" i="15"/>
  <c r="B18" i="15"/>
  <c r="B17" i="15"/>
  <c r="B16" i="15"/>
  <c r="B15" i="15"/>
  <c r="B14" i="15"/>
  <c r="B13" i="15"/>
  <c r="E11" i="15"/>
  <c r="D11" i="15"/>
  <c r="C11" i="15"/>
  <c r="B11" i="15"/>
  <c r="B24" i="14"/>
  <c r="B23" i="14"/>
  <c r="B22" i="14"/>
  <c r="B21" i="14"/>
  <c r="B20" i="14"/>
  <c r="B19" i="14"/>
  <c r="B18" i="14"/>
  <c r="B17" i="14"/>
  <c r="B16" i="14"/>
  <c r="B15" i="14"/>
  <c r="B14" i="14"/>
  <c r="B13" i="14"/>
  <c r="E11" i="14"/>
  <c r="D11" i="14"/>
  <c r="C11" i="14"/>
  <c r="B11" i="14"/>
  <c r="D11" i="13"/>
  <c r="C11" i="13"/>
  <c r="B21" i="12"/>
  <c r="B20" i="12"/>
  <c r="B19" i="12"/>
  <c r="B18" i="12"/>
  <c r="B17" i="12" s="1"/>
  <c r="D17" i="12"/>
  <c r="C17" i="12"/>
  <c r="B15" i="12"/>
  <c r="B14" i="12"/>
  <c r="B13" i="12"/>
  <c r="B12" i="12"/>
  <c r="D11" i="12"/>
  <c r="C11" i="12"/>
  <c r="B11" i="12"/>
  <c r="F28" i="56"/>
  <c r="D14" i="56"/>
  <c r="B14" i="56"/>
  <c r="F12" i="56"/>
  <c r="D12" i="56"/>
  <c r="B12" i="56"/>
  <c r="B16" i="10"/>
  <c r="B14" i="10"/>
  <c r="B13" i="10" s="1"/>
  <c r="B11" i="10" s="1"/>
  <c r="B11" i="9"/>
  <c r="B16" i="8"/>
  <c r="B14" i="8"/>
  <c r="B13" i="8" s="1"/>
  <c r="B11" i="8" s="1"/>
  <c r="B146" i="7"/>
  <c r="B143" i="7"/>
  <c r="B140" i="7"/>
  <c r="B134" i="7"/>
  <c r="B131" i="7"/>
  <c r="B126" i="7"/>
  <c r="B117" i="7"/>
  <c r="B114" i="7"/>
  <c r="B101" i="7"/>
  <c r="B96" i="7"/>
  <c r="B93" i="7"/>
  <c r="B88" i="7"/>
  <c r="B81" i="7"/>
  <c r="B75" i="7"/>
  <c r="B72" i="7"/>
  <c r="B69" i="7"/>
  <c r="B66" i="7"/>
  <c r="B50" i="7"/>
  <c r="B46" i="7"/>
  <c r="B43" i="7"/>
  <c r="B32" i="7"/>
  <c r="B25" i="7"/>
  <c r="B11" i="7" s="1"/>
  <c r="B13" i="7"/>
  <c r="B37" i="6"/>
  <c r="B34" i="6"/>
  <c r="B31" i="6"/>
  <c r="B26" i="6"/>
  <c r="B22" i="6"/>
  <c r="B16" i="6"/>
  <c r="B12" i="6" s="1"/>
  <c r="B24" i="5"/>
  <c r="B23" i="5"/>
  <c r="B22" i="5"/>
  <c r="B21" i="5"/>
  <c r="B20" i="5"/>
  <c r="B19" i="5"/>
  <c r="B18" i="5"/>
  <c r="B17" i="5"/>
  <c r="B16" i="5"/>
  <c r="B15" i="5"/>
  <c r="B14" i="5"/>
  <c r="I12" i="5"/>
  <c r="H12" i="5"/>
  <c r="G12" i="5"/>
  <c r="F12" i="5"/>
  <c r="E12" i="5"/>
  <c r="D12" i="5"/>
  <c r="C12" i="5"/>
  <c r="B12" i="5" s="1"/>
  <c r="B24" i="4"/>
  <c r="B23" i="4"/>
  <c r="B22" i="4"/>
  <c r="B21" i="4"/>
  <c r="B20" i="4"/>
  <c r="B19" i="4"/>
  <c r="B18" i="4"/>
  <c r="B17" i="4"/>
  <c r="B16" i="4"/>
  <c r="B15" i="4"/>
  <c r="B14" i="4"/>
  <c r="I12" i="4"/>
  <c r="H12" i="4"/>
  <c r="G12" i="4"/>
  <c r="F12" i="4"/>
  <c r="B12" i="4" s="1"/>
  <c r="E12" i="4"/>
  <c r="D12" i="4"/>
  <c r="C12" i="4"/>
  <c r="B11" i="3"/>
  <c r="B10" i="2"/>
  <c r="B14" i="2" s="1"/>
</calcChain>
</file>

<file path=xl/sharedStrings.xml><?xml version="1.0" encoding="utf-8"?>
<sst xmlns="http://schemas.openxmlformats.org/spreadsheetml/2006/main" count="1023" uniqueCount="428">
  <si>
    <t>Número</t>
  </si>
  <si>
    <t>Nombre del cuadro</t>
  </si>
  <si>
    <t>Materia Penal</t>
  </si>
  <si>
    <t>1</t>
  </si>
  <si>
    <t>Sala Tercera: Movimiento de trabajo</t>
  </si>
  <si>
    <t>Por: Trimestre</t>
  </si>
  <si>
    <t>2</t>
  </si>
  <si>
    <t>Sala Tercera: Casos Entrados</t>
  </si>
  <si>
    <t>Según: Clase de Asunto</t>
  </si>
  <si>
    <t>Según: Tipo de Recurrente (por expediente)</t>
  </si>
  <si>
    <t>Por: Clase de Asunto</t>
  </si>
  <si>
    <t>Según: Tipo de Recurrente</t>
  </si>
  <si>
    <t>Sala Tercera: Recursos de Casación Entrados</t>
  </si>
  <si>
    <t/>
  </si>
  <si>
    <t>Según: Circuito Judicial y Tribunal donde se dictó la sentencia</t>
  </si>
  <si>
    <t>Según: Tipo de Delito</t>
  </si>
  <si>
    <t>Sala Tercera: Resoluciones Dictadas</t>
  </si>
  <si>
    <t>Según: Motivo de término</t>
  </si>
  <si>
    <t>Sala Tercera: Recursos de Casación declarados Con Lugar</t>
  </si>
  <si>
    <t xml:space="preserve">Según: Oficina de Procedencia </t>
  </si>
  <si>
    <t>Por: Duración Promedio</t>
  </si>
  <si>
    <t>Sala Tercera: Duración Promedio de las Resoluciones Dictadas</t>
  </si>
  <si>
    <t>Sala Tercera: Votos de Fondo y Duración Promedio</t>
  </si>
  <si>
    <t>Según: Clase de Asunto y Trimestre</t>
  </si>
  <si>
    <t>Por: Tipo de Voto y Duración Promedio</t>
  </si>
  <si>
    <t>Sala Tercera: Distribución de la Cantidad de Recursos Votados por el Fondo</t>
  </si>
  <si>
    <t>Según: Meses de Duración</t>
  </si>
  <si>
    <t>Sala Tercera: Recursos de Casación Terminados</t>
  </si>
  <si>
    <t xml:space="preserve">Por: Votos de Fondo e Inadmisibles </t>
  </si>
  <si>
    <t>Sala Tercera: Recursos de Revisión Terminados</t>
  </si>
  <si>
    <t>Por: Votos de Fondo e Inadmisibles</t>
  </si>
  <si>
    <t>Sala Tercera: Recursos de Casación con Prisión Preventiva</t>
  </si>
  <si>
    <t>Según: Estado del expediente</t>
  </si>
  <si>
    <t>Por: Fase del Recurso</t>
  </si>
  <si>
    <t>Sala Tercera: Cantidad de Recursos de Casación con Prisión Preventiva</t>
  </si>
  <si>
    <t>Según: Estado del Expediente</t>
  </si>
  <si>
    <t>Por: Año</t>
  </si>
  <si>
    <t>Sala Tercera: Entregas al notificador y cédulas de notificación</t>
  </si>
  <si>
    <t>Según: Mes</t>
  </si>
  <si>
    <t>Por: Entregas y cédulas de notificación</t>
  </si>
  <si>
    <t>Según: Solicitudes de Informes de consultas</t>
  </si>
  <si>
    <t>Sala Tercera: Casos Terminados</t>
  </si>
  <si>
    <t>Por: Motivo de término</t>
  </si>
  <si>
    <t>Por: Duración Promedio y Recurrente</t>
  </si>
  <si>
    <t>CUADRO N° 1</t>
  </si>
  <si>
    <t>SALA TERCERA: MOVIMIENTO DE TRABAJO</t>
  </si>
  <si>
    <t>VARIABLE</t>
  </si>
  <si>
    <t>TOTAL</t>
  </si>
  <si>
    <t>Marzo</t>
  </si>
  <si>
    <t>Junio</t>
  </si>
  <si>
    <t>Setiembre</t>
  </si>
  <si>
    <t>Diciembre</t>
  </si>
  <si>
    <t>Circulante a inicio de período</t>
  </si>
  <si>
    <t>Casos entrados</t>
  </si>
  <si>
    <t>Casos reentrados</t>
  </si>
  <si>
    <t>Casos terminados</t>
  </si>
  <si>
    <t xml:space="preserve">Circulante a fin de período </t>
  </si>
  <si>
    <t xml:space="preserve">Elaborado por: Subproceso de Estadística, Dirección de Planificación. </t>
  </si>
  <si>
    <t>CUADRO N° 2</t>
  </si>
  <si>
    <t>SALA TERCERA: CASOS ENTRADOS</t>
  </si>
  <si>
    <t>SEGÚN: CLASE DE ASUNTO</t>
  </si>
  <si>
    <t>CLASE DE ASUNTO</t>
  </si>
  <si>
    <t>Total</t>
  </si>
  <si>
    <t>Recurso de Casación</t>
  </si>
  <si>
    <t>Recurso de Revisión</t>
  </si>
  <si>
    <t>Procesos a Miembros de Supremos Poderes</t>
  </si>
  <si>
    <t>Conflicto de Competencia</t>
  </si>
  <si>
    <t>Solicitud de informe</t>
  </si>
  <si>
    <t>CUADRO N° 3</t>
  </si>
  <si>
    <t>LA SALA TERCERA: CASOS ENTRADOS</t>
  </si>
  <si>
    <t>SEGÚN: TIPO DE RECURRENTE (POR EXPEDIENTE)</t>
  </si>
  <si>
    <t>POR: CLASE DE ASUNTO</t>
  </si>
  <si>
    <t>TIPO DE RECURRENTE</t>
  </si>
  <si>
    <t>Casación</t>
  </si>
  <si>
    <t>Revisión</t>
  </si>
  <si>
    <t>Miembros Supremos Poderes</t>
  </si>
  <si>
    <t>Solicitud de Informe</t>
  </si>
  <si>
    <t>DE COMPETENCIA</t>
  </si>
  <si>
    <t>DE INFORME</t>
  </si>
  <si>
    <t>Defensor Público</t>
  </si>
  <si>
    <t>Defensor Privado</t>
  </si>
  <si>
    <t>Actor Civil</t>
  </si>
  <si>
    <t>Demandado Civil</t>
  </si>
  <si>
    <t>Ministerio Público</t>
  </si>
  <si>
    <t>Condenado</t>
  </si>
  <si>
    <t>Procurador General</t>
  </si>
  <si>
    <t>Victima</t>
  </si>
  <si>
    <t>Defensa Civil de la Victima</t>
  </si>
  <si>
    <t>Ofendido</t>
  </si>
  <si>
    <t>Querellante</t>
  </si>
  <si>
    <t>Tercero de Buena Fe</t>
  </si>
  <si>
    <t>CUADRO N° 4</t>
  </si>
  <si>
    <t>SEGÚN: TIPO DE RECURRENTE</t>
  </si>
  <si>
    <t>CUADRO N° 5</t>
  </si>
  <si>
    <t>SALA TERCERA: RECURSOS DE CASACIÓN ENTRADOS</t>
  </si>
  <si>
    <t>SEGÚN: CIRCUITO JUDICIAL Y TRIBUNAL DONDE SE DICTÓ LA SENTENCIA</t>
  </si>
  <si>
    <t xml:space="preserve">CIRCUITO JUDICIAL Y TRIBUNAL </t>
  </si>
  <si>
    <t>Sala Tercera</t>
  </si>
  <si>
    <t>Tribunales de Apelación de Sentencia</t>
  </si>
  <si>
    <t xml:space="preserve">Tribunal de apelación de sentencia del II Circuito Judicial de San José </t>
  </si>
  <si>
    <t>Tribunal de apelación de sentencia de San Ramón</t>
  </si>
  <si>
    <t>Tribunal de apelación de sentencia de de Cartago</t>
  </si>
  <si>
    <t>Tribunal de apelación de sentencia de Guanacaste</t>
  </si>
  <si>
    <t>Primer Circuito Judicial de San José</t>
  </si>
  <si>
    <t>Tribunal I Circ. Judicial de San José</t>
  </si>
  <si>
    <t>Segundo Circuito Judicial de San José</t>
  </si>
  <si>
    <t>Tribunal II Circ. Judicial de San José</t>
  </si>
  <si>
    <t>Tercer Circuito Judicial de San José</t>
  </si>
  <si>
    <t>Tribunal III Circ. Judicial de San José Sede Suroeste (Pavas)</t>
  </si>
  <si>
    <t>Circuito Judicial de Heredia</t>
  </si>
  <si>
    <t>Tribunal de Heredia</t>
  </si>
  <si>
    <t>CUADRO N° 6</t>
  </si>
  <si>
    <t xml:space="preserve"> SALA TERCERA: RECURSOS DE CASACIÓN ENTRADOS</t>
  </si>
  <si>
    <t>SEGÚN: TIPO DE DELITO</t>
  </si>
  <si>
    <t xml:space="preserve">TIPO DE DELITO SEGÚN TITULO EN EL CÓDIGO PENAL </t>
  </si>
  <si>
    <t>Enero - Marzo</t>
  </si>
  <si>
    <t>Abril - Junio</t>
  </si>
  <si>
    <t>Julio - Setiembre</t>
  </si>
  <si>
    <t>Octubre - Diciembre</t>
  </si>
  <si>
    <t>CONTRA LA VIDA</t>
  </si>
  <si>
    <t>Agresión con arma</t>
  </si>
  <si>
    <t>Homicidio calificado</t>
  </si>
  <si>
    <t>Homicidio culposo</t>
  </si>
  <si>
    <t>Homicidio simple</t>
  </si>
  <si>
    <t>Homicidio simple (tentativa de)</t>
  </si>
  <si>
    <t>Homicidio Culposo (Mal praxis)</t>
  </si>
  <si>
    <t>Lesiones culposas</t>
  </si>
  <si>
    <t>Lesiones culposas (mal praxis)</t>
  </si>
  <si>
    <t>Lesiones graves</t>
  </si>
  <si>
    <t>Lesiones leves</t>
  </si>
  <si>
    <t>CONTRA EL HONOR</t>
  </si>
  <si>
    <t>Calumnias</t>
  </si>
  <si>
    <t>Difamación</t>
  </si>
  <si>
    <t>Injurias</t>
  </si>
  <si>
    <t>SEXUALES</t>
  </si>
  <si>
    <t>Abusos sexuales contra mayores</t>
  </si>
  <si>
    <t>Abusos sexuales contra menor o incapaz</t>
  </si>
  <si>
    <t>Actos Sexuales Remunerados con Persona Menor de Edad</t>
  </si>
  <si>
    <t>Fabricación o Producción de  Pornografía</t>
  </si>
  <si>
    <t>Relaciones Sexuales Personas Menores de Edad</t>
  </si>
  <si>
    <t>Seducción o encuentros con menores por medios electrónicos</t>
  </si>
  <si>
    <t>Trata de personas</t>
  </si>
  <si>
    <t>Violación</t>
  </si>
  <si>
    <t>TRATA DE PERSONAS</t>
  </si>
  <si>
    <t>Tráfico ilícito de personas internacional</t>
  </si>
  <si>
    <t>CONTRA LA LIBERTAD</t>
  </si>
  <si>
    <t>Privación de libertad sin ánimo de lucro</t>
  </si>
  <si>
    <t>CONTRA LA PROPIEDAD</t>
  </si>
  <si>
    <t>Administración fraudulenta</t>
  </si>
  <si>
    <t>Apropiación y retención indebida</t>
  </si>
  <si>
    <t>Daños</t>
  </si>
  <si>
    <t>Estafa</t>
  </si>
  <si>
    <t>Estelionato</t>
  </si>
  <si>
    <t>Fraude de simulación</t>
  </si>
  <si>
    <t>Hurto agravado</t>
  </si>
  <si>
    <t>Hurto simple</t>
  </si>
  <si>
    <t>Robo agravado</t>
  </si>
  <si>
    <t>Robo agravado (tentativa de)</t>
  </si>
  <si>
    <t>Robo simple</t>
  </si>
  <si>
    <t>Usurpación</t>
  </si>
  <si>
    <t>CONTRA EL ÁMBITO DE LA INTIMIDAD</t>
  </si>
  <si>
    <t>Violación de domicilio</t>
  </si>
  <si>
    <t>CONTRA LA FAMILIA</t>
  </si>
  <si>
    <t>Incumplimiento o Abuso Patria Potestad</t>
  </si>
  <si>
    <t>CONTRA LA AUTORIDAD PÚBLICA</t>
  </si>
  <si>
    <t>Amenazas a un funcionario público</t>
  </si>
  <si>
    <t>Desobediencia a la autoridad</t>
  </si>
  <si>
    <t>Resistencia</t>
  </si>
  <si>
    <t>Resistencia agravada</t>
  </si>
  <si>
    <t>CONTRA LOS DEBERES DE LA FUNCIÓN PÚBLICA</t>
  </si>
  <si>
    <t>Abuso de autoridad</t>
  </si>
  <si>
    <t>Concusión</t>
  </si>
  <si>
    <t>Corrupción agravada</t>
  </si>
  <si>
    <t>CONTRA LA FE PUBLICA</t>
  </si>
  <si>
    <t>Falsedad ideológica</t>
  </si>
  <si>
    <t>Falsificación de Documentos Públicos y Auténticos</t>
  </si>
  <si>
    <t>Uso de documento falso</t>
  </si>
  <si>
    <t>Almacenamiento de drogas</t>
  </si>
  <si>
    <t>Cultivo de droga</t>
  </si>
  <si>
    <t>Introducción de droga a centro penitenciario</t>
  </si>
  <si>
    <t>Legitimación de capital (Lavado de dinero)</t>
  </si>
  <si>
    <t>Posesión de drogas</t>
  </si>
  <si>
    <t>Tráfico de drogas</t>
  </si>
  <si>
    <t>Tráfico internacional de droga</t>
  </si>
  <si>
    <t>Transformación de Drogas, Sustancias o Productos sin Autorización Legal</t>
  </si>
  <si>
    <t>Transporte de Droga, Sustancias o Productos sin Autorización Legal</t>
  </si>
  <si>
    <t>Venta de Drogas, Sustancias o Productos sin Autorización Legal</t>
  </si>
  <si>
    <t>INFRACCION LEY DE ARMAS Y EXPLOSIVOS</t>
  </si>
  <si>
    <t>Portación ilícita de arma permitida</t>
  </si>
  <si>
    <t>INFRACCION LEY DE  PENALIZACION DE VIOLENCIA CONTRA LA MUJER</t>
  </si>
  <si>
    <t>Amenazas contra una Mujer</t>
  </si>
  <si>
    <t>Femicidio</t>
  </si>
  <si>
    <t>Femicidio (tentativa de)</t>
  </si>
  <si>
    <t>Incumplimiento de una medida de protección</t>
  </si>
  <si>
    <t>Maltrato</t>
  </si>
  <si>
    <t>Ofensas a la Dignidad</t>
  </si>
  <si>
    <t>Violación contra una mujer</t>
  </si>
  <si>
    <t>LEY DE TRANSITO</t>
  </si>
  <si>
    <t>Conducción temeraria</t>
  </si>
  <si>
    <t>Homicidio culposo (Ley de tránsito)</t>
  </si>
  <si>
    <t>INFRACCIÓN LEYES ESPECIALES</t>
  </si>
  <si>
    <t>INFRACCIÓN LEY FORESTAL</t>
  </si>
  <si>
    <t>Invasión a un área de conservación o protección</t>
  </si>
  <si>
    <t>Otros Infracción Ley Forestal</t>
  </si>
  <si>
    <t>LEY DE CORRUPCIÓN Y EL ENRIQUECIMIENTO ILICITO EN LA FUNCIÓN PÚBLICA</t>
  </si>
  <si>
    <t>CUADRO N° 7</t>
  </si>
  <si>
    <t>SALA TERCERA: CASOS TERMINADOS</t>
  </si>
  <si>
    <t>SEGÚN: MOTIVO DE TÉRMINO</t>
  </si>
  <si>
    <t>MOTIVO DE TÉRMINO</t>
  </si>
  <si>
    <t>Fondo</t>
  </si>
  <si>
    <t>Recurso de casación sin lugar</t>
  </si>
  <si>
    <t>Recurso de casación con lugar</t>
  </si>
  <si>
    <t>Procedimiento de revisión con lugar</t>
  </si>
  <si>
    <t>Otras Resoluciones</t>
  </si>
  <si>
    <t>Inadmisible</t>
  </si>
  <si>
    <t>Incompetencia en admisibilidad / fondo</t>
  </si>
  <si>
    <t>Acumulación</t>
  </si>
  <si>
    <t>Resolución de informes</t>
  </si>
  <si>
    <t>Procesos Miembros Supremos Poderes</t>
  </si>
  <si>
    <t>Desestimados</t>
  </si>
  <si>
    <t>Supremos Poderes Otro</t>
  </si>
  <si>
    <t>Devolución del expediente</t>
  </si>
  <si>
    <t>CUADRO N° 8</t>
  </si>
  <si>
    <t>SALA TERCERA: RECURSOS DE CASACIÓN DECLARADOS CON LUGAR</t>
  </si>
  <si>
    <t xml:space="preserve">SEGÚN: OFICINA DE PROCEDENCIA </t>
  </si>
  <si>
    <t>OFICINA DE PROCEDENCIA</t>
  </si>
  <si>
    <t>Tribunal de apelación de sentencia de de Guanacaste</t>
  </si>
  <si>
    <t>CUADRO N° 9</t>
  </si>
  <si>
    <t>SALA TERCERA: DURACIÓN PROMEDIO DE LOS CASOS TERMINADOS</t>
  </si>
  <si>
    <t>POR: DURACIÓN PROMEDIO</t>
  </si>
  <si>
    <t>CANTIDAD</t>
  </si>
  <si>
    <t>DURACIÓN PROMEDIO</t>
  </si>
  <si>
    <t>7 Meses 2 Semanas</t>
  </si>
  <si>
    <t>6 Meses 2 Semanas</t>
  </si>
  <si>
    <t>Recurso de revisión sin lugar</t>
  </si>
  <si>
    <t>Recurso de revisión con lugar</t>
  </si>
  <si>
    <t>3 Meses 0 Semanas</t>
  </si>
  <si>
    <t>1 Mes 1 Semana</t>
  </si>
  <si>
    <t>--</t>
  </si>
  <si>
    <t>CUADRO N° 10</t>
  </si>
  <si>
    <t>POR: TIPO DE CASO</t>
  </si>
  <si>
    <t>Procedimiento de Revisión</t>
  </si>
  <si>
    <t>Otros</t>
  </si>
  <si>
    <t>Duración Promedio</t>
  </si>
  <si>
    <t>5 Meses 1 Semana</t>
  </si>
  <si>
    <t>3 Mes 2 Semanas</t>
  </si>
  <si>
    <t>6 Meses 3 Semanas</t>
  </si>
  <si>
    <t>3 Meses 2 Semanas</t>
  </si>
  <si>
    <t>1 Mes 0 Semanas</t>
  </si>
  <si>
    <t>CUADRO N° 11</t>
  </si>
  <si>
    <t xml:space="preserve"> SALA TERCERA: VOTOS DE FONDO Y DURACIÓN PROMEDIO</t>
  </si>
  <si>
    <t>SEGÚN: CLASE DE ASUNTO Y TRIMESTRE</t>
  </si>
  <si>
    <t>POR: TIPO DE VOTO Y DURACIÓN PROMEDIO</t>
  </si>
  <si>
    <t xml:space="preserve">CLASE DE ASUNTO Y TRIMESTRE </t>
  </si>
  <si>
    <t>RECURSOS VOTADOS</t>
  </si>
  <si>
    <t>TIPO DE VOTO</t>
  </si>
  <si>
    <t>Con Lugar</t>
  </si>
  <si>
    <t>Sin Lugar</t>
  </si>
  <si>
    <t>Recursos de Casación</t>
  </si>
  <si>
    <t>7 Meses 0 Semanas</t>
  </si>
  <si>
    <t>7 Meses 3 Semanas</t>
  </si>
  <si>
    <t>Recursos de Revisión</t>
  </si>
  <si>
    <t>9 Meses 3 Semanas</t>
  </si>
  <si>
    <t>8 Meses 3 Semanas</t>
  </si>
  <si>
    <t>CUADRO N° 12</t>
  </si>
  <si>
    <t>SALA TERCERA: DISTRIBUCIÓN DE LA CANTIDAD DE RECURSOS VOTADOS POR EL FONDO</t>
  </si>
  <si>
    <t>SEGÚN: DURACIÓN</t>
  </si>
  <si>
    <t>MESES DE DURACIÓN</t>
  </si>
  <si>
    <t>CLASE SE ASUNTO</t>
  </si>
  <si>
    <t>Días</t>
  </si>
  <si>
    <t>Mes</t>
  </si>
  <si>
    <t>Meses</t>
  </si>
  <si>
    <t>CUADRO N° 13</t>
  </si>
  <si>
    <t>SALA TERCERA: RECURSOS DE CASACIÓN TERMINADOS</t>
  </si>
  <si>
    <t xml:space="preserve">POR: VOTOS DE FONDO E INADMISIBLES </t>
  </si>
  <si>
    <t>VOTOS DE FONDO</t>
  </si>
  <si>
    <t>INADMISIBLES</t>
  </si>
  <si>
    <t>Procuraduría General</t>
  </si>
  <si>
    <t>Tercero de buena fe</t>
  </si>
  <si>
    <t>CUADRO N° 14</t>
  </si>
  <si>
    <t>CUADRO N° 15</t>
  </si>
  <si>
    <t xml:space="preserve"> SALA TERCERA: RECURSOS DE REVISIÓN TERMINADOS</t>
  </si>
  <si>
    <t>POR: VOTOS DE FONDO E INADMISIBLES</t>
  </si>
  <si>
    <t>CUADRO N° 16</t>
  </si>
  <si>
    <t>CUADRO Nº 17</t>
  </si>
  <si>
    <t>SALA TERCERA: RECURSOS DE CASACIÓN CON PRISIÓN PREVENTIVA</t>
  </si>
  <si>
    <t>SEGÚN: ESTADO DEL EXPEDIENTE</t>
  </si>
  <si>
    <t>POR: FASE DEL RECURSO</t>
  </si>
  <si>
    <t>ESTADO DEL EXPEDIENTE</t>
  </si>
  <si>
    <t>FASE DEL RECURSO</t>
  </si>
  <si>
    <t>Casación - Admisibilidad</t>
  </si>
  <si>
    <t>Casación - Fondo</t>
  </si>
  <si>
    <t>Term. Inadmisible</t>
  </si>
  <si>
    <t>Term. Casación sin lugar Código nuevo</t>
  </si>
  <si>
    <t>Term. Casación con lugar Código nuevo</t>
  </si>
  <si>
    <t>CUADRO Nº 18</t>
  </si>
  <si>
    <t>SALA TERCERA: CANTIDAD DE RECURSOS DE CASACIÓN CON PRISIÓN PREVENTIVA</t>
  </si>
  <si>
    <t>POR: AÑO</t>
  </si>
  <si>
    <t xml:space="preserve">ESTADO DEL EXPEDIENTE </t>
  </si>
  <si>
    <t>Term. Incompetencia en admisibilidad / fondo</t>
  </si>
  <si>
    <t>CUADRO N° 19</t>
  </si>
  <si>
    <t xml:space="preserve">  </t>
  </si>
  <si>
    <t>SALA TERCERA: ENTREGAS AL NOTIFICADOR Y CÉDULAS DE NOTIFICACIÓN</t>
  </si>
  <si>
    <t>SEGÚN: MES</t>
  </si>
  <si>
    <t>POR: ENTREGAS Y CÉDULAS DE NOTIFICACIÓN</t>
  </si>
  <si>
    <t>MES</t>
  </si>
  <si>
    <t>Entregas al Notificador</t>
  </si>
  <si>
    <t>Cédulas de Notificación</t>
  </si>
  <si>
    <t>Enero</t>
  </si>
  <si>
    <t>Febrero</t>
  </si>
  <si>
    <t>Abril</t>
  </si>
  <si>
    <t>Mayo</t>
  </si>
  <si>
    <t>Julio</t>
  </si>
  <si>
    <t>Agosto</t>
  </si>
  <si>
    <t>Octubre</t>
  </si>
  <si>
    <t>Noviembre</t>
  </si>
  <si>
    <r>
      <t>SEGÚN: SOLICITUDES DE INFORMES DE CONSULTAS</t>
    </r>
    <r>
      <rPr>
        <b/>
        <vertAlign val="superscript"/>
        <sz val="12"/>
        <rFont val="Times New Roman"/>
        <family val="1"/>
      </rPr>
      <t>(1)</t>
    </r>
  </si>
  <si>
    <t>1/ Se refiere a asuntos de tramitación de informes solicitados por Secretaría de la Corte y  la Asamblea Legislativa que no corresponde a un proceso penal.</t>
  </si>
  <si>
    <t>SEGÚN: SOLICITUDES DE INFORMES DE CONSULTA</t>
  </si>
  <si>
    <t>Asamblea Legislativa</t>
  </si>
  <si>
    <t>Secretaría De La Corte</t>
  </si>
  <si>
    <t>POR: MOTIVO DE TÉRMINO</t>
  </si>
  <si>
    <t>CUADRO N° 20</t>
  </si>
  <si>
    <t>CUADRO N° 21</t>
  </si>
  <si>
    <t>CUADRO N° 22</t>
  </si>
  <si>
    <t>Víctima</t>
  </si>
  <si>
    <t>CUADRO N° 24</t>
  </si>
  <si>
    <t>CUADRO N° 25</t>
  </si>
  <si>
    <t>CUADRO N° 26</t>
  </si>
  <si>
    <t>Incompetencia</t>
  </si>
  <si>
    <t>CUADRO N° 27</t>
  </si>
  <si>
    <t>CUADRO N° 28</t>
  </si>
  <si>
    <t>POR: DURACIÓN PROMEDIO Y RECURRENTE</t>
  </si>
  <si>
    <t>2 Meses 3 Semanas</t>
  </si>
  <si>
    <t>2 Meses 0 Semanas</t>
  </si>
  <si>
    <t>0 Meses 3 Semanas</t>
  </si>
  <si>
    <t>CUADRO N° 29</t>
  </si>
  <si>
    <t>SEGÚN: TIPO DE RECURSO Y RECURRENTE (POR EXPEDIENTE)</t>
  </si>
  <si>
    <t>TIPO DE RECURSO Y RECURRENTE</t>
  </si>
  <si>
    <t>CUADRO N° 30</t>
  </si>
  <si>
    <t>DURANTE: 2022</t>
  </si>
  <si>
    <t>Índice de Cuadros Estadísticos Sala Tercera 2022</t>
  </si>
  <si>
    <t>Durante: 2022</t>
  </si>
  <si>
    <t>Durante: 2015 al 2022</t>
  </si>
  <si>
    <t>DURANTE:  2022</t>
  </si>
  <si>
    <t>Reconocimiento de Sentencia Extranjera</t>
  </si>
  <si>
    <t>Carta Rogatoria</t>
  </si>
  <si>
    <t>Juzgado Penal del I Circ. Judicial de San José</t>
  </si>
  <si>
    <t>Fiscalía Adjunta de II Circuito Judicial de San José</t>
  </si>
  <si>
    <t>Juzgado Penal de II Circuito Judicial de San José</t>
  </si>
  <si>
    <t xml:space="preserve">Primer Circuito Judicial de Alajuela </t>
  </si>
  <si>
    <t>Tribunal del I Circuito Judicial Alajuela</t>
  </si>
  <si>
    <t>Difamación de una persona jurídica</t>
  </si>
  <si>
    <t>Otros delitos contra el honor</t>
  </si>
  <si>
    <t>Difusión de pornografía infantil</t>
  </si>
  <si>
    <t>Coacción</t>
  </si>
  <si>
    <t>Extorsión</t>
  </si>
  <si>
    <t>Secuestro extorsivo</t>
  </si>
  <si>
    <t>Peculado</t>
  </si>
  <si>
    <t>Prevaricato</t>
  </si>
  <si>
    <t>CONTRA LA SEGURIDAD COMÚN</t>
  </si>
  <si>
    <t>Incendio o explosión</t>
  </si>
  <si>
    <t>CONTRA LA ADMINISTRACIÓN DE JUSTICIA</t>
  </si>
  <si>
    <t>Denuncias y Querella Calumniosa y Calumnia Real</t>
  </si>
  <si>
    <t>Receptación</t>
  </si>
  <si>
    <t>Simulación de Delito</t>
  </si>
  <si>
    <t>LEY 8799 CONTROL DE GANADO BOVINO, PREVENCIÓN Y SANCIÓN DE SU ROBO, HURTO Y RECEPTACIÓN</t>
  </si>
  <si>
    <t>Recepción, adquisición y negociación ilegal de ganado, productos y subproductos</t>
  </si>
  <si>
    <t>LEY SOBRE ESTUPEFACIENTES, SUSTANCIAS PSICOTRÓPICAS, DROGAS DE USO NO AUTORIZADO Y ACTIVIDADES CONEXAS</t>
  </si>
  <si>
    <t>Distribución de Drogas, Sustancias o Productos sin Autorización Legal</t>
  </si>
  <si>
    <t>Lesiones culposas (Ley de Tránsito)</t>
  </si>
  <si>
    <t>Infracción Ley sobre la Zona Marítimo Terrestre</t>
  </si>
  <si>
    <t>Aprovechamiento de productos forestales en propiedad privada sin el permiso de la AFE o en excediendo el permiso Art. 61 inc a)</t>
  </si>
  <si>
    <t>Adquisición o procesamiento ilegal de productos forestales</t>
  </si>
  <si>
    <t>INFRACCIÓN LEY GENERAL DE MIGRACIÓN Y EXTRANJERÍA</t>
  </si>
  <si>
    <t>Tráfico ilícito de personas (Art 249)</t>
  </si>
  <si>
    <t>RI INFRACCION. LEY DE PROCEDIMIENTOS DE OBSERVANCIA DE DERECHOS DE PROPIEDAD INTELECTUAL</t>
  </si>
  <si>
    <t>1,3 Legislación o administración en provecho propio</t>
  </si>
  <si>
    <t>Otros Infracción Ley de Procedimientos de Observancia de Derechos de Propiedad Intelectual</t>
  </si>
  <si>
    <t xml:space="preserve">1-/ Aumento en el circulante al iniciar, pues por solicitud de la Sala Tercera, se inician a contabilizar los expedientes de carpeta SOL. </t>
  </si>
  <si>
    <t>1-/ Aumento y disminución en el circulante al iniciar debido a que la Sala realizó diferentes movimientos: ingresar expedientes en un mes posterior al que entraron, eliminaciones de expedientes, lo que ocasinó además, error en el circulante al finalizar</t>
  </si>
  <si>
    <r>
      <t xml:space="preserve">Circulante a inicio de período </t>
    </r>
    <r>
      <rPr>
        <vertAlign val="superscript"/>
        <sz val="12"/>
        <rFont val="Times New Roman"/>
        <family val="1"/>
      </rPr>
      <t>(1)</t>
    </r>
  </si>
  <si>
    <t>Recurrente Demandado Civil</t>
  </si>
  <si>
    <r>
      <t xml:space="preserve">Procedimiento de revisión sin lugar </t>
    </r>
    <r>
      <rPr>
        <vertAlign val="superscript"/>
        <sz val="12"/>
        <rFont val="Times New Roman"/>
        <family val="1"/>
      </rPr>
      <t>(1)</t>
    </r>
  </si>
  <si>
    <t>1-/ El expediente 21-000191-0006-PE es un procedimiento de revisión, por un error involuntario se canceló en el sistema como una casación sin lugar, siendo lo correcto "Revisión sin lugar", por lo que se realiza el cambio en los cuadros estadísticos, para que la información coincida.</t>
  </si>
  <si>
    <t>En trámite</t>
  </si>
  <si>
    <t>DURANTE: 2006, 2009 al 2022</t>
  </si>
  <si>
    <t>SALA TERCERA (PENAL DE HACIENDA Y FUNCIÓN PÚBLICA): MOVIMIENTO DE TRABAJO</t>
  </si>
  <si>
    <t>1-/ Este contexto entra a regir a partir de mayo 2022</t>
  </si>
  <si>
    <t>CUADRO N° 23</t>
  </si>
  <si>
    <t>SALA TERCERA (PENAL DE HACIENDA Y FUNCIÓN PÚBLICA):  CASOS ENTRADOS</t>
  </si>
  <si>
    <t>SALA TERCERA (PENAL DE HACIENDA Y FUNCIÓN PÚBLICA): CASOS ENTRADOS</t>
  </si>
  <si>
    <t>SALA TERCERA (PENAL DE HACIENDA Y FUNCIÓN PÚBLICA): RECURSOS DE CASACIÓN ENTRADOS</t>
  </si>
  <si>
    <t>SALA TERCERA (PENAL DE HACIENDA Y FUNCIÓN PÚBLICA): CASOS TERMINADOS</t>
  </si>
  <si>
    <t xml:space="preserve">Tribunal de Apelación de Sentencia del II Circuito Judicial de San José </t>
  </si>
  <si>
    <t xml:space="preserve">Tribunal de Apelación de Sentencia del II Circuito Judicial de San José (Penal de Hacienda y Función Pública) </t>
  </si>
  <si>
    <t>CUADRO N° 31</t>
  </si>
  <si>
    <t>SALA TERCERA (PENAL DE HACIENDA Y FUNCIÓN PÚBLICA): RECURSOS TERMINADOS</t>
  </si>
  <si>
    <t>CUADRO N° 32</t>
  </si>
  <si>
    <t>SEGÚN: TIPO DE RECURSO Y RECURRENTE</t>
  </si>
  <si>
    <t>8 Meses 2 Semanas</t>
  </si>
  <si>
    <t>2 Meses 2 Semanas</t>
  </si>
  <si>
    <t>0 Meses 1 Semana</t>
  </si>
  <si>
    <t>1 Mes 3 Semanas</t>
  </si>
  <si>
    <t>4 Meses 1 Semana</t>
  </si>
  <si>
    <t>9 Meses 0 Semanas</t>
  </si>
  <si>
    <t>4 Meses 0 Semanas</t>
  </si>
  <si>
    <t>1 Mes 2 Semanas</t>
  </si>
  <si>
    <t>8 Meses 1 Semana</t>
  </si>
  <si>
    <t>8 meses 2 Semanas</t>
  </si>
  <si>
    <t>10 Meses 1 Semana</t>
  </si>
  <si>
    <t>6 Meses 1 Semana</t>
  </si>
  <si>
    <t>9 Meses 2 Semanas</t>
  </si>
  <si>
    <t>8 Meses 0 Semanas</t>
  </si>
  <si>
    <t>10 Meses 0 Semanas</t>
  </si>
  <si>
    <t>12 Meses 3 Semanas</t>
  </si>
  <si>
    <t>Defensor
 Privado</t>
  </si>
  <si>
    <t>Tercero de Buena fe</t>
  </si>
  <si>
    <t>SALA TERCERA (PENAL DE HACIENDA Y FUNCIÓN PÚBLICA) DURACIÓN PROMEDIO DE LOS CASOS TERMINADOS</t>
  </si>
  <si>
    <t>Sala Tercera (Penal de Hacienda y Función Pública): Movimiento de trabajo</t>
  </si>
  <si>
    <t>Sala Tercera (Penal de Hacienda y Función Pública): Casos Entrados</t>
  </si>
  <si>
    <t>Sala Tercera (Penal de Hacienda y Función Pública): Recursos de Casación Entrados</t>
  </si>
  <si>
    <t>Sala Tercera (Penal de Hacienda y Función Pública): Casos Terminados</t>
  </si>
  <si>
    <t>Sala Tercera (Penal de Hacienda y Función Pública): Recursos de Casación Terminados</t>
  </si>
  <si>
    <t>Sala Tercera (Penal de Hacienda y Función Pública): Duración Promedio de las Resoluciones Dictadas</t>
  </si>
  <si>
    <t>Resoluciones de Adminisibilidad</t>
  </si>
  <si>
    <t>0 meses 2 semanas</t>
  </si>
  <si>
    <t>Resoluciones de admisibilidad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</si>
</sst>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Red]0"/>
    <numFmt numFmtId="165" formatCode="0.0"/>
  </numFmts>
  <fonts count="17" x14ac:knownFonts="1">
    <font>
      <sz val="11"/>
      <color theme="1"/>
      <name val="Calibri"/>
      <family val="2"/>
      <scheme val="minor"/>
    </font>
    <font>
      <b/>
      <u/>
      <sz val="12"/>
      <name val="Times New Roman"/>
      <family val="1"/>
    </font>
    <font>
      <b/>
      <sz val="12"/>
      <name val="Times New Roman"/>
      <family val="1"/>
    </font>
    <font>
      <sz val="12"/>
      <name val="Times New Roman"/>
      <family val="1"/>
    </font>
    <font>
      <sz val="14"/>
      <name val="Times New Roman"/>
      <family val="1"/>
    </font>
    <font>
      <b/>
      <sz val="12"/>
      <color rgb="FFFF0000"/>
      <name val="Times New Roman"/>
      <family val="1"/>
    </font>
    <font>
      <sz val="12"/>
      <color rgb="FFFF0000"/>
      <name val="Times New Roman"/>
      <family val="1"/>
    </font>
    <font>
      <sz val="12"/>
      <color theme="1"/>
      <name val="Calibri"/>
      <family val="2"/>
      <scheme val="minor"/>
    </font>
    <font>
      <b/>
      <sz val="12"/>
      <color indexed="10"/>
      <name val="Times New Roman"/>
      <family val="1"/>
    </font>
    <font>
      <sz val="12"/>
      <color theme="1"/>
      <name val="Times New Roman"/>
      <family val="1"/>
    </font>
    <font>
      <sz val="12"/>
      <color indexed="8"/>
      <name val="Times New Roman"/>
      <family val="1"/>
    </font>
    <font>
      <sz val="10"/>
      <name val="Arial"/>
      <family val="2"/>
    </font>
    <font>
      <b/>
      <sz val="12"/>
      <color indexed="8"/>
      <name val="Times New Roman"/>
      <family val="1"/>
    </font>
    <font>
      <sz val="12"/>
      <color indexed="9"/>
      <name val="Times New Roman"/>
      <family val="1"/>
    </font>
    <font>
      <b/>
      <sz val="12"/>
      <color theme="1"/>
      <name val="Times New Roman"/>
      <family val="1"/>
    </font>
    <font>
      <b/>
      <vertAlign val="superscript"/>
      <sz val="12"/>
      <name val="Times New Roman"/>
      <family val="1"/>
    </font>
    <font>
      <vertAlign val="superscript"/>
      <sz val="12"/>
      <name val="Times New Roman"/>
      <family val="1"/>
    </font>
  </fonts>
  <fills count="4">
    <fill>
      <patternFill patternType="none"/>
    </fill>
    <fill>
      <patternFill patternType="gray125"/>
    </fill>
    <fill>
      <patternFill patternType="solid">
        <fgColor theme="0" tint="-0.34998626667073579"/>
        <bgColor indexed="64"/>
      </patternFill>
    </fill>
    <fill>
      <patternFill patternType="solid">
        <fgColor theme="0"/>
        <bgColor indexed="64"/>
      </patternFill>
    </fill>
  </fills>
  <borders count="29">
    <border>
      <left/>
      <right/>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8"/>
      </right>
      <top style="thin">
        <color indexed="8"/>
      </top>
      <bottom/>
      <diagonal/>
    </border>
    <border>
      <left style="thin">
        <color indexed="8"/>
      </left>
      <right style="thin">
        <color indexed="64"/>
      </right>
      <top style="thin">
        <color indexed="8"/>
      </top>
      <bottom/>
      <diagonal/>
    </border>
    <border>
      <left/>
      <right style="thin">
        <color indexed="8"/>
      </right>
      <top/>
      <bottom/>
      <diagonal/>
    </border>
    <border>
      <left style="thin">
        <color indexed="8"/>
      </left>
      <right style="thin">
        <color indexed="64"/>
      </right>
      <top/>
      <bottom/>
      <diagonal/>
    </border>
    <border>
      <left/>
      <right style="thin">
        <color indexed="8"/>
      </right>
      <top/>
      <bottom style="thin">
        <color indexed="8"/>
      </bottom>
      <diagonal/>
    </border>
    <border>
      <left style="thin">
        <color indexed="8"/>
      </left>
      <right style="thin">
        <color indexed="64"/>
      </right>
      <top/>
      <bottom style="thin">
        <color indexed="8"/>
      </bottom>
      <diagonal/>
    </border>
    <border>
      <left style="thin">
        <color indexed="64"/>
      </left>
      <right style="thin">
        <color indexed="64"/>
      </right>
      <top style="thin">
        <color indexed="8"/>
      </top>
      <bottom/>
      <diagonal/>
    </border>
    <border>
      <left style="thin">
        <color indexed="8"/>
      </left>
      <right/>
      <top/>
      <bottom/>
      <diagonal/>
    </border>
    <border>
      <left/>
      <right style="thin">
        <color indexed="8"/>
      </right>
      <top/>
      <bottom style="thin">
        <color indexed="64"/>
      </bottom>
      <diagonal/>
    </border>
    <border>
      <left style="thin">
        <color indexed="8"/>
      </left>
      <right/>
      <top/>
      <bottom style="thin">
        <color indexed="8"/>
      </bottom>
      <diagonal/>
    </border>
    <border>
      <left/>
      <right style="thin">
        <color indexed="64"/>
      </right>
      <top style="thin">
        <color indexed="64"/>
      </top>
      <bottom style="thin">
        <color indexed="64"/>
      </bottom>
      <diagonal/>
    </border>
    <border>
      <left/>
      <right/>
      <top/>
      <bottom style="thin">
        <color auto="1"/>
      </bottom>
      <diagonal/>
    </border>
    <border>
      <left style="thin">
        <color indexed="64"/>
      </left>
      <right/>
      <top/>
      <bottom style="thin">
        <color auto="1"/>
      </bottom>
      <diagonal/>
    </border>
    <border>
      <left style="thin">
        <color auto="1"/>
      </left>
      <right style="thin">
        <color auto="1"/>
      </right>
      <top/>
      <bottom style="thin">
        <color auto="1"/>
      </bottom>
      <diagonal/>
    </border>
  </borders>
  <cellStyleXfs count="4">
    <xf numFmtId="0" fontId="0" fillId="0" borderId="0"/>
    <xf numFmtId="0" fontId="4" fillId="0" borderId="0"/>
    <xf numFmtId="0" fontId="11" fillId="0" borderId="0"/>
    <xf numFmtId="0" fontId="4" fillId="0" borderId="0"/>
  </cellStyleXfs>
  <cellXfs count="348">
    <xf numFmtId="0" fontId="0" fillId="0" borderId="0" xfId="0"/>
    <xf numFmtId="0" fontId="2" fillId="0" borderId="0" xfId="0" applyFont="1" applyAlignment="1">
      <alignment horizontal="center" vertical="center"/>
    </xf>
    <xf numFmtId="0" fontId="2" fillId="0" borderId="0" xfId="0" applyFont="1" applyAlignment="1">
      <alignment horizontal="centerContinuous"/>
    </xf>
    <xf numFmtId="0" fontId="1" fillId="0" borderId="0" xfId="0" applyFont="1" applyAlignment="1">
      <alignment horizontal="center" vertical="center" wrapText="1"/>
    </xf>
    <xf numFmtId="0" fontId="3" fillId="0" borderId="0" xfId="0" applyFont="1"/>
    <xf numFmtId="0" fontId="3" fillId="0" borderId="1" xfId="0" applyFont="1" applyBorder="1"/>
    <xf numFmtId="0" fontId="3" fillId="0" borderId="2" xfId="0" applyFont="1" applyBorder="1"/>
    <xf numFmtId="0" fontId="3" fillId="0" borderId="2" xfId="0" applyFont="1" applyBorder="1" applyAlignment="1">
      <alignment wrapText="1"/>
    </xf>
    <xf numFmtId="0" fontId="3" fillId="0" borderId="0" xfId="0" applyFont="1" applyAlignment="1">
      <alignment horizontal="center" vertical="center"/>
    </xf>
    <xf numFmtId="0" fontId="2" fillId="0" borderId="0" xfId="1" applyFont="1" applyAlignment="1">
      <alignment horizontal="left" vertical="center"/>
    </xf>
    <xf numFmtId="3" fontId="3" fillId="0" borderId="0" xfId="1" applyNumberFormat="1" applyFont="1" applyAlignment="1">
      <alignment horizontal="center"/>
    </xf>
    <xf numFmtId="0" fontId="3" fillId="0" borderId="0" xfId="1" applyFont="1" applyAlignment="1">
      <alignment horizontal="center"/>
    </xf>
    <xf numFmtId="0" fontId="2" fillId="0" borderId="0" xfId="1" applyFont="1" applyAlignment="1">
      <alignment horizontal="center"/>
    </xf>
    <xf numFmtId="0" fontId="2" fillId="0" borderId="0" xfId="1" applyFont="1" applyAlignment="1">
      <alignment horizontal="centerContinuous" vertical="center"/>
    </xf>
    <xf numFmtId="0" fontId="2" fillId="0" borderId="4" xfId="1" applyFont="1" applyBorder="1" applyAlignment="1">
      <alignment horizontal="center" vertical="center" wrapText="1"/>
    </xf>
    <xf numFmtId="0" fontId="2" fillId="0" borderId="6" xfId="1" applyFont="1" applyBorder="1" applyAlignment="1">
      <alignment horizontal="center"/>
    </xf>
    <xf numFmtId="0" fontId="2" fillId="0" borderId="7" xfId="1" applyFont="1" applyBorder="1" applyAlignment="1">
      <alignment horizontal="center" vertical="center" wrapText="1"/>
    </xf>
    <xf numFmtId="0" fontId="2" fillId="0" borderId="1" xfId="1" applyFont="1" applyBorder="1" applyAlignment="1">
      <alignment horizontal="center" vertical="center" wrapText="1"/>
    </xf>
    <xf numFmtId="0" fontId="2" fillId="0" borderId="0" xfId="1" applyFont="1" applyAlignment="1">
      <alignment horizontal="center" vertical="center" wrapText="1"/>
    </xf>
    <xf numFmtId="0" fontId="3" fillId="0" borderId="0" xfId="1" applyFont="1" applyAlignment="1">
      <alignment horizontal="left" vertical="center"/>
    </xf>
    <xf numFmtId="3" fontId="3" fillId="0" borderId="6" xfId="1" applyNumberFormat="1" applyFont="1" applyBorder="1" applyAlignment="1">
      <alignment horizontal="center" vertical="center"/>
    </xf>
    <xf numFmtId="3" fontId="3" fillId="0" borderId="10" xfId="1" applyNumberFormat="1" applyFont="1" applyBorder="1" applyAlignment="1">
      <alignment horizontal="center" vertical="center"/>
    </xf>
    <xf numFmtId="0" fontId="3" fillId="0" borderId="1" xfId="1" applyFont="1" applyBorder="1" applyAlignment="1">
      <alignment horizontal="left" vertical="center"/>
    </xf>
    <xf numFmtId="3" fontId="6" fillId="0" borderId="11" xfId="1" applyNumberFormat="1" applyFont="1" applyBorder="1" applyAlignment="1">
      <alignment horizontal="center" vertical="center"/>
    </xf>
    <xf numFmtId="0" fontId="7" fillId="0" borderId="0" xfId="0" applyFont="1"/>
    <xf numFmtId="0" fontId="3" fillId="0" borderId="0" xfId="1" applyFont="1"/>
    <xf numFmtId="3" fontId="8" fillId="0" borderId="12" xfId="1" applyNumberFormat="1" applyFont="1" applyBorder="1" applyAlignment="1">
      <alignment horizontal="center"/>
    </xf>
    <xf numFmtId="3" fontId="2" fillId="0" borderId="10" xfId="1" applyNumberFormat="1" applyFont="1" applyBorder="1" applyAlignment="1">
      <alignment horizontal="center" vertical="center" wrapText="1"/>
    </xf>
    <xf numFmtId="0" fontId="2" fillId="0" borderId="11" xfId="1" applyFont="1" applyBorder="1" applyAlignment="1">
      <alignment horizontal="center" vertical="center"/>
    </xf>
    <xf numFmtId="0" fontId="3" fillId="0" borderId="11" xfId="1" applyFont="1" applyBorder="1" applyAlignment="1">
      <alignment horizontal="center" vertical="center"/>
    </xf>
    <xf numFmtId="0" fontId="2" fillId="0" borderId="0" xfId="0" applyFont="1" applyAlignment="1">
      <alignment horizontal="left" vertical="center"/>
    </xf>
    <xf numFmtId="0" fontId="2" fillId="0" borderId="0" xfId="0" applyFont="1" applyAlignment="1">
      <alignment horizontal="center" vertical="center" wrapText="1"/>
    </xf>
    <xf numFmtId="0" fontId="8" fillId="0" borderId="8" xfId="0" applyFont="1" applyBorder="1" applyAlignment="1">
      <alignment horizontal="center" vertical="center" wrapText="1"/>
    </xf>
    <xf numFmtId="0" fontId="8" fillId="0" borderId="12" xfId="0" applyFont="1" applyBorder="1" applyAlignment="1">
      <alignment horizontal="center" vertical="center" wrapText="1"/>
    </xf>
    <xf numFmtId="0" fontId="1" fillId="0" borderId="10" xfId="0" applyFont="1" applyBorder="1" applyAlignment="1">
      <alignment horizontal="center" vertical="center"/>
    </xf>
    <xf numFmtId="0" fontId="1" fillId="0" borderId="6" xfId="0" applyFont="1" applyBorder="1" applyAlignment="1">
      <alignment horizontal="center" vertical="center"/>
    </xf>
    <xf numFmtId="0" fontId="1" fillId="0" borderId="0" xfId="0" applyFont="1" applyAlignment="1">
      <alignment horizontal="center" vertical="center"/>
    </xf>
    <xf numFmtId="0" fontId="2" fillId="0" borderId="10" xfId="0" applyFont="1" applyBorder="1" applyAlignment="1">
      <alignment horizontal="center"/>
    </xf>
    <xf numFmtId="0" fontId="3" fillId="0" borderId="6" xfId="0" applyFont="1" applyBorder="1" applyAlignment="1">
      <alignment horizontal="center"/>
    </xf>
    <xf numFmtId="0" fontId="3" fillId="0" borderId="10" xfId="0" applyFont="1" applyBorder="1" applyAlignment="1">
      <alignment horizontal="center"/>
    </xf>
    <xf numFmtId="0" fontId="2" fillId="0" borderId="11" xfId="0" applyFont="1" applyBorder="1" applyAlignment="1">
      <alignment horizontal="center"/>
    </xf>
    <xf numFmtId="0" fontId="3" fillId="0" borderId="7" xfId="0" applyFont="1" applyBorder="1" applyAlignment="1">
      <alignment horizontal="center"/>
    </xf>
    <xf numFmtId="0" fontId="3" fillId="0" borderId="11" xfId="0" applyFont="1" applyBorder="1" applyAlignment="1">
      <alignment horizontal="center"/>
    </xf>
    <xf numFmtId="0" fontId="2" fillId="0" borderId="0" xfId="0" applyFont="1" applyAlignment="1">
      <alignment horizontal="center"/>
    </xf>
    <xf numFmtId="0" fontId="3" fillId="0" borderId="0" xfId="0" applyFont="1" applyAlignment="1">
      <alignment horizontal="center"/>
    </xf>
    <xf numFmtId="0" fontId="9" fillId="0" borderId="0" xfId="0" applyFont="1"/>
    <xf numFmtId="0" fontId="2" fillId="0" borderId="0" xfId="1" applyFont="1" applyAlignment="1">
      <alignment horizontal="left"/>
    </xf>
    <xf numFmtId="0" fontId="2" fillId="0" borderId="9" xfId="1" applyFont="1" applyBorder="1" applyAlignment="1">
      <alignment horizontal="center" vertical="center" wrapText="1"/>
    </xf>
    <xf numFmtId="0" fontId="2" fillId="0" borderId="7" xfId="1" applyFont="1" applyBorder="1" applyAlignment="1">
      <alignment horizontal="center"/>
    </xf>
    <xf numFmtId="0" fontId="2" fillId="0" borderId="13" xfId="1" applyFont="1" applyBorder="1" applyAlignment="1">
      <alignment horizontal="center" vertical="center" wrapText="1"/>
    </xf>
    <xf numFmtId="3" fontId="8" fillId="0" borderId="8" xfId="1" applyNumberFormat="1" applyFont="1" applyBorder="1" applyAlignment="1">
      <alignment horizontal="center"/>
    </xf>
    <xf numFmtId="0" fontId="2" fillId="0" borderId="9" xfId="1" applyFont="1" applyBorder="1" applyAlignment="1">
      <alignment horizontal="center" vertical="center"/>
    </xf>
    <xf numFmtId="1" fontId="2" fillId="0" borderId="10" xfId="1" applyNumberFormat="1" applyFont="1" applyBorder="1" applyAlignment="1">
      <alignment horizontal="center" vertical="center"/>
    </xf>
    <xf numFmtId="0" fontId="2" fillId="0" borderId="9" xfId="1" applyFont="1" applyBorder="1" applyAlignment="1">
      <alignment vertical="center"/>
    </xf>
    <xf numFmtId="1" fontId="2" fillId="0" borderId="6" xfId="1" applyNumberFormat="1" applyFont="1" applyBorder="1" applyAlignment="1">
      <alignment horizontal="center" vertical="center"/>
    </xf>
    <xf numFmtId="0" fontId="2" fillId="0" borderId="9" xfId="1" applyFont="1" applyBorder="1"/>
    <xf numFmtId="0" fontId="3" fillId="0" borderId="9" xfId="1" applyFont="1" applyBorder="1"/>
    <xf numFmtId="0" fontId="3" fillId="0" borderId="6" xfId="1" applyFont="1" applyBorder="1" applyAlignment="1">
      <alignment horizontal="center" vertical="top"/>
    </xf>
    <xf numFmtId="0" fontId="3" fillId="0" borderId="6" xfId="1" applyFont="1" applyBorder="1" applyAlignment="1">
      <alignment horizontal="center"/>
    </xf>
    <xf numFmtId="0" fontId="3" fillId="0" borderId="10" xfId="1" applyFont="1" applyBorder="1" applyAlignment="1">
      <alignment horizontal="center"/>
    </xf>
    <xf numFmtId="0" fontId="2" fillId="0" borderId="9" xfId="1" applyFont="1" applyBorder="1" applyAlignment="1">
      <alignment horizontal="left" vertical="top"/>
    </xf>
    <xf numFmtId="0" fontId="3" fillId="0" borderId="9" xfId="1" applyFont="1" applyBorder="1" applyAlignment="1">
      <alignment horizontal="left" vertical="top"/>
    </xf>
    <xf numFmtId="0" fontId="2" fillId="0" borderId="6" xfId="1" applyFont="1" applyBorder="1" applyAlignment="1">
      <alignment horizontal="center" vertical="center"/>
    </xf>
    <xf numFmtId="0" fontId="2" fillId="0" borderId="10" xfId="1" applyFont="1" applyBorder="1" applyAlignment="1">
      <alignment horizontal="center" vertical="center"/>
    </xf>
    <xf numFmtId="0" fontId="3" fillId="0" borderId="1" xfId="1" applyFont="1" applyBorder="1"/>
    <xf numFmtId="0" fontId="3" fillId="0" borderId="7" xfId="1" applyFont="1" applyBorder="1" applyAlignment="1">
      <alignment horizontal="center" vertical="top"/>
    </xf>
    <xf numFmtId="0" fontId="3" fillId="0" borderId="1" xfId="1" applyFont="1" applyBorder="1" applyAlignment="1">
      <alignment horizontal="center"/>
    </xf>
    <xf numFmtId="0" fontId="3" fillId="0" borderId="11" xfId="1" applyFont="1" applyBorder="1" applyAlignment="1">
      <alignment horizontal="center"/>
    </xf>
    <xf numFmtId="0" fontId="3" fillId="0" borderId="0" xfId="1" applyFont="1" applyAlignment="1">
      <alignment horizontal="center" vertical="center"/>
    </xf>
    <xf numFmtId="0" fontId="3" fillId="0" borderId="0" xfId="1" applyFont="1" applyAlignment="1">
      <alignment vertical="center"/>
    </xf>
    <xf numFmtId="0" fontId="3" fillId="0" borderId="0" xfId="0" applyFont="1" applyAlignment="1">
      <alignment horizontal="left" vertical="center"/>
    </xf>
    <xf numFmtId="0" fontId="2" fillId="0" borderId="22" xfId="0" applyFont="1" applyBorder="1" applyAlignment="1">
      <alignment horizontal="center" vertical="center"/>
    </xf>
    <xf numFmtId="0" fontId="3" fillId="0" borderId="23" xfId="1" applyFont="1" applyBorder="1" applyAlignment="1">
      <alignment vertical="center"/>
    </xf>
    <xf numFmtId="3" fontId="8" fillId="0" borderId="12" xfId="1" applyNumberFormat="1" applyFont="1" applyBorder="1" applyAlignment="1">
      <alignment horizontal="center" vertical="center"/>
    </xf>
    <xf numFmtId="0" fontId="2" fillId="0" borderId="10" xfId="1" applyFont="1" applyBorder="1" applyAlignment="1">
      <alignment horizontal="center" vertical="center" wrapText="1"/>
    </xf>
    <xf numFmtId="0" fontId="2" fillId="0" borderId="0" xfId="1" applyFont="1" applyAlignment="1">
      <alignment horizontal="left" vertical="center" wrapText="1"/>
    </xf>
    <xf numFmtId="0" fontId="2" fillId="0" borderId="0" xfId="1" applyFont="1"/>
    <xf numFmtId="0" fontId="2" fillId="0" borderId="10" xfId="1" applyFont="1" applyBorder="1" applyAlignment="1">
      <alignment horizontal="center"/>
    </xf>
    <xf numFmtId="0" fontId="3" fillId="0" borderId="10" xfId="1" applyFont="1" applyBorder="1" applyAlignment="1">
      <alignment horizontal="center" vertical="center"/>
    </xf>
    <xf numFmtId="0" fontId="3" fillId="0" borderId="0" xfId="1" applyFont="1" applyAlignment="1">
      <alignment horizontal="left" indent="3"/>
    </xf>
    <xf numFmtId="0" fontId="3" fillId="0" borderId="9" xfId="1" applyFont="1" applyBorder="1" applyAlignment="1">
      <alignment horizontal="left" indent="3"/>
    </xf>
    <xf numFmtId="0" fontId="3" fillId="0" borderId="9" xfId="1" applyFont="1" applyBorder="1" applyAlignment="1">
      <alignment horizontal="center"/>
    </xf>
    <xf numFmtId="0" fontId="3" fillId="0" borderId="1" xfId="1" applyFont="1" applyBorder="1" applyAlignment="1">
      <alignment horizontal="left" indent="3"/>
    </xf>
    <xf numFmtId="0" fontId="8" fillId="0" borderId="8" xfId="1" applyFont="1" applyBorder="1" applyAlignment="1">
      <alignment horizontal="center" vertical="center"/>
    </xf>
    <xf numFmtId="0" fontId="8" fillId="0" borderId="12" xfId="1" applyFont="1" applyBorder="1" applyAlignment="1">
      <alignment horizontal="center" vertical="center"/>
    </xf>
    <xf numFmtId="0" fontId="3" fillId="0" borderId="6" xfId="1" applyFont="1" applyBorder="1" applyAlignment="1">
      <alignment horizontal="center" vertical="center"/>
    </xf>
    <xf numFmtId="0" fontId="3" fillId="0" borderId="14" xfId="1" applyFont="1" applyBorder="1" applyAlignment="1">
      <alignment horizontal="left" vertical="top"/>
    </xf>
    <xf numFmtId="0" fontId="3" fillId="0" borderId="7" xfId="1" applyFont="1" applyBorder="1" applyAlignment="1">
      <alignment horizontal="center" vertical="center"/>
    </xf>
    <xf numFmtId="1" fontId="8" fillId="0" borderId="10" xfId="1" applyNumberFormat="1" applyFont="1" applyBorder="1" applyAlignment="1">
      <alignment horizontal="center" vertical="center" wrapText="1"/>
    </xf>
    <xf numFmtId="0" fontId="8" fillId="0" borderId="10" xfId="1" applyFont="1" applyBorder="1" applyAlignment="1">
      <alignment horizontal="center" vertical="center"/>
    </xf>
    <xf numFmtId="3" fontId="2" fillId="0" borderId="10" xfId="1" applyNumberFormat="1" applyFont="1" applyBorder="1" applyAlignment="1">
      <alignment horizontal="center" vertical="center"/>
    </xf>
    <xf numFmtId="3" fontId="3" fillId="0" borderId="10" xfId="1" applyNumberFormat="1" applyFont="1" applyBorder="1" applyAlignment="1">
      <alignment horizontal="center"/>
    </xf>
    <xf numFmtId="0" fontId="3" fillId="0" borderId="10" xfId="1" quotePrefix="1" applyFont="1" applyBorder="1" applyAlignment="1">
      <alignment horizontal="center" vertical="center" wrapText="1"/>
    </xf>
    <xf numFmtId="0" fontId="3" fillId="0" borderId="10" xfId="1" applyFont="1" applyBorder="1" applyAlignment="1">
      <alignment horizontal="center" vertical="center" wrapText="1"/>
    </xf>
    <xf numFmtId="0" fontId="3" fillId="0" borderId="0" xfId="2" applyFont="1" applyAlignment="1">
      <alignment horizontal="center"/>
    </xf>
    <xf numFmtId="0" fontId="3" fillId="0" borderId="0" xfId="2" applyFont="1"/>
    <xf numFmtId="0" fontId="2" fillId="0" borderId="0" xfId="2" applyFont="1" applyAlignment="1">
      <alignment horizontal="centerContinuous" vertical="center"/>
    </xf>
    <xf numFmtId="0" fontId="2" fillId="0" borderId="3" xfId="2" applyFont="1" applyBorder="1" applyAlignment="1">
      <alignment horizontal="center" vertical="center" wrapText="1"/>
    </xf>
    <xf numFmtId="0" fontId="2" fillId="0" borderId="1" xfId="2" applyFont="1" applyBorder="1" applyAlignment="1">
      <alignment horizontal="center" vertical="center" wrapText="1"/>
    </xf>
    <xf numFmtId="0" fontId="2" fillId="0" borderId="11" xfId="2" applyFont="1" applyBorder="1" applyAlignment="1">
      <alignment horizontal="center" vertical="center" wrapText="1"/>
    </xf>
    <xf numFmtId="3" fontId="5" fillId="0" borderId="8" xfId="2" applyNumberFormat="1" applyFont="1" applyBorder="1" applyAlignment="1">
      <alignment horizontal="center" vertical="center"/>
    </xf>
    <xf numFmtId="0" fontId="3" fillId="0" borderId="12" xfId="2" applyFont="1" applyBorder="1"/>
    <xf numFmtId="0" fontId="3" fillId="0" borderId="8" xfId="2" applyFont="1" applyBorder="1"/>
    <xf numFmtId="0" fontId="2" fillId="0" borderId="9" xfId="2" applyFont="1" applyBorder="1" applyAlignment="1">
      <alignment horizontal="center" vertical="center"/>
    </xf>
    <xf numFmtId="0" fontId="2" fillId="0" borderId="6" xfId="2" applyFont="1" applyBorder="1" applyAlignment="1">
      <alignment horizontal="center"/>
    </xf>
    <xf numFmtId="0" fontId="2" fillId="0" borderId="6" xfId="1" applyFont="1" applyBorder="1" applyAlignment="1">
      <alignment horizontal="center" vertical="center" wrapText="1"/>
    </xf>
    <xf numFmtId="0" fontId="3" fillId="0" borderId="9" xfId="2" applyFont="1" applyBorder="1"/>
    <xf numFmtId="0" fontId="3" fillId="0" borderId="6" xfId="2" applyFont="1" applyBorder="1" applyAlignment="1">
      <alignment horizontal="center"/>
    </xf>
    <xf numFmtId="0" fontId="3" fillId="0" borderId="10" xfId="2" applyFont="1" applyBorder="1" applyAlignment="1">
      <alignment horizontal="center"/>
    </xf>
    <xf numFmtId="0" fontId="2" fillId="0" borderId="9" xfId="2" applyFont="1" applyBorder="1"/>
    <xf numFmtId="0" fontId="2" fillId="0" borderId="10" xfId="2" applyFont="1" applyBorder="1" applyAlignment="1">
      <alignment horizontal="center"/>
    </xf>
    <xf numFmtId="0" fontId="3" fillId="0" borderId="6" xfId="1" quotePrefix="1" applyFont="1" applyBorder="1" applyAlignment="1">
      <alignment horizontal="center" vertical="center" wrapText="1"/>
    </xf>
    <xf numFmtId="0" fontId="3" fillId="0" borderId="0" xfId="1" quotePrefix="1" applyFont="1" applyAlignment="1">
      <alignment horizontal="center" vertical="center" wrapText="1"/>
    </xf>
    <xf numFmtId="0" fontId="2" fillId="0" borderId="10" xfId="1" quotePrefix="1" applyFont="1" applyBorder="1" applyAlignment="1">
      <alignment horizontal="center" vertical="center" wrapText="1"/>
    </xf>
    <xf numFmtId="0" fontId="2" fillId="0" borderId="0" xfId="1" quotePrefix="1" applyFont="1" applyAlignment="1">
      <alignment horizontal="center" vertical="center" wrapText="1"/>
    </xf>
    <xf numFmtId="0" fontId="3" fillId="0" borderId="9" xfId="1" applyFont="1" applyBorder="1" applyAlignment="1">
      <alignment horizontal="center" vertical="center" wrapText="1"/>
    </xf>
    <xf numFmtId="0" fontId="3" fillId="0" borderId="11" xfId="1" applyFont="1" applyBorder="1" applyAlignment="1">
      <alignment horizontal="center" vertical="center" wrapText="1"/>
    </xf>
    <xf numFmtId="0" fontId="3" fillId="0" borderId="0" xfId="1" applyFont="1" applyAlignment="1">
      <alignment horizontal="left"/>
    </xf>
    <xf numFmtId="0" fontId="2" fillId="0" borderId="25" xfId="1" applyFont="1" applyBorder="1" applyAlignment="1">
      <alignment horizontal="center" vertical="center" wrapText="1"/>
    </xf>
    <xf numFmtId="0" fontId="2" fillId="0" borderId="3" xfId="1" applyFont="1" applyBorder="1" applyAlignment="1">
      <alignment horizontal="center" vertical="center" wrapText="1"/>
    </xf>
    <xf numFmtId="0" fontId="2" fillId="0" borderId="11" xfId="1" applyFont="1" applyBorder="1" applyAlignment="1">
      <alignment horizontal="center" vertical="center" wrapText="1"/>
    </xf>
    <xf numFmtId="0" fontId="2" fillId="0" borderId="2" xfId="1" applyFont="1" applyBorder="1" applyAlignment="1">
      <alignment horizontal="center" vertical="center" wrapText="1"/>
    </xf>
    <xf numFmtId="0" fontId="8" fillId="0" borderId="12" xfId="1" applyFont="1" applyBorder="1" applyAlignment="1">
      <alignment horizontal="center" vertical="center" wrapText="1"/>
    </xf>
    <xf numFmtId="0" fontId="8" fillId="0" borderId="8" xfId="1" applyFont="1" applyBorder="1" applyAlignment="1">
      <alignment horizontal="center" vertical="center" wrapText="1"/>
    </xf>
    <xf numFmtId="0" fontId="2" fillId="0" borderId="8" xfId="1" applyFont="1" applyBorder="1" applyAlignment="1">
      <alignment horizontal="center" vertical="center" wrapText="1"/>
    </xf>
    <xf numFmtId="0" fontId="2" fillId="0" borderId="2" xfId="1" applyFont="1" applyBorder="1"/>
    <xf numFmtId="0" fontId="3" fillId="0" borderId="6" xfId="1" applyFont="1" applyBorder="1" applyAlignment="1">
      <alignment horizontal="center" vertical="center" wrapText="1"/>
    </xf>
    <xf numFmtId="0" fontId="3" fillId="0" borderId="0" xfId="1" applyFont="1" applyAlignment="1">
      <alignment horizontal="center" vertical="center" wrapText="1"/>
    </xf>
    <xf numFmtId="0" fontId="8" fillId="0" borderId="6" xfId="1" applyFont="1" applyBorder="1" applyAlignment="1">
      <alignment horizontal="center" vertical="center"/>
    </xf>
    <xf numFmtId="0" fontId="12" fillId="0" borderId="6" xfId="1" applyFont="1" applyBorder="1" applyAlignment="1">
      <alignment horizontal="center" vertical="center"/>
    </xf>
    <xf numFmtId="0" fontId="3" fillId="0" borderId="6" xfId="1" quotePrefix="1" applyFont="1" applyBorder="1" applyAlignment="1">
      <alignment horizontal="center" vertical="center"/>
    </xf>
    <xf numFmtId="0" fontId="3" fillId="0" borderId="7" xfId="1" applyFont="1" applyBorder="1" applyAlignment="1">
      <alignment horizontal="center" vertical="center" wrapText="1"/>
    </xf>
    <xf numFmtId="0" fontId="3" fillId="0" borderId="1" xfId="1" applyFont="1" applyBorder="1" applyAlignment="1">
      <alignment horizontal="center" vertical="center" wrapText="1"/>
    </xf>
    <xf numFmtId="3" fontId="5" fillId="0" borderId="13" xfId="1" applyNumberFormat="1" applyFont="1" applyBorder="1" applyAlignment="1">
      <alignment horizontal="center" vertical="center" wrapText="1"/>
    </xf>
    <xf numFmtId="0" fontId="3" fillId="0" borderId="14" xfId="1" applyFont="1" applyBorder="1" applyAlignment="1">
      <alignment horizontal="center"/>
    </xf>
    <xf numFmtId="0" fontId="2" fillId="0" borderId="3" xfId="1" applyFont="1" applyBorder="1" applyAlignment="1">
      <alignment horizontal="center" vertical="center"/>
    </xf>
    <xf numFmtId="3" fontId="2" fillId="0" borderId="6" xfId="1" applyNumberFormat="1" applyFont="1" applyBorder="1" applyAlignment="1">
      <alignment horizontal="center" vertical="center"/>
    </xf>
    <xf numFmtId="3" fontId="2" fillId="0" borderId="0" xfId="1" applyNumberFormat="1" applyFont="1" applyAlignment="1">
      <alignment horizontal="center" vertical="center"/>
    </xf>
    <xf numFmtId="0" fontId="3" fillId="0" borderId="9" xfId="0" applyFont="1" applyBorder="1"/>
    <xf numFmtId="3" fontId="3" fillId="0" borderId="6" xfId="0" applyNumberFormat="1" applyFont="1" applyBorder="1"/>
    <xf numFmtId="3" fontId="3" fillId="0" borderId="0" xfId="0" applyNumberFormat="1" applyFont="1"/>
    <xf numFmtId="3" fontId="3" fillId="0" borderId="6" xfId="0" applyNumberFormat="1" applyFont="1" applyBorder="1" applyAlignment="1">
      <alignment horizontal="center"/>
    </xf>
    <xf numFmtId="0" fontId="9" fillId="0" borderId="1" xfId="0" applyFont="1" applyBorder="1"/>
    <xf numFmtId="0" fontId="8" fillId="0" borderId="10" xfId="1" applyFont="1" applyBorder="1" applyAlignment="1">
      <alignment horizontal="center" vertical="center" wrapText="1"/>
    </xf>
    <xf numFmtId="0" fontId="8" fillId="0" borderId="0" xfId="1" applyFont="1" applyAlignment="1">
      <alignment horizontal="center" vertical="center" wrapText="1"/>
    </xf>
    <xf numFmtId="0" fontId="13" fillId="0" borderId="10" xfId="1" applyFont="1" applyBorder="1" applyAlignment="1">
      <alignment horizontal="center"/>
    </xf>
    <xf numFmtId="0" fontId="2" fillId="0" borderId="0" xfId="2" applyFont="1" applyAlignment="1">
      <alignment horizontal="center"/>
    </xf>
    <xf numFmtId="0" fontId="3" fillId="0" borderId="11" xfId="2" applyFont="1" applyBorder="1" applyAlignment="1">
      <alignment horizontal="center"/>
    </xf>
    <xf numFmtId="0" fontId="3" fillId="0" borderId="2" xfId="2" applyFont="1" applyBorder="1"/>
    <xf numFmtId="0" fontId="3" fillId="0" borderId="1" xfId="2" applyFont="1" applyBorder="1"/>
    <xf numFmtId="0" fontId="2" fillId="0" borderId="0" xfId="2" applyFont="1"/>
    <xf numFmtId="0" fontId="2" fillId="0" borderId="6" xfId="2" applyFont="1" applyBorder="1" applyAlignment="1">
      <alignment horizontal="center" wrapText="1"/>
    </xf>
    <xf numFmtId="0" fontId="2" fillId="0" borderId="0" xfId="2" applyFont="1" applyAlignment="1">
      <alignment horizontal="center" wrapText="1"/>
    </xf>
    <xf numFmtId="0" fontId="3" fillId="0" borderId="0" xfId="2" applyFont="1" applyAlignment="1">
      <alignment horizontal="left"/>
    </xf>
    <xf numFmtId="0" fontId="3" fillId="0" borderId="7" xfId="2" applyFont="1" applyBorder="1" applyAlignment="1">
      <alignment horizontal="center"/>
    </xf>
    <xf numFmtId="0" fontId="2" fillId="0" borderId="0" xfId="2" applyFont="1" applyAlignment="1">
      <alignment horizontal="center" vertical="center"/>
    </xf>
    <xf numFmtId="0" fontId="2" fillId="0" borderId="1" xfId="2" applyFont="1" applyBorder="1" applyAlignment="1">
      <alignment horizontal="center"/>
    </xf>
    <xf numFmtId="0" fontId="2" fillId="0" borderId="7" xfId="2" applyFont="1" applyBorder="1" applyAlignment="1">
      <alignment horizontal="center" wrapText="1"/>
    </xf>
    <xf numFmtId="0" fontId="3" fillId="0" borderId="10" xfId="2" applyFont="1" applyBorder="1"/>
    <xf numFmtId="0" fontId="6" fillId="0" borderId="10" xfId="2" applyFont="1" applyBorder="1" applyAlignment="1">
      <alignment horizontal="center"/>
    </xf>
    <xf numFmtId="0" fontId="3" fillId="0" borderId="22" xfId="0" applyFont="1" applyBorder="1" applyAlignment="1">
      <alignment horizontal="center" vertical="center"/>
    </xf>
    <xf numFmtId="0" fontId="3" fillId="0" borderId="24" xfId="0" applyFont="1" applyBorder="1" applyAlignment="1">
      <alignment horizontal="center" vertical="center"/>
    </xf>
    <xf numFmtId="0" fontId="2" fillId="0" borderId="18" xfId="0" applyFont="1" applyBorder="1" applyAlignment="1">
      <alignment horizontal="center" vertical="center"/>
    </xf>
    <xf numFmtId="0" fontId="5" fillId="0" borderId="8" xfId="1" applyFont="1" applyBorder="1" applyAlignment="1">
      <alignment horizontal="center" vertical="center" wrapText="1"/>
    </xf>
    <xf numFmtId="3" fontId="2" fillId="0" borderId="10" xfId="0" applyNumberFormat="1" applyFont="1" applyBorder="1" applyAlignment="1">
      <alignment horizontal="center" vertical="center"/>
    </xf>
    <xf numFmtId="0" fontId="2" fillId="0" borderId="6" xfId="0" applyFont="1" applyBorder="1" applyAlignment="1">
      <alignment horizontal="center" vertical="center"/>
    </xf>
    <xf numFmtId="0" fontId="2" fillId="0" borderId="10" xfId="0" applyFont="1" applyBorder="1" applyAlignment="1">
      <alignment horizontal="center" vertical="center"/>
    </xf>
    <xf numFmtId="0" fontId="2" fillId="0" borderId="6" xfId="1" applyFont="1" applyBorder="1" applyAlignment="1">
      <alignment horizontal="center" vertical="top"/>
    </xf>
    <xf numFmtId="0" fontId="2" fillId="0" borderId="9" xfId="1" applyFont="1" applyBorder="1" applyAlignment="1">
      <alignment horizontal="left" vertical="center"/>
    </xf>
    <xf numFmtId="1" fontId="8" fillId="0" borderId="21" xfId="1" applyNumberFormat="1" applyFont="1" applyBorder="1" applyAlignment="1">
      <alignment horizontal="center" vertical="center"/>
    </xf>
    <xf numFmtId="164" fontId="2" fillId="0" borderId="10" xfId="0" applyNumberFormat="1" applyFont="1" applyBorder="1" applyAlignment="1">
      <alignment horizontal="center" vertical="center"/>
    </xf>
    <xf numFmtId="0" fontId="3" fillId="0" borderId="0" xfId="0" applyFont="1" applyAlignment="1">
      <alignment vertical="center"/>
    </xf>
    <xf numFmtId="3" fontId="3" fillId="0" borderId="0" xfId="0" applyNumberFormat="1" applyFont="1" applyAlignment="1">
      <alignment horizontal="left" vertical="center" wrapText="1"/>
    </xf>
    <xf numFmtId="0" fontId="10" fillId="0" borderId="0" xfId="0" applyFont="1" applyAlignment="1">
      <alignment horizontal="left" vertical="center"/>
    </xf>
    <xf numFmtId="0" fontId="3" fillId="0" borderId="18" xfId="0" applyFont="1" applyBorder="1" applyAlignment="1">
      <alignment horizontal="center" vertical="center"/>
    </xf>
    <xf numFmtId="0" fontId="3" fillId="0" borderId="0" xfId="0" applyFont="1" applyAlignment="1">
      <alignment horizontal="left" vertical="center" wrapText="1"/>
    </xf>
    <xf numFmtId="3" fontId="8" fillId="0" borderId="8" xfId="0" applyNumberFormat="1" applyFont="1" applyBorder="1" applyAlignment="1">
      <alignment horizontal="center"/>
    </xf>
    <xf numFmtId="3" fontId="8" fillId="0" borderId="12" xfId="0" applyNumberFormat="1" applyFont="1" applyBorder="1" applyAlignment="1">
      <alignment horizontal="center"/>
    </xf>
    <xf numFmtId="3" fontId="3" fillId="0" borderId="10" xfId="0" applyNumberFormat="1" applyFont="1" applyBorder="1" applyAlignment="1">
      <alignment horizontal="center"/>
    </xf>
    <xf numFmtId="3" fontId="3" fillId="0" borderId="7" xfId="0" applyNumberFormat="1" applyFont="1" applyBorder="1" applyAlignment="1">
      <alignment horizontal="center"/>
    </xf>
    <xf numFmtId="3" fontId="3" fillId="0" borderId="11" xfId="0" applyNumberFormat="1" applyFont="1" applyBorder="1" applyAlignment="1">
      <alignment horizontal="center"/>
    </xf>
    <xf numFmtId="0" fontId="2" fillId="0" borderId="0" xfId="1" applyFont="1" applyAlignment="1">
      <alignment horizontal="center" vertical="center"/>
    </xf>
    <xf numFmtId="0" fontId="2" fillId="0" borderId="4" xfId="2" applyFont="1" applyBorder="1" applyAlignment="1">
      <alignment horizontal="center" vertical="center" wrapText="1"/>
    </xf>
    <xf numFmtId="0" fontId="2" fillId="0" borderId="5" xfId="1" applyFont="1" applyBorder="1" applyAlignment="1">
      <alignment horizontal="center" vertical="center" wrapText="1"/>
    </xf>
    <xf numFmtId="3" fontId="8" fillId="0" borderId="6" xfId="0" applyNumberFormat="1" applyFont="1" applyBorder="1" applyAlignment="1">
      <alignment horizontal="center"/>
    </xf>
    <xf numFmtId="3" fontId="8" fillId="0" borderId="10" xfId="0" applyNumberFormat="1" applyFont="1" applyBorder="1" applyAlignment="1">
      <alignment horizontal="center"/>
    </xf>
    <xf numFmtId="3" fontId="3" fillId="0" borderId="10" xfId="0" applyNumberFormat="1" applyFont="1" applyBorder="1"/>
    <xf numFmtId="3" fontId="3" fillId="0" borderId="0" xfId="0" applyNumberFormat="1" applyFont="1" applyAlignment="1">
      <alignment horizontal="center"/>
    </xf>
    <xf numFmtId="0" fontId="9" fillId="0" borderId="7" xfId="0" applyFont="1" applyBorder="1"/>
    <xf numFmtId="0" fontId="9" fillId="0" borderId="11" xfId="0" applyFont="1" applyBorder="1"/>
    <xf numFmtId="0" fontId="3" fillId="0" borderId="2" xfId="1" applyFont="1" applyBorder="1"/>
    <xf numFmtId="0" fontId="3" fillId="0" borderId="13" xfId="1" applyFont="1" applyBorder="1" applyAlignment="1">
      <alignment horizontal="center" vertical="center" wrapText="1"/>
    </xf>
    <xf numFmtId="3" fontId="8" fillId="0" borderId="12" xfId="1" applyNumberFormat="1" applyFont="1" applyBorder="1" applyAlignment="1">
      <alignment horizontal="center" vertical="center" wrapText="1"/>
    </xf>
    <xf numFmtId="3" fontId="3" fillId="0" borderId="6" xfId="1" applyNumberFormat="1" applyFont="1" applyBorder="1" applyAlignment="1">
      <alignment horizontal="center"/>
    </xf>
    <xf numFmtId="0" fontId="3" fillId="0" borderId="14" xfId="0" applyFont="1" applyBorder="1"/>
    <xf numFmtId="3" fontId="3" fillId="0" borderId="7" xfId="1" applyNumberFormat="1" applyFont="1" applyBorder="1" applyAlignment="1">
      <alignment horizontal="center"/>
    </xf>
    <xf numFmtId="3" fontId="3" fillId="0" borderId="11" xfId="1" applyNumberFormat="1" applyFont="1" applyBorder="1" applyAlignment="1">
      <alignment horizontal="center"/>
    </xf>
    <xf numFmtId="0" fontId="2" fillId="0" borderId="3" xfId="2" applyFont="1" applyBorder="1" applyAlignment="1">
      <alignment horizontal="center" vertical="center"/>
    </xf>
    <xf numFmtId="0" fontId="2" fillId="0" borderId="8" xfId="2" applyFont="1" applyBorder="1" applyAlignment="1">
      <alignment horizontal="center" wrapText="1"/>
    </xf>
    <xf numFmtId="0" fontId="2" fillId="0" borderId="12" xfId="2" applyFont="1" applyBorder="1" applyAlignment="1">
      <alignment horizontal="center" wrapText="1"/>
    </xf>
    <xf numFmtId="0" fontId="2" fillId="0" borderId="0" xfId="2" applyFont="1" applyAlignment="1">
      <alignment horizontal="left"/>
    </xf>
    <xf numFmtId="0" fontId="2" fillId="0" borderId="6" xfId="2" applyFont="1" applyBorder="1" applyAlignment="1">
      <alignment horizontal="left"/>
    </xf>
    <xf numFmtId="0" fontId="2" fillId="0" borderId="10" xfId="2" applyFont="1" applyBorder="1" applyAlignment="1">
      <alignment horizontal="center" wrapText="1"/>
    </xf>
    <xf numFmtId="0" fontId="3" fillId="0" borderId="1" xfId="2" applyFont="1" applyBorder="1" applyAlignment="1">
      <alignment horizontal="left"/>
    </xf>
    <xf numFmtId="0" fontId="2" fillId="0" borderId="7" xfId="2" applyFont="1" applyBorder="1" applyAlignment="1">
      <alignment horizontal="center"/>
    </xf>
    <xf numFmtId="165" fontId="2" fillId="0" borderId="5" xfId="1" applyNumberFormat="1" applyFont="1" applyBorder="1" applyAlignment="1">
      <alignment horizontal="center" vertical="center" wrapText="1"/>
    </xf>
    <xf numFmtId="165" fontId="2" fillId="0" borderId="0" xfId="1" applyNumberFormat="1" applyFont="1" applyAlignment="1">
      <alignment horizontal="center" vertical="center" wrapText="1"/>
    </xf>
    <xf numFmtId="0" fontId="3" fillId="0" borderId="1" xfId="1" applyFont="1" applyBorder="1" applyAlignment="1">
      <alignment horizontal="left"/>
    </xf>
    <xf numFmtId="3" fontId="3" fillId="0" borderId="11" xfId="1" applyNumberFormat="1" applyFont="1" applyBorder="1" applyAlignment="1">
      <alignment horizontal="center" vertical="center"/>
    </xf>
    <xf numFmtId="3" fontId="8" fillId="0" borderId="8" xfId="0" applyNumberFormat="1" applyFont="1" applyBorder="1" applyAlignment="1">
      <alignment horizontal="center" vertical="center" wrapText="1"/>
    </xf>
    <xf numFmtId="0" fontId="5" fillId="0" borderId="12" xfId="1" applyFont="1" applyBorder="1" applyAlignment="1">
      <alignment horizontal="center" vertical="center" wrapText="1"/>
    </xf>
    <xf numFmtId="0" fontId="3" fillId="0" borderId="2" xfId="1" applyFont="1" applyBorder="1" applyAlignment="1">
      <alignment vertical="center" wrapText="1"/>
    </xf>
    <xf numFmtId="0" fontId="3" fillId="0" borderId="2" xfId="1" applyFont="1" applyBorder="1" applyAlignment="1">
      <alignment vertical="center"/>
    </xf>
    <xf numFmtId="0" fontId="2" fillId="0" borderId="2" xfId="0" applyFont="1" applyBorder="1" applyAlignment="1">
      <alignment vertical="center" wrapText="1"/>
    </xf>
    <xf numFmtId="0" fontId="2" fillId="0" borderId="0" xfId="0" applyFont="1" applyAlignment="1">
      <alignment vertical="center" wrapText="1"/>
    </xf>
    <xf numFmtId="0" fontId="2" fillId="0" borderId="1" xfId="0" applyFont="1" applyBorder="1" applyAlignment="1">
      <alignment vertical="center" wrapText="1"/>
    </xf>
    <xf numFmtId="0" fontId="3" fillId="0" borderId="9" xfId="1" applyFont="1" applyBorder="1" applyAlignment="1">
      <alignment horizontal="left" vertical="top" wrapText="1"/>
    </xf>
    <xf numFmtId="0" fontId="2" fillId="0" borderId="0" xfId="3" applyFont="1" applyAlignment="1">
      <alignment horizontal="left" vertical="center"/>
    </xf>
    <xf numFmtId="0" fontId="2" fillId="0" borderId="0" xfId="3" applyFont="1" applyAlignment="1">
      <alignment horizontal="center"/>
    </xf>
    <xf numFmtId="0" fontId="2" fillId="0" borderId="4" xfId="3" applyFont="1" applyBorder="1" applyAlignment="1">
      <alignment horizontal="center" vertical="center"/>
    </xf>
    <xf numFmtId="0" fontId="2" fillId="0" borderId="3" xfId="3" applyFont="1" applyBorder="1" applyAlignment="1">
      <alignment horizontal="center" vertical="center"/>
    </xf>
    <xf numFmtId="0" fontId="3" fillId="0" borderId="13" xfId="3" applyFont="1" applyBorder="1" applyAlignment="1">
      <alignment horizontal="center" vertical="center" wrapText="1"/>
    </xf>
    <xf numFmtId="0" fontId="6" fillId="0" borderId="8" xfId="3" applyFont="1" applyBorder="1" applyAlignment="1">
      <alignment horizontal="center" vertical="center" wrapText="1"/>
    </xf>
    <xf numFmtId="0" fontId="6" fillId="0" borderId="8" xfId="2" applyFont="1" applyBorder="1" applyAlignment="1">
      <alignment horizontal="center"/>
    </xf>
    <xf numFmtId="0" fontId="6" fillId="0" borderId="2" xfId="3" applyFont="1" applyBorder="1" applyAlignment="1">
      <alignment horizontal="center" vertical="center"/>
    </xf>
    <xf numFmtId="0" fontId="6" fillId="0" borderId="12" xfId="3" applyFont="1" applyBorder="1" applyAlignment="1">
      <alignment horizontal="center" vertical="center"/>
    </xf>
    <xf numFmtId="0" fontId="2" fillId="0" borderId="9" xfId="3" applyFont="1" applyBorder="1" applyAlignment="1">
      <alignment horizontal="center" vertical="center" wrapText="1"/>
    </xf>
    <xf numFmtId="0" fontId="14" fillId="0" borderId="6" xfId="3" applyFont="1" applyBorder="1" applyAlignment="1">
      <alignment horizontal="center" vertical="center" wrapText="1"/>
    </xf>
    <xf numFmtId="0" fontId="14" fillId="0" borderId="10" xfId="3" applyFont="1" applyBorder="1" applyAlignment="1">
      <alignment horizontal="center" vertical="center" wrapText="1"/>
    </xf>
    <xf numFmtId="0" fontId="2" fillId="0" borderId="9" xfId="3" applyFont="1" applyBorder="1" applyAlignment="1">
      <alignment horizontal="center" vertical="center"/>
    </xf>
    <xf numFmtId="0" fontId="5" fillId="0" borderId="6" xfId="3" applyFont="1" applyBorder="1" applyAlignment="1">
      <alignment horizontal="center" vertical="center"/>
    </xf>
    <xf numFmtId="0" fontId="5" fillId="0" borderId="10" xfId="3" applyFont="1" applyBorder="1" applyAlignment="1">
      <alignment horizontal="center" vertical="center"/>
    </xf>
    <xf numFmtId="0" fontId="3" fillId="0" borderId="11" xfId="2" applyFont="1" applyBorder="1"/>
    <xf numFmtId="0" fontId="3" fillId="0" borderId="7" xfId="2" applyFont="1" applyBorder="1"/>
    <xf numFmtId="0" fontId="3" fillId="0" borderId="26" xfId="1" applyFont="1" applyBorder="1" applyAlignment="1">
      <alignment horizontal="left" vertical="center"/>
    </xf>
    <xf numFmtId="3" fontId="3" fillId="0" borderId="27" xfId="1" applyNumberFormat="1" applyFont="1" applyBorder="1" applyAlignment="1">
      <alignment horizontal="center" vertical="center"/>
    </xf>
    <xf numFmtId="0" fontId="2" fillId="3" borderId="0" xfId="0" applyFont="1" applyFill="1" applyAlignment="1">
      <alignment horizontal="left" vertical="center"/>
    </xf>
    <xf numFmtId="0" fontId="2" fillId="3" borderId="22" xfId="0" applyFont="1" applyFill="1" applyBorder="1" applyAlignment="1">
      <alignment horizontal="center" vertical="center"/>
    </xf>
    <xf numFmtId="0" fontId="9" fillId="0" borderId="10" xfId="0" applyFont="1" applyBorder="1"/>
    <xf numFmtId="0" fontId="7" fillId="0" borderId="6" xfId="0" applyFont="1" applyBorder="1"/>
    <xf numFmtId="0" fontId="3" fillId="0" borderId="26" xfId="1" applyFont="1" applyBorder="1"/>
    <xf numFmtId="0" fontId="3" fillId="0" borderId="26" xfId="1" applyFont="1" applyBorder="1" applyAlignment="1">
      <alignment horizontal="center" vertical="center" wrapText="1"/>
    </xf>
    <xf numFmtId="0" fontId="3" fillId="0" borderId="28" xfId="1" applyFont="1" applyBorder="1" applyAlignment="1">
      <alignment horizontal="center"/>
    </xf>
    <xf numFmtId="0" fontId="9" fillId="0" borderId="6" xfId="0" applyFont="1" applyBorder="1"/>
    <xf numFmtId="0" fontId="2" fillId="3" borderId="10" xfId="1" quotePrefix="1" applyFont="1" applyFill="1" applyBorder="1" applyAlignment="1">
      <alignment horizontal="center" vertical="center" wrapText="1"/>
    </xf>
    <xf numFmtId="0" fontId="2" fillId="3" borderId="6" xfId="1" quotePrefix="1" applyFont="1" applyFill="1" applyBorder="1" applyAlignment="1">
      <alignment horizontal="center" vertical="center" wrapText="1"/>
    </xf>
    <xf numFmtId="0" fontId="2" fillId="3" borderId="0" xfId="1" quotePrefix="1" applyFont="1" applyFill="1" applyAlignment="1">
      <alignment horizontal="center" vertical="center" wrapText="1"/>
    </xf>
    <xf numFmtId="0" fontId="2" fillId="3" borderId="10" xfId="1" applyFont="1" applyFill="1" applyBorder="1" applyAlignment="1">
      <alignment horizontal="center" vertical="center" wrapText="1"/>
    </xf>
    <xf numFmtId="0" fontId="3" fillId="3" borderId="10" xfId="1" quotePrefix="1" applyFont="1" applyFill="1" applyBorder="1" applyAlignment="1">
      <alignment horizontal="center" vertical="center" wrapText="1"/>
    </xf>
    <xf numFmtId="0" fontId="3" fillId="3" borderId="10" xfId="1" applyFont="1" applyFill="1" applyBorder="1" applyAlignment="1">
      <alignment horizontal="center" vertical="center" wrapText="1"/>
    </xf>
    <xf numFmtId="0" fontId="3" fillId="3" borderId="6" xfId="1" quotePrefix="1" applyFont="1" applyFill="1" applyBorder="1" applyAlignment="1">
      <alignment horizontal="center" vertical="center" wrapText="1"/>
    </xf>
    <xf numFmtId="0" fontId="3" fillId="3" borderId="0" xfId="2" applyFont="1" applyFill="1" applyAlignment="1">
      <alignment horizontal="center"/>
    </xf>
    <xf numFmtId="0" fontId="3" fillId="3" borderId="0" xfId="1" quotePrefix="1" applyFont="1" applyFill="1" applyAlignment="1">
      <alignment horizontal="center" vertical="center" wrapText="1"/>
    </xf>
    <xf numFmtId="0" fontId="3" fillId="3" borderId="9" xfId="1" applyFont="1" applyFill="1" applyBorder="1" applyAlignment="1">
      <alignment horizontal="center" vertical="center" wrapText="1"/>
    </xf>
    <xf numFmtId="0" fontId="9" fillId="3" borderId="6" xfId="0" applyFont="1" applyFill="1" applyBorder="1"/>
    <xf numFmtId="0" fontId="9" fillId="3" borderId="0" xfId="0" applyFont="1" applyFill="1"/>
    <xf numFmtId="0" fontId="14" fillId="0" borderId="6" xfId="0" applyFont="1" applyBorder="1" applyAlignment="1">
      <alignment horizontal="center"/>
    </xf>
    <xf numFmtId="0" fontId="14" fillId="0" borderId="0" xfId="0" applyFont="1" applyAlignment="1">
      <alignment horizontal="center"/>
    </xf>
    <xf numFmtId="3" fontId="3" fillId="3" borderId="0" xfId="0" applyNumberFormat="1" applyFont="1" applyFill="1" applyAlignment="1">
      <alignment horizontal="left" vertical="center" wrapText="1"/>
    </xf>
    <xf numFmtId="0" fontId="3" fillId="3" borderId="22" xfId="0" applyFont="1" applyFill="1" applyBorder="1" applyAlignment="1">
      <alignment horizontal="center" vertical="center"/>
    </xf>
    <xf numFmtId="0" fontId="3" fillId="3" borderId="0" xfId="0" applyFont="1" applyFill="1" applyAlignment="1">
      <alignment horizontal="left" vertical="center"/>
    </xf>
    <xf numFmtId="0" fontId="2" fillId="3" borderId="6" xfId="1" applyFont="1" applyFill="1" applyBorder="1" applyAlignment="1">
      <alignment horizontal="center" vertical="center" wrapText="1"/>
    </xf>
    <xf numFmtId="0" fontId="3" fillId="0" borderId="2" xfId="0" applyFont="1" applyBorder="1" applyAlignment="1">
      <alignment horizontal="center" vertical="center"/>
    </xf>
    <xf numFmtId="0" fontId="3" fillId="0" borderId="0" xfId="0" applyFont="1" applyAlignment="1">
      <alignment horizontal="center" vertical="center"/>
    </xf>
    <xf numFmtId="0" fontId="3" fillId="0" borderId="1" xfId="0" applyFont="1" applyBorder="1" applyAlignment="1">
      <alignment horizontal="center" vertical="center"/>
    </xf>
    <xf numFmtId="0" fontId="1" fillId="0" borderId="0" xfId="0" applyFont="1" applyAlignment="1">
      <alignment horizontal="center" vertical="center" wrapText="1"/>
    </xf>
    <xf numFmtId="0" fontId="2" fillId="2" borderId="0" xfId="0" applyFont="1" applyFill="1" applyAlignment="1">
      <alignment horizontal="center" vertical="center"/>
    </xf>
    <xf numFmtId="0" fontId="2" fillId="0" borderId="12" xfId="1" applyFont="1" applyBorder="1" applyAlignment="1">
      <alignment horizontal="center" vertical="center" wrapText="1"/>
    </xf>
    <xf numFmtId="0" fontId="2" fillId="0" borderId="10" xfId="1" applyFont="1" applyBorder="1" applyAlignment="1">
      <alignment horizontal="center" vertical="center" wrapText="1"/>
    </xf>
    <xf numFmtId="0" fontId="2" fillId="0" borderId="11" xfId="1" applyFont="1" applyBorder="1" applyAlignment="1">
      <alignment horizontal="center" vertical="center" wrapText="1"/>
    </xf>
    <xf numFmtId="0" fontId="2" fillId="0" borderId="3" xfId="1" applyFont="1" applyBorder="1" applyAlignment="1">
      <alignment horizontal="center" vertical="center" wrapText="1"/>
    </xf>
    <xf numFmtId="0" fontId="3" fillId="0" borderId="2" xfId="1" applyFont="1" applyBorder="1" applyAlignment="1">
      <alignment horizontal="left" vertical="center" wrapText="1"/>
    </xf>
    <xf numFmtId="0" fontId="3" fillId="0" borderId="0" xfId="1" applyFont="1" applyAlignment="1">
      <alignment horizontal="left" vertical="center" wrapText="1"/>
    </xf>
    <xf numFmtId="0" fontId="2" fillId="0" borderId="0" xfId="1" applyFont="1" applyAlignment="1">
      <alignment horizontal="center" vertical="center"/>
    </xf>
    <xf numFmtId="0" fontId="2" fillId="0" borderId="2" xfId="1" applyFont="1" applyBorder="1" applyAlignment="1">
      <alignment horizontal="center" vertical="center" wrapText="1"/>
    </xf>
    <xf numFmtId="0" fontId="2" fillId="0" borderId="0" xfId="1" applyFont="1" applyAlignment="1">
      <alignment horizontal="center" vertical="center" wrapText="1"/>
    </xf>
    <xf numFmtId="0" fontId="2" fillId="0" borderId="1" xfId="1" applyFont="1" applyBorder="1" applyAlignment="1">
      <alignment horizontal="center" vertical="center" wrapText="1"/>
    </xf>
    <xf numFmtId="0" fontId="2" fillId="0" borderId="8" xfId="1" applyFont="1" applyBorder="1" applyAlignment="1">
      <alignment horizontal="center" vertical="center" wrapText="1"/>
    </xf>
    <xf numFmtId="0" fontId="2" fillId="0" borderId="6" xfId="1" applyFont="1" applyBorder="1" applyAlignment="1">
      <alignment horizontal="center" vertical="center" wrapText="1"/>
    </xf>
    <xf numFmtId="0" fontId="2" fillId="0" borderId="7" xfId="1" applyFont="1" applyBorder="1" applyAlignment="1">
      <alignment horizontal="center" vertical="center" wrapText="1"/>
    </xf>
    <xf numFmtId="0" fontId="2" fillId="0" borderId="8" xfId="0" applyFont="1" applyBorder="1" applyAlignment="1">
      <alignment horizontal="center" vertical="center" wrapText="1"/>
    </xf>
    <xf numFmtId="0" fontId="2" fillId="0" borderId="6" xfId="0" applyFont="1" applyBorder="1" applyAlignment="1">
      <alignment horizontal="center" vertical="center" wrapText="1"/>
    </xf>
    <xf numFmtId="0" fontId="2" fillId="0" borderId="0" xfId="0" applyFont="1" applyAlignment="1">
      <alignment horizontal="center" vertical="center"/>
    </xf>
    <xf numFmtId="0" fontId="2" fillId="0" borderId="2" xfId="0" applyFont="1" applyBorder="1" applyAlignment="1">
      <alignment horizontal="center" vertical="center" wrapText="1"/>
    </xf>
    <xf numFmtId="0" fontId="2" fillId="0" borderId="0" xfId="0" applyFont="1" applyAlignment="1">
      <alignment horizontal="center" vertical="center" wrapText="1"/>
    </xf>
    <xf numFmtId="0" fontId="2" fillId="0" borderId="1" xfId="0" applyFont="1" applyBorder="1" applyAlignment="1">
      <alignment horizontal="center" vertical="center" wrapText="1"/>
    </xf>
    <xf numFmtId="0" fontId="2" fillId="0" borderId="7" xfId="0" applyFont="1" applyBorder="1" applyAlignment="1">
      <alignment horizontal="center" vertical="center" wrapText="1"/>
    </xf>
    <xf numFmtId="0" fontId="2" fillId="0" borderId="5" xfId="0" applyFont="1" applyBorder="1" applyAlignment="1">
      <alignment horizontal="center"/>
    </xf>
    <xf numFmtId="0" fontId="2" fillId="0" borderId="12"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3" xfId="1" applyFont="1" applyBorder="1" applyAlignment="1">
      <alignment horizontal="center" vertical="center" wrapText="1"/>
    </xf>
    <xf numFmtId="0" fontId="2" fillId="0" borderId="9" xfId="1" applyFont="1" applyBorder="1" applyAlignment="1">
      <alignment horizontal="center" vertical="center" wrapText="1"/>
    </xf>
    <xf numFmtId="0" fontId="2" fillId="0" borderId="14" xfId="1" applyFont="1" applyBorder="1" applyAlignment="1">
      <alignment horizontal="center" vertical="center" wrapText="1"/>
    </xf>
    <xf numFmtId="0" fontId="2" fillId="0" borderId="15"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16" xfId="0" applyFont="1" applyBorder="1" applyAlignment="1">
      <alignment horizontal="center" vertical="center"/>
    </xf>
    <xf numFmtId="0" fontId="2" fillId="0" borderId="18" xfId="0" applyFont="1" applyBorder="1" applyAlignment="1">
      <alignment horizontal="center" vertical="center"/>
    </xf>
    <xf numFmtId="0" fontId="2" fillId="0" borderId="20" xfId="0" applyFont="1" applyBorder="1" applyAlignment="1">
      <alignment horizontal="center" vertical="center"/>
    </xf>
    <xf numFmtId="0" fontId="3" fillId="0" borderId="2" xfId="1" applyFont="1" applyBorder="1" applyAlignment="1">
      <alignment horizontal="left" wrapText="1"/>
    </xf>
    <xf numFmtId="0" fontId="2" fillId="0" borderId="12" xfId="1" applyFont="1" applyBorder="1" applyAlignment="1">
      <alignment horizontal="center" vertical="center"/>
    </xf>
    <xf numFmtId="0" fontId="2" fillId="0" borderId="11" xfId="1" applyFont="1" applyBorder="1" applyAlignment="1">
      <alignment horizontal="center" vertical="center"/>
    </xf>
    <xf numFmtId="0" fontId="2" fillId="0" borderId="2" xfId="2" applyFont="1" applyBorder="1" applyAlignment="1">
      <alignment horizontal="center" vertical="center" wrapText="1"/>
    </xf>
    <xf numFmtId="0" fontId="2" fillId="0" borderId="0" xfId="2" applyFont="1" applyAlignment="1">
      <alignment horizontal="center" vertical="center" wrapText="1"/>
    </xf>
    <xf numFmtId="0" fontId="2" fillId="0" borderId="1" xfId="2" applyFont="1" applyBorder="1" applyAlignment="1">
      <alignment horizontal="center" vertical="center" wrapText="1"/>
    </xf>
    <xf numFmtId="0" fontId="2" fillId="0" borderId="4" xfId="2" applyFont="1" applyBorder="1" applyAlignment="1">
      <alignment horizontal="center" vertical="center" wrapText="1"/>
    </xf>
    <xf numFmtId="0" fontId="2" fillId="0" borderId="5" xfId="2" applyFont="1" applyBorder="1" applyAlignment="1">
      <alignment horizontal="center" vertical="center" wrapText="1"/>
    </xf>
    <xf numFmtId="0" fontId="2" fillId="0" borderId="25" xfId="1" applyFont="1" applyBorder="1" applyAlignment="1">
      <alignment horizontal="center"/>
    </xf>
    <xf numFmtId="0" fontId="2" fillId="0" borderId="4" xfId="1" applyFont="1" applyBorder="1" applyAlignment="1">
      <alignment horizontal="center"/>
    </xf>
    <xf numFmtId="0" fontId="2" fillId="0" borderId="4" xfId="1" applyFont="1" applyBorder="1" applyAlignment="1">
      <alignment horizontal="center" vertical="center" wrapText="1"/>
    </xf>
    <xf numFmtId="0" fontId="3" fillId="0" borderId="0" xfId="1" applyFont="1" applyAlignment="1">
      <alignment horizontal="left" vertical="center"/>
    </xf>
    <xf numFmtId="0" fontId="3" fillId="0" borderId="1"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4" xfId="1" applyFont="1" applyBorder="1" applyAlignment="1">
      <alignment horizontal="center" vertical="center" wrapText="1"/>
    </xf>
    <xf numFmtId="0" fontId="3" fillId="0" borderId="7" xfId="1" applyFont="1" applyBorder="1" applyAlignment="1">
      <alignment horizontal="center" vertical="center" wrapText="1"/>
    </xf>
    <xf numFmtId="0" fontId="2" fillId="0" borderId="8" xfId="1" applyFont="1" applyBorder="1" applyAlignment="1">
      <alignment horizontal="center" vertical="center"/>
    </xf>
    <xf numFmtId="0" fontId="3" fillId="0" borderId="11" xfId="1" applyFont="1" applyBorder="1" applyAlignment="1">
      <alignment horizontal="center" vertical="center" wrapText="1"/>
    </xf>
    <xf numFmtId="0" fontId="3" fillId="0" borderId="9" xfId="1" applyFont="1" applyBorder="1" applyAlignment="1">
      <alignment horizontal="center" vertical="center" wrapText="1"/>
    </xf>
    <xf numFmtId="0" fontId="3" fillId="0" borderId="10" xfId="1" applyFont="1" applyBorder="1" applyAlignment="1">
      <alignment horizontal="center" vertical="center" wrapText="1"/>
    </xf>
    <xf numFmtId="0" fontId="2" fillId="0" borderId="4" xfId="1" applyFont="1" applyBorder="1" applyAlignment="1">
      <alignment horizontal="center" vertical="center"/>
    </xf>
    <xf numFmtId="0" fontId="2" fillId="0" borderId="5" xfId="1" applyFont="1" applyBorder="1" applyAlignment="1">
      <alignment horizontal="center" vertical="center"/>
    </xf>
    <xf numFmtId="0" fontId="3" fillId="0" borderId="1" xfId="1" applyFont="1" applyBorder="1" applyAlignment="1">
      <alignment horizontal="center" vertical="center" wrapText="1"/>
    </xf>
    <xf numFmtId="0" fontId="2" fillId="0" borderId="13" xfId="2" applyFont="1" applyBorder="1" applyAlignment="1">
      <alignment horizontal="center" vertical="center"/>
    </xf>
    <xf numFmtId="0" fontId="2" fillId="0" borderId="14" xfId="2" applyFont="1" applyBorder="1" applyAlignment="1">
      <alignment horizontal="center" vertical="center"/>
    </xf>
    <xf numFmtId="0" fontId="2" fillId="0" borderId="4" xfId="2" applyFont="1" applyBorder="1" applyAlignment="1">
      <alignment horizontal="center"/>
    </xf>
    <xf numFmtId="0" fontId="2" fillId="0" borderId="5" xfId="2" applyFont="1" applyBorder="1" applyAlignment="1">
      <alignment horizontal="center"/>
    </xf>
    <xf numFmtId="0" fontId="2" fillId="0" borderId="0" xfId="2" applyFont="1" applyAlignment="1">
      <alignment horizontal="center" wrapText="1"/>
    </xf>
    <xf numFmtId="0" fontId="2" fillId="0" borderId="0" xfId="2" applyFont="1" applyAlignment="1">
      <alignment horizontal="center"/>
    </xf>
    <xf numFmtId="0" fontId="9" fillId="0" borderId="2" xfId="0" applyFont="1" applyBorder="1" applyAlignment="1">
      <alignment horizontal="left" vertical="center" wrapText="1"/>
    </xf>
    <xf numFmtId="0" fontId="9" fillId="0" borderId="0" xfId="0" applyFont="1" applyAlignment="1">
      <alignment horizontal="left" vertical="center" wrapText="1"/>
    </xf>
    <xf numFmtId="0" fontId="2" fillId="0" borderId="13"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10" xfId="0" applyFont="1" applyBorder="1" applyAlignment="1">
      <alignment horizontal="center"/>
    </xf>
    <xf numFmtId="0" fontId="2" fillId="0" borderId="0" xfId="0" applyFont="1" applyAlignment="1">
      <alignment horizontal="center"/>
    </xf>
    <xf numFmtId="0" fontId="2" fillId="0" borderId="4" xfId="0" applyFont="1" applyBorder="1" applyAlignment="1">
      <alignment horizontal="center"/>
    </xf>
    <xf numFmtId="0" fontId="2" fillId="0" borderId="0" xfId="3" applyFont="1" applyAlignment="1">
      <alignment horizontal="center" vertical="center" wrapText="1"/>
    </xf>
    <xf numFmtId="0" fontId="2" fillId="0" borderId="0" xfId="3" applyFont="1" applyAlignment="1">
      <alignment horizontal="center" vertical="center"/>
    </xf>
    <xf numFmtId="0" fontId="2" fillId="0" borderId="13" xfId="3" applyFont="1" applyBorder="1" applyAlignment="1">
      <alignment horizontal="center" vertical="center" wrapText="1"/>
    </xf>
    <xf numFmtId="0" fontId="3" fillId="0" borderId="9" xfId="3" applyFont="1" applyBorder="1" applyAlignment="1">
      <alignment horizontal="center" vertical="center" wrapText="1"/>
    </xf>
    <xf numFmtId="0" fontId="2" fillId="0" borderId="8" xfId="3" applyFont="1" applyBorder="1" applyAlignment="1">
      <alignment horizontal="center" vertical="center" wrapText="1"/>
    </xf>
    <xf numFmtId="0" fontId="3" fillId="0" borderId="6" xfId="3" applyFont="1" applyBorder="1" applyAlignment="1">
      <alignment horizontal="center" vertical="center" wrapText="1"/>
    </xf>
    <xf numFmtId="0" fontId="2" fillId="0" borderId="12" xfId="3" applyFont="1" applyBorder="1" applyAlignment="1">
      <alignment horizontal="center" vertical="center" wrapText="1"/>
    </xf>
    <xf numFmtId="0" fontId="3" fillId="0" borderId="11" xfId="0" applyFont="1" applyBorder="1" applyAlignment="1">
      <alignment horizontal="center" vertical="center"/>
    </xf>
    <xf numFmtId="0" fontId="2" fillId="0" borderId="4" xfId="3" applyFont="1" applyBorder="1" applyAlignment="1">
      <alignment horizontal="center" vertical="center"/>
    </xf>
    <xf numFmtId="0" fontId="2" fillId="0" borderId="5" xfId="3" applyFont="1" applyBorder="1" applyAlignment="1">
      <alignment horizontal="center" vertical="center"/>
    </xf>
    <xf numFmtId="0" fontId="2" fillId="0" borderId="5" xfId="1" applyFont="1" applyBorder="1" applyAlignment="1">
      <alignment horizontal="center" vertical="center" wrapText="1"/>
    </xf>
  </cellXfs>
  <cellStyles count="4">
    <cellStyle name="Normal" xfId="0" builtinId="0"/>
    <cellStyle name="Normal 3" xfId="2" xr:uid="{733CFBD1-58EB-4D5A-945D-1F880F6A7FC2}"/>
    <cellStyle name="Normal_03-Sala Tercera 039-est-08" xfId="1" xr:uid="{A1F1C365-038C-41F1-BF80-2E25F63BEFFE}"/>
    <cellStyle name="Normal_03-Sala Tercera 039-est-08 2 2" xfId="3" xr:uid="{B619F4C0-C774-4805-AC44-4688F9877A4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70CA4A-F28F-4B36-BAD9-379B24F96B5D}">
  <dimension ref="A1:B119"/>
  <sheetViews>
    <sheetView tabSelected="1" workbookViewId="0">
      <selection activeCell="B62" sqref="B62"/>
    </sheetView>
  </sheetViews>
  <sheetFormatPr baseColWidth="10" defaultColWidth="0" defaultRowHeight="14.5" zeroHeight="1" x14ac:dyDescent="0.35"/>
  <cols>
    <col min="1" max="1" width="8.453125" bestFit="1" customWidth="1"/>
    <col min="2" max="2" width="104.54296875" customWidth="1"/>
    <col min="3" max="16384" width="11.54296875" hidden="1"/>
  </cols>
  <sheetData>
    <row r="1" spans="1:2" ht="15" x14ac:dyDescent="0.35">
      <c r="A1" s="265" t="s">
        <v>341</v>
      </c>
      <c r="B1" s="265"/>
    </row>
    <row r="2" spans="1:2" ht="15.5" x14ac:dyDescent="0.35">
      <c r="A2" s="1"/>
      <c r="B2" s="2"/>
    </row>
    <row r="3" spans="1:2" ht="15" x14ac:dyDescent="0.35">
      <c r="A3" s="3" t="s">
        <v>0</v>
      </c>
      <c r="B3" s="3" t="s">
        <v>1</v>
      </c>
    </row>
    <row r="4" spans="1:2" ht="15" x14ac:dyDescent="0.35">
      <c r="A4" s="266" t="s">
        <v>2</v>
      </c>
      <c r="B4" s="266"/>
    </row>
    <row r="5" spans="1:2" ht="15.5" x14ac:dyDescent="0.35">
      <c r="A5" s="263" t="s">
        <v>3</v>
      </c>
      <c r="B5" s="4" t="s">
        <v>4</v>
      </c>
    </row>
    <row r="6" spans="1:2" ht="15.5" x14ac:dyDescent="0.35">
      <c r="A6" s="264"/>
      <c r="B6" s="5" t="s">
        <v>342</v>
      </c>
    </row>
    <row r="7" spans="1:2" ht="15.5" x14ac:dyDescent="0.35">
      <c r="A7" s="262" t="s">
        <v>6</v>
      </c>
      <c r="B7" s="6" t="s">
        <v>7</v>
      </c>
    </row>
    <row r="8" spans="1:2" ht="15.5" x14ac:dyDescent="0.35">
      <c r="A8" s="263"/>
      <c r="B8" s="4" t="s">
        <v>8</v>
      </c>
    </row>
    <row r="9" spans="1:2" ht="15.5" x14ac:dyDescent="0.35">
      <c r="A9" s="264"/>
      <c r="B9" s="5" t="s">
        <v>342</v>
      </c>
    </row>
    <row r="10" spans="1:2" ht="15.5" x14ac:dyDescent="0.35">
      <c r="A10" s="262">
        <v>3</v>
      </c>
      <c r="B10" s="6" t="s">
        <v>7</v>
      </c>
    </row>
    <row r="11" spans="1:2" ht="15.5" x14ac:dyDescent="0.35">
      <c r="A11" s="263"/>
      <c r="B11" s="4" t="s">
        <v>9</v>
      </c>
    </row>
    <row r="12" spans="1:2" ht="15.5" x14ac:dyDescent="0.35">
      <c r="A12" s="263"/>
      <c r="B12" s="4" t="s">
        <v>10</v>
      </c>
    </row>
    <row r="13" spans="1:2" ht="15.5" x14ac:dyDescent="0.35">
      <c r="A13" s="264"/>
      <c r="B13" s="5" t="s">
        <v>342</v>
      </c>
    </row>
    <row r="14" spans="1:2" ht="15.5" x14ac:dyDescent="0.35">
      <c r="A14" s="262">
        <v>4</v>
      </c>
      <c r="B14" s="6" t="s">
        <v>7</v>
      </c>
    </row>
    <row r="15" spans="1:2" ht="15.5" x14ac:dyDescent="0.35">
      <c r="A15" s="263"/>
      <c r="B15" s="4" t="s">
        <v>11</v>
      </c>
    </row>
    <row r="16" spans="1:2" ht="15.5" x14ac:dyDescent="0.35">
      <c r="A16" s="263"/>
      <c r="B16" s="4" t="s">
        <v>10</v>
      </c>
    </row>
    <row r="17" spans="1:2" ht="15.5" x14ac:dyDescent="0.35">
      <c r="A17" s="264"/>
      <c r="B17" s="5" t="s">
        <v>342</v>
      </c>
    </row>
    <row r="18" spans="1:2" ht="15.5" x14ac:dyDescent="0.35">
      <c r="A18" s="262">
        <v>5</v>
      </c>
      <c r="B18" s="6" t="s">
        <v>12</v>
      </c>
    </row>
    <row r="19" spans="1:2" ht="15.5" x14ac:dyDescent="0.35">
      <c r="A19" s="263" t="s">
        <v>13</v>
      </c>
      <c r="B19" s="4" t="s">
        <v>14</v>
      </c>
    </row>
    <row r="20" spans="1:2" ht="15.5" x14ac:dyDescent="0.35">
      <c r="A20" s="264" t="s">
        <v>13</v>
      </c>
      <c r="B20" s="5" t="s">
        <v>342</v>
      </c>
    </row>
    <row r="21" spans="1:2" ht="15.5" x14ac:dyDescent="0.35">
      <c r="A21" s="262">
        <v>6</v>
      </c>
      <c r="B21" s="6" t="s">
        <v>12</v>
      </c>
    </row>
    <row r="22" spans="1:2" ht="15.5" x14ac:dyDescent="0.35">
      <c r="A22" s="263" t="s">
        <v>13</v>
      </c>
      <c r="B22" s="4" t="s">
        <v>15</v>
      </c>
    </row>
    <row r="23" spans="1:2" ht="15.5" x14ac:dyDescent="0.35">
      <c r="A23" s="264" t="s">
        <v>13</v>
      </c>
      <c r="B23" s="5" t="s">
        <v>342</v>
      </c>
    </row>
    <row r="24" spans="1:2" ht="15.5" x14ac:dyDescent="0.35">
      <c r="A24" s="262">
        <v>7</v>
      </c>
      <c r="B24" s="6" t="s">
        <v>16</v>
      </c>
    </row>
    <row r="25" spans="1:2" ht="15.5" x14ac:dyDescent="0.35">
      <c r="A25" s="263" t="s">
        <v>13</v>
      </c>
      <c r="B25" s="4" t="s">
        <v>17</v>
      </c>
    </row>
    <row r="26" spans="1:2" ht="15.5" x14ac:dyDescent="0.35">
      <c r="A26" s="264" t="s">
        <v>13</v>
      </c>
      <c r="B26" s="5" t="s">
        <v>342</v>
      </c>
    </row>
    <row r="27" spans="1:2" ht="15.5" x14ac:dyDescent="0.35">
      <c r="A27" s="262">
        <v>8</v>
      </c>
      <c r="B27" s="6" t="s">
        <v>18</v>
      </c>
    </row>
    <row r="28" spans="1:2" ht="15.5" x14ac:dyDescent="0.35">
      <c r="A28" s="263" t="s">
        <v>13</v>
      </c>
      <c r="B28" s="4" t="s">
        <v>19</v>
      </c>
    </row>
    <row r="29" spans="1:2" ht="15.5" x14ac:dyDescent="0.35">
      <c r="A29" s="264" t="s">
        <v>13</v>
      </c>
      <c r="B29" s="5" t="s">
        <v>342</v>
      </c>
    </row>
    <row r="30" spans="1:2" ht="15.5" x14ac:dyDescent="0.35">
      <c r="A30" s="262">
        <v>9</v>
      </c>
      <c r="B30" s="6" t="s">
        <v>16</v>
      </c>
    </row>
    <row r="31" spans="1:2" ht="15.5" x14ac:dyDescent="0.35">
      <c r="A31" s="263" t="s">
        <v>13</v>
      </c>
      <c r="B31" s="4" t="s">
        <v>17</v>
      </c>
    </row>
    <row r="32" spans="1:2" ht="15.5" x14ac:dyDescent="0.35">
      <c r="A32" s="263" t="s">
        <v>13</v>
      </c>
      <c r="B32" s="4" t="s">
        <v>20</v>
      </c>
    </row>
    <row r="33" spans="1:2" ht="15.5" x14ac:dyDescent="0.35">
      <c r="A33" s="264" t="s">
        <v>13</v>
      </c>
      <c r="B33" s="5" t="s">
        <v>342</v>
      </c>
    </row>
    <row r="34" spans="1:2" ht="15.5" x14ac:dyDescent="0.35">
      <c r="A34" s="262">
        <v>10</v>
      </c>
      <c r="B34" s="6" t="s">
        <v>21</v>
      </c>
    </row>
    <row r="35" spans="1:2" ht="15.5" x14ac:dyDescent="0.35">
      <c r="A35" s="263" t="s">
        <v>13</v>
      </c>
      <c r="B35" s="4" t="s">
        <v>17</v>
      </c>
    </row>
    <row r="36" spans="1:2" ht="15.5" x14ac:dyDescent="0.35">
      <c r="A36" s="263" t="s">
        <v>13</v>
      </c>
      <c r="B36" s="4" t="s">
        <v>10</v>
      </c>
    </row>
    <row r="37" spans="1:2" ht="15.5" x14ac:dyDescent="0.35">
      <c r="A37" s="264" t="s">
        <v>13</v>
      </c>
      <c r="B37" s="5" t="s">
        <v>342</v>
      </c>
    </row>
    <row r="38" spans="1:2" ht="15.5" x14ac:dyDescent="0.35">
      <c r="A38" s="262">
        <v>11</v>
      </c>
      <c r="B38" s="6" t="s">
        <v>22</v>
      </c>
    </row>
    <row r="39" spans="1:2" ht="15.5" x14ac:dyDescent="0.35">
      <c r="A39" s="263" t="s">
        <v>13</v>
      </c>
      <c r="B39" s="4" t="s">
        <v>23</v>
      </c>
    </row>
    <row r="40" spans="1:2" ht="15.5" x14ac:dyDescent="0.35">
      <c r="A40" s="263" t="s">
        <v>13</v>
      </c>
      <c r="B40" s="4" t="s">
        <v>24</v>
      </c>
    </row>
    <row r="41" spans="1:2" ht="15.5" x14ac:dyDescent="0.35">
      <c r="A41" s="264" t="s">
        <v>13</v>
      </c>
      <c r="B41" s="5" t="s">
        <v>342</v>
      </c>
    </row>
    <row r="42" spans="1:2" ht="15.5" x14ac:dyDescent="0.35">
      <c r="A42" s="262">
        <v>12</v>
      </c>
      <c r="B42" s="7" t="s">
        <v>25</v>
      </c>
    </row>
    <row r="43" spans="1:2" ht="15.5" x14ac:dyDescent="0.35">
      <c r="A43" s="263" t="s">
        <v>13</v>
      </c>
      <c r="B43" s="4" t="s">
        <v>26</v>
      </c>
    </row>
    <row r="44" spans="1:2" ht="15.5" x14ac:dyDescent="0.35">
      <c r="A44" s="263" t="s">
        <v>13</v>
      </c>
      <c r="B44" s="4" t="s">
        <v>10</v>
      </c>
    </row>
    <row r="45" spans="1:2" ht="15.5" x14ac:dyDescent="0.35">
      <c r="A45" s="264" t="s">
        <v>13</v>
      </c>
      <c r="B45" s="5" t="s">
        <v>342</v>
      </c>
    </row>
    <row r="46" spans="1:2" ht="15.5" x14ac:dyDescent="0.35">
      <c r="A46" s="262">
        <v>13</v>
      </c>
      <c r="B46" s="6" t="s">
        <v>27</v>
      </c>
    </row>
    <row r="47" spans="1:2" ht="15.5" x14ac:dyDescent="0.35">
      <c r="A47" s="263" t="s">
        <v>13</v>
      </c>
      <c r="B47" s="4" t="s">
        <v>9</v>
      </c>
    </row>
    <row r="48" spans="1:2" ht="15.5" x14ac:dyDescent="0.35">
      <c r="A48" s="263" t="s">
        <v>13</v>
      </c>
      <c r="B48" s="4" t="s">
        <v>28</v>
      </c>
    </row>
    <row r="49" spans="1:2" ht="15.5" x14ac:dyDescent="0.35">
      <c r="A49" s="264" t="s">
        <v>13</v>
      </c>
      <c r="B49" s="5" t="s">
        <v>342</v>
      </c>
    </row>
    <row r="50" spans="1:2" ht="15.5" x14ac:dyDescent="0.35">
      <c r="A50" s="262">
        <v>14</v>
      </c>
      <c r="B50" s="6" t="s">
        <v>27</v>
      </c>
    </row>
    <row r="51" spans="1:2" ht="15.5" x14ac:dyDescent="0.35">
      <c r="A51" s="263" t="s">
        <v>13</v>
      </c>
      <c r="B51" s="4" t="s">
        <v>11</v>
      </c>
    </row>
    <row r="52" spans="1:2" ht="15.5" x14ac:dyDescent="0.35">
      <c r="A52" s="263" t="s">
        <v>13</v>
      </c>
      <c r="B52" s="4" t="s">
        <v>28</v>
      </c>
    </row>
    <row r="53" spans="1:2" ht="15.5" x14ac:dyDescent="0.35">
      <c r="A53" s="264" t="s">
        <v>13</v>
      </c>
      <c r="B53" s="5" t="s">
        <v>342</v>
      </c>
    </row>
    <row r="54" spans="1:2" ht="15.5" x14ac:dyDescent="0.35">
      <c r="A54" s="262">
        <v>15</v>
      </c>
      <c r="B54" s="6" t="s">
        <v>29</v>
      </c>
    </row>
    <row r="55" spans="1:2" ht="15.5" x14ac:dyDescent="0.35">
      <c r="A55" s="263" t="s">
        <v>13</v>
      </c>
      <c r="B55" s="4" t="s">
        <v>9</v>
      </c>
    </row>
    <row r="56" spans="1:2" ht="15.5" x14ac:dyDescent="0.35">
      <c r="A56" s="263" t="s">
        <v>13</v>
      </c>
      <c r="B56" s="4" t="s">
        <v>30</v>
      </c>
    </row>
    <row r="57" spans="1:2" ht="15.5" x14ac:dyDescent="0.35">
      <c r="A57" s="264" t="s">
        <v>13</v>
      </c>
      <c r="B57" s="5" t="s">
        <v>342</v>
      </c>
    </row>
    <row r="58" spans="1:2" ht="15.5" x14ac:dyDescent="0.35">
      <c r="A58" s="262">
        <v>16</v>
      </c>
      <c r="B58" s="6" t="s">
        <v>29</v>
      </c>
    </row>
    <row r="59" spans="1:2" ht="15.5" x14ac:dyDescent="0.35">
      <c r="A59" s="263" t="s">
        <v>13</v>
      </c>
      <c r="B59" s="4" t="s">
        <v>11</v>
      </c>
    </row>
    <row r="60" spans="1:2" ht="15.5" x14ac:dyDescent="0.35">
      <c r="A60" s="263" t="s">
        <v>13</v>
      </c>
      <c r="B60" s="4" t="s">
        <v>30</v>
      </c>
    </row>
    <row r="61" spans="1:2" ht="15.5" x14ac:dyDescent="0.35">
      <c r="A61" s="264" t="s">
        <v>13</v>
      </c>
      <c r="B61" s="5" t="s">
        <v>342</v>
      </c>
    </row>
    <row r="62" spans="1:2" ht="15.5" x14ac:dyDescent="0.35">
      <c r="A62" s="262">
        <v>17</v>
      </c>
      <c r="B62" s="6" t="s">
        <v>31</v>
      </c>
    </row>
    <row r="63" spans="1:2" ht="15.5" x14ac:dyDescent="0.35">
      <c r="A63" s="263" t="s">
        <v>13</v>
      </c>
      <c r="B63" s="4" t="s">
        <v>32</v>
      </c>
    </row>
    <row r="64" spans="1:2" ht="15.5" x14ac:dyDescent="0.35">
      <c r="A64" s="263" t="s">
        <v>13</v>
      </c>
      <c r="B64" s="4" t="s">
        <v>33</v>
      </c>
    </row>
    <row r="65" spans="1:2" ht="15.5" x14ac:dyDescent="0.35">
      <c r="A65" s="264" t="s">
        <v>13</v>
      </c>
      <c r="B65" s="5" t="s">
        <v>342</v>
      </c>
    </row>
    <row r="66" spans="1:2" ht="15.5" x14ac:dyDescent="0.35">
      <c r="A66" s="262">
        <v>18</v>
      </c>
      <c r="B66" s="6" t="s">
        <v>34</v>
      </c>
    </row>
    <row r="67" spans="1:2" ht="15.5" x14ac:dyDescent="0.35">
      <c r="A67" s="263" t="s">
        <v>13</v>
      </c>
      <c r="B67" s="4" t="s">
        <v>35</v>
      </c>
    </row>
    <row r="68" spans="1:2" ht="15.5" x14ac:dyDescent="0.35">
      <c r="A68" s="263" t="s">
        <v>13</v>
      </c>
      <c r="B68" s="4" t="s">
        <v>36</v>
      </c>
    </row>
    <row r="69" spans="1:2" ht="15.5" x14ac:dyDescent="0.35">
      <c r="A69" s="264" t="s">
        <v>13</v>
      </c>
      <c r="B69" s="5" t="s">
        <v>343</v>
      </c>
    </row>
    <row r="70" spans="1:2" ht="15.5" x14ac:dyDescent="0.35">
      <c r="A70" s="262">
        <v>19</v>
      </c>
      <c r="B70" s="6" t="s">
        <v>37</v>
      </c>
    </row>
    <row r="71" spans="1:2" ht="15.5" x14ac:dyDescent="0.35">
      <c r="A71" s="263" t="s">
        <v>13</v>
      </c>
      <c r="B71" s="4" t="s">
        <v>38</v>
      </c>
    </row>
    <row r="72" spans="1:2" ht="15.5" x14ac:dyDescent="0.35">
      <c r="A72" s="263" t="s">
        <v>13</v>
      </c>
      <c r="B72" s="4" t="s">
        <v>39</v>
      </c>
    </row>
    <row r="73" spans="1:2" ht="15.5" x14ac:dyDescent="0.35">
      <c r="A73" s="264" t="s">
        <v>13</v>
      </c>
      <c r="B73" s="5" t="s">
        <v>342</v>
      </c>
    </row>
    <row r="74" spans="1:2" ht="15.5" x14ac:dyDescent="0.35">
      <c r="A74" s="262">
        <v>20</v>
      </c>
      <c r="B74" s="6" t="s">
        <v>4</v>
      </c>
    </row>
    <row r="75" spans="1:2" ht="15.5" x14ac:dyDescent="0.35">
      <c r="A75" s="263" t="s">
        <v>13</v>
      </c>
      <c r="B75" s="4" t="s">
        <v>40</v>
      </c>
    </row>
    <row r="76" spans="1:2" ht="15.5" x14ac:dyDescent="0.35">
      <c r="A76" s="263" t="s">
        <v>13</v>
      </c>
      <c r="B76" s="4" t="s">
        <v>5</v>
      </c>
    </row>
    <row r="77" spans="1:2" ht="15.5" x14ac:dyDescent="0.35">
      <c r="A77" s="264" t="s">
        <v>13</v>
      </c>
      <c r="B77" s="5" t="s">
        <v>342</v>
      </c>
    </row>
    <row r="78" spans="1:2" ht="15.5" x14ac:dyDescent="0.35">
      <c r="A78" s="262">
        <v>21</v>
      </c>
      <c r="B78" s="6" t="s">
        <v>7</v>
      </c>
    </row>
    <row r="79" spans="1:2" ht="15.5" x14ac:dyDescent="0.35">
      <c r="A79" s="263" t="s">
        <v>13</v>
      </c>
      <c r="B79" s="4" t="s">
        <v>40</v>
      </c>
    </row>
    <row r="80" spans="1:2" ht="15.5" x14ac:dyDescent="0.35">
      <c r="A80" s="263" t="s">
        <v>13</v>
      </c>
      <c r="B80" s="4" t="s">
        <v>10</v>
      </c>
    </row>
    <row r="81" spans="1:2" ht="15.5" x14ac:dyDescent="0.35">
      <c r="A81" s="264" t="s">
        <v>13</v>
      </c>
      <c r="B81" s="5" t="s">
        <v>342</v>
      </c>
    </row>
    <row r="82" spans="1:2" ht="15.5" x14ac:dyDescent="0.35">
      <c r="A82" s="262">
        <v>22</v>
      </c>
      <c r="B82" s="6" t="s">
        <v>41</v>
      </c>
    </row>
    <row r="83" spans="1:2" ht="15.5" x14ac:dyDescent="0.35">
      <c r="A83" s="263" t="s">
        <v>13</v>
      </c>
      <c r="B83" s="4" t="s">
        <v>40</v>
      </c>
    </row>
    <row r="84" spans="1:2" ht="15.5" x14ac:dyDescent="0.35">
      <c r="A84" s="263" t="s">
        <v>13</v>
      </c>
      <c r="B84" s="4" t="s">
        <v>42</v>
      </c>
    </row>
    <row r="85" spans="1:2" ht="15.5" x14ac:dyDescent="0.35">
      <c r="A85" s="264" t="s">
        <v>13</v>
      </c>
      <c r="B85" s="5" t="s">
        <v>342</v>
      </c>
    </row>
    <row r="86" spans="1:2" ht="15.5" x14ac:dyDescent="0.35">
      <c r="A86" s="263">
        <v>23</v>
      </c>
      <c r="B86" s="4" t="s">
        <v>419</v>
      </c>
    </row>
    <row r="87" spans="1:2" ht="15.5" x14ac:dyDescent="0.35">
      <c r="A87" s="264"/>
      <c r="B87" s="5" t="s">
        <v>342</v>
      </c>
    </row>
    <row r="88" spans="1:2" ht="15.5" x14ac:dyDescent="0.35">
      <c r="A88" s="262">
        <v>24</v>
      </c>
      <c r="B88" s="6" t="s">
        <v>420</v>
      </c>
    </row>
    <row r="89" spans="1:2" ht="15.5" x14ac:dyDescent="0.35">
      <c r="A89" s="263"/>
      <c r="B89" s="4" t="s">
        <v>8</v>
      </c>
    </row>
    <row r="90" spans="1:2" ht="15.5" x14ac:dyDescent="0.35">
      <c r="A90" s="264"/>
      <c r="B90" s="5" t="s">
        <v>342</v>
      </c>
    </row>
    <row r="91" spans="1:2" ht="15.5" x14ac:dyDescent="0.35">
      <c r="A91" s="262">
        <v>25</v>
      </c>
      <c r="B91" s="6" t="s">
        <v>420</v>
      </c>
    </row>
    <row r="92" spans="1:2" ht="15.5" x14ac:dyDescent="0.35">
      <c r="A92" s="263"/>
      <c r="B92" s="4" t="s">
        <v>9</v>
      </c>
    </row>
    <row r="93" spans="1:2" ht="15.5" x14ac:dyDescent="0.35">
      <c r="A93" s="263"/>
      <c r="B93" s="4" t="s">
        <v>10</v>
      </c>
    </row>
    <row r="94" spans="1:2" ht="15.5" x14ac:dyDescent="0.35">
      <c r="A94" s="264"/>
      <c r="B94" s="5" t="s">
        <v>342</v>
      </c>
    </row>
    <row r="95" spans="1:2" ht="15.5" x14ac:dyDescent="0.35">
      <c r="A95" s="262">
        <v>26</v>
      </c>
      <c r="B95" s="6" t="s">
        <v>420</v>
      </c>
    </row>
    <row r="96" spans="1:2" ht="15.5" x14ac:dyDescent="0.35">
      <c r="A96" s="263"/>
      <c r="B96" s="4" t="s">
        <v>11</v>
      </c>
    </row>
    <row r="97" spans="1:2" ht="15.5" x14ac:dyDescent="0.35">
      <c r="A97" s="263"/>
      <c r="B97" s="4" t="s">
        <v>10</v>
      </c>
    </row>
    <row r="98" spans="1:2" ht="15.5" x14ac:dyDescent="0.35">
      <c r="A98" s="264"/>
      <c r="B98" s="5" t="s">
        <v>342</v>
      </c>
    </row>
    <row r="99" spans="1:2" ht="15.5" x14ac:dyDescent="0.35">
      <c r="A99" s="262">
        <v>27</v>
      </c>
      <c r="B99" s="6" t="s">
        <v>421</v>
      </c>
    </row>
    <row r="100" spans="1:2" ht="15.5" x14ac:dyDescent="0.35">
      <c r="A100" s="263" t="s">
        <v>13</v>
      </c>
      <c r="B100" s="4" t="s">
        <v>14</v>
      </c>
    </row>
    <row r="101" spans="1:2" ht="15.5" x14ac:dyDescent="0.35">
      <c r="A101" s="264" t="s">
        <v>13</v>
      </c>
      <c r="B101" s="5" t="s">
        <v>342</v>
      </c>
    </row>
    <row r="102" spans="1:2" ht="15.5" x14ac:dyDescent="0.35">
      <c r="A102" s="262">
        <v>28</v>
      </c>
      <c r="B102" s="6" t="s">
        <v>421</v>
      </c>
    </row>
    <row r="103" spans="1:2" ht="15.5" x14ac:dyDescent="0.35">
      <c r="A103" s="263" t="s">
        <v>13</v>
      </c>
      <c r="B103" s="4" t="s">
        <v>15</v>
      </c>
    </row>
    <row r="104" spans="1:2" ht="15.5" x14ac:dyDescent="0.35">
      <c r="A104" s="264" t="s">
        <v>13</v>
      </c>
      <c r="B104" s="5" t="s">
        <v>342</v>
      </c>
    </row>
    <row r="105" spans="1:2" ht="15.5" x14ac:dyDescent="0.35">
      <c r="A105" s="262">
        <v>29</v>
      </c>
      <c r="B105" s="6" t="s">
        <v>422</v>
      </c>
    </row>
    <row r="106" spans="1:2" ht="15.5" x14ac:dyDescent="0.35">
      <c r="A106" s="263" t="s">
        <v>13</v>
      </c>
      <c r="B106" s="4" t="s">
        <v>17</v>
      </c>
    </row>
    <row r="107" spans="1:2" ht="15.5" x14ac:dyDescent="0.35">
      <c r="A107" s="264" t="s">
        <v>13</v>
      </c>
      <c r="B107" s="5" t="s">
        <v>342</v>
      </c>
    </row>
    <row r="108" spans="1:2" ht="15.5" x14ac:dyDescent="0.35">
      <c r="A108" s="262">
        <v>30</v>
      </c>
      <c r="B108" s="6" t="s">
        <v>423</v>
      </c>
    </row>
    <row r="109" spans="1:2" ht="15.5" x14ac:dyDescent="0.35">
      <c r="A109" s="263" t="s">
        <v>13</v>
      </c>
      <c r="B109" s="4" t="s">
        <v>9</v>
      </c>
    </row>
    <row r="110" spans="1:2" ht="15.5" x14ac:dyDescent="0.35">
      <c r="A110" s="263" t="s">
        <v>13</v>
      </c>
      <c r="B110" s="4" t="s">
        <v>28</v>
      </c>
    </row>
    <row r="111" spans="1:2" ht="15.5" x14ac:dyDescent="0.35">
      <c r="A111" s="264" t="s">
        <v>13</v>
      </c>
      <c r="B111" s="5" t="s">
        <v>342</v>
      </c>
    </row>
    <row r="112" spans="1:2" ht="15.5" x14ac:dyDescent="0.35">
      <c r="A112" s="262">
        <v>31</v>
      </c>
      <c r="B112" s="6" t="s">
        <v>423</v>
      </c>
    </row>
    <row r="113" spans="1:2" ht="15.5" x14ac:dyDescent="0.35">
      <c r="A113" s="263" t="s">
        <v>13</v>
      </c>
      <c r="B113" s="4" t="s">
        <v>11</v>
      </c>
    </row>
    <row r="114" spans="1:2" ht="15.5" x14ac:dyDescent="0.35">
      <c r="A114" s="263" t="s">
        <v>13</v>
      </c>
      <c r="B114" s="4" t="s">
        <v>28</v>
      </c>
    </row>
    <row r="115" spans="1:2" ht="15.5" x14ac:dyDescent="0.35">
      <c r="A115" s="264" t="s">
        <v>13</v>
      </c>
      <c r="B115" s="5" t="s">
        <v>342</v>
      </c>
    </row>
    <row r="116" spans="1:2" ht="15.5" x14ac:dyDescent="0.35">
      <c r="A116" s="262">
        <v>32</v>
      </c>
      <c r="B116" s="6" t="s">
        <v>424</v>
      </c>
    </row>
    <row r="117" spans="1:2" ht="15.5" x14ac:dyDescent="0.35">
      <c r="A117" s="263" t="s">
        <v>13</v>
      </c>
      <c r="B117" s="4" t="s">
        <v>17</v>
      </c>
    </row>
    <row r="118" spans="1:2" ht="15.5" x14ac:dyDescent="0.35">
      <c r="A118" s="263" t="s">
        <v>13</v>
      </c>
      <c r="B118" s="4" t="s">
        <v>43</v>
      </c>
    </row>
    <row r="119" spans="1:2" ht="15.5" x14ac:dyDescent="0.35">
      <c r="A119" s="264" t="s">
        <v>13</v>
      </c>
      <c r="B119" s="5" t="s">
        <v>342</v>
      </c>
    </row>
  </sheetData>
  <mergeCells count="34">
    <mergeCell ref="A14:A17"/>
    <mergeCell ref="A1:B1"/>
    <mergeCell ref="A4:B4"/>
    <mergeCell ref="A5:A6"/>
    <mergeCell ref="A7:A9"/>
    <mergeCell ref="A10:A13"/>
    <mergeCell ref="A58:A61"/>
    <mergeCell ref="A18:A20"/>
    <mergeCell ref="A21:A23"/>
    <mergeCell ref="A24:A26"/>
    <mergeCell ref="A27:A29"/>
    <mergeCell ref="A30:A33"/>
    <mergeCell ref="A34:A37"/>
    <mergeCell ref="A38:A41"/>
    <mergeCell ref="A42:A45"/>
    <mergeCell ref="A46:A49"/>
    <mergeCell ref="A50:A53"/>
    <mergeCell ref="A54:A57"/>
    <mergeCell ref="A62:A65"/>
    <mergeCell ref="A66:A69"/>
    <mergeCell ref="A70:A73"/>
    <mergeCell ref="A74:A77"/>
    <mergeCell ref="A78:A81"/>
    <mergeCell ref="A82:A85"/>
    <mergeCell ref="A86:A87"/>
    <mergeCell ref="A105:A107"/>
    <mergeCell ref="A108:A111"/>
    <mergeCell ref="A112:A115"/>
    <mergeCell ref="A116:A119"/>
    <mergeCell ref="A88:A90"/>
    <mergeCell ref="A91:A94"/>
    <mergeCell ref="A95:A98"/>
    <mergeCell ref="A99:A101"/>
    <mergeCell ref="A102:A104"/>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2B0EBD-439C-4037-AFD3-9BC5DB54D2DD}">
  <dimension ref="A1:D34"/>
  <sheetViews>
    <sheetView zoomScale="86" zoomScaleNormal="86" workbookViewId="0">
      <selection activeCell="A17" sqref="A17"/>
    </sheetView>
  </sheetViews>
  <sheetFormatPr baseColWidth="10" defaultColWidth="0" defaultRowHeight="15.5" zeroHeight="1" x14ac:dyDescent="0.35"/>
  <cols>
    <col min="1" max="1" width="57.453125" style="24" customWidth="1"/>
    <col min="2" max="2" width="18.453125" style="24" bestFit="1" customWidth="1"/>
    <col min="3" max="3" width="25.81640625" style="24" bestFit="1" customWidth="1"/>
    <col min="4" max="4" width="0" style="24" hidden="1" customWidth="1"/>
    <col min="5" max="16384" width="11.54296875" style="24" hidden="1"/>
  </cols>
  <sheetData>
    <row r="1" spans="1:3" x14ac:dyDescent="0.35">
      <c r="A1" s="9" t="s">
        <v>227</v>
      </c>
      <c r="B1" s="12"/>
      <c r="C1" s="12"/>
    </row>
    <row r="2" spans="1:3" x14ac:dyDescent="0.35">
      <c r="A2" s="9"/>
      <c r="B2" s="12"/>
      <c r="C2" s="12"/>
    </row>
    <row r="3" spans="1:3" x14ac:dyDescent="0.35">
      <c r="A3" s="13" t="s">
        <v>228</v>
      </c>
      <c r="B3" s="13"/>
      <c r="C3" s="13"/>
    </row>
    <row r="4" spans="1:3" x14ac:dyDescent="0.35">
      <c r="A4" s="13" t="s">
        <v>207</v>
      </c>
      <c r="B4" s="13"/>
      <c r="C4" s="13"/>
    </row>
    <row r="5" spans="1:3" x14ac:dyDescent="0.35">
      <c r="A5" s="13" t="s">
        <v>229</v>
      </c>
      <c r="B5" s="13"/>
      <c r="C5" s="13"/>
    </row>
    <row r="6" spans="1:3" x14ac:dyDescent="0.35">
      <c r="A6" s="13" t="s">
        <v>340</v>
      </c>
      <c r="B6" s="13"/>
      <c r="C6" s="13"/>
    </row>
    <row r="7" spans="1:3" x14ac:dyDescent="0.35">
      <c r="A7" s="18"/>
      <c r="B7" s="18"/>
      <c r="C7" s="18"/>
    </row>
    <row r="8" spans="1:3" ht="15.65" customHeight="1" x14ac:dyDescent="0.35">
      <c r="A8" s="274" t="s">
        <v>208</v>
      </c>
      <c r="B8" s="277" t="s">
        <v>230</v>
      </c>
      <c r="C8" s="300" t="s">
        <v>231</v>
      </c>
    </row>
    <row r="9" spans="1:3" ht="18" customHeight="1" x14ac:dyDescent="0.35">
      <c r="A9" s="276"/>
      <c r="B9" s="279"/>
      <c r="C9" s="301"/>
    </row>
    <row r="10" spans="1:3" x14ac:dyDescent="0.35">
      <c r="A10" s="18"/>
      <c r="B10" s="88"/>
      <c r="C10" s="89"/>
    </row>
    <row r="11" spans="1:3" x14ac:dyDescent="0.35">
      <c r="A11" s="18" t="s">
        <v>62</v>
      </c>
      <c r="B11" s="90">
        <f>B13+B19+B27+B32+B23</f>
        <v>1121</v>
      </c>
      <c r="C11" s="74" t="s">
        <v>247</v>
      </c>
    </row>
    <row r="12" spans="1:3" x14ac:dyDescent="0.35">
      <c r="A12" s="18"/>
      <c r="B12" s="90"/>
      <c r="C12" s="74"/>
    </row>
    <row r="13" spans="1:3" x14ac:dyDescent="0.35">
      <c r="A13" s="75" t="s">
        <v>209</v>
      </c>
      <c r="B13" s="90">
        <f>SUM(B14:B17)</f>
        <v>130</v>
      </c>
      <c r="C13" s="74" t="s">
        <v>260</v>
      </c>
    </row>
    <row r="14" spans="1:3" x14ac:dyDescent="0.35">
      <c r="A14" s="25" t="s">
        <v>210</v>
      </c>
      <c r="B14" s="59">
        <f>63-1</f>
        <v>62</v>
      </c>
      <c r="C14" s="92" t="s">
        <v>259</v>
      </c>
    </row>
    <row r="15" spans="1:3" x14ac:dyDescent="0.35">
      <c r="A15" s="25" t="s">
        <v>211</v>
      </c>
      <c r="B15" s="59">
        <v>51</v>
      </c>
      <c r="C15" s="93" t="s">
        <v>400</v>
      </c>
    </row>
    <row r="16" spans="1:3" x14ac:dyDescent="0.35">
      <c r="A16" s="25" t="s">
        <v>234</v>
      </c>
      <c r="B16" s="59">
        <f>12+1</f>
        <v>13</v>
      </c>
      <c r="C16" s="92" t="s">
        <v>262</v>
      </c>
    </row>
    <row r="17" spans="1:3" x14ac:dyDescent="0.35">
      <c r="A17" s="25" t="s">
        <v>235</v>
      </c>
      <c r="B17" s="59">
        <v>4</v>
      </c>
      <c r="C17" s="92" t="s">
        <v>259</v>
      </c>
    </row>
    <row r="18" spans="1:3" x14ac:dyDescent="0.35">
      <c r="A18" s="25"/>
      <c r="B18" s="91"/>
      <c r="C18" s="59"/>
    </row>
    <row r="19" spans="1:3" x14ac:dyDescent="0.35">
      <c r="A19" s="76" t="s">
        <v>425</v>
      </c>
      <c r="B19" s="90">
        <v>905</v>
      </c>
      <c r="C19" s="74" t="s">
        <v>401</v>
      </c>
    </row>
    <row r="20" spans="1:3" x14ac:dyDescent="0.35">
      <c r="A20" s="19" t="s">
        <v>214</v>
      </c>
      <c r="B20" s="78">
        <v>824</v>
      </c>
      <c r="C20" s="93" t="s">
        <v>333</v>
      </c>
    </row>
    <row r="21" spans="1:3" x14ac:dyDescent="0.35">
      <c r="A21" s="25" t="s">
        <v>215</v>
      </c>
      <c r="B21" s="78">
        <v>81</v>
      </c>
      <c r="C21" s="93" t="s">
        <v>248</v>
      </c>
    </row>
    <row r="22" spans="1:3" x14ac:dyDescent="0.35">
      <c r="A22" s="25"/>
      <c r="B22" s="78"/>
      <c r="C22" s="93"/>
    </row>
    <row r="23" spans="1:3" x14ac:dyDescent="0.35">
      <c r="A23" s="76" t="s">
        <v>213</v>
      </c>
      <c r="B23" s="256">
        <v>15</v>
      </c>
      <c r="C23" s="257" t="s">
        <v>248</v>
      </c>
    </row>
    <row r="24" spans="1:3" x14ac:dyDescent="0.35">
      <c r="A24" s="25" t="s">
        <v>216</v>
      </c>
      <c r="B24" s="59">
        <v>14</v>
      </c>
      <c r="C24" s="93" t="s">
        <v>248</v>
      </c>
    </row>
    <row r="25" spans="1:3" x14ac:dyDescent="0.35">
      <c r="A25" s="25" t="s">
        <v>221</v>
      </c>
      <c r="B25" s="58">
        <v>1</v>
      </c>
      <c r="C25" s="112" t="s">
        <v>402</v>
      </c>
    </row>
    <row r="26" spans="1:3" x14ac:dyDescent="0.35">
      <c r="B26" s="239"/>
    </row>
    <row r="27" spans="1:3" x14ac:dyDescent="0.35">
      <c r="A27" s="76" t="s">
        <v>218</v>
      </c>
      <c r="B27" s="15">
        <v>68</v>
      </c>
      <c r="C27" s="114" t="s">
        <v>233</v>
      </c>
    </row>
    <row r="28" spans="1:3" x14ac:dyDescent="0.35">
      <c r="A28" s="79" t="s">
        <v>219</v>
      </c>
      <c r="B28" s="58">
        <v>48</v>
      </c>
      <c r="C28" s="127" t="s">
        <v>233</v>
      </c>
    </row>
    <row r="29" spans="1:3" x14ac:dyDescent="0.35">
      <c r="A29" s="79" t="s">
        <v>220</v>
      </c>
      <c r="B29" s="58">
        <v>15</v>
      </c>
      <c r="C29" s="112" t="s">
        <v>246</v>
      </c>
    </row>
    <row r="30" spans="1:3" x14ac:dyDescent="0.35">
      <c r="A30" s="79" t="s">
        <v>329</v>
      </c>
      <c r="B30" s="58">
        <v>5</v>
      </c>
      <c r="C30" s="112" t="s">
        <v>244</v>
      </c>
    </row>
    <row r="31" spans="1:3" x14ac:dyDescent="0.35">
      <c r="B31" s="239"/>
    </row>
    <row r="32" spans="1:3" x14ac:dyDescent="0.35">
      <c r="A32" s="25" t="s">
        <v>217</v>
      </c>
      <c r="B32" s="15">
        <v>3</v>
      </c>
      <c r="C32" s="18" t="s">
        <v>402</v>
      </c>
    </row>
    <row r="33" spans="1:3" x14ac:dyDescent="0.35">
      <c r="A33" s="240"/>
      <c r="B33" s="242"/>
      <c r="C33" s="241"/>
    </row>
    <row r="34" spans="1:3" x14ac:dyDescent="0.35">
      <c r="A34" s="25" t="s">
        <v>57</v>
      </c>
      <c r="B34" s="11"/>
      <c r="C34" s="11"/>
    </row>
  </sheetData>
  <mergeCells count="3">
    <mergeCell ref="A8:A9"/>
    <mergeCell ref="B8:B9"/>
    <mergeCell ref="C8:C9"/>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14B002-52BB-4067-A2EE-3DC8883BB88F}">
  <dimension ref="A1:G35"/>
  <sheetViews>
    <sheetView zoomScale="90" zoomScaleNormal="90" workbookViewId="0"/>
  </sheetViews>
  <sheetFormatPr baseColWidth="10" defaultColWidth="0" defaultRowHeight="15.65" customHeight="1" zeroHeight="1" x14ac:dyDescent="0.35"/>
  <cols>
    <col min="1" max="1" width="65.453125" style="45" bestFit="1" customWidth="1"/>
    <col min="2" max="2" width="6" style="45" bestFit="1" customWidth="1"/>
    <col min="3" max="3" width="19.453125" style="45" bestFit="1" customWidth="1"/>
    <col min="4" max="4" width="6" style="45" bestFit="1" customWidth="1"/>
    <col min="5" max="5" width="20.453125" style="45" bestFit="1" customWidth="1"/>
    <col min="6" max="6" width="8.54296875" style="45" customWidth="1"/>
    <col min="7" max="7" width="19.453125" style="45" bestFit="1" customWidth="1"/>
    <col min="8" max="16384" width="39.81640625" style="45" hidden="1"/>
  </cols>
  <sheetData>
    <row r="1" spans="1:7" ht="15.5" x14ac:dyDescent="0.35">
      <c r="A1" s="9" t="s">
        <v>239</v>
      </c>
      <c r="B1" s="94"/>
      <c r="C1" s="94"/>
      <c r="D1" s="94"/>
      <c r="E1" s="95"/>
      <c r="F1" s="95"/>
      <c r="G1" s="95"/>
    </row>
    <row r="2" spans="1:7" ht="15.5" x14ac:dyDescent="0.35">
      <c r="A2" s="9"/>
      <c r="B2" s="94"/>
      <c r="C2" s="94"/>
      <c r="D2" s="94"/>
      <c r="E2" s="95"/>
      <c r="F2" s="95"/>
      <c r="G2" s="95"/>
    </row>
    <row r="3" spans="1:7" ht="15.5" x14ac:dyDescent="0.35">
      <c r="A3" s="96" t="s">
        <v>228</v>
      </c>
      <c r="B3" s="96"/>
      <c r="C3" s="96"/>
      <c r="D3" s="96"/>
      <c r="E3" s="96"/>
      <c r="F3" s="96"/>
      <c r="G3" s="96"/>
    </row>
    <row r="4" spans="1:7" ht="15.5" x14ac:dyDescent="0.35">
      <c r="A4" s="96" t="s">
        <v>207</v>
      </c>
      <c r="B4" s="96"/>
      <c r="C4" s="96"/>
      <c r="D4" s="96"/>
      <c r="E4" s="96"/>
      <c r="F4" s="96"/>
      <c r="G4" s="96"/>
    </row>
    <row r="5" spans="1:7" ht="15.5" x14ac:dyDescent="0.35">
      <c r="A5" s="96" t="s">
        <v>240</v>
      </c>
      <c r="B5" s="96"/>
      <c r="C5" s="96"/>
      <c r="D5" s="96"/>
      <c r="E5" s="96"/>
      <c r="F5" s="96"/>
      <c r="G5" s="96"/>
    </row>
    <row r="6" spans="1:7" ht="15.5" x14ac:dyDescent="0.35">
      <c r="A6" s="96" t="s">
        <v>340</v>
      </c>
      <c r="B6" s="96"/>
      <c r="C6" s="96"/>
      <c r="D6" s="96"/>
      <c r="E6" s="96"/>
      <c r="F6" s="96"/>
      <c r="G6" s="96"/>
    </row>
    <row r="7" spans="1:7" ht="15.5" x14ac:dyDescent="0.35">
      <c r="A7" s="95"/>
      <c r="B7" s="95"/>
      <c r="C7" s="95"/>
      <c r="D7" s="95"/>
      <c r="E7" s="95"/>
      <c r="F7" s="95"/>
      <c r="G7" s="95"/>
    </row>
    <row r="8" spans="1:7" ht="15.5" x14ac:dyDescent="0.35">
      <c r="A8" s="302" t="s">
        <v>208</v>
      </c>
      <c r="B8" s="305" t="s">
        <v>61</v>
      </c>
      <c r="C8" s="306"/>
      <c r="D8" s="306"/>
      <c r="E8" s="306"/>
      <c r="F8" s="306"/>
      <c r="G8" s="306"/>
    </row>
    <row r="9" spans="1:7" ht="15.5" x14ac:dyDescent="0.35">
      <c r="A9" s="303"/>
      <c r="B9" s="305" t="s">
        <v>63</v>
      </c>
      <c r="C9" s="306"/>
      <c r="D9" s="305" t="s">
        <v>241</v>
      </c>
      <c r="E9" s="306"/>
      <c r="F9" s="305" t="s">
        <v>242</v>
      </c>
      <c r="G9" s="306"/>
    </row>
    <row r="10" spans="1:7" ht="15.5" x14ac:dyDescent="0.35">
      <c r="A10" s="304"/>
      <c r="B10" s="97" t="s">
        <v>62</v>
      </c>
      <c r="C10" s="98" t="s">
        <v>243</v>
      </c>
      <c r="D10" s="99" t="s">
        <v>62</v>
      </c>
      <c r="E10" s="97" t="s">
        <v>243</v>
      </c>
      <c r="F10" s="97" t="s">
        <v>62</v>
      </c>
      <c r="G10" s="98" t="s">
        <v>243</v>
      </c>
    </row>
    <row r="11" spans="1:7" ht="15.5" x14ac:dyDescent="0.35">
      <c r="A11" s="100"/>
      <c r="B11" s="100"/>
      <c r="C11" s="101"/>
      <c r="D11" s="100"/>
      <c r="E11" s="102"/>
      <c r="F11" s="100"/>
      <c r="G11" s="101"/>
    </row>
    <row r="12" spans="1:7" ht="15.5" x14ac:dyDescent="0.35">
      <c r="A12" s="103" t="s">
        <v>62</v>
      </c>
      <c r="B12" s="104">
        <f>B14+B20+B33+B24</f>
        <v>644</v>
      </c>
      <c r="C12" s="74" t="s">
        <v>236</v>
      </c>
      <c r="D12" s="104">
        <f>D14+D20+D33+D24</f>
        <v>319</v>
      </c>
      <c r="E12" s="105" t="s">
        <v>404</v>
      </c>
      <c r="F12" s="104">
        <f>F20+F28+F33+F24</f>
        <v>158</v>
      </c>
      <c r="G12" s="74" t="s">
        <v>245</v>
      </c>
    </row>
    <row r="13" spans="1:7" ht="15.5" x14ac:dyDescent="0.35">
      <c r="A13" s="106"/>
      <c r="B13" s="107"/>
      <c r="C13" s="39"/>
      <c r="D13" s="107"/>
      <c r="E13" s="38"/>
      <c r="F13" s="107"/>
      <c r="G13" s="108"/>
    </row>
    <row r="14" spans="1:7" ht="15.5" x14ac:dyDescent="0.35">
      <c r="A14" s="109" t="s">
        <v>209</v>
      </c>
      <c r="B14" s="110">
        <f>SUM(B15:B18)</f>
        <v>113</v>
      </c>
      <c r="C14" s="37" t="s">
        <v>260</v>
      </c>
      <c r="D14" s="110">
        <f>SUM(D15:D18)</f>
        <v>17</v>
      </c>
      <c r="E14" s="37" t="s">
        <v>405</v>
      </c>
      <c r="F14" s="92" t="s">
        <v>238</v>
      </c>
      <c r="G14" s="113" t="s">
        <v>238</v>
      </c>
    </row>
    <row r="15" spans="1:7" ht="15.5" x14ac:dyDescent="0.35">
      <c r="A15" s="56" t="s">
        <v>210</v>
      </c>
      <c r="B15" s="92">
        <v>62</v>
      </c>
      <c r="C15" s="92" t="s">
        <v>259</v>
      </c>
      <c r="D15" s="92" t="s">
        <v>238</v>
      </c>
      <c r="E15" s="92" t="s">
        <v>238</v>
      </c>
      <c r="F15" s="92" t="s">
        <v>238</v>
      </c>
      <c r="G15" s="92" t="s">
        <v>238</v>
      </c>
    </row>
    <row r="16" spans="1:7" ht="15.5" x14ac:dyDescent="0.35">
      <c r="A16" s="56" t="s">
        <v>211</v>
      </c>
      <c r="B16" s="92">
        <v>51</v>
      </c>
      <c r="C16" s="93" t="s">
        <v>400</v>
      </c>
      <c r="D16" s="92" t="s">
        <v>238</v>
      </c>
      <c r="E16" s="92" t="s">
        <v>238</v>
      </c>
      <c r="F16" s="92" t="s">
        <v>238</v>
      </c>
      <c r="G16" s="92" t="s">
        <v>238</v>
      </c>
    </row>
    <row r="17" spans="1:7" ht="15.5" x14ac:dyDescent="0.35">
      <c r="A17" s="56" t="s">
        <v>234</v>
      </c>
      <c r="B17" s="92" t="s">
        <v>238</v>
      </c>
      <c r="C17" s="92" t="s">
        <v>238</v>
      </c>
      <c r="D17" s="92">
        <v>13</v>
      </c>
      <c r="E17" s="92" t="s">
        <v>262</v>
      </c>
      <c r="F17" s="92" t="s">
        <v>238</v>
      </c>
      <c r="G17" s="92" t="s">
        <v>238</v>
      </c>
    </row>
    <row r="18" spans="1:7" ht="15.5" x14ac:dyDescent="0.35">
      <c r="A18" s="56" t="s">
        <v>235</v>
      </c>
      <c r="B18" s="92" t="s">
        <v>238</v>
      </c>
      <c r="C18" s="92" t="s">
        <v>238</v>
      </c>
      <c r="D18" s="111">
        <v>4</v>
      </c>
      <c r="E18" s="112" t="s">
        <v>259</v>
      </c>
      <c r="F18" s="92" t="s">
        <v>238</v>
      </c>
      <c r="G18" s="92" t="s">
        <v>238</v>
      </c>
    </row>
    <row r="19" spans="1:7" ht="15.5" x14ac:dyDescent="0.35">
      <c r="A19" s="56"/>
      <c r="B19" s="92"/>
      <c r="C19" s="92"/>
      <c r="D19" s="111"/>
      <c r="E19" s="112"/>
      <c r="F19" s="92"/>
      <c r="G19" s="92"/>
    </row>
    <row r="20" spans="1:7" ht="15.5" x14ac:dyDescent="0.35">
      <c r="A20" s="76" t="s">
        <v>425</v>
      </c>
      <c r="B20" s="244">
        <v>529</v>
      </c>
      <c r="C20" s="244" t="s">
        <v>334</v>
      </c>
      <c r="D20" s="245">
        <v>292</v>
      </c>
      <c r="E20" s="246" t="s">
        <v>406</v>
      </c>
      <c r="F20" s="245">
        <v>84</v>
      </c>
      <c r="G20" s="247" t="s">
        <v>248</v>
      </c>
    </row>
    <row r="21" spans="1:7" ht="15.5" x14ac:dyDescent="0.35">
      <c r="A21" s="19" t="s">
        <v>214</v>
      </c>
      <c r="B21" s="248">
        <v>526</v>
      </c>
      <c r="C21" s="249" t="s">
        <v>334</v>
      </c>
      <c r="D21" s="250">
        <v>291</v>
      </c>
      <c r="E21" s="251" t="s">
        <v>406</v>
      </c>
      <c r="F21" s="248">
        <v>7</v>
      </c>
      <c r="G21" s="248" t="s">
        <v>237</v>
      </c>
    </row>
    <row r="22" spans="1:7" ht="15.5" x14ac:dyDescent="0.35">
      <c r="A22" s="25" t="s">
        <v>215</v>
      </c>
      <c r="B22" s="248">
        <v>3</v>
      </c>
      <c r="C22" s="248" t="s">
        <v>402</v>
      </c>
      <c r="D22" s="248">
        <v>1</v>
      </c>
      <c r="E22" s="248" t="s">
        <v>407</v>
      </c>
      <c r="F22" s="248">
        <v>77</v>
      </c>
      <c r="G22" s="249" t="s">
        <v>248</v>
      </c>
    </row>
    <row r="23" spans="1:7" ht="15.5" x14ac:dyDescent="0.35">
      <c r="A23" s="25"/>
      <c r="B23" s="248"/>
      <c r="C23" s="248"/>
      <c r="D23" s="250"/>
      <c r="E23" s="252"/>
      <c r="F23" s="248"/>
      <c r="G23" s="249"/>
    </row>
    <row r="24" spans="1:7" ht="15.5" x14ac:dyDescent="0.35">
      <c r="A24" s="55" t="s">
        <v>213</v>
      </c>
      <c r="B24" s="244">
        <v>1</v>
      </c>
      <c r="C24" s="244" t="s">
        <v>403</v>
      </c>
      <c r="D24" s="245">
        <v>10</v>
      </c>
      <c r="E24" s="246" t="s">
        <v>426</v>
      </c>
      <c r="F24" s="244">
        <v>4</v>
      </c>
      <c r="G24" s="244" t="s">
        <v>334</v>
      </c>
    </row>
    <row r="25" spans="1:7" ht="15.5" x14ac:dyDescent="0.35">
      <c r="A25" s="25" t="s">
        <v>216</v>
      </c>
      <c r="B25" s="248">
        <v>1</v>
      </c>
      <c r="C25" s="248" t="s">
        <v>403</v>
      </c>
      <c r="D25" s="250">
        <v>9</v>
      </c>
      <c r="E25" s="253" t="s">
        <v>335</v>
      </c>
      <c r="F25" s="248">
        <v>4</v>
      </c>
      <c r="G25" s="248" t="s">
        <v>334</v>
      </c>
    </row>
    <row r="26" spans="1:7" ht="15.5" x14ac:dyDescent="0.35">
      <c r="A26" s="56" t="s">
        <v>221</v>
      </c>
      <c r="B26" s="248" t="s">
        <v>238</v>
      </c>
      <c r="C26" s="248" t="s">
        <v>238</v>
      </c>
      <c r="D26" s="248">
        <v>1</v>
      </c>
      <c r="E26" s="248" t="s">
        <v>402</v>
      </c>
      <c r="F26" s="248" t="s">
        <v>238</v>
      </c>
      <c r="G26" s="248" t="s">
        <v>238</v>
      </c>
    </row>
    <row r="27" spans="1:7" ht="15.5" x14ac:dyDescent="0.35">
      <c r="B27" s="254"/>
      <c r="C27" s="255"/>
      <c r="D27" s="254"/>
      <c r="E27" s="255"/>
      <c r="F27" s="254"/>
      <c r="G27" s="255"/>
    </row>
    <row r="28" spans="1:7" ht="15.5" x14ac:dyDescent="0.35">
      <c r="A28" s="76" t="s">
        <v>218</v>
      </c>
      <c r="B28" s="113" t="s">
        <v>238</v>
      </c>
      <c r="C28" s="113" t="s">
        <v>238</v>
      </c>
      <c r="D28" s="113" t="s">
        <v>238</v>
      </c>
      <c r="E28" s="113" t="s">
        <v>238</v>
      </c>
      <c r="F28" s="77">
        <f>SUM(F29:F31)</f>
        <v>68</v>
      </c>
      <c r="G28" s="113" t="s">
        <v>233</v>
      </c>
    </row>
    <row r="29" spans="1:7" ht="15.5" x14ac:dyDescent="0.35">
      <c r="A29" s="79" t="s">
        <v>219</v>
      </c>
      <c r="B29" s="92" t="s">
        <v>238</v>
      </c>
      <c r="C29" s="92" t="s">
        <v>238</v>
      </c>
      <c r="D29" s="92" t="s">
        <v>238</v>
      </c>
      <c r="E29" s="92" t="s">
        <v>238</v>
      </c>
      <c r="F29" s="92">
        <v>48</v>
      </c>
      <c r="G29" s="92" t="s">
        <v>233</v>
      </c>
    </row>
    <row r="30" spans="1:7" ht="15.5" x14ac:dyDescent="0.35">
      <c r="A30" s="80" t="s">
        <v>220</v>
      </c>
      <c r="B30" s="92" t="s">
        <v>238</v>
      </c>
      <c r="C30" s="92" t="s">
        <v>238</v>
      </c>
      <c r="D30" s="92" t="s">
        <v>238</v>
      </c>
      <c r="E30" s="92" t="s">
        <v>238</v>
      </c>
      <c r="F30" s="92">
        <v>15</v>
      </c>
      <c r="G30" s="92" t="s">
        <v>246</v>
      </c>
    </row>
    <row r="31" spans="1:7" ht="15.5" x14ac:dyDescent="0.35">
      <c r="A31" s="80" t="s">
        <v>329</v>
      </c>
      <c r="B31" s="92" t="s">
        <v>238</v>
      </c>
      <c r="C31" s="92" t="s">
        <v>238</v>
      </c>
      <c r="D31" s="92" t="s">
        <v>238</v>
      </c>
      <c r="E31" s="92" t="s">
        <v>238</v>
      </c>
      <c r="F31" s="92">
        <v>5</v>
      </c>
      <c r="G31" s="93" t="s">
        <v>244</v>
      </c>
    </row>
    <row r="32" spans="1:7" ht="15.5" x14ac:dyDescent="0.35">
      <c r="B32" s="243"/>
      <c r="D32" s="243"/>
      <c r="F32" s="243"/>
    </row>
    <row r="33" spans="1:7" ht="15.5" x14ac:dyDescent="0.35">
      <c r="A33" s="25" t="s">
        <v>217</v>
      </c>
      <c r="B33" s="113">
        <v>1</v>
      </c>
      <c r="C33" s="113" t="s">
        <v>402</v>
      </c>
      <c r="D33" s="113">
        <v>0</v>
      </c>
      <c r="E33" s="113" t="s">
        <v>238</v>
      </c>
      <c r="F33" s="113">
        <v>2</v>
      </c>
      <c r="G33" s="113" t="s">
        <v>402</v>
      </c>
    </row>
    <row r="34" spans="1:7" ht="15.5" x14ac:dyDescent="0.35">
      <c r="A34" s="64"/>
      <c r="B34" s="116"/>
      <c r="C34" s="116"/>
      <c r="D34" s="116"/>
      <c r="E34" s="116"/>
      <c r="F34" s="116"/>
      <c r="G34" s="116"/>
    </row>
    <row r="35" spans="1:7" ht="15.5" x14ac:dyDescent="0.35">
      <c r="A35" s="25" t="s">
        <v>57</v>
      </c>
      <c r="B35" s="95"/>
      <c r="C35" s="95"/>
      <c r="D35" s="95"/>
      <c r="E35" s="95"/>
      <c r="F35" s="95"/>
      <c r="G35" s="95"/>
    </row>
  </sheetData>
  <mergeCells count="5">
    <mergeCell ref="A8:A10"/>
    <mergeCell ref="B8:G8"/>
    <mergeCell ref="B9:C9"/>
    <mergeCell ref="D9:E9"/>
    <mergeCell ref="F9:G9"/>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7DB2E8-AAF8-4556-BD23-CEF3FE1CB23B}">
  <dimension ref="A1:G23"/>
  <sheetViews>
    <sheetView zoomScale="85" zoomScaleNormal="85" workbookViewId="0">
      <selection activeCell="C21" sqref="C21"/>
    </sheetView>
  </sheetViews>
  <sheetFormatPr baseColWidth="10" defaultColWidth="0" defaultRowHeight="15.5" zeroHeight="1" x14ac:dyDescent="0.35"/>
  <cols>
    <col min="1" max="1" width="25.81640625" style="45" customWidth="1"/>
    <col min="2" max="2" width="17.54296875" style="45" customWidth="1"/>
    <col min="3" max="3" width="11" style="45" bestFit="1" customWidth="1"/>
    <col min="4" max="4" width="10.1796875" style="45" bestFit="1" customWidth="1"/>
    <col min="5" max="7" width="25.81640625" style="45" customWidth="1"/>
    <col min="8" max="16384" width="25.81640625" style="45" hidden="1"/>
  </cols>
  <sheetData>
    <row r="1" spans="1:7" x14ac:dyDescent="0.35">
      <c r="A1" s="9" t="s">
        <v>249</v>
      </c>
      <c r="B1" s="117"/>
      <c r="C1" s="11"/>
      <c r="D1" s="11"/>
      <c r="E1" s="76"/>
      <c r="F1" s="76"/>
      <c r="G1" s="76"/>
    </row>
    <row r="2" spans="1:7" x14ac:dyDescent="0.35">
      <c r="A2" s="9"/>
      <c r="B2" s="117"/>
      <c r="C2" s="11"/>
      <c r="D2" s="11"/>
      <c r="E2" s="76"/>
      <c r="F2" s="76"/>
      <c r="G2" s="76"/>
    </row>
    <row r="3" spans="1:7" x14ac:dyDescent="0.35">
      <c r="A3" s="273" t="s">
        <v>250</v>
      </c>
      <c r="B3" s="273"/>
      <c r="C3" s="273"/>
      <c r="D3" s="273"/>
      <c r="E3" s="273"/>
      <c r="F3" s="273"/>
      <c r="G3" s="273"/>
    </row>
    <row r="4" spans="1:7" x14ac:dyDescent="0.35">
      <c r="A4" s="273" t="s">
        <v>251</v>
      </c>
      <c r="B4" s="273"/>
      <c r="C4" s="273"/>
      <c r="D4" s="273"/>
      <c r="E4" s="273"/>
      <c r="F4" s="273"/>
      <c r="G4" s="273"/>
    </row>
    <row r="5" spans="1:7" x14ac:dyDescent="0.35">
      <c r="A5" s="273" t="s">
        <v>252</v>
      </c>
      <c r="B5" s="273"/>
      <c r="C5" s="273"/>
      <c r="D5" s="273"/>
      <c r="E5" s="273"/>
      <c r="F5" s="273"/>
      <c r="G5" s="273"/>
    </row>
    <row r="6" spans="1:7" x14ac:dyDescent="0.35">
      <c r="A6" s="273" t="s">
        <v>340</v>
      </c>
      <c r="B6" s="273"/>
      <c r="C6" s="273"/>
      <c r="D6" s="273"/>
      <c r="E6" s="273"/>
      <c r="F6" s="273"/>
      <c r="G6" s="273"/>
    </row>
    <row r="7" spans="1:7" x14ac:dyDescent="0.35">
      <c r="A7" s="18"/>
      <c r="B7" s="18"/>
      <c r="C7" s="17"/>
      <c r="D7" s="17"/>
      <c r="E7" s="18"/>
      <c r="F7" s="18"/>
      <c r="G7" s="76"/>
    </row>
    <row r="8" spans="1:7" x14ac:dyDescent="0.35">
      <c r="A8" s="274" t="s">
        <v>253</v>
      </c>
      <c r="B8" s="277" t="s">
        <v>254</v>
      </c>
      <c r="C8" s="307" t="s">
        <v>255</v>
      </c>
      <c r="D8" s="308"/>
      <c r="E8" s="270" t="s">
        <v>231</v>
      </c>
      <c r="F8" s="270"/>
      <c r="G8" s="309"/>
    </row>
    <row r="9" spans="1:7" x14ac:dyDescent="0.35">
      <c r="A9" s="276"/>
      <c r="B9" s="279"/>
      <c r="C9" s="118" t="s">
        <v>256</v>
      </c>
      <c r="D9" s="119" t="s">
        <v>257</v>
      </c>
      <c r="E9" s="16" t="s">
        <v>62</v>
      </c>
      <c r="F9" s="16" t="s">
        <v>256</v>
      </c>
      <c r="G9" s="120" t="s">
        <v>257</v>
      </c>
    </row>
    <row r="10" spans="1:7" x14ac:dyDescent="0.35">
      <c r="A10" s="121"/>
      <c r="B10" s="122"/>
      <c r="C10" s="123"/>
      <c r="D10" s="123"/>
      <c r="E10" s="124"/>
      <c r="F10" s="124"/>
      <c r="G10" s="125"/>
    </row>
    <row r="11" spans="1:7" x14ac:dyDescent="0.35">
      <c r="A11" s="9" t="s">
        <v>258</v>
      </c>
      <c r="B11" s="63">
        <f>SUM(B12:B15)</f>
        <v>113</v>
      </c>
      <c r="C11" s="63">
        <f>SUM(C12:C15)</f>
        <v>51</v>
      </c>
      <c r="D11" s="62">
        <f>SUM(D12:D15)</f>
        <v>62</v>
      </c>
      <c r="E11" s="105" t="s">
        <v>260</v>
      </c>
      <c r="F11" s="18" t="s">
        <v>409</v>
      </c>
      <c r="G11" s="74" t="s">
        <v>259</v>
      </c>
    </row>
    <row r="12" spans="1:7" x14ac:dyDescent="0.35">
      <c r="A12" s="19" t="s">
        <v>115</v>
      </c>
      <c r="B12" s="78">
        <f>SUM(C12:D12)</f>
        <v>29</v>
      </c>
      <c r="C12" s="85">
        <v>18</v>
      </c>
      <c r="D12" s="85">
        <v>11</v>
      </c>
      <c r="E12" s="126" t="s">
        <v>232</v>
      </c>
      <c r="F12" s="127" t="s">
        <v>408</v>
      </c>
      <c r="G12" s="93" t="s">
        <v>233</v>
      </c>
    </row>
    <row r="13" spans="1:7" x14ac:dyDescent="0.35">
      <c r="A13" s="19" t="s">
        <v>116</v>
      </c>
      <c r="B13" s="78">
        <f>SUM(C13:D13)</f>
        <v>34</v>
      </c>
      <c r="C13" s="85">
        <v>18</v>
      </c>
      <c r="D13" s="85">
        <v>16</v>
      </c>
      <c r="E13" s="126" t="s">
        <v>408</v>
      </c>
      <c r="F13" s="93" t="s">
        <v>263</v>
      </c>
      <c r="G13" s="93" t="s">
        <v>232</v>
      </c>
    </row>
    <row r="14" spans="1:7" x14ac:dyDescent="0.35">
      <c r="A14" s="19" t="s">
        <v>117</v>
      </c>
      <c r="B14" s="78">
        <f>SUM(C14:D14)</f>
        <v>27</v>
      </c>
      <c r="C14" s="85">
        <v>7</v>
      </c>
      <c r="D14" s="85">
        <v>20</v>
      </c>
      <c r="E14" s="126" t="s">
        <v>400</v>
      </c>
      <c r="F14" s="93" t="s">
        <v>410</v>
      </c>
      <c r="G14" s="93" t="s">
        <v>260</v>
      </c>
    </row>
    <row r="15" spans="1:7" x14ac:dyDescent="0.35">
      <c r="A15" s="19" t="s">
        <v>118</v>
      </c>
      <c r="B15" s="78">
        <f>SUM(C15:D15)</f>
        <v>23</v>
      </c>
      <c r="C15" s="85">
        <v>8</v>
      </c>
      <c r="D15" s="85">
        <v>15</v>
      </c>
      <c r="E15" s="126" t="s">
        <v>411</v>
      </c>
      <c r="F15" s="126" t="s">
        <v>260</v>
      </c>
      <c r="G15" s="93" t="s">
        <v>244</v>
      </c>
    </row>
    <row r="16" spans="1:7" x14ac:dyDescent="0.35">
      <c r="A16" s="19"/>
      <c r="B16" s="128"/>
      <c r="C16" s="128"/>
      <c r="D16" s="128"/>
      <c r="E16" s="129"/>
      <c r="F16" s="129"/>
      <c r="G16" s="68"/>
    </row>
    <row r="17" spans="1:7" x14ac:dyDescent="0.35">
      <c r="A17" s="9" t="s">
        <v>261</v>
      </c>
      <c r="B17" s="63">
        <f>SUM(B18:B21)</f>
        <v>17</v>
      </c>
      <c r="C17" s="63">
        <f>SUM(C18:C21)</f>
        <v>4</v>
      </c>
      <c r="D17" s="63">
        <f>SUM(D18:D21)</f>
        <v>13</v>
      </c>
      <c r="E17" s="105" t="s">
        <v>405</v>
      </c>
      <c r="F17" s="105" t="s">
        <v>259</v>
      </c>
      <c r="G17" s="114" t="s">
        <v>262</v>
      </c>
    </row>
    <row r="18" spans="1:7" x14ac:dyDescent="0.35">
      <c r="A18" s="19" t="s">
        <v>115</v>
      </c>
      <c r="B18" s="78">
        <f>SUM(C18:D18)</f>
        <v>6</v>
      </c>
      <c r="C18" s="130">
        <v>1</v>
      </c>
      <c r="D18" s="130">
        <v>5</v>
      </c>
      <c r="E18" s="111" t="s">
        <v>408</v>
      </c>
      <c r="F18" s="111" t="s">
        <v>412</v>
      </c>
      <c r="G18" s="92" t="s">
        <v>413</v>
      </c>
    </row>
    <row r="19" spans="1:7" x14ac:dyDescent="0.35">
      <c r="A19" s="19" t="s">
        <v>116</v>
      </c>
      <c r="B19" s="78">
        <f>SUM(C19:D19)</f>
        <v>6</v>
      </c>
      <c r="C19" s="85">
        <v>0</v>
      </c>
      <c r="D19" s="85">
        <v>6</v>
      </c>
      <c r="E19" s="111" t="s">
        <v>414</v>
      </c>
      <c r="F19" s="111" t="s">
        <v>238</v>
      </c>
      <c r="G19" s="111" t="s">
        <v>414</v>
      </c>
    </row>
    <row r="20" spans="1:7" x14ac:dyDescent="0.35">
      <c r="A20" s="19" t="s">
        <v>117</v>
      </c>
      <c r="B20" s="78">
        <f>SUM(C20:D20)</f>
        <v>3</v>
      </c>
      <c r="C20" s="85">
        <v>3</v>
      </c>
      <c r="D20" s="85">
        <v>0</v>
      </c>
      <c r="E20" s="126" t="s">
        <v>411</v>
      </c>
      <c r="F20" s="126" t="s">
        <v>411</v>
      </c>
      <c r="G20" s="111" t="s">
        <v>238</v>
      </c>
    </row>
    <row r="21" spans="1:7" x14ac:dyDescent="0.35">
      <c r="A21" s="19" t="s">
        <v>118</v>
      </c>
      <c r="B21" s="78">
        <f>SUM(C21:D21)</f>
        <v>2</v>
      </c>
      <c r="C21" s="85">
        <v>0</v>
      </c>
      <c r="D21" s="85">
        <v>2</v>
      </c>
      <c r="E21" s="111" t="s">
        <v>415</v>
      </c>
      <c r="F21" s="111" t="s">
        <v>238</v>
      </c>
      <c r="G21" s="111" t="s">
        <v>415</v>
      </c>
    </row>
    <row r="22" spans="1:7" x14ac:dyDescent="0.35">
      <c r="A22" s="22"/>
      <c r="B22" s="29"/>
      <c r="C22" s="87"/>
      <c r="D22" s="87"/>
      <c r="E22" s="131"/>
      <c r="F22" s="131"/>
      <c r="G22" s="132"/>
    </row>
    <row r="23" spans="1:7" x14ac:dyDescent="0.35">
      <c r="A23" s="25" t="s">
        <v>57</v>
      </c>
      <c r="B23" s="68"/>
      <c r="C23" s="68"/>
      <c r="D23" s="68"/>
      <c r="E23" s="68"/>
      <c r="F23" s="68"/>
      <c r="G23" s="68"/>
    </row>
  </sheetData>
  <mergeCells count="8">
    <mergeCell ref="A3:G3"/>
    <mergeCell ref="A4:G4"/>
    <mergeCell ref="A5:G5"/>
    <mergeCell ref="A6:G6"/>
    <mergeCell ref="A8:A9"/>
    <mergeCell ref="B8:B9"/>
    <mergeCell ref="C8:D8"/>
    <mergeCell ref="E8:G8"/>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0AE3C2-A211-40A9-820B-B83F25DF86E7}">
  <dimension ref="A1:D54"/>
  <sheetViews>
    <sheetView workbookViewId="0"/>
  </sheetViews>
  <sheetFormatPr baseColWidth="10" defaultColWidth="0" defaultRowHeight="15.5" zeroHeight="1" x14ac:dyDescent="0.35"/>
  <cols>
    <col min="1" max="1" width="16.54296875" style="45" customWidth="1"/>
    <col min="2" max="2" width="14.453125" style="45" customWidth="1"/>
    <col min="3" max="3" width="20.1796875" style="45" customWidth="1"/>
    <col min="4" max="4" width="18.81640625" style="45" customWidth="1"/>
    <col min="5" max="16383" width="11.54296875" style="45" hidden="1"/>
    <col min="16384" max="16384" width="11.54296875" style="45" hidden="1" customWidth="1"/>
  </cols>
  <sheetData>
    <row r="1" spans="1:4" x14ac:dyDescent="0.35">
      <c r="A1" s="9" t="s">
        <v>264</v>
      </c>
      <c r="B1" s="76"/>
      <c r="C1" s="76"/>
      <c r="D1" s="76"/>
    </row>
    <row r="2" spans="1:4" x14ac:dyDescent="0.35">
      <c r="A2" s="76"/>
      <c r="B2" s="76"/>
      <c r="C2" s="76"/>
      <c r="D2" s="76"/>
    </row>
    <row r="3" spans="1:4" ht="38.15" customHeight="1" x14ac:dyDescent="0.35">
      <c r="A3" s="275" t="s">
        <v>265</v>
      </c>
      <c r="B3" s="275"/>
      <c r="C3" s="275"/>
      <c r="D3" s="275"/>
    </row>
    <row r="4" spans="1:4" x14ac:dyDescent="0.35">
      <c r="A4" s="273" t="s">
        <v>266</v>
      </c>
      <c r="B4" s="273"/>
      <c r="C4" s="273"/>
      <c r="D4" s="273"/>
    </row>
    <row r="5" spans="1:4" x14ac:dyDescent="0.35">
      <c r="A5" s="273" t="s">
        <v>71</v>
      </c>
      <c r="B5" s="273"/>
      <c r="C5" s="273"/>
      <c r="D5" s="273"/>
    </row>
    <row r="6" spans="1:4" x14ac:dyDescent="0.35">
      <c r="A6" s="273" t="s">
        <v>340</v>
      </c>
      <c r="B6" s="273"/>
      <c r="C6" s="273"/>
      <c r="D6" s="273"/>
    </row>
    <row r="7" spans="1:4" x14ac:dyDescent="0.35">
      <c r="A7" s="18"/>
      <c r="B7" s="18"/>
      <c r="C7" s="18"/>
      <c r="D7" s="18"/>
    </row>
    <row r="8" spans="1:4" x14ac:dyDescent="0.35">
      <c r="A8" s="274" t="s">
        <v>267</v>
      </c>
      <c r="B8" s="290"/>
      <c r="C8" s="309" t="s">
        <v>268</v>
      </c>
      <c r="D8" s="313"/>
    </row>
    <row r="9" spans="1:4" ht="35.15" customHeight="1" x14ac:dyDescent="0.35">
      <c r="A9" s="311"/>
      <c r="B9" s="312"/>
      <c r="C9" s="14" t="s">
        <v>258</v>
      </c>
      <c r="D9" s="14" t="s">
        <v>261</v>
      </c>
    </row>
    <row r="10" spans="1:4" x14ac:dyDescent="0.35">
      <c r="A10" s="121"/>
      <c r="B10" s="133"/>
      <c r="C10" s="83"/>
      <c r="D10" s="84"/>
    </row>
    <row r="11" spans="1:4" x14ac:dyDescent="0.35">
      <c r="A11" s="275" t="s">
        <v>62</v>
      </c>
      <c r="B11" s="291"/>
      <c r="C11" s="105">
        <f>SUM(C13:C34)</f>
        <v>113</v>
      </c>
      <c r="D11" s="74">
        <f>SUM(D13:D34)</f>
        <v>17</v>
      </c>
    </row>
    <row r="12" spans="1:4" x14ac:dyDescent="0.35">
      <c r="A12" s="18"/>
      <c r="B12" s="47"/>
      <c r="C12" s="105"/>
      <c r="D12" s="74"/>
    </row>
    <row r="13" spans="1:4" x14ac:dyDescent="0.35">
      <c r="A13" s="127">
        <v>9</v>
      </c>
      <c r="B13" s="81" t="s">
        <v>269</v>
      </c>
      <c r="C13" s="261">
        <v>1</v>
      </c>
      <c r="D13" s="247">
        <v>0</v>
      </c>
    </row>
    <row r="14" spans="1:4" x14ac:dyDescent="0.35">
      <c r="A14" s="8">
        <v>29</v>
      </c>
      <c r="B14" s="81" t="s">
        <v>269</v>
      </c>
      <c r="C14" s="261">
        <v>1</v>
      </c>
      <c r="D14" s="247">
        <v>0</v>
      </c>
    </row>
    <row r="15" spans="1:4" x14ac:dyDescent="0.35">
      <c r="A15" s="8">
        <v>1</v>
      </c>
      <c r="B15" s="81" t="s">
        <v>270</v>
      </c>
      <c r="C15" s="261">
        <v>2</v>
      </c>
      <c r="D15" s="247">
        <v>0</v>
      </c>
    </row>
    <row r="16" spans="1:4" x14ac:dyDescent="0.35">
      <c r="A16" s="8">
        <v>2</v>
      </c>
      <c r="B16" s="81" t="s">
        <v>271</v>
      </c>
      <c r="C16" s="261">
        <v>9</v>
      </c>
      <c r="D16" s="247">
        <v>0</v>
      </c>
    </row>
    <row r="17" spans="1:4" x14ac:dyDescent="0.35">
      <c r="A17" s="8">
        <v>3</v>
      </c>
      <c r="B17" s="81" t="s">
        <v>271</v>
      </c>
      <c r="C17" s="261">
        <v>11</v>
      </c>
      <c r="D17" s="247">
        <v>0</v>
      </c>
    </row>
    <row r="18" spans="1:4" x14ac:dyDescent="0.35">
      <c r="A18" s="8">
        <v>4</v>
      </c>
      <c r="B18" s="81" t="s">
        <v>271</v>
      </c>
      <c r="C18" s="261">
        <v>13</v>
      </c>
      <c r="D18" s="247">
        <v>2</v>
      </c>
    </row>
    <row r="19" spans="1:4" x14ac:dyDescent="0.35">
      <c r="A19" s="8">
        <v>5</v>
      </c>
      <c r="B19" s="81" t="s">
        <v>271</v>
      </c>
      <c r="C19" s="261">
        <v>9</v>
      </c>
      <c r="D19" s="247">
        <v>1</v>
      </c>
    </row>
    <row r="20" spans="1:4" x14ac:dyDescent="0.35">
      <c r="A20" s="8">
        <v>6</v>
      </c>
      <c r="B20" s="81" t="s">
        <v>271</v>
      </c>
      <c r="C20" s="261">
        <v>9</v>
      </c>
      <c r="D20" s="247">
        <v>1</v>
      </c>
    </row>
    <row r="21" spans="1:4" x14ac:dyDescent="0.35">
      <c r="A21" s="8">
        <v>7</v>
      </c>
      <c r="B21" s="81" t="s">
        <v>271</v>
      </c>
      <c r="C21" s="261">
        <v>8</v>
      </c>
      <c r="D21" s="247">
        <v>1</v>
      </c>
    </row>
    <row r="22" spans="1:4" x14ac:dyDescent="0.35">
      <c r="A22" s="8">
        <v>8</v>
      </c>
      <c r="B22" s="81" t="s">
        <v>271</v>
      </c>
      <c r="C22" s="261">
        <v>7</v>
      </c>
      <c r="D22" s="247">
        <v>1</v>
      </c>
    </row>
    <row r="23" spans="1:4" x14ac:dyDescent="0.35">
      <c r="A23" s="8">
        <v>9</v>
      </c>
      <c r="B23" s="81" t="s">
        <v>271</v>
      </c>
      <c r="C23" s="261">
        <v>4</v>
      </c>
      <c r="D23" s="247">
        <v>5</v>
      </c>
    </row>
    <row r="24" spans="1:4" x14ac:dyDescent="0.35">
      <c r="A24" s="8">
        <v>10</v>
      </c>
      <c r="B24" s="81" t="s">
        <v>271</v>
      </c>
      <c r="C24" s="261">
        <v>7</v>
      </c>
      <c r="D24" s="247">
        <v>2</v>
      </c>
    </row>
    <row r="25" spans="1:4" x14ac:dyDescent="0.35">
      <c r="A25" s="8">
        <v>11</v>
      </c>
      <c r="B25" s="81" t="s">
        <v>271</v>
      </c>
      <c r="C25" s="261">
        <v>8</v>
      </c>
      <c r="D25" s="247">
        <v>0</v>
      </c>
    </row>
    <row r="26" spans="1:4" x14ac:dyDescent="0.35">
      <c r="A26" s="8">
        <v>12</v>
      </c>
      <c r="B26" s="81" t="s">
        <v>271</v>
      </c>
      <c r="C26" s="261">
        <v>7</v>
      </c>
      <c r="D26" s="247">
        <v>1</v>
      </c>
    </row>
    <row r="27" spans="1:4" x14ac:dyDescent="0.35">
      <c r="A27" s="8">
        <v>13</v>
      </c>
      <c r="B27" s="81" t="s">
        <v>271</v>
      </c>
      <c r="C27" s="261">
        <v>3</v>
      </c>
      <c r="D27" s="247">
        <v>1</v>
      </c>
    </row>
    <row r="28" spans="1:4" x14ac:dyDescent="0.35">
      <c r="A28" s="8">
        <v>14</v>
      </c>
      <c r="B28" s="81" t="s">
        <v>271</v>
      </c>
      <c r="C28" s="261">
        <v>4</v>
      </c>
      <c r="D28" s="247">
        <v>1</v>
      </c>
    </row>
    <row r="29" spans="1:4" x14ac:dyDescent="0.35">
      <c r="A29" s="8">
        <v>15</v>
      </c>
      <c r="B29" s="81" t="s">
        <v>271</v>
      </c>
      <c r="C29" s="261">
        <v>4</v>
      </c>
      <c r="D29" s="247">
        <v>0</v>
      </c>
    </row>
    <row r="30" spans="1:4" x14ac:dyDescent="0.35">
      <c r="A30" s="8">
        <v>16</v>
      </c>
      <c r="B30" s="81" t="s">
        <v>271</v>
      </c>
      <c r="C30" s="261">
        <v>1</v>
      </c>
      <c r="D30" s="247">
        <v>0</v>
      </c>
    </row>
    <row r="31" spans="1:4" x14ac:dyDescent="0.35">
      <c r="A31" s="8">
        <v>17</v>
      </c>
      <c r="B31" s="81" t="s">
        <v>271</v>
      </c>
      <c r="C31" s="261">
        <v>2</v>
      </c>
      <c r="D31" s="247">
        <v>1</v>
      </c>
    </row>
    <row r="32" spans="1:4" x14ac:dyDescent="0.35">
      <c r="A32" s="8">
        <v>18</v>
      </c>
      <c r="B32" s="81" t="s">
        <v>271</v>
      </c>
      <c r="C32" s="261">
        <v>1</v>
      </c>
      <c r="D32" s="247">
        <v>0</v>
      </c>
    </row>
    <row r="33" spans="1:4" x14ac:dyDescent="0.35">
      <c r="A33" s="8">
        <v>20</v>
      </c>
      <c r="B33" s="81" t="s">
        <v>271</v>
      </c>
      <c r="C33" s="261">
        <v>1</v>
      </c>
      <c r="D33" s="247">
        <v>0</v>
      </c>
    </row>
    <row r="34" spans="1:4" x14ac:dyDescent="0.35">
      <c r="A34" s="8">
        <v>24</v>
      </c>
      <c r="B34" s="81" t="s">
        <v>271</v>
      </c>
      <c r="C34" s="261">
        <v>1</v>
      </c>
      <c r="D34" s="247">
        <v>0</v>
      </c>
    </row>
    <row r="35" spans="1:4" x14ac:dyDescent="0.35">
      <c r="A35" s="5"/>
      <c r="B35" s="134"/>
      <c r="C35" s="16"/>
      <c r="D35" s="120"/>
    </row>
    <row r="36" spans="1:4" x14ac:dyDescent="0.35">
      <c r="A36" s="310" t="s">
        <v>57</v>
      </c>
      <c r="B36" s="310"/>
      <c r="C36" s="310"/>
      <c r="D36" s="310"/>
    </row>
    <row r="49" s="45" customFormat="1" hidden="1" x14ac:dyDescent="0.35"/>
    <row r="50" s="45" customFormat="1" hidden="1" x14ac:dyDescent="0.35"/>
    <row r="51" s="45" customFormat="1" hidden="1" x14ac:dyDescent="0.35"/>
    <row r="52" s="45" customFormat="1" hidden="1" x14ac:dyDescent="0.35"/>
    <row r="53" s="45" customFormat="1" hidden="1" x14ac:dyDescent="0.35"/>
    <row r="54" s="45" customFormat="1" hidden="1" x14ac:dyDescent="0.35"/>
  </sheetData>
  <mergeCells count="8">
    <mergeCell ref="A11:B11"/>
    <mergeCell ref="A36:D36"/>
    <mergeCell ref="A3:D3"/>
    <mergeCell ref="A4:D4"/>
    <mergeCell ref="A5:D5"/>
    <mergeCell ref="A6:D6"/>
    <mergeCell ref="A8:B9"/>
    <mergeCell ref="C8:D8"/>
  </mergeCell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9179F2-E635-4CFE-A473-F17938C0BBDC}">
  <dimension ref="A1:E26"/>
  <sheetViews>
    <sheetView zoomScale="80" zoomScaleNormal="80" workbookViewId="0"/>
  </sheetViews>
  <sheetFormatPr baseColWidth="10" defaultColWidth="0" defaultRowHeight="15.5" zeroHeight="1" x14ac:dyDescent="0.35"/>
  <cols>
    <col min="1" max="1" width="35.54296875" style="45" customWidth="1"/>
    <col min="2" max="2" width="8.54296875" style="45" bestFit="1" customWidth="1"/>
    <col min="3" max="3" width="15.54296875" style="45" bestFit="1" customWidth="1"/>
    <col min="4" max="4" width="18.453125" style="45" customWidth="1"/>
    <col min="5" max="5" width="18" style="45" bestFit="1" customWidth="1"/>
    <col min="6" max="16384" width="11.453125" style="45" hidden="1"/>
  </cols>
  <sheetData>
    <row r="1" spans="1:5" x14ac:dyDescent="0.35">
      <c r="A1" s="9" t="s">
        <v>272</v>
      </c>
      <c r="B1" s="4"/>
      <c r="C1" s="4"/>
      <c r="D1" s="4"/>
      <c r="E1" s="4"/>
    </row>
    <row r="2" spans="1:5" x14ac:dyDescent="0.35">
      <c r="A2" s="4"/>
      <c r="B2" s="4"/>
      <c r="C2" s="4"/>
      <c r="D2" s="4"/>
      <c r="E2" s="4"/>
    </row>
    <row r="3" spans="1:5" x14ac:dyDescent="0.35">
      <c r="A3" s="13" t="s">
        <v>273</v>
      </c>
      <c r="B3" s="13"/>
      <c r="C3" s="13"/>
      <c r="D3" s="13"/>
      <c r="E3" s="13"/>
    </row>
    <row r="4" spans="1:5" x14ac:dyDescent="0.35">
      <c r="A4" s="13" t="s">
        <v>70</v>
      </c>
      <c r="B4" s="13"/>
      <c r="C4" s="13"/>
      <c r="D4" s="13"/>
      <c r="E4" s="13"/>
    </row>
    <row r="5" spans="1:5" x14ac:dyDescent="0.35">
      <c r="A5" s="13" t="s">
        <v>274</v>
      </c>
      <c r="B5" s="13"/>
      <c r="C5" s="13"/>
      <c r="D5" s="13"/>
      <c r="E5" s="13"/>
    </row>
    <row r="6" spans="1:5" x14ac:dyDescent="0.35">
      <c r="A6" s="13" t="s">
        <v>340</v>
      </c>
      <c r="B6" s="13"/>
      <c r="C6" s="13"/>
      <c r="D6" s="13"/>
      <c r="E6" s="13"/>
    </row>
    <row r="7" spans="1:5" x14ac:dyDescent="0.35">
      <c r="A7" s="12"/>
      <c r="B7" s="12"/>
      <c r="C7" s="12"/>
      <c r="D7" s="12"/>
      <c r="E7" s="12"/>
    </row>
    <row r="8" spans="1:5" x14ac:dyDescent="0.35">
      <c r="A8" s="290" t="s">
        <v>72</v>
      </c>
      <c r="B8" s="277" t="s">
        <v>47</v>
      </c>
      <c r="C8" s="316" t="s">
        <v>275</v>
      </c>
      <c r="D8" s="316"/>
      <c r="E8" s="267" t="s">
        <v>276</v>
      </c>
    </row>
    <row r="9" spans="1:5" x14ac:dyDescent="0.35">
      <c r="A9" s="314"/>
      <c r="B9" s="315"/>
      <c r="C9" s="135" t="s">
        <v>256</v>
      </c>
      <c r="D9" s="135" t="s">
        <v>257</v>
      </c>
      <c r="E9" s="317"/>
    </row>
    <row r="10" spans="1:5" x14ac:dyDescent="0.35">
      <c r="A10" s="115"/>
      <c r="B10" s="176"/>
      <c r="C10" s="176"/>
      <c r="D10" s="176"/>
      <c r="E10" s="177"/>
    </row>
    <row r="11" spans="1:5" x14ac:dyDescent="0.35">
      <c r="A11" s="51" t="s">
        <v>62</v>
      </c>
      <c r="B11" s="136">
        <f>SUM(B13:B25)</f>
        <v>639</v>
      </c>
      <c r="C11" s="136">
        <f>SUM(C13:C25)</f>
        <v>51</v>
      </c>
      <c r="D11" s="136">
        <f>SUM(D13:D25)</f>
        <v>62</v>
      </c>
      <c r="E11" s="137">
        <f>SUM(E13:E25)</f>
        <v>526</v>
      </c>
    </row>
    <row r="12" spans="1:5" x14ac:dyDescent="0.35">
      <c r="A12" s="138"/>
      <c r="B12" s="139"/>
      <c r="C12" s="139"/>
      <c r="D12" s="139"/>
      <c r="E12" s="140"/>
    </row>
    <row r="13" spans="1:5" x14ac:dyDescent="0.35">
      <c r="A13" s="4" t="s">
        <v>79</v>
      </c>
      <c r="B13" s="141">
        <f>SUM(C13:E13)</f>
        <v>196</v>
      </c>
      <c r="C13" s="141">
        <v>5</v>
      </c>
      <c r="D13" s="141">
        <v>18</v>
      </c>
      <c r="E13" s="178">
        <v>173</v>
      </c>
    </row>
    <row r="14" spans="1:5" x14ac:dyDescent="0.35">
      <c r="A14" s="4" t="s">
        <v>80</v>
      </c>
      <c r="B14" s="141">
        <f t="shared" ref="B14:B22" si="0">SUM(C14:E14)</f>
        <v>153</v>
      </c>
      <c r="C14" s="141">
        <v>1</v>
      </c>
      <c r="D14" s="141">
        <v>10</v>
      </c>
      <c r="E14" s="178">
        <v>142</v>
      </c>
    </row>
    <row r="15" spans="1:5" x14ac:dyDescent="0.35">
      <c r="A15" s="4" t="s">
        <v>81</v>
      </c>
      <c r="B15" s="141">
        <f t="shared" si="0"/>
        <v>5</v>
      </c>
      <c r="C15" s="141">
        <v>0</v>
      </c>
      <c r="D15" s="141">
        <v>2</v>
      </c>
      <c r="E15" s="178">
        <v>3</v>
      </c>
    </row>
    <row r="16" spans="1:5" x14ac:dyDescent="0.35">
      <c r="A16" s="4" t="s">
        <v>82</v>
      </c>
      <c r="B16" s="141">
        <f t="shared" si="0"/>
        <v>5</v>
      </c>
      <c r="C16" s="141">
        <v>0</v>
      </c>
      <c r="D16" s="141">
        <v>2</v>
      </c>
      <c r="E16" s="178">
        <v>3</v>
      </c>
    </row>
    <row r="17" spans="1:5" x14ac:dyDescent="0.35">
      <c r="A17" s="4" t="s">
        <v>83</v>
      </c>
      <c r="B17" s="141">
        <f t="shared" si="0"/>
        <v>101</v>
      </c>
      <c r="C17" s="141">
        <v>41</v>
      </c>
      <c r="D17" s="141">
        <v>15</v>
      </c>
      <c r="E17" s="178">
        <v>45</v>
      </c>
    </row>
    <row r="18" spans="1:5" x14ac:dyDescent="0.35">
      <c r="A18" s="25" t="s">
        <v>84</v>
      </c>
      <c r="B18" s="141">
        <f t="shared" si="0"/>
        <v>125</v>
      </c>
      <c r="C18" s="141">
        <v>1</v>
      </c>
      <c r="D18" s="141">
        <v>9</v>
      </c>
      <c r="E18" s="178">
        <v>115</v>
      </c>
    </row>
    <row r="19" spans="1:5" x14ac:dyDescent="0.35">
      <c r="A19" s="4" t="s">
        <v>277</v>
      </c>
      <c r="B19" s="141">
        <f t="shared" si="0"/>
        <v>9</v>
      </c>
      <c r="C19" s="141">
        <v>3</v>
      </c>
      <c r="D19" s="141">
        <v>1</v>
      </c>
      <c r="E19" s="178">
        <v>5</v>
      </c>
    </row>
    <row r="20" spans="1:5" x14ac:dyDescent="0.35">
      <c r="A20" s="4" t="s">
        <v>86</v>
      </c>
      <c r="B20" s="141">
        <f t="shared" si="0"/>
        <v>8</v>
      </c>
      <c r="C20" s="141">
        <v>0</v>
      </c>
      <c r="D20" s="141">
        <v>0</v>
      </c>
      <c r="E20" s="178">
        <v>8</v>
      </c>
    </row>
    <row r="21" spans="1:5" x14ac:dyDescent="0.35">
      <c r="A21" s="4" t="s">
        <v>87</v>
      </c>
      <c r="B21" s="141">
        <f t="shared" si="0"/>
        <v>10</v>
      </c>
      <c r="C21" s="141">
        <v>0</v>
      </c>
      <c r="D21" s="141">
        <v>3</v>
      </c>
      <c r="E21" s="178">
        <v>7</v>
      </c>
    </row>
    <row r="22" spans="1:5" x14ac:dyDescent="0.35">
      <c r="A22" s="4" t="s">
        <v>89</v>
      </c>
      <c r="B22" s="141">
        <f t="shared" si="0"/>
        <v>23</v>
      </c>
      <c r="C22" s="141">
        <v>0</v>
      </c>
      <c r="D22" s="141">
        <v>1</v>
      </c>
      <c r="E22" s="178">
        <v>22</v>
      </c>
    </row>
    <row r="23" spans="1:5" x14ac:dyDescent="0.35">
      <c r="A23" s="4" t="s">
        <v>278</v>
      </c>
      <c r="B23" s="141">
        <f>SUM(C23:E23)</f>
        <v>3</v>
      </c>
      <c r="C23" s="141">
        <v>0</v>
      </c>
      <c r="D23" s="141">
        <v>1</v>
      </c>
      <c r="E23" s="178">
        <v>2</v>
      </c>
    </row>
    <row r="24" spans="1:5" x14ac:dyDescent="0.35">
      <c r="A24" s="4" t="s">
        <v>382</v>
      </c>
      <c r="B24" s="141">
        <f>SUM(C24:E24)</f>
        <v>1</v>
      </c>
      <c r="C24" s="141">
        <v>0</v>
      </c>
      <c r="D24" s="141">
        <v>0</v>
      </c>
      <c r="E24" s="178">
        <v>1</v>
      </c>
    </row>
    <row r="25" spans="1:5" x14ac:dyDescent="0.35">
      <c r="A25" s="5"/>
      <c r="B25" s="179"/>
      <c r="C25" s="179"/>
      <c r="D25" s="179"/>
      <c r="E25" s="180"/>
    </row>
    <row r="26" spans="1:5" x14ac:dyDescent="0.35">
      <c r="A26" s="25" t="s">
        <v>57</v>
      </c>
      <c r="B26" s="4"/>
      <c r="C26" s="4"/>
      <c r="D26" s="4"/>
      <c r="E26" s="4"/>
    </row>
  </sheetData>
  <mergeCells count="4">
    <mergeCell ref="A8:A9"/>
    <mergeCell ref="B8:B9"/>
    <mergeCell ref="C8:D8"/>
    <mergeCell ref="E8:E9"/>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8024AD-92DD-43B0-8FE7-33939D1D3C43}">
  <dimension ref="A1:E27"/>
  <sheetViews>
    <sheetView workbookViewId="0"/>
  </sheetViews>
  <sheetFormatPr baseColWidth="10" defaultColWidth="0" defaultRowHeight="15.5" zeroHeight="1" x14ac:dyDescent="0.35"/>
  <cols>
    <col min="1" max="1" width="27" style="45" customWidth="1"/>
    <col min="2" max="2" width="8.54296875" style="45" bestFit="1" customWidth="1"/>
    <col min="3" max="3" width="11.1796875" style="45" bestFit="1" customWidth="1"/>
    <col min="4" max="4" width="10.453125" style="45" bestFit="1" customWidth="1"/>
    <col min="5" max="5" width="18" style="45" bestFit="1" customWidth="1"/>
    <col min="6" max="16384" width="11.453125" style="45" hidden="1"/>
  </cols>
  <sheetData>
    <row r="1" spans="1:5" x14ac:dyDescent="0.35">
      <c r="A1" s="9" t="s">
        <v>279</v>
      </c>
      <c r="B1" s="4"/>
      <c r="C1" s="4"/>
      <c r="D1" s="4"/>
      <c r="E1" s="4"/>
    </row>
    <row r="2" spans="1:5" x14ac:dyDescent="0.35">
      <c r="A2" s="4"/>
      <c r="B2" s="4"/>
      <c r="C2" s="4"/>
      <c r="D2" s="4"/>
      <c r="E2" s="4"/>
    </row>
    <row r="3" spans="1:5" x14ac:dyDescent="0.35">
      <c r="A3" s="13" t="s">
        <v>273</v>
      </c>
      <c r="B3" s="13"/>
      <c r="C3" s="13"/>
      <c r="D3" s="13"/>
      <c r="E3" s="13"/>
    </row>
    <row r="4" spans="1:5" x14ac:dyDescent="0.35">
      <c r="A4" s="13" t="s">
        <v>92</v>
      </c>
      <c r="B4" s="13"/>
      <c r="C4" s="13"/>
      <c r="D4" s="13"/>
      <c r="E4" s="13"/>
    </row>
    <row r="5" spans="1:5" x14ac:dyDescent="0.35">
      <c r="A5" s="13" t="s">
        <v>274</v>
      </c>
      <c r="B5" s="13"/>
      <c r="C5" s="13"/>
      <c r="D5" s="13"/>
      <c r="E5" s="13"/>
    </row>
    <row r="6" spans="1:5" x14ac:dyDescent="0.35">
      <c r="A6" s="13" t="s">
        <v>340</v>
      </c>
      <c r="B6" s="13"/>
      <c r="C6" s="13"/>
      <c r="D6" s="13"/>
      <c r="E6" s="13"/>
    </row>
    <row r="7" spans="1:5" x14ac:dyDescent="0.35">
      <c r="A7" s="12"/>
      <c r="B7" s="12"/>
      <c r="C7" s="12"/>
      <c r="D7" s="12"/>
      <c r="E7" s="12"/>
    </row>
    <row r="8" spans="1:5" x14ac:dyDescent="0.35">
      <c r="A8" s="290" t="s">
        <v>72</v>
      </c>
      <c r="B8" s="277" t="s">
        <v>47</v>
      </c>
      <c r="C8" s="316" t="s">
        <v>275</v>
      </c>
      <c r="D8" s="316"/>
      <c r="E8" s="267" t="s">
        <v>276</v>
      </c>
    </row>
    <row r="9" spans="1:5" x14ac:dyDescent="0.35">
      <c r="A9" s="314"/>
      <c r="B9" s="315"/>
      <c r="C9" s="135" t="s">
        <v>256</v>
      </c>
      <c r="D9" s="135" t="s">
        <v>257</v>
      </c>
      <c r="E9" s="317"/>
    </row>
    <row r="10" spans="1:5" x14ac:dyDescent="0.35">
      <c r="A10" s="115"/>
      <c r="B10" s="184"/>
      <c r="C10" s="184"/>
      <c r="D10" s="184"/>
      <c r="E10" s="185"/>
    </row>
    <row r="11" spans="1:5" x14ac:dyDescent="0.35">
      <c r="A11" s="51" t="s">
        <v>62</v>
      </c>
      <c r="B11" s="136">
        <f>SUM(B13:B25)</f>
        <v>762</v>
      </c>
      <c r="C11" s="90">
        <f>SUM(C13:C25)</f>
        <v>65</v>
      </c>
      <c r="D11" s="136">
        <f>SUM(D13:D25)</f>
        <v>81</v>
      </c>
      <c r="E11" s="137">
        <f>SUM(E13:E25)</f>
        <v>616</v>
      </c>
    </row>
    <row r="12" spans="1:5" x14ac:dyDescent="0.35">
      <c r="A12" s="138"/>
      <c r="B12" s="139"/>
      <c r="C12" s="186"/>
      <c r="D12" s="139"/>
      <c r="E12" s="140"/>
    </row>
    <row r="13" spans="1:5" x14ac:dyDescent="0.35">
      <c r="A13" s="4" t="s">
        <v>79</v>
      </c>
      <c r="B13" s="141">
        <f>SUM(C13:E13)</f>
        <v>238</v>
      </c>
      <c r="C13" s="141">
        <v>8</v>
      </c>
      <c r="D13" s="141">
        <v>26</v>
      </c>
      <c r="E13" s="187">
        <v>204</v>
      </c>
    </row>
    <row r="14" spans="1:5" x14ac:dyDescent="0.35">
      <c r="A14" s="4" t="s">
        <v>80</v>
      </c>
      <c r="B14" s="141">
        <f t="shared" ref="B14:B24" si="0">SUM(C14:E14)</f>
        <v>198</v>
      </c>
      <c r="C14" s="141">
        <v>4</v>
      </c>
      <c r="D14" s="141">
        <v>15</v>
      </c>
      <c r="E14" s="187">
        <v>179</v>
      </c>
    </row>
    <row r="15" spans="1:5" x14ac:dyDescent="0.35">
      <c r="A15" s="4" t="s">
        <v>81</v>
      </c>
      <c r="B15" s="141">
        <f t="shared" si="0"/>
        <v>6</v>
      </c>
      <c r="C15" s="141">
        <v>1</v>
      </c>
      <c r="D15" s="141">
        <v>2</v>
      </c>
      <c r="E15" s="187">
        <v>3</v>
      </c>
    </row>
    <row r="16" spans="1:5" x14ac:dyDescent="0.35">
      <c r="A16" s="4" t="s">
        <v>82</v>
      </c>
      <c r="B16" s="141">
        <f t="shared" si="0"/>
        <v>8</v>
      </c>
      <c r="C16" s="141">
        <v>0</v>
      </c>
      <c r="D16" s="141">
        <v>2</v>
      </c>
      <c r="E16" s="187">
        <v>6</v>
      </c>
    </row>
    <row r="17" spans="1:5" x14ac:dyDescent="0.35">
      <c r="A17" s="4" t="s">
        <v>83</v>
      </c>
      <c r="B17" s="141">
        <f t="shared" si="0"/>
        <v>105</v>
      </c>
      <c r="C17" s="141">
        <v>44</v>
      </c>
      <c r="D17" s="141">
        <v>16</v>
      </c>
      <c r="E17" s="187">
        <v>45</v>
      </c>
    </row>
    <row r="18" spans="1:5" x14ac:dyDescent="0.35">
      <c r="A18" s="25" t="s">
        <v>84</v>
      </c>
      <c r="B18" s="141">
        <f t="shared" si="0"/>
        <v>146</v>
      </c>
      <c r="C18" s="141">
        <v>3</v>
      </c>
      <c r="D18" s="141">
        <v>13</v>
      </c>
      <c r="E18" s="187">
        <v>130</v>
      </c>
    </row>
    <row r="19" spans="1:5" x14ac:dyDescent="0.35">
      <c r="A19" s="4" t="s">
        <v>277</v>
      </c>
      <c r="B19" s="141">
        <f t="shared" si="0"/>
        <v>10</v>
      </c>
      <c r="C19" s="141">
        <v>3</v>
      </c>
      <c r="D19" s="141">
        <v>2</v>
      </c>
      <c r="E19" s="187">
        <v>5</v>
      </c>
    </row>
    <row r="20" spans="1:5" x14ac:dyDescent="0.35">
      <c r="A20" s="4" t="s">
        <v>86</v>
      </c>
      <c r="B20" s="141">
        <f t="shared" si="0"/>
        <v>8</v>
      </c>
      <c r="C20" s="141">
        <v>0</v>
      </c>
      <c r="D20" s="141">
        <v>0</v>
      </c>
      <c r="E20" s="187">
        <v>8</v>
      </c>
    </row>
    <row r="21" spans="1:5" x14ac:dyDescent="0.35">
      <c r="A21" s="4" t="s">
        <v>87</v>
      </c>
      <c r="B21" s="141">
        <f>SUM(C21:E21)</f>
        <v>13</v>
      </c>
      <c r="C21" s="141">
        <v>2</v>
      </c>
      <c r="D21" s="141">
        <v>3</v>
      </c>
      <c r="E21" s="187">
        <v>8</v>
      </c>
    </row>
    <row r="22" spans="1:5" x14ac:dyDescent="0.35">
      <c r="A22" s="25" t="s">
        <v>88</v>
      </c>
      <c r="B22" s="141">
        <f>SUM(C22:E22)</f>
        <v>1</v>
      </c>
      <c r="C22" s="141">
        <v>0</v>
      </c>
      <c r="D22" s="141">
        <v>0</v>
      </c>
      <c r="E22" s="187">
        <v>1</v>
      </c>
    </row>
    <row r="23" spans="1:5" x14ac:dyDescent="0.35">
      <c r="A23" s="4" t="s">
        <v>89</v>
      </c>
      <c r="B23" s="141">
        <f t="shared" si="0"/>
        <v>25</v>
      </c>
      <c r="C23" s="141">
        <v>0</v>
      </c>
      <c r="D23" s="141">
        <v>1</v>
      </c>
      <c r="E23" s="187">
        <v>24</v>
      </c>
    </row>
    <row r="24" spans="1:5" x14ac:dyDescent="0.35">
      <c r="A24" s="4" t="s">
        <v>278</v>
      </c>
      <c r="B24" s="141">
        <f t="shared" si="0"/>
        <v>3</v>
      </c>
      <c r="C24" s="141">
        <v>0</v>
      </c>
      <c r="D24" s="141">
        <v>1</v>
      </c>
      <c r="E24" s="187">
        <v>2</v>
      </c>
    </row>
    <row r="25" spans="1:5" x14ac:dyDescent="0.35">
      <c r="A25" s="4" t="s">
        <v>382</v>
      </c>
      <c r="B25" s="141">
        <f>SUM(C25:E25)</f>
        <v>1</v>
      </c>
      <c r="C25" s="141">
        <v>0</v>
      </c>
      <c r="D25" s="141">
        <v>0</v>
      </c>
      <c r="E25" s="187">
        <v>1</v>
      </c>
    </row>
    <row r="26" spans="1:5" x14ac:dyDescent="0.35">
      <c r="A26" s="56"/>
      <c r="B26" s="188"/>
      <c r="C26" s="188"/>
      <c r="D26" s="188"/>
      <c r="E26" s="189"/>
    </row>
    <row r="27" spans="1:5" x14ac:dyDescent="0.35">
      <c r="A27" s="190" t="s">
        <v>57</v>
      </c>
    </row>
  </sheetData>
  <mergeCells count="4">
    <mergeCell ref="A8:A9"/>
    <mergeCell ref="B8:B9"/>
    <mergeCell ref="C8:D8"/>
    <mergeCell ref="E8:E9"/>
  </mergeCells>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D40369-F42E-4A38-BD41-3EEB2EF43137}">
  <dimension ref="A1:E21"/>
  <sheetViews>
    <sheetView zoomScale="90" zoomScaleNormal="90" workbookViewId="0"/>
  </sheetViews>
  <sheetFormatPr baseColWidth="10" defaultColWidth="0" defaultRowHeight="15.5" zeroHeight="1" x14ac:dyDescent="0.35"/>
  <cols>
    <col min="1" max="1" width="35.81640625" style="24" customWidth="1"/>
    <col min="2" max="2" width="8.54296875" style="24" bestFit="1" customWidth="1"/>
    <col min="3" max="4" width="15.54296875" style="24" bestFit="1" customWidth="1"/>
    <col min="5" max="5" width="18" style="24" bestFit="1" customWidth="1"/>
    <col min="6" max="16384" width="11.453125" style="24" hidden="1"/>
  </cols>
  <sheetData>
    <row r="1" spans="1:5" x14ac:dyDescent="0.35">
      <c r="A1" s="9" t="s">
        <v>280</v>
      </c>
      <c r="B1" s="25"/>
      <c r="C1" s="25"/>
      <c r="D1" s="25"/>
      <c r="E1" s="25"/>
    </row>
    <row r="2" spans="1:5" x14ac:dyDescent="0.35">
      <c r="A2" s="76"/>
      <c r="B2" s="25"/>
      <c r="C2" s="25"/>
      <c r="D2" s="25"/>
      <c r="E2" s="4"/>
    </row>
    <row r="3" spans="1:5" x14ac:dyDescent="0.35">
      <c r="A3" s="13" t="s">
        <v>281</v>
      </c>
      <c r="B3" s="13"/>
      <c r="C3" s="13"/>
      <c r="D3" s="13"/>
      <c r="E3" s="13"/>
    </row>
    <row r="4" spans="1:5" x14ac:dyDescent="0.35">
      <c r="A4" s="13" t="s">
        <v>70</v>
      </c>
      <c r="B4" s="13"/>
      <c r="C4" s="13"/>
      <c r="D4" s="13"/>
      <c r="E4" s="13"/>
    </row>
    <row r="5" spans="1:5" x14ac:dyDescent="0.35">
      <c r="A5" s="13" t="s">
        <v>282</v>
      </c>
      <c r="B5" s="13"/>
      <c r="C5" s="13"/>
      <c r="D5" s="13"/>
      <c r="E5" s="13"/>
    </row>
    <row r="6" spans="1:5" x14ac:dyDescent="0.35">
      <c r="A6" s="13" t="s">
        <v>340</v>
      </c>
      <c r="B6" s="13"/>
      <c r="C6" s="13"/>
      <c r="D6" s="13"/>
      <c r="E6" s="13"/>
    </row>
    <row r="7" spans="1:5" x14ac:dyDescent="0.35">
      <c r="A7" s="25"/>
      <c r="B7" s="25"/>
      <c r="C7" s="25"/>
      <c r="D7" s="25"/>
      <c r="E7" s="25"/>
    </row>
    <row r="8" spans="1:5" x14ac:dyDescent="0.35">
      <c r="A8" s="290" t="s">
        <v>72</v>
      </c>
      <c r="B8" s="277" t="s">
        <v>47</v>
      </c>
      <c r="C8" s="320" t="s">
        <v>275</v>
      </c>
      <c r="D8" s="321"/>
      <c r="E8" s="267" t="s">
        <v>276</v>
      </c>
    </row>
    <row r="9" spans="1:5" x14ac:dyDescent="0.35">
      <c r="A9" s="318"/>
      <c r="B9" s="319"/>
      <c r="C9" s="135" t="s">
        <v>256</v>
      </c>
      <c r="D9" s="135" t="s">
        <v>257</v>
      </c>
      <c r="E9" s="322"/>
    </row>
    <row r="10" spans="1:5" x14ac:dyDescent="0.35">
      <c r="A10" s="191"/>
      <c r="B10" s="192"/>
      <c r="C10" s="192"/>
      <c r="D10" s="192"/>
      <c r="E10" s="192"/>
    </row>
    <row r="11" spans="1:5" x14ac:dyDescent="0.35">
      <c r="A11" s="51" t="s">
        <v>62</v>
      </c>
      <c r="B11" s="90">
        <f>SUM(B13:B16)</f>
        <v>308</v>
      </c>
      <c r="C11" s="90">
        <f>SUM(C13:C16)</f>
        <v>4</v>
      </c>
      <c r="D11" s="90">
        <f>SUM(D13:D16)</f>
        <v>13</v>
      </c>
      <c r="E11" s="90">
        <f>SUM(E13:E16)</f>
        <v>291</v>
      </c>
    </row>
    <row r="12" spans="1:5" x14ac:dyDescent="0.35">
      <c r="A12" s="51"/>
      <c r="B12" s="90"/>
      <c r="C12" s="136"/>
      <c r="D12" s="136"/>
      <c r="E12" s="137"/>
    </row>
    <row r="13" spans="1:5" x14ac:dyDescent="0.35">
      <c r="A13" s="4" t="s">
        <v>80</v>
      </c>
      <c r="B13" s="91">
        <f>SUM(C13:E13)</f>
        <v>30</v>
      </c>
      <c r="C13" s="193">
        <v>1</v>
      </c>
      <c r="D13" s="193">
        <v>0</v>
      </c>
      <c r="E13" s="91">
        <v>29</v>
      </c>
    </row>
    <row r="14" spans="1:5" x14ac:dyDescent="0.35">
      <c r="A14" s="25" t="s">
        <v>84</v>
      </c>
      <c r="B14" s="91">
        <f>SUM(C14:E14)</f>
        <v>275</v>
      </c>
      <c r="C14" s="193">
        <v>3</v>
      </c>
      <c r="D14" s="193">
        <v>13</v>
      </c>
      <c r="E14" s="91">
        <v>259</v>
      </c>
    </row>
    <row r="15" spans="1:5" x14ac:dyDescent="0.35">
      <c r="A15" s="4" t="s">
        <v>278</v>
      </c>
      <c r="B15" s="91">
        <f>SUM(C15:E15)</f>
        <v>3</v>
      </c>
      <c r="C15" s="193">
        <v>0</v>
      </c>
      <c r="D15" s="193">
        <v>0</v>
      </c>
      <c r="E15" s="91">
        <v>3</v>
      </c>
    </row>
    <row r="16" spans="1:5" x14ac:dyDescent="0.35">
      <c r="A16" s="194"/>
      <c r="B16" s="195"/>
      <c r="C16" s="195"/>
      <c r="D16" s="195"/>
      <c r="E16" s="196"/>
    </row>
    <row r="17" spans="1:1" x14ac:dyDescent="0.35">
      <c r="A17" s="25" t="s">
        <v>57</v>
      </c>
    </row>
    <row r="21" spans="1:1" x14ac:dyDescent="0.35"/>
  </sheetData>
  <mergeCells count="4">
    <mergeCell ref="A8:A9"/>
    <mergeCell ref="B8:B9"/>
    <mergeCell ref="C8:D8"/>
    <mergeCell ref="E8:E9"/>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BE0645-BA6F-45D4-BF04-6FB18AB4F488}">
  <sheetPr>
    <tabColor theme="0"/>
  </sheetPr>
  <dimension ref="A1:E18"/>
  <sheetViews>
    <sheetView workbookViewId="0">
      <selection activeCell="A13" sqref="A13"/>
    </sheetView>
  </sheetViews>
  <sheetFormatPr baseColWidth="10" defaultColWidth="0" defaultRowHeight="15.5" zeroHeight="1" x14ac:dyDescent="0.35"/>
  <cols>
    <col min="1" max="1" width="37" style="24" customWidth="1"/>
    <col min="2" max="2" width="8.54296875" style="24" bestFit="1" customWidth="1"/>
    <col min="3" max="3" width="11.1796875" style="24" bestFit="1" customWidth="1"/>
    <col min="4" max="4" width="10.453125" style="24" bestFit="1" customWidth="1"/>
    <col min="5" max="5" width="18" style="24" bestFit="1" customWidth="1"/>
    <col min="6" max="16384" width="11.453125" style="24" hidden="1"/>
  </cols>
  <sheetData>
    <row r="1" spans="1:5" x14ac:dyDescent="0.35">
      <c r="A1" s="9" t="s">
        <v>283</v>
      </c>
      <c r="B1" s="25"/>
      <c r="C1" s="25"/>
      <c r="D1" s="25"/>
      <c r="E1" s="25"/>
    </row>
    <row r="2" spans="1:5" x14ac:dyDescent="0.35">
      <c r="A2" s="76"/>
      <c r="B2" s="25"/>
      <c r="C2" s="25"/>
      <c r="D2" s="25"/>
      <c r="E2" s="4"/>
    </row>
    <row r="3" spans="1:5" x14ac:dyDescent="0.35">
      <c r="A3" s="13" t="s">
        <v>281</v>
      </c>
      <c r="B3" s="13"/>
      <c r="C3" s="13"/>
      <c r="D3" s="13"/>
      <c r="E3" s="13"/>
    </row>
    <row r="4" spans="1:5" x14ac:dyDescent="0.35">
      <c r="A4" s="13" t="s">
        <v>92</v>
      </c>
      <c r="B4" s="13"/>
      <c r="C4" s="13"/>
      <c r="D4" s="13"/>
      <c r="E4" s="13"/>
    </row>
    <row r="5" spans="1:5" x14ac:dyDescent="0.35">
      <c r="A5" s="13" t="s">
        <v>282</v>
      </c>
      <c r="B5" s="13"/>
      <c r="C5" s="13"/>
      <c r="D5" s="13"/>
      <c r="E5" s="13"/>
    </row>
    <row r="6" spans="1:5" x14ac:dyDescent="0.35">
      <c r="A6" s="13" t="s">
        <v>340</v>
      </c>
      <c r="B6" s="13"/>
      <c r="C6" s="13"/>
      <c r="D6" s="13"/>
      <c r="E6" s="13"/>
    </row>
    <row r="7" spans="1:5" x14ac:dyDescent="0.35">
      <c r="A7" s="25"/>
      <c r="B7" s="25"/>
      <c r="C7" s="25"/>
      <c r="D7" s="25"/>
      <c r="E7" s="25"/>
    </row>
    <row r="8" spans="1:5" x14ac:dyDescent="0.35">
      <c r="A8" s="290" t="s">
        <v>72</v>
      </c>
      <c r="B8" s="277" t="s">
        <v>47</v>
      </c>
      <c r="C8" s="320" t="s">
        <v>275</v>
      </c>
      <c r="D8" s="321"/>
      <c r="E8" s="267" t="s">
        <v>276</v>
      </c>
    </row>
    <row r="9" spans="1:5" x14ac:dyDescent="0.35">
      <c r="A9" s="318"/>
      <c r="B9" s="319"/>
      <c r="C9" s="135" t="s">
        <v>256</v>
      </c>
      <c r="D9" s="135" t="s">
        <v>257</v>
      </c>
      <c r="E9" s="322"/>
    </row>
    <row r="10" spans="1:5" x14ac:dyDescent="0.35">
      <c r="A10" s="191"/>
      <c r="B10" s="192"/>
      <c r="C10" s="192"/>
      <c r="D10" s="192"/>
      <c r="E10" s="192"/>
    </row>
    <row r="11" spans="1:5" x14ac:dyDescent="0.35">
      <c r="A11" s="51" t="s">
        <v>62</v>
      </c>
      <c r="B11" s="90">
        <f>SUM(B13:B16)</f>
        <v>334</v>
      </c>
      <c r="C11" s="90">
        <f>SUM(C13:C16)</f>
        <v>4</v>
      </c>
      <c r="D11" s="90">
        <f>SUM(D13:D16)</f>
        <v>17</v>
      </c>
      <c r="E11" s="90">
        <f>SUM(E13:E16)</f>
        <v>313</v>
      </c>
    </row>
    <row r="12" spans="1:5" x14ac:dyDescent="0.35">
      <c r="A12" s="51"/>
      <c r="B12" s="90"/>
      <c r="C12" s="136"/>
      <c r="D12" s="136"/>
      <c r="E12" s="137"/>
    </row>
    <row r="13" spans="1:5" x14ac:dyDescent="0.35">
      <c r="A13" s="4" t="s">
        <v>79</v>
      </c>
      <c r="B13" s="91">
        <f>SUM(C13:E13)</f>
        <v>5</v>
      </c>
      <c r="C13" s="193">
        <v>0</v>
      </c>
      <c r="D13" s="193">
        <v>4</v>
      </c>
      <c r="E13" s="91">
        <v>1</v>
      </c>
    </row>
    <row r="14" spans="1:5" x14ac:dyDescent="0.35">
      <c r="A14" s="4" t="s">
        <v>80</v>
      </c>
      <c r="B14" s="91">
        <f>SUM(C14:E14)</f>
        <v>31</v>
      </c>
      <c r="C14" s="193">
        <v>1</v>
      </c>
      <c r="D14" s="193">
        <v>0</v>
      </c>
      <c r="E14" s="91">
        <v>30</v>
      </c>
    </row>
    <row r="15" spans="1:5" x14ac:dyDescent="0.35">
      <c r="A15" s="25" t="s">
        <v>84</v>
      </c>
      <c r="B15" s="91">
        <f>SUM(C15:E15)</f>
        <v>295</v>
      </c>
      <c r="C15" s="193">
        <v>3</v>
      </c>
      <c r="D15" s="193">
        <v>13</v>
      </c>
      <c r="E15" s="91">
        <v>279</v>
      </c>
    </row>
    <row r="16" spans="1:5" x14ac:dyDescent="0.35">
      <c r="A16" s="4" t="s">
        <v>278</v>
      </c>
      <c r="B16" s="91">
        <f>SUM(C16:E16)</f>
        <v>3</v>
      </c>
      <c r="C16" s="193">
        <v>0</v>
      </c>
      <c r="D16" s="193">
        <v>0</v>
      </c>
      <c r="E16" s="91">
        <v>3</v>
      </c>
    </row>
    <row r="17" spans="1:5" x14ac:dyDescent="0.35">
      <c r="A17" s="5"/>
      <c r="B17" s="196"/>
      <c r="C17" s="196"/>
      <c r="D17" s="196"/>
      <c r="E17" s="196"/>
    </row>
    <row r="18" spans="1:5" x14ac:dyDescent="0.35">
      <c r="A18" s="25" t="s">
        <v>57</v>
      </c>
      <c r="B18" s="4"/>
      <c r="C18" s="4"/>
      <c r="D18" s="4"/>
      <c r="E18" s="4"/>
    </row>
  </sheetData>
  <mergeCells count="4">
    <mergeCell ref="A8:A9"/>
    <mergeCell ref="B8:B9"/>
    <mergeCell ref="C8:D8"/>
    <mergeCell ref="E8:E9"/>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DFE561-E240-4552-AA4A-619433A122D7}">
  <sheetPr>
    <tabColor theme="0"/>
  </sheetPr>
  <dimension ref="A1:XFB19"/>
  <sheetViews>
    <sheetView zoomScale="90" zoomScaleNormal="90" workbookViewId="0"/>
  </sheetViews>
  <sheetFormatPr baseColWidth="10" defaultColWidth="0" defaultRowHeight="15.5" zeroHeight="1" x14ac:dyDescent="0.35"/>
  <cols>
    <col min="1" max="1" width="44.81640625" style="45" customWidth="1"/>
    <col min="2" max="2" width="9" style="45" bestFit="1" customWidth="1"/>
    <col min="3" max="4" width="14.453125" style="45" customWidth="1"/>
    <col min="5" max="5" width="11.453125" style="45" hidden="1" customWidth="1"/>
    <col min="6" max="16382" width="11.453125" style="45" hidden="1"/>
    <col min="16383" max="16383" width="3.54296875" style="45" hidden="1" customWidth="1"/>
    <col min="16384" max="16384" width="3.54296875" style="45" hidden="1"/>
  </cols>
  <sheetData>
    <row r="1" spans="1:4" x14ac:dyDescent="0.35">
      <c r="A1" s="150" t="s">
        <v>284</v>
      </c>
      <c r="B1" s="150"/>
      <c r="C1" s="94"/>
      <c r="D1" s="94"/>
    </row>
    <row r="2" spans="1:4" x14ac:dyDescent="0.35">
      <c r="A2" s="150"/>
      <c r="B2" s="150"/>
      <c r="C2" s="95"/>
      <c r="D2" s="95"/>
    </row>
    <row r="3" spans="1:4" ht="30.65" customHeight="1" x14ac:dyDescent="0.35">
      <c r="A3" s="327" t="s">
        <v>285</v>
      </c>
      <c r="B3" s="327"/>
      <c r="C3" s="327"/>
      <c r="D3" s="327"/>
    </row>
    <row r="4" spans="1:4" ht="15.65" customHeight="1" x14ac:dyDescent="0.35">
      <c r="A4" s="327" t="s">
        <v>286</v>
      </c>
      <c r="B4" s="327"/>
      <c r="C4" s="327"/>
      <c r="D4" s="327"/>
    </row>
    <row r="5" spans="1:4" x14ac:dyDescent="0.35">
      <c r="A5" s="327" t="s">
        <v>287</v>
      </c>
      <c r="B5" s="327"/>
      <c r="C5" s="327"/>
      <c r="D5" s="327"/>
    </row>
    <row r="6" spans="1:4" x14ac:dyDescent="0.35">
      <c r="A6" s="327" t="s">
        <v>340</v>
      </c>
      <c r="B6" s="327"/>
      <c r="C6" s="327"/>
      <c r="D6" s="327"/>
    </row>
    <row r="7" spans="1:4" x14ac:dyDescent="0.35">
      <c r="A7" s="95"/>
      <c r="B7" s="95"/>
      <c r="C7" s="95"/>
      <c r="D7" s="95"/>
    </row>
    <row r="8" spans="1:4" x14ac:dyDescent="0.35">
      <c r="A8" s="323" t="s">
        <v>288</v>
      </c>
      <c r="B8" s="325" t="s">
        <v>289</v>
      </c>
      <c r="C8" s="326"/>
      <c r="D8" s="326"/>
    </row>
    <row r="9" spans="1:4" ht="30" x14ac:dyDescent="0.35">
      <c r="A9" s="324"/>
      <c r="B9" s="197" t="s">
        <v>47</v>
      </c>
      <c r="C9" s="97" t="s">
        <v>290</v>
      </c>
      <c r="D9" s="182" t="s">
        <v>291</v>
      </c>
    </row>
    <row r="10" spans="1:4" x14ac:dyDescent="0.35">
      <c r="A10" s="146"/>
      <c r="B10" s="104"/>
      <c r="C10" s="198"/>
      <c r="D10" s="199"/>
    </row>
    <row r="11" spans="1:4" x14ac:dyDescent="0.35">
      <c r="A11" s="155" t="s">
        <v>62</v>
      </c>
      <c r="B11" s="104">
        <f>SUM(B13:B17)</f>
        <v>245</v>
      </c>
      <c r="C11" s="104">
        <f>SUM(C13:C17)</f>
        <v>209</v>
      </c>
      <c r="D11" s="110">
        <f>SUM(D13:D17)</f>
        <v>36</v>
      </c>
    </row>
    <row r="12" spans="1:4" x14ac:dyDescent="0.35">
      <c r="A12" s="200"/>
      <c r="B12" s="201"/>
      <c r="C12" s="151"/>
      <c r="D12" s="202"/>
    </row>
    <row r="13" spans="1:4" x14ac:dyDescent="0.35">
      <c r="A13" s="153" t="s">
        <v>385</v>
      </c>
      <c r="B13" s="104">
        <f>SUM(C13:D13)</f>
        <v>6</v>
      </c>
      <c r="C13" s="107">
        <v>6</v>
      </c>
      <c r="D13" s="108">
        <v>0</v>
      </c>
    </row>
    <row r="14" spans="1:4" x14ac:dyDescent="0.35">
      <c r="A14" s="153" t="s">
        <v>294</v>
      </c>
      <c r="B14" s="104">
        <f>SUM(C14:D14)</f>
        <v>15</v>
      </c>
      <c r="C14" s="107">
        <v>0</v>
      </c>
      <c r="D14" s="108">
        <v>15</v>
      </c>
    </row>
    <row r="15" spans="1:4" x14ac:dyDescent="0.35">
      <c r="A15" s="153" t="s">
        <v>293</v>
      </c>
      <c r="B15" s="104">
        <f>SUM(C15:D15)</f>
        <v>22</v>
      </c>
      <c r="C15" s="107">
        <v>1</v>
      </c>
      <c r="D15" s="108">
        <v>21</v>
      </c>
    </row>
    <row r="16" spans="1:4" x14ac:dyDescent="0.35">
      <c r="A16" s="153" t="s">
        <v>292</v>
      </c>
      <c r="B16" s="104">
        <f>SUM(C16:D16)</f>
        <v>201</v>
      </c>
      <c r="C16" s="107">
        <v>201</v>
      </c>
      <c r="D16" s="108">
        <v>0</v>
      </c>
    </row>
    <row r="17" spans="1:4" x14ac:dyDescent="0.35">
      <c r="A17" s="203" t="s">
        <v>299</v>
      </c>
      <c r="B17" s="204">
        <f>SUM(C17:D17)</f>
        <v>1</v>
      </c>
      <c r="C17" s="154">
        <v>1</v>
      </c>
      <c r="D17" s="147">
        <v>0</v>
      </c>
    </row>
    <row r="18" spans="1:4" x14ac:dyDescent="0.35">
      <c r="A18" s="25" t="s">
        <v>57</v>
      </c>
      <c r="B18" s="19"/>
      <c r="C18" s="95"/>
      <c r="D18" s="95"/>
    </row>
    <row r="19" spans="1:4" x14ac:dyDescent="0.35"/>
  </sheetData>
  <mergeCells count="6">
    <mergeCell ref="A8:A9"/>
    <mergeCell ref="B8:D8"/>
    <mergeCell ref="A3:D3"/>
    <mergeCell ref="A4:D4"/>
    <mergeCell ref="A5:D5"/>
    <mergeCell ref="A6:D6"/>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5AE8D1-DE8E-4BB1-A7D2-93BDC3B02AE6}">
  <sheetPr>
    <tabColor theme="0"/>
  </sheetPr>
  <dimension ref="A1:P20"/>
  <sheetViews>
    <sheetView workbookViewId="0">
      <selection activeCell="G12" sqref="G12"/>
    </sheetView>
  </sheetViews>
  <sheetFormatPr baseColWidth="10" defaultColWidth="0" defaultRowHeight="15.5" zeroHeight="1" x14ac:dyDescent="0.35"/>
  <cols>
    <col min="1" max="1" width="41.453125" style="45" customWidth="1"/>
    <col min="2" max="2" width="5.54296875" style="45" bestFit="1" customWidth="1"/>
    <col min="3" max="9" width="5.54296875" style="45" customWidth="1"/>
    <col min="10" max="14" width="5.54296875" style="45" bestFit="1" customWidth="1"/>
    <col min="15" max="15" width="5.54296875" style="45" customWidth="1"/>
    <col min="16" max="16" width="5.54296875" style="45" bestFit="1" customWidth="1"/>
    <col min="17" max="16384" width="11.453125" style="45" hidden="1"/>
  </cols>
  <sheetData>
    <row r="1" spans="1:16" x14ac:dyDescent="0.35">
      <c r="A1" s="150" t="s">
        <v>295</v>
      </c>
      <c r="B1" s="95"/>
      <c r="C1" s="95"/>
      <c r="D1" s="95"/>
      <c r="E1" s="95"/>
      <c r="F1" s="95"/>
      <c r="G1" s="95"/>
      <c r="H1" s="95"/>
      <c r="I1" s="95"/>
      <c r="J1" s="95"/>
      <c r="K1" s="4"/>
      <c r="L1" s="4"/>
    </row>
    <row r="2" spans="1:16" x14ac:dyDescent="0.35">
      <c r="A2" s="150"/>
      <c r="B2" s="95"/>
      <c r="C2" s="95"/>
      <c r="D2" s="95"/>
      <c r="E2" s="95"/>
      <c r="F2" s="95"/>
      <c r="G2" s="95"/>
      <c r="H2" s="95"/>
      <c r="I2" s="95"/>
      <c r="J2" s="95"/>
      <c r="K2" s="4"/>
      <c r="L2" s="4"/>
    </row>
    <row r="3" spans="1:16" ht="15.75" customHeight="1" x14ac:dyDescent="0.35">
      <c r="A3" s="303" t="s">
        <v>296</v>
      </c>
      <c r="B3" s="303"/>
      <c r="C3" s="303"/>
      <c r="D3" s="303"/>
      <c r="E3" s="303"/>
      <c r="F3" s="303"/>
      <c r="G3" s="303"/>
      <c r="H3" s="303"/>
      <c r="I3" s="303"/>
      <c r="J3" s="303"/>
      <c r="K3" s="303"/>
      <c r="L3" s="303"/>
      <c r="M3" s="303"/>
      <c r="N3" s="303"/>
      <c r="O3" s="303"/>
      <c r="P3" s="303"/>
    </row>
    <row r="4" spans="1:16" x14ac:dyDescent="0.35">
      <c r="A4" s="327" t="s">
        <v>286</v>
      </c>
      <c r="B4" s="327"/>
      <c r="C4" s="327"/>
      <c r="D4" s="327"/>
      <c r="E4" s="327"/>
      <c r="F4" s="327"/>
      <c r="G4" s="327"/>
      <c r="H4" s="327"/>
      <c r="I4" s="327"/>
      <c r="J4" s="327"/>
      <c r="K4" s="327"/>
      <c r="L4" s="327"/>
      <c r="M4" s="327"/>
      <c r="N4" s="327"/>
      <c r="O4" s="327"/>
      <c r="P4" s="327"/>
    </row>
    <row r="5" spans="1:16" x14ac:dyDescent="0.35">
      <c r="A5" s="328" t="s">
        <v>297</v>
      </c>
      <c r="B5" s="328"/>
      <c r="C5" s="328"/>
      <c r="D5" s="328"/>
      <c r="E5" s="328"/>
      <c r="F5" s="328"/>
      <c r="G5" s="328"/>
      <c r="H5" s="328"/>
      <c r="I5" s="328"/>
      <c r="J5" s="328"/>
      <c r="K5" s="328"/>
      <c r="L5" s="328"/>
      <c r="M5" s="328"/>
      <c r="N5" s="328"/>
      <c r="O5" s="328"/>
      <c r="P5" s="328"/>
    </row>
    <row r="6" spans="1:16" x14ac:dyDescent="0.35">
      <c r="A6" s="328" t="s">
        <v>386</v>
      </c>
      <c r="B6" s="328"/>
      <c r="C6" s="328"/>
      <c r="D6" s="328"/>
      <c r="E6" s="328"/>
      <c r="F6" s="328"/>
      <c r="G6" s="328"/>
      <c r="H6" s="328"/>
      <c r="I6" s="328"/>
      <c r="J6" s="328"/>
      <c r="K6" s="328"/>
      <c r="L6" s="328"/>
      <c r="M6" s="328"/>
      <c r="N6" s="328"/>
      <c r="O6" s="328"/>
      <c r="P6" s="328"/>
    </row>
    <row r="7" spans="1:16" x14ac:dyDescent="0.35">
      <c r="A7" s="152"/>
      <c r="B7" s="146"/>
      <c r="C7" s="146"/>
      <c r="D7" s="146"/>
      <c r="E7" s="146"/>
      <c r="F7" s="146"/>
      <c r="G7" s="146"/>
      <c r="H7" s="146"/>
      <c r="I7" s="146"/>
      <c r="J7" s="146"/>
      <c r="K7" s="4"/>
      <c r="L7" s="4"/>
    </row>
    <row r="8" spans="1:16" x14ac:dyDescent="0.35">
      <c r="A8" s="148"/>
      <c r="B8" s="102"/>
      <c r="C8" s="102"/>
      <c r="D8" s="102"/>
      <c r="E8" s="102"/>
      <c r="F8" s="102"/>
      <c r="G8" s="102"/>
      <c r="H8" s="102"/>
      <c r="I8" s="102"/>
      <c r="J8" s="102"/>
      <c r="K8" s="102"/>
      <c r="L8" s="102"/>
      <c r="M8" s="102"/>
      <c r="N8" s="102"/>
      <c r="O8" s="102"/>
      <c r="P8" s="102"/>
    </row>
    <row r="9" spans="1:16" x14ac:dyDescent="0.35">
      <c r="A9" s="146" t="s">
        <v>298</v>
      </c>
      <c r="B9" s="151">
        <v>2006</v>
      </c>
      <c r="C9" s="151">
        <v>2009</v>
      </c>
      <c r="D9" s="151">
        <v>2010</v>
      </c>
      <c r="E9" s="151">
        <v>2011</v>
      </c>
      <c r="F9" s="151">
        <v>2012</v>
      </c>
      <c r="G9" s="151">
        <v>2013</v>
      </c>
      <c r="H9" s="151">
        <v>2014</v>
      </c>
      <c r="I9" s="151">
        <v>2015</v>
      </c>
      <c r="J9" s="151">
        <v>2016</v>
      </c>
      <c r="K9" s="151">
        <v>2017</v>
      </c>
      <c r="L9" s="151">
        <v>2018</v>
      </c>
      <c r="M9" s="151">
        <v>2019</v>
      </c>
      <c r="N9" s="151">
        <v>2020</v>
      </c>
      <c r="O9" s="151">
        <v>2021</v>
      </c>
      <c r="P9" s="151">
        <v>2022</v>
      </c>
    </row>
    <row r="10" spans="1:16" x14ac:dyDescent="0.35">
      <c r="A10" s="156"/>
      <c r="B10" s="157"/>
      <c r="C10" s="157"/>
      <c r="D10" s="157"/>
      <c r="E10" s="157"/>
      <c r="F10" s="157"/>
      <c r="G10" s="157"/>
      <c r="H10" s="157"/>
      <c r="I10" s="157"/>
      <c r="J10" s="157"/>
      <c r="K10" s="157"/>
      <c r="L10" s="157"/>
      <c r="M10" s="157"/>
      <c r="N10" s="157"/>
      <c r="O10" s="157"/>
      <c r="P10" s="157"/>
    </row>
    <row r="11" spans="1:16" x14ac:dyDescent="0.35">
      <c r="A11" s="146"/>
      <c r="B11" s="151"/>
      <c r="C11" s="151"/>
      <c r="D11" s="151"/>
      <c r="E11" s="151"/>
      <c r="F11" s="151"/>
      <c r="G11" s="151"/>
      <c r="H11" s="151"/>
      <c r="I11" s="151"/>
      <c r="J11" s="151"/>
      <c r="K11" s="158"/>
      <c r="L11" s="159"/>
      <c r="M11" s="159"/>
      <c r="N11" s="159"/>
      <c r="O11" s="159"/>
      <c r="P11" s="159"/>
    </row>
    <row r="12" spans="1:16" x14ac:dyDescent="0.35">
      <c r="A12" s="146" t="s">
        <v>47</v>
      </c>
      <c r="B12" s="104">
        <f t="shared" ref="B12:P12" si="0">SUM(B14:B19)</f>
        <v>1</v>
      </c>
      <c r="C12" s="104">
        <f t="shared" ref="C12:J12" si="1">SUM(C14:C19)</f>
        <v>2</v>
      </c>
      <c r="D12" s="104">
        <f t="shared" si="1"/>
        <v>2</v>
      </c>
      <c r="E12" s="104">
        <f t="shared" si="1"/>
        <v>2</v>
      </c>
      <c r="F12" s="104">
        <f t="shared" si="1"/>
        <v>1</v>
      </c>
      <c r="G12" s="104">
        <f t="shared" si="1"/>
        <v>6</v>
      </c>
      <c r="H12" s="104">
        <f t="shared" si="1"/>
        <v>6</v>
      </c>
      <c r="I12" s="104">
        <f t="shared" si="1"/>
        <v>9</v>
      </c>
      <c r="J12" s="104">
        <f t="shared" si="1"/>
        <v>11</v>
      </c>
      <c r="K12" s="110">
        <f t="shared" si="0"/>
        <v>16</v>
      </c>
      <c r="L12" s="110">
        <f t="shared" si="0"/>
        <v>20</v>
      </c>
      <c r="M12" s="110">
        <f t="shared" si="0"/>
        <v>47</v>
      </c>
      <c r="N12" s="110">
        <f t="shared" si="0"/>
        <v>59</v>
      </c>
      <c r="O12" s="110">
        <f t="shared" si="0"/>
        <v>54</v>
      </c>
      <c r="P12" s="110">
        <f t="shared" si="0"/>
        <v>9</v>
      </c>
    </row>
    <row r="13" spans="1:16" x14ac:dyDescent="0.35">
      <c r="A13" s="146"/>
      <c r="B13" s="151"/>
      <c r="C13" s="151"/>
      <c r="D13" s="151"/>
      <c r="E13" s="151"/>
      <c r="F13" s="151"/>
      <c r="G13" s="151"/>
      <c r="H13" s="151"/>
      <c r="I13" s="151"/>
      <c r="J13" s="151"/>
      <c r="K13" s="158"/>
      <c r="L13" s="158"/>
      <c r="M13" s="158"/>
      <c r="N13" s="158"/>
      <c r="O13" s="158"/>
      <c r="P13" s="158"/>
    </row>
    <row r="14" spans="1:16" x14ac:dyDescent="0.35">
      <c r="A14" s="95" t="s">
        <v>385</v>
      </c>
      <c r="B14" s="107">
        <v>0</v>
      </c>
      <c r="C14" s="107">
        <v>0</v>
      </c>
      <c r="D14" s="107">
        <v>0</v>
      </c>
      <c r="E14" s="107">
        <v>0</v>
      </c>
      <c r="F14" s="107">
        <v>0</v>
      </c>
      <c r="G14" s="107">
        <v>1</v>
      </c>
      <c r="H14" s="107">
        <v>0</v>
      </c>
      <c r="I14" s="107">
        <v>0</v>
      </c>
      <c r="J14" s="107">
        <v>0</v>
      </c>
      <c r="K14" s="108">
        <v>0</v>
      </c>
      <c r="L14" s="108">
        <v>0</v>
      </c>
      <c r="M14" s="108">
        <v>0</v>
      </c>
      <c r="N14" s="108">
        <v>2</v>
      </c>
      <c r="O14" s="108">
        <v>3</v>
      </c>
      <c r="P14" s="108">
        <v>0</v>
      </c>
    </row>
    <row r="15" spans="1:16" x14ac:dyDescent="0.35">
      <c r="A15" s="95" t="s">
        <v>294</v>
      </c>
      <c r="B15" s="107">
        <v>0</v>
      </c>
      <c r="C15" s="107">
        <v>1</v>
      </c>
      <c r="D15" s="107">
        <v>0</v>
      </c>
      <c r="E15" s="107">
        <v>0</v>
      </c>
      <c r="F15" s="107">
        <v>0</v>
      </c>
      <c r="G15" s="107">
        <v>0</v>
      </c>
      <c r="H15" s="107">
        <v>0</v>
      </c>
      <c r="I15" s="107">
        <v>1</v>
      </c>
      <c r="J15" s="107">
        <v>1</v>
      </c>
      <c r="K15" s="108">
        <v>1</v>
      </c>
      <c r="L15" s="108">
        <v>1</v>
      </c>
      <c r="M15" s="108">
        <v>2</v>
      </c>
      <c r="N15" s="108">
        <v>3</v>
      </c>
      <c r="O15" s="108">
        <v>4</v>
      </c>
      <c r="P15" s="108">
        <v>1</v>
      </c>
    </row>
    <row r="16" spans="1:16" x14ac:dyDescent="0.35">
      <c r="A16" s="95" t="s">
        <v>293</v>
      </c>
      <c r="B16" s="107">
        <v>0</v>
      </c>
      <c r="C16" s="107">
        <v>0</v>
      </c>
      <c r="D16" s="107">
        <v>0</v>
      </c>
      <c r="E16" s="107">
        <v>0</v>
      </c>
      <c r="F16" s="107">
        <v>0</v>
      </c>
      <c r="G16" s="107">
        <v>0</v>
      </c>
      <c r="H16" s="107">
        <v>3</v>
      </c>
      <c r="I16" s="107">
        <v>1</v>
      </c>
      <c r="J16" s="107">
        <v>1</v>
      </c>
      <c r="K16" s="108">
        <v>2</v>
      </c>
      <c r="L16" s="108">
        <v>2</v>
      </c>
      <c r="M16" s="108">
        <v>7</v>
      </c>
      <c r="N16" s="108">
        <v>3</v>
      </c>
      <c r="O16" s="108">
        <v>2</v>
      </c>
      <c r="P16" s="108">
        <v>1</v>
      </c>
    </row>
    <row r="17" spans="1:16" x14ac:dyDescent="0.35">
      <c r="A17" s="95" t="s">
        <v>292</v>
      </c>
      <c r="B17" s="107">
        <v>1</v>
      </c>
      <c r="C17" s="107">
        <v>1</v>
      </c>
      <c r="D17" s="107">
        <v>2</v>
      </c>
      <c r="E17" s="107">
        <v>2</v>
      </c>
      <c r="F17" s="107">
        <v>1</v>
      </c>
      <c r="G17" s="107">
        <v>5</v>
      </c>
      <c r="H17" s="107">
        <v>3</v>
      </c>
      <c r="I17" s="107">
        <v>7</v>
      </c>
      <c r="J17" s="107">
        <v>9</v>
      </c>
      <c r="K17" s="108">
        <v>13</v>
      </c>
      <c r="L17" s="108">
        <v>17</v>
      </c>
      <c r="M17" s="108">
        <v>37</v>
      </c>
      <c r="N17" s="108">
        <v>51</v>
      </c>
      <c r="O17" s="108">
        <v>45</v>
      </c>
      <c r="P17" s="108">
        <v>7</v>
      </c>
    </row>
    <row r="18" spans="1:16" x14ac:dyDescent="0.35">
      <c r="A18" s="95" t="s">
        <v>299</v>
      </c>
      <c r="B18" s="107">
        <v>0</v>
      </c>
      <c r="C18" s="107">
        <v>0</v>
      </c>
      <c r="D18" s="107">
        <v>0</v>
      </c>
      <c r="E18" s="107">
        <v>0</v>
      </c>
      <c r="F18" s="107">
        <v>0</v>
      </c>
      <c r="G18" s="107">
        <v>0</v>
      </c>
      <c r="H18" s="107">
        <v>0</v>
      </c>
      <c r="I18" s="107">
        <v>0</v>
      </c>
      <c r="J18" s="107">
        <v>0</v>
      </c>
      <c r="K18" s="108">
        <v>0</v>
      </c>
      <c r="L18" s="108">
        <v>0</v>
      </c>
      <c r="M18" s="108">
        <v>1</v>
      </c>
      <c r="N18" s="108">
        <v>0</v>
      </c>
      <c r="O18" s="108">
        <v>0</v>
      </c>
      <c r="P18" s="108">
        <v>0</v>
      </c>
    </row>
    <row r="19" spans="1:16" x14ac:dyDescent="0.35">
      <c r="A19" s="149"/>
      <c r="B19" s="154"/>
      <c r="C19" s="154"/>
      <c r="D19" s="154"/>
      <c r="E19" s="154"/>
      <c r="F19" s="154"/>
      <c r="G19" s="154"/>
      <c r="H19" s="154"/>
      <c r="I19" s="154"/>
      <c r="J19" s="154"/>
      <c r="K19" s="147"/>
      <c r="L19" s="147"/>
      <c r="M19" s="147"/>
      <c r="N19" s="147"/>
      <c r="O19" s="147"/>
      <c r="P19" s="147"/>
    </row>
    <row r="20" spans="1:16" x14ac:dyDescent="0.35">
      <c r="A20" s="25" t="s">
        <v>57</v>
      </c>
      <c r="B20" s="95"/>
      <c r="C20" s="95"/>
      <c r="D20" s="95"/>
      <c r="E20" s="95"/>
      <c r="F20" s="95"/>
      <c r="G20" s="95"/>
      <c r="H20" s="95"/>
      <c r="I20" s="95"/>
      <c r="J20" s="95"/>
    </row>
  </sheetData>
  <mergeCells count="4">
    <mergeCell ref="A3:P3"/>
    <mergeCell ref="A4:P4"/>
    <mergeCell ref="A5:P5"/>
    <mergeCell ref="A6:P6"/>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6AF311-6347-404C-9B0E-5A9F8FA081D4}">
  <dimension ref="A1:F20"/>
  <sheetViews>
    <sheetView topLeftCell="A4" zoomScale="154" zoomScaleNormal="154" workbookViewId="0">
      <selection activeCell="B13" sqref="B13"/>
    </sheetView>
  </sheetViews>
  <sheetFormatPr baseColWidth="10" defaultColWidth="0" defaultRowHeight="15.5" zeroHeight="1" x14ac:dyDescent="0.35"/>
  <cols>
    <col min="1" max="1" width="55.54296875" style="45" bestFit="1" customWidth="1"/>
    <col min="2" max="2" width="31.453125" style="45" customWidth="1"/>
    <col min="3" max="6" width="0" style="45" hidden="1" customWidth="1"/>
    <col min="7" max="16384" width="11.54296875" style="45" hidden="1"/>
  </cols>
  <sheetData>
    <row r="1" spans="1:2" x14ac:dyDescent="0.35">
      <c r="A1" s="9" t="s">
        <v>44</v>
      </c>
      <c r="B1" s="10"/>
    </row>
    <row r="2" spans="1:2" x14ac:dyDescent="0.35">
      <c r="A2" s="9"/>
      <c r="B2" s="12"/>
    </row>
    <row r="3" spans="1:2" x14ac:dyDescent="0.35">
      <c r="A3" s="273" t="s">
        <v>45</v>
      </c>
      <c r="B3" s="273"/>
    </row>
    <row r="4" spans="1:2" x14ac:dyDescent="0.35">
      <c r="A4" s="273" t="s">
        <v>340</v>
      </c>
      <c r="B4" s="273"/>
    </row>
    <row r="5" spans="1:2" x14ac:dyDescent="0.35">
      <c r="A5" s="12"/>
      <c r="B5" s="11"/>
    </row>
    <row r="6" spans="1:2" x14ac:dyDescent="0.35">
      <c r="A6" s="267" t="s">
        <v>46</v>
      </c>
      <c r="B6" s="270" t="s">
        <v>47</v>
      </c>
    </row>
    <row r="7" spans="1:2" x14ac:dyDescent="0.35">
      <c r="A7" s="268"/>
      <c r="B7" s="270"/>
    </row>
    <row r="8" spans="1:2" x14ac:dyDescent="0.35">
      <c r="A8" s="269"/>
      <c r="B8" s="270"/>
    </row>
    <row r="9" spans="1:2" x14ac:dyDescent="0.35">
      <c r="A9" s="18"/>
      <c r="B9" s="163"/>
    </row>
    <row r="10" spans="1:2" ht="18.5" x14ac:dyDescent="0.35">
      <c r="A10" s="19" t="s">
        <v>381</v>
      </c>
      <c r="B10" s="20">
        <f>297+4+2-1-2</f>
        <v>300</v>
      </c>
    </row>
    <row r="11" spans="1:2" x14ac:dyDescent="0.35">
      <c r="A11" s="19" t="s">
        <v>53</v>
      </c>
      <c r="B11" s="20">
        <v>1102</v>
      </c>
    </row>
    <row r="12" spans="1:2" x14ac:dyDescent="0.35">
      <c r="A12" s="19" t="s">
        <v>54</v>
      </c>
      <c r="B12" s="20">
        <v>13</v>
      </c>
    </row>
    <row r="13" spans="1:2" x14ac:dyDescent="0.35">
      <c r="A13" s="19" t="s">
        <v>55</v>
      </c>
      <c r="B13" s="20">
        <v>1121</v>
      </c>
    </row>
    <row r="14" spans="1:2" x14ac:dyDescent="0.35">
      <c r="A14" s="19" t="s">
        <v>56</v>
      </c>
      <c r="B14" s="20">
        <f>B10+B11+B12-B13</f>
        <v>294</v>
      </c>
    </row>
    <row r="15" spans="1:2" x14ac:dyDescent="0.35">
      <c r="A15" s="22"/>
      <c r="B15" s="23"/>
    </row>
    <row r="16" spans="1:2" x14ac:dyDescent="0.35">
      <c r="A16" s="271" t="s">
        <v>379</v>
      </c>
      <c r="B16" s="271"/>
    </row>
    <row r="17" spans="1:2" x14ac:dyDescent="0.35">
      <c r="A17" s="272"/>
      <c r="B17" s="272"/>
    </row>
    <row r="18" spans="1:2" x14ac:dyDescent="0.35">
      <c r="A18" s="272" t="s">
        <v>380</v>
      </c>
      <c r="B18" s="272"/>
    </row>
    <row r="19" spans="1:2" ht="31.5" customHeight="1" x14ac:dyDescent="0.35">
      <c r="A19" s="272"/>
      <c r="B19" s="272"/>
    </row>
    <row r="20" spans="1:2" x14ac:dyDescent="0.35">
      <c r="A20" s="25" t="s">
        <v>57</v>
      </c>
    </row>
  </sheetData>
  <mergeCells count="6">
    <mergeCell ref="A6:A8"/>
    <mergeCell ref="B6:B8"/>
    <mergeCell ref="A16:B17"/>
    <mergeCell ref="A18:B19"/>
    <mergeCell ref="A3:B3"/>
    <mergeCell ref="A4:B4"/>
  </mergeCells>
  <pageMargins left="0.7" right="0.7" top="0.75" bottom="0.75" header="0.3" footer="0.3"/>
  <pageSetup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C961DB-87C7-4252-A871-3228A4A51BA8}">
  <sheetPr>
    <tabColor theme="0"/>
  </sheetPr>
  <dimension ref="A1:C24"/>
  <sheetViews>
    <sheetView workbookViewId="0"/>
  </sheetViews>
  <sheetFormatPr baseColWidth="10" defaultColWidth="0" defaultRowHeight="15.5" zeroHeight="1" x14ac:dyDescent="0.35"/>
  <cols>
    <col min="1" max="1" width="39.453125" style="24" customWidth="1"/>
    <col min="2" max="2" width="14.54296875" style="24" customWidth="1"/>
    <col min="3" max="3" width="13.54296875" style="24" customWidth="1"/>
    <col min="4" max="16384" width="11.453125" style="24" hidden="1"/>
  </cols>
  <sheetData>
    <row r="1" spans="1:3" x14ac:dyDescent="0.35">
      <c r="A1" s="9" t="s">
        <v>300</v>
      </c>
      <c r="B1" s="25"/>
      <c r="C1" s="25"/>
    </row>
    <row r="2" spans="1:3" x14ac:dyDescent="0.35">
      <c r="A2" s="25" t="s">
        <v>301</v>
      </c>
      <c r="B2" s="25"/>
      <c r="C2" s="25"/>
    </row>
    <row r="3" spans="1:3" ht="32.25" customHeight="1" x14ac:dyDescent="0.35">
      <c r="A3" s="275" t="s">
        <v>302</v>
      </c>
      <c r="B3" s="275"/>
      <c r="C3" s="275"/>
    </row>
    <row r="4" spans="1:3" x14ac:dyDescent="0.35">
      <c r="A4" s="273" t="s">
        <v>303</v>
      </c>
      <c r="B4" s="273"/>
      <c r="C4" s="273"/>
    </row>
    <row r="5" spans="1:3" x14ac:dyDescent="0.35">
      <c r="A5" s="273" t="s">
        <v>304</v>
      </c>
      <c r="B5" s="273"/>
      <c r="C5" s="273"/>
    </row>
    <row r="6" spans="1:3" x14ac:dyDescent="0.35">
      <c r="A6" s="273" t="s">
        <v>340</v>
      </c>
      <c r="B6" s="273"/>
      <c r="C6" s="273"/>
    </row>
    <row r="7" spans="1:3" x14ac:dyDescent="0.35">
      <c r="A7" s="25"/>
      <c r="B7" s="25"/>
      <c r="C7" s="25"/>
    </row>
    <row r="8" spans="1:3" ht="30" x14ac:dyDescent="0.35">
      <c r="A8" s="183" t="s">
        <v>305</v>
      </c>
      <c r="B8" s="119" t="s">
        <v>306</v>
      </c>
      <c r="C8" s="205" t="s">
        <v>307</v>
      </c>
    </row>
    <row r="9" spans="1:3" x14ac:dyDescent="0.35">
      <c r="A9" s="18"/>
      <c r="B9" s="105"/>
      <c r="C9" s="206"/>
    </row>
    <row r="10" spans="1:3" x14ac:dyDescent="0.35">
      <c r="A10" s="181" t="s">
        <v>62</v>
      </c>
      <c r="B10" s="136">
        <f>SUM(B12:B23)</f>
        <v>2085</v>
      </c>
      <c r="C10" s="90">
        <f>SUM(C12:C23)</f>
        <v>5450</v>
      </c>
    </row>
    <row r="11" spans="1:3" x14ac:dyDescent="0.35">
      <c r="A11" s="181"/>
      <c r="B11" s="136"/>
      <c r="C11" s="137"/>
    </row>
    <row r="12" spans="1:3" x14ac:dyDescent="0.35">
      <c r="A12" s="19" t="s">
        <v>308</v>
      </c>
      <c r="B12" s="21">
        <v>182</v>
      </c>
      <c r="C12" s="21">
        <v>502</v>
      </c>
    </row>
    <row r="13" spans="1:3" x14ac:dyDescent="0.35">
      <c r="A13" s="19" t="s">
        <v>309</v>
      </c>
      <c r="B13" s="21">
        <v>199</v>
      </c>
      <c r="C13" s="21">
        <v>573</v>
      </c>
    </row>
    <row r="14" spans="1:3" x14ac:dyDescent="0.35">
      <c r="A14" s="19" t="s">
        <v>48</v>
      </c>
      <c r="B14" s="21">
        <v>226</v>
      </c>
      <c r="C14" s="21">
        <v>781</v>
      </c>
    </row>
    <row r="15" spans="1:3" x14ac:dyDescent="0.35">
      <c r="A15" s="117" t="s">
        <v>310</v>
      </c>
      <c r="B15" s="91">
        <v>187</v>
      </c>
      <c r="C15" s="91">
        <v>428</v>
      </c>
    </row>
    <row r="16" spans="1:3" x14ac:dyDescent="0.35">
      <c r="A16" s="117" t="s">
        <v>311</v>
      </c>
      <c r="B16" s="91">
        <v>174</v>
      </c>
      <c r="C16" s="91">
        <v>425</v>
      </c>
    </row>
    <row r="17" spans="1:3" x14ac:dyDescent="0.35">
      <c r="A17" s="117" t="s">
        <v>49</v>
      </c>
      <c r="B17" s="91">
        <v>197</v>
      </c>
      <c r="C17" s="91">
        <v>494</v>
      </c>
    </row>
    <row r="18" spans="1:3" x14ac:dyDescent="0.35">
      <c r="A18" s="117" t="s">
        <v>312</v>
      </c>
      <c r="B18" s="91">
        <v>162</v>
      </c>
      <c r="C18" s="91">
        <v>398</v>
      </c>
    </row>
    <row r="19" spans="1:3" x14ac:dyDescent="0.35">
      <c r="A19" s="117" t="s">
        <v>313</v>
      </c>
      <c r="B19" s="91">
        <v>206</v>
      </c>
      <c r="C19" s="91">
        <v>518</v>
      </c>
    </row>
    <row r="20" spans="1:3" x14ac:dyDescent="0.35">
      <c r="A20" s="117" t="s">
        <v>50</v>
      </c>
      <c r="B20" s="91">
        <v>163</v>
      </c>
      <c r="C20" s="91">
        <v>359</v>
      </c>
    </row>
    <row r="21" spans="1:3" x14ac:dyDescent="0.35">
      <c r="A21" s="117" t="s">
        <v>314</v>
      </c>
      <c r="B21" s="91">
        <v>175</v>
      </c>
      <c r="C21" s="91">
        <v>474</v>
      </c>
    </row>
    <row r="22" spans="1:3" x14ac:dyDescent="0.35">
      <c r="A22" s="117" t="s">
        <v>315</v>
      </c>
      <c r="B22" s="91">
        <v>150</v>
      </c>
      <c r="C22" s="91">
        <v>332</v>
      </c>
    </row>
    <row r="23" spans="1:3" x14ac:dyDescent="0.35">
      <c r="A23" s="207" t="s">
        <v>51</v>
      </c>
      <c r="B23" s="196">
        <v>64</v>
      </c>
      <c r="C23" s="196">
        <v>166</v>
      </c>
    </row>
    <row r="24" spans="1:3" x14ac:dyDescent="0.35">
      <c r="A24" s="25" t="s">
        <v>57</v>
      </c>
      <c r="B24" s="190"/>
      <c r="C24" s="190"/>
    </row>
  </sheetData>
  <mergeCells count="4">
    <mergeCell ref="A3:C3"/>
    <mergeCell ref="A4:C4"/>
    <mergeCell ref="A5:C5"/>
    <mergeCell ref="A6:C6"/>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B6F0F9-2E2B-4B67-9042-221F77A31221}">
  <dimension ref="A1:F19"/>
  <sheetViews>
    <sheetView topLeftCell="A4" workbookViewId="0">
      <selection activeCell="A17" sqref="A17:B18"/>
    </sheetView>
  </sheetViews>
  <sheetFormatPr baseColWidth="10" defaultColWidth="0" defaultRowHeight="15.5" zeroHeight="1" x14ac:dyDescent="0.35"/>
  <cols>
    <col min="1" max="1" width="55.54296875" style="45" customWidth="1"/>
    <col min="2" max="2" width="26.453125" style="45" customWidth="1"/>
    <col min="3" max="6" width="0" style="45" hidden="1" customWidth="1"/>
    <col min="7" max="16384" width="11.453125" style="45" hidden="1"/>
  </cols>
  <sheetData>
    <row r="1" spans="1:2" x14ac:dyDescent="0.35">
      <c r="A1" s="9" t="s">
        <v>322</v>
      </c>
      <c r="B1" s="10"/>
    </row>
    <row r="2" spans="1:2" x14ac:dyDescent="0.35">
      <c r="A2" s="9"/>
      <c r="B2" s="12"/>
    </row>
    <row r="3" spans="1:2" x14ac:dyDescent="0.35">
      <c r="A3" s="273" t="s">
        <v>45</v>
      </c>
      <c r="B3" s="273"/>
    </row>
    <row r="4" spans="1:2" ht="15.75" customHeight="1" x14ac:dyDescent="0.35">
      <c r="A4" s="273" t="s">
        <v>316</v>
      </c>
      <c r="B4" s="273"/>
    </row>
    <row r="5" spans="1:2" x14ac:dyDescent="0.35">
      <c r="A5" s="273" t="s">
        <v>340</v>
      </c>
      <c r="B5" s="273"/>
    </row>
    <row r="6" spans="1:2" x14ac:dyDescent="0.35">
      <c r="A6" s="12"/>
      <c r="B6" s="11"/>
    </row>
    <row r="7" spans="1:2" ht="15.75" customHeight="1" x14ac:dyDescent="0.35">
      <c r="A7" s="290" t="s">
        <v>46</v>
      </c>
      <c r="B7" s="277" t="s">
        <v>47</v>
      </c>
    </row>
    <row r="8" spans="1:2" x14ac:dyDescent="0.35">
      <c r="A8" s="291"/>
      <c r="B8" s="278"/>
    </row>
    <row r="9" spans="1:2" x14ac:dyDescent="0.35">
      <c r="A9" s="292"/>
      <c r="B9" s="279"/>
    </row>
    <row r="10" spans="1:2" x14ac:dyDescent="0.35">
      <c r="A10" s="18"/>
      <c r="B10" s="124"/>
    </row>
    <row r="11" spans="1:2" x14ac:dyDescent="0.35">
      <c r="A11" s="19" t="s">
        <v>52</v>
      </c>
      <c r="B11" s="20">
        <v>2</v>
      </c>
    </row>
    <row r="12" spans="1:2" x14ac:dyDescent="0.35">
      <c r="A12" s="19" t="s">
        <v>53</v>
      </c>
      <c r="B12" s="20">
        <v>20</v>
      </c>
    </row>
    <row r="13" spans="1:2" x14ac:dyDescent="0.35">
      <c r="A13" s="19" t="s">
        <v>54</v>
      </c>
      <c r="B13" s="20">
        <v>1</v>
      </c>
    </row>
    <row r="14" spans="1:2" x14ac:dyDescent="0.35">
      <c r="A14" s="19" t="s">
        <v>55</v>
      </c>
      <c r="B14" s="20">
        <v>23</v>
      </c>
    </row>
    <row r="15" spans="1:2" x14ac:dyDescent="0.35">
      <c r="A15" s="19" t="s">
        <v>56</v>
      </c>
      <c r="B15" s="20">
        <f>B11+B12+B13-B14</f>
        <v>0</v>
      </c>
    </row>
    <row r="16" spans="1:2" x14ac:dyDescent="0.35">
      <c r="A16" s="22"/>
      <c r="B16" s="208"/>
    </row>
    <row r="17" spans="1:2" ht="15.75" customHeight="1" x14ac:dyDescent="0.35">
      <c r="A17" s="329" t="s">
        <v>317</v>
      </c>
      <c r="B17" s="329"/>
    </row>
    <row r="18" spans="1:2" x14ac:dyDescent="0.35">
      <c r="A18" s="330"/>
      <c r="B18" s="330"/>
    </row>
    <row r="19" spans="1:2" x14ac:dyDescent="0.35">
      <c r="A19" s="25" t="s">
        <v>57</v>
      </c>
    </row>
  </sheetData>
  <mergeCells count="6">
    <mergeCell ref="A17:B18"/>
    <mergeCell ref="A7:A9"/>
    <mergeCell ref="B7:B9"/>
    <mergeCell ref="A3:B3"/>
    <mergeCell ref="A4:B4"/>
    <mergeCell ref="A5:B5"/>
  </mergeCell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A03FE9-E7EA-4BB2-AF75-85AFB348162B}">
  <dimension ref="A1:F18"/>
  <sheetViews>
    <sheetView workbookViewId="0"/>
  </sheetViews>
  <sheetFormatPr baseColWidth="10" defaultColWidth="0" defaultRowHeight="15.5" zeroHeight="1" x14ac:dyDescent="0.35"/>
  <cols>
    <col min="1" max="1" width="42" style="45" customWidth="1"/>
    <col min="2" max="2" width="21.54296875" style="45" customWidth="1"/>
    <col min="3" max="6" width="0" style="45" hidden="1" customWidth="1"/>
    <col min="7" max="16384" width="11.453125" style="45" hidden="1"/>
  </cols>
  <sheetData>
    <row r="1" spans="1:2" x14ac:dyDescent="0.35">
      <c r="A1" s="30" t="s">
        <v>323</v>
      </c>
      <c r="B1" s="25"/>
    </row>
    <row r="2" spans="1:2" x14ac:dyDescent="0.35">
      <c r="A2" s="25"/>
      <c r="B2" s="25"/>
    </row>
    <row r="3" spans="1:2" x14ac:dyDescent="0.35">
      <c r="A3" s="282" t="s">
        <v>59</v>
      </c>
      <c r="B3" s="282"/>
    </row>
    <row r="4" spans="1:2" x14ac:dyDescent="0.35">
      <c r="A4" s="282" t="s">
        <v>318</v>
      </c>
      <c r="B4" s="282"/>
    </row>
    <row r="5" spans="1:2" x14ac:dyDescent="0.35">
      <c r="A5" s="282" t="s">
        <v>71</v>
      </c>
      <c r="B5" s="282"/>
    </row>
    <row r="6" spans="1:2" x14ac:dyDescent="0.35">
      <c r="A6" s="282" t="s">
        <v>344</v>
      </c>
      <c r="B6" s="282"/>
    </row>
    <row r="7" spans="1:2" x14ac:dyDescent="0.35">
      <c r="A7" s="25"/>
      <c r="B7" s="25"/>
    </row>
    <row r="8" spans="1:2" ht="15.75" customHeight="1" x14ac:dyDescent="0.35">
      <c r="A8" s="331" t="s">
        <v>61</v>
      </c>
      <c r="B8" s="280" t="s">
        <v>47</v>
      </c>
    </row>
    <row r="9" spans="1:2" x14ac:dyDescent="0.35">
      <c r="A9" s="332"/>
      <c r="B9" s="281"/>
    </row>
    <row r="10" spans="1:2" x14ac:dyDescent="0.35">
      <c r="A10" s="333"/>
      <c r="B10" s="286"/>
    </row>
    <row r="11" spans="1:2" x14ac:dyDescent="0.35">
      <c r="A11" s="31"/>
      <c r="B11" s="209"/>
    </row>
    <row r="12" spans="1:2" x14ac:dyDescent="0.35">
      <c r="A12" s="1" t="s">
        <v>62</v>
      </c>
      <c r="B12" s="166">
        <f>SUM(B14:B16)</f>
        <v>20</v>
      </c>
    </row>
    <row r="13" spans="1:2" x14ac:dyDescent="0.35">
      <c r="A13" s="1"/>
      <c r="B13" s="34"/>
    </row>
    <row r="14" spans="1:2" x14ac:dyDescent="0.35">
      <c r="A14" s="4" t="s">
        <v>67</v>
      </c>
      <c r="B14" s="39">
        <v>16</v>
      </c>
    </row>
    <row r="15" spans="1:2" x14ac:dyDescent="0.35">
      <c r="A15" s="4" t="s">
        <v>320</v>
      </c>
      <c r="B15" s="39">
        <v>3</v>
      </c>
    </row>
    <row r="16" spans="1:2" x14ac:dyDescent="0.35">
      <c r="A16" s="4" t="s">
        <v>319</v>
      </c>
      <c r="B16" s="39">
        <v>1</v>
      </c>
    </row>
    <row r="17" spans="1:2" x14ac:dyDescent="0.35">
      <c r="A17" s="5"/>
      <c r="B17" s="40"/>
    </row>
    <row r="18" spans="1:2" x14ac:dyDescent="0.35">
      <c r="A18" s="25" t="s">
        <v>57</v>
      </c>
      <c r="B18" s="44"/>
    </row>
  </sheetData>
  <mergeCells count="6">
    <mergeCell ref="A8:A10"/>
    <mergeCell ref="B8:B10"/>
    <mergeCell ref="A3:B3"/>
    <mergeCell ref="A4:B4"/>
    <mergeCell ref="A5:B5"/>
    <mergeCell ref="A6:B6"/>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30778D-AAD6-45BE-B1FA-702E7119AD7C}">
  <dimension ref="A1:F18"/>
  <sheetViews>
    <sheetView workbookViewId="0"/>
  </sheetViews>
  <sheetFormatPr baseColWidth="10" defaultColWidth="0" defaultRowHeight="15.5" zeroHeight="1" x14ac:dyDescent="0.35"/>
  <cols>
    <col min="1" max="1" width="42.1796875" style="45" customWidth="1"/>
    <col min="2" max="2" width="31" style="45" customWidth="1"/>
    <col min="3" max="6" width="0" style="45" hidden="1" customWidth="1"/>
    <col min="7" max="16384" width="11.453125" style="45" hidden="1"/>
  </cols>
  <sheetData>
    <row r="1" spans="1:2" x14ac:dyDescent="0.35">
      <c r="A1" s="9" t="s">
        <v>324</v>
      </c>
      <c r="B1" s="12"/>
    </row>
    <row r="2" spans="1:2" x14ac:dyDescent="0.35">
      <c r="A2" s="46"/>
      <c r="B2" s="12"/>
    </row>
    <row r="3" spans="1:2" x14ac:dyDescent="0.35">
      <c r="A3" s="273" t="s">
        <v>206</v>
      </c>
      <c r="B3" s="273"/>
    </row>
    <row r="4" spans="1:2" x14ac:dyDescent="0.35">
      <c r="A4" s="273" t="s">
        <v>318</v>
      </c>
      <c r="B4" s="273"/>
    </row>
    <row r="5" spans="1:2" x14ac:dyDescent="0.35">
      <c r="A5" s="273" t="s">
        <v>321</v>
      </c>
      <c r="B5" s="273"/>
    </row>
    <row r="6" spans="1:2" x14ac:dyDescent="0.35">
      <c r="A6" s="273" t="s">
        <v>344</v>
      </c>
      <c r="B6" s="273"/>
    </row>
    <row r="7" spans="1:2" x14ac:dyDescent="0.35">
      <c r="A7" s="18"/>
      <c r="B7" s="18"/>
    </row>
    <row r="8" spans="1:2" x14ac:dyDescent="0.35">
      <c r="A8" s="290" t="s">
        <v>208</v>
      </c>
      <c r="B8" s="277" t="s">
        <v>47</v>
      </c>
    </row>
    <row r="9" spans="1:2" x14ac:dyDescent="0.35">
      <c r="A9" s="291"/>
      <c r="B9" s="278"/>
    </row>
    <row r="10" spans="1:2" x14ac:dyDescent="0.35">
      <c r="A10" s="292"/>
      <c r="B10" s="279"/>
    </row>
    <row r="11" spans="1:2" x14ac:dyDescent="0.35">
      <c r="A11" s="18"/>
      <c r="B11" s="73"/>
    </row>
    <row r="12" spans="1:2" x14ac:dyDescent="0.35">
      <c r="A12" s="18" t="s">
        <v>62</v>
      </c>
      <c r="B12" s="74">
        <f>SUM(B14:B16)</f>
        <v>23</v>
      </c>
    </row>
    <row r="13" spans="1:2" x14ac:dyDescent="0.35">
      <c r="A13" s="18"/>
      <c r="B13" s="74"/>
    </row>
    <row r="14" spans="1:2" x14ac:dyDescent="0.35">
      <c r="A14" s="19" t="s">
        <v>214</v>
      </c>
      <c r="B14" s="78">
        <v>1</v>
      </c>
    </row>
    <row r="15" spans="1:2" x14ac:dyDescent="0.35">
      <c r="A15" s="25" t="s">
        <v>217</v>
      </c>
      <c r="B15" s="78">
        <v>21</v>
      </c>
    </row>
    <row r="16" spans="1:2" x14ac:dyDescent="0.35">
      <c r="A16" s="25" t="s">
        <v>220</v>
      </c>
      <c r="B16" s="59">
        <v>1</v>
      </c>
    </row>
    <row r="17" spans="1:2" x14ac:dyDescent="0.35">
      <c r="A17" s="82"/>
      <c r="B17" s="67"/>
    </row>
    <row r="18" spans="1:2" x14ac:dyDescent="0.35">
      <c r="A18" s="25" t="s">
        <v>57</v>
      </c>
    </row>
  </sheetData>
  <mergeCells count="6">
    <mergeCell ref="A8:A10"/>
    <mergeCell ref="B8:B10"/>
    <mergeCell ref="A3:B3"/>
    <mergeCell ref="A4:B4"/>
    <mergeCell ref="A5:B5"/>
    <mergeCell ref="A6:B6"/>
  </mergeCell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CE6A6A-2979-4FA4-8369-7CB2B3A3E735}">
  <sheetPr>
    <tabColor theme="0"/>
  </sheetPr>
  <dimension ref="A1:C17"/>
  <sheetViews>
    <sheetView workbookViewId="0"/>
  </sheetViews>
  <sheetFormatPr baseColWidth="10" defaultColWidth="0" defaultRowHeight="14.5" zeroHeight="1" x14ac:dyDescent="0.35"/>
  <cols>
    <col min="1" max="1" width="34.54296875" customWidth="1"/>
    <col min="2" max="2" width="29.453125" customWidth="1"/>
    <col min="3" max="3" width="0" hidden="1" customWidth="1"/>
    <col min="4" max="16384" width="11.54296875" hidden="1"/>
  </cols>
  <sheetData>
    <row r="1" spans="1:2" ht="15.5" x14ac:dyDescent="0.35">
      <c r="A1" s="9" t="s">
        <v>389</v>
      </c>
      <c r="B1" s="10"/>
    </row>
    <row r="2" spans="1:2" ht="15.5" x14ac:dyDescent="0.35">
      <c r="A2" s="9"/>
      <c r="B2" s="10"/>
    </row>
    <row r="3" spans="1:2" ht="41.5" customHeight="1" x14ac:dyDescent="0.35">
      <c r="A3" s="275" t="s">
        <v>387</v>
      </c>
      <c r="B3" s="275"/>
    </row>
    <row r="4" spans="1:2" ht="15" x14ac:dyDescent="0.35">
      <c r="A4" s="13" t="s">
        <v>340</v>
      </c>
      <c r="B4" s="13"/>
    </row>
    <row r="5" spans="1:2" ht="15.5" x14ac:dyDescent="0.35">
      <c r="A5" s="12"/>
      <c r="B5" s="11"/>
    </row>
    <row r="6" spans="1:2" x14ac:dyDescent="0.35">
      <c r="A6" s="267" t="s">
        <v>46</v>
      </c>
      <c r="B6" s="309" t="s">
        <v>47</v>
      </c>
    </row>
    <row r="7" spans="1:2" x14ac:dyDescent="0.35">
      <c r="A7" s="268"/>
      <c r="B7" s="309"/>
    </row>
    <row r="8" spans="1:2" x14ac:dyDescent="0.35">
      <c r="A8" s="269"/>
      <c r="B8" s="309"/>
    </row>
    <row r="9" spans="1:2" ht="15" x14ac:dyDescent="0.35">
      <c r="A9" s="18"/>
      <c r="B9" s="210"/>
    </row>
    <row r="10" spans="1:2" ht="18.5" x14ac:dyDescent="0.35">
      <c r="A10" s="19" t="s">
        <v>381</v>
      </c>
      <c r="B10" s="21">
        <v>0</v>
      </c>
    </row>
    <row r="11" spans="1:2" ht="15.5" x14ac:dyDescent="0.35">
      <c r="A11" s="19" t="s">
        <v>53</v>
      </c>
      <c r="B11" s="21">
        <v>12</v>
      </c>
    </row>
    <row r="12" spans="1:2" ht="15.5" x14ac:dyDescent="0.35">
      <c r="A12" s="19" t="s">
        <v>54</v>
      </c>
      <c r="B12" s="21">
        <v>0</v>
      </c>
    </row>
    <row r="13" spans="1:2" ht="15.5" x14ac:dyDescent="0.35">
      <c r="A13" s="19" t="s">
        <v>55</v>
      </c>
      <c r="B13" s="21">
        <v>6</v>
      </c>
    </row>
    <row r="14" spans="1:2" ht="15.5" x14ac:dyDescent="0.35">
      <c r="A14" s="19" t="s">
        <v>56</v>
      </c>
      <c r="B14" s="21">
        <f>B10+B11+B12-B13</f>
        <v>6</v>
      </c>
    </row>
    <row r="15" spans="1:2" ht="15.5" x14ac:dyDescent="0.35">
      <c r="A15" s="22"/>
      <c r="B15" s="23"/>
    </row>
    <row r="16" spans="1:2" ht="14.5" customHeight="1" x14ac:dyDescent="0.35">
      <c r="A16" s="212" t="s">
        <v>388</v>
      </c>
      <c r="B16" s="211"/>
    </row>
    <row r="17" spans="1:2" ht="15.5" x14ac:dyDescent="0.35">
      <c r="A17" s="25" t="s">
        <v>57</v>
      </c>
      <c r="B17" s="24"/>
    </row>
  </sheetData>
  <mergeCells count="3">
    <mergeCell ref="A6:A8"/>
    <mergeCell ref="B6:B8"/>
    <mergeCell ref="A3:B3"/>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BAF0A8-DC1D-4520-8A53-0F8B095D4B02}">
  <dimension ref="A1:XFC17"/>
  <sheetViews>
    <sheetView workbookViewId="0">
      <selection activeCell="A18" sqref="A18:XFD23"/>
    </sheetView>
  </sheetViews>
  <sheetFormatPr baseColWidth="10" defaultColWidth="0" defaultRowHeight="15.65" customHeight="1" zeroHeight="1" x14ac:dyDescent="0.35"/>
  <cols>
    <col min="1" max="1" width="65.453125" style="24" bestFit="1" customWidth="1"/>
    <col min="2" max="2" width="24.1796875" style="24" customWidth="1"/>
    <col min="3" max="6" width="0" style="24" hidden="1"/>
    <col min="7" max="16383" width="11.54296875" style="24" hidden="1"/>
    <col min="16384" max="16384" width="2.54296875" style="24" hidden="1"/>
  </cols>
  <sheetData>
    <row r="1" spans="1:2" ht="15.5" x14ac:dyDescent="0.35">
      <c r="A1" s="9" t="s">
        <v>326</v>
      </c>
      <c r="B1" s="10"/>
    </row>
    <row r="2" spans="1:2" ht="15.5" x14ac:dyDescent="0.35"/>
    <row r="3" spans="1:2" ht="15.5" x14ac:dyDescent="0.35">
      <c r="A3" s="13" t="s">
        <v>390</v>
      </c>
      <c r="B3" s="13"/>
    </row>
    <row r="4" spans="1:2" ht="15.5" x14ac:dyDescent="0.35">
      <c r="A4" s="13" t="s">
        <v>60</v>
      </c>
      <c r="B4" s="13"/>
    </row>
    <row r="5" spans="1:2" ht="15.5" x14ac:dyDescent="0.35">
      <c r="A5" s="13" t="s">
        <v>340</v>
      </c>
      <c r="B5" s="13"/>
    </row>
    <row r="6" spans="1:2" ht="15.5" x14ac:dyDescent="0.35">
      <c r="A6" s="18"/>
      <c r="B6" s="18"/>
    </row>
    <row r="7" spans="1:2" ht="15.5" hidden="1" x14ac:dyDescent="0.35">
      <c r="A7" s="267" t="s">
        <v>61</v>
      </c>
      <c r="B7" s="277" t="s">
        <v>47</v>
      </c>
    </row>
    <row r="8" spans="1:2" ht="15.5" x14ac:dyDescent="0.35">
      <c r="A8" s="268"/>
      <c r="B8" s="278"/>
    </row>
    <row r="9" spans="1:2" ht="15.5" x14ac:dyDescent="0.35">
      <c r="A9" s="269"/>
      <c r="B9" s="279"/>
    </row>
    <row r="10" spans="1:2" ht="15.5" x14ac:dyDescent="0.35">
      <c r="A10" s="18"/>
      <c r="B10" s="26"/>
    </row>
    <row r="11" spans="1:2" ht="15.5" x14ac:dyDescent="0.35">
      <c r="A11" s="18" t="s">
        <v>62</v>
      </c>
      <c r="B11" s="27">
        <f>SUM(B13:B15)</f>
        <v>12</v>
      </c>
    </row>
    <row r="12" spans="1:2" ht="15.5" x14ac:dyDescent="0.35">
      <c r="A12" s="18"/>
      <c r="B12" s="27"/>
    </row>
    <row r="13" spans="1:2" ht="15.5" x14ac:dyDescent="0.35">
      <c r="A13" s="19" t="s">
        <v>63</v>
      </c>
      <c r="B13" s="21">
        <v>9</v>
      </c>
    </row>
    <row r="14" spans="1:2" ht="15.5" x14ac:dyDescent="0.35">
      <c r="A14" s="19" t="s">
        <v>66</v>
      </c>
      <c r="B14" s="21">
        <v>2</v>
      </c>
    </row>
    <row r="15" spans="1:2" ht="15.5" x14ac:dyDescent="0.35">
      <c r="A15" s="19" t="s">
        <v>76</v>
      </c>
      <c r="B15" s="21">
        <v>1</v>
      </c>
    </row>
    <row r="16" spans="1:2" ht="15.5" x14ac:dyDescent="0.35">
      <c r="A16" s="22"/>
      <c r="B16" s="28"/>
    </row>
    <row r="17" spans="1:1" ht="15.5" x14ac:dyDescent="0.35">
      <c r="A17" s="25" t="s">
        <v>57</v>
      </c>
    </row>
  </sheetData>
  <mergeCells count="2">
    <mergeCell ref="A7:A9"/>
    <mergeCell ref="B7:B9"/>
  </mergeCell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DE9530-2B1A-466F-9EBB-9D5BA2F0D1DD}">
  <dimension ref="A1:J40"/>
  <sheetViews>
    <sheetView zoomScale="80" zoomScaleNormal="80" workbookViewId="0">
      <selection activeCell="B20" sqref="B20"/>
    </sheetView>
  </sheetViews>
  <sheetFormatPr baseColWidth="10" defaultColWidth="0" defaultRowHeight="15.5" zeroHeight="1" x14ac:dyDescent="0.35"/>
  <cols>
    <col min="1" max="1" width="34.453125" style="45" customWidth="1"/>
    <col min="2" max="2" width="17" style="45" customWidth="1"/>
    <col min="3" max="3" width="11.453125" style="45" customWidth="1"/>
    <col min="4" max="5" width="14.453125" style="45" customWidth="1"/>
    <col min="6" max="10" width="0" style="45" hidden="1" customWidth="1"/>
    <col min="11" max="16384" width="11.54296875" style="45" hidden="1"/>
  </cols>
  <sheetData>
    <row r="1" spans="1:10" x14ac:dyDescent="0.35">
      <c r="A1" s="30" t="s">
        <v>327</v>
      </c>
      <c r="B1" s="25"/>
      <c r="C1" s="25"/>
      <c r="D1" s="25"/>
      <c r="E1" s="25"/>
    </row>
    <row r="2" spans="1:10" x14ac:dyDescent="0.35">
      <c r="A2" s="25"/>
      <c r="B2" s="25"/>
      <c r="C2" s="25"/>
      <c r="D2" s="25"/>
      <c r="E2" s="25"/>
    </row>
    <row r="3" spans="1:10" x14ac:dyDescent="0.35">
      <c r="A3" s="282" t="s">
        <v>391</v>
      </c>
      <c r="B3" s="282"/>
      <c r="C3" s="282"/>
      <c r="D3" s="282"/>
      <c r="E3" s="282"/>
    </row>
    <row r="4" spans="1:10" x14ac:dyDescent="0.35">
      <c r="A4" s="282" t="s">
        <v>70</v>
      </c>
      <c r="B4" s="282"/>
      <c r="C4" s="282"/>
      <c r="D4" s="282"/>
      <c r="E4" s="282"/>
    </row>
    <row r="5" spans="1:10" x14ac:dyDescent="0.35">
      <c r="A5" s="282" t="s">
        <v>71</v>
      </c>
      <c r="B5" s="282"/>
      <c r="C5" s="282"/>
      <c r="D5" s="282"/>
      <c r="E5" s="282"/>
    </row>
    <row r="6" spans="1:10" x14ac:dyDescent="0.35">
      <c r="A6" s="282" t="s">
        <v>340</v>
      </c>
      <c r="B6" s="282"/>
      <c r="C6" s="282"/>
      <c r="D6" s="282"/>
      <c r="E6" s="282"/>
    </row>
    <row r="7" spans="1:10" x14ac:dyDescent="0.35">
      <c r="A7" s="25"/>
      <c r="B7" s="25"/>
      <c r="C7" s="25"/>
      <c r="D7" s="25"/>
      <c r="E7" s="25"/>
    </row>
    <row r="8" spans="1:10" s="287" customFormat="1" ht="15" x14ac:dyDescent="0.3">
      <c r="A8" s="331" t="s">
        <v>72</v>
      </c>
      <c r="B8" s="280" t="s">
        <v>47</v>
      </c>
      <c r="C8" s="334" t="s">
        <v>61</v>
      </c>
      <c r="D8" s="335"/>
      <c r="E8" s="335"/>
      <c r="F8" s="335"/>
      <c r="G8" s="335"/>
      <c r="H8" s="335"/>
      <c r="I8" s="335"/>
      <c r="J8" s="335"/>
    </row>
    <row r="9" spans="1:10" ht="15.65" customHeight="1" x14ac:dyDescent="0.35">
      <c r="A9" s="332"/>
      <c r="B9" s="281"/>
      <c r="C9" s="280" t="s">
        <v>73</v>
      </c>
      <c r="D9" s="280" t="s">
        <v>66</v>
      </c>
      <c r="E9" s="280" t="s">
        <v>76</v>
      </c>
    </row>
    <row r="10" spans="1:10" ht="15.65" customHeight="1" x14ac:dyDescent="0.35">
      <c r="A10" s="333"/>
      <c r="B10" s="286"/>
      <c r="C10" s="286"/>
      <c r="D10" s="286" t="s">
        <v>77</v>
      </c>
      <c r="E10" s="286" t="s">
        <v>78</v>
      </c>
    </row>
    <row r="11" spans="1:10" x14ac:dyDescent="0.35">
      <c r="A11" s="31"/>
      <c r="B11" s="32"/>
      <c r="C11" s="32"/>
      <c r="D11" s="32"/>
      <c r="E11" s="32"/>
    </row>
    <row r="12" spans="1:10" x14ac:dyDescent="0.35">
      <c r="A12" s="1" t="s">
        <v>62</v>
      </c>
      <c r="B12" s="166">
        <f>SUM(C12:E12)</f>
        <v>12</v>
      </c>
      <c r="C12" s="165">
        <f>SUM(C14:C20)</f>
        <v>9</v>
      </c>
      <c r="D12" s="165">
        <f>SUM(D14:D20)</f>
        <v>2</v>
      </c>
      <c r="E12" s="165">
        <f>SUM(E14:E20)</f>
        <v>1</v>
      </c>
    </row>
    <row r="13" spans="1:10" x14ac:dyDescent="0.35">
      <c r="A13" s="1"/>
      <c r="B13" s="34"/>
      <c r="C13" s="35"/>
      <c r="D13" s="36"/>
      <c r="E13" s="35"/>
    </row>
    <row r="14" spans="1:10" x14ac:dyDescent="0.35">
      <c r="A14" s="4" t="s">
        <v>79</v>
      </c>
      <c r="B14" s="37">
        <f t="shared" ref="B14:B19" si="0">SUM(C14:E14)</f>
        <v>1</v>
      </c>
      <c r="C14" s="38">
        <v>1</v>
      </c>
      <c r="D14" s="38">
        <v>0</v>
      </c>
      <c r="E14" s="38">
        <v>0</v>
      </c>
    </row>
    <row r="15" spans="1:10" x14ac:dyDescent="0.35">
      <c r="A15" s="4" t="s">
        <v>80</v>
      </c>
      <c r="B15" s="37">
        <f t="shared" si="0"/>
        <v>3</v>
      </c>
      <c r="C15" s="38">
        <v>3</v>
      </c>
      <c r="D15" s="38">
        <v>0</v>
      </c>
      <c r="E15" s="38">
        <v>0</v>
      </c>
    </row>
    <row r="16" spans="1:10" x14ac:dyDescent="0.35">
      <c r="A16" s="4" t="s">
        <v>83</v>
      </c>
      <c r="B16" s="37">
        <f t="shared" si="0"/>
        <v>2</v>
      </c>
      <c r="C16" s="38">
        <v>2</v>
      </c>
      <c r="D16" s="38">
        <v>0</v>
      </c>
      <c r="E16" s="38">
        <v>0</v>
      </c>
    </row>
    <row r="17" spans="1:5" x14ac:dyDescent="0.35">
      <c r="A17" s="25" t="s">
        <v>84</v>
      </c>
      <c r="B17" s="37">
        <f t="shared" si="0"/>
        <v>2</v>
      </c>
      <c r="C17" s="38">
        <v>2</v>
      </c>
      <c r="D17" s="38">
        <v>0</v>
      </c>
      <c r="E17" s="38">
        <v>0</v>
      </c>
    </row>
    <row r="18" spans="1:5" x14ac:dyDescent="0.35">
      <c r="A18" s="4" t="s">
        <v>86</v>
      </c>
      <c r="B18" s="37">
        <f t="shared" si="0"/>
        <v>2</v>
      </c>
      <c r="C18" s="38">
        <v>1</v>
      </c>
      <c r="D18" s="38">
        <v>0</v>
      </c>
      <c r="E18" s="38">
        <v>1</v>
      </c>
    </row>
    <row r="19" spans="1:5" x14ac:dyDescent="0.35">
      <c r="A19" s="4" t="s">
        <v>90</v>
      </c>
      <c r="B19" s="37">
        <f t="shared" si="0"/>
        <v>2</v>
      </c>
      <c r="C19" s="38">
        <v>0</v>
      </c>
      <c r="D19" s="38">
        <v>2</v>
      </c>
      <c r="E19" s="38">
        <v>0</v>
      </c>
    </row>
    <row r="20" spans="1:5" x14ac:dyDescent="0.35">
      <c r="A20" s="5"/>
      <c r="B20" s="40"/>
      <c r="C20" s="41"/>
      <c r="D20" s="41"/>
      <c r="E20" s="41"/>
    </row>
    <row r="21" spans="1:5" x14ac:dyDescent="0.35">
      <c r="A21" s="25" t="s">
        <v>57</v>
      </c>
      <c r="B21" s="43"/>
      <c r="C21" s="44"/>
      <c r="D21" s="44"/>
      <c r="E21" s="44"/>
    </row>
    <row r="28" spans="1:5" ht="15.65" hidden="1" customHeight="1" x14ac:dyDescent="0.35"/>
    <row r="29" spans="1:5" ht="15.65" hidden="1" customHeight="1" x14ac:dyDescent="0.35"/>
    <row r="30" spans="1:5" ht="15.65" hidden="1" customHeight="1" x14ac:dyDescent="0.35"/>
    <row r="31" spans="1:5" ht="15.65" hidden="1" customHeight="1" x14ac:dyDescent="0.35"/>
    <row r="32" spans="1:5" ht="15.65" hidden="1" customHeight="1" x14ac:dyDescent="0.35"/>
    <row r="33" s="45" customFormat="1" ht="15.65" hidden="1" customHeight="1" x14ac:dyDescent="0.35"/>
    <row r="34" s="45" customFormat="1" ht="15.65" hidden="1" customHeight="1" x14ac:dyDescent="0.35"/>
    <row r="35" s="45" customFormat="1" ht="15.65" hidden="1" customHeight="1" x14ac:dyDescent="0.35"/>
    <row r="36" s="45" customFormat="1" hidden="1" x14ac:dyDescent="0.35"/>
    <row r="37" s="45" customFormat="1" hidden="1" x14ac:dyDescent="0.35"/>
    <row r="38" s="45" customFormat="1" hidden="1" x14ac:dyDescent="0.35"/>
    <row r="39" s="45" customFormat="1" hidden="1" x14ac:dyDescent="0.35"/>
    <row r="40" s="45" customFormat="1" hidden="1" x14ac:dyDescent="0.35"/>
  </sheetData>
  <mergeCells count="10">
    <mergeCell ref="A3:E3"/>
    <mergeCell ref="A4:E4"/>
    <mergeCell ref="A5:E5"/>
    <mergeCell ref="A6:E6"/>
    <mergeCell ref="C8:XFD8"/>
    <mergeCell ref="B8:B10"/>
    <mergeCell ref="C9:C10"/>
    <mergeCell ref="D9:D10"/>
    <mergeCell ref="E9:E10"/>
    <mergeCell ref="A8:A10"/>
  </mergeCells>
  <pageMargins left="0.7" right="0.7" top="0.75" bottom="0.75" header="0.3" footer="0.3"/>
  <pageSetup paperSize="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E92AC2-7CED-42F9-89B3-E4841676183C}">
  <sheetPr>
    <tabColor theme="0"/>
  </sheetPr>
  <dimension ref="A1:J46"/>
  <sheetViews>
    <sheetView zoomScale="80" zoomScaleNormal="80" workbookViewId="0"/>
  </sheetViews>
  <sheetFormatPr baseColWidth="10" defaultColWidth="0" defaultRowHeight="15.65" customHeight="1" zeroHeight="1" x14ac:dyDescent="0.35"/>
  <cols>
    <col min="1" max="1" width="34.453125" style="45" customWidth="1"/>
    <col min="2" max="2" width="17" style="45" customWidth="1"/>
    <col min="3" max="3" width="11.453125" style="45" customWidth="1"/>
    <col min="4" max="5" width="14.453125" style="45" customWidth="1"/>
    <col min="6" max="10" width="0" style="45" hidden="1" customWidth="1"/>
    <col min="11" max="16384" width="11.54296875" style="45" hidden="1"/>
  </cols>
  <sheetData>
    <row r="1" spans="1:5" ht="15.5" x14ac:dyDescent="0.35">
      <c r="A1" s="30" t="s">
        <v>328</v>
      </c>
      <c r="B1" s="25"/>
      <c r="C1" s="25"/>
      <c r="D1" s="25"/>
      <c r="E1" s="25"/>
    </row>
    <row r="2" spans="1:5" ht="15.5" x14ac:dyDescent="0.35">
      <c r="A2" s="25"/>
      <c r="B2" s="25"/>
      <c r="C2" s="25"/>
      <c r="D2" s="25"/>
      <c r="E2" s="25"/>
    </row>
    <row r="3" spans="1:5" ht="15.5" x14ac:dyDescent="0.35">
      <c r="A3" s="282" t="s">
        <v>391</v>
      </c>
      <c r="B3" s="282"/>
      <c r="C3" s="282"/>
      <c r="D3" s="282"/>
      <c r="E3" s="282"/>
    </row>
    <row r="4" spans="1:5" ht="15.5" x14ac:dyDescent="0.35">
      <c r="A4" s="282" t="s">
        <v>92</v>
      </c>
      <c r="B4" s="282"/>
      <c r="C4" s="282"/>
      <c r="D4" s="282"/>
      <c r="E4" s="282"/>
    </row>
    <row r="5" spans="1:5" ht="15.5" x14ac:dyDescent="0.35">
      <c r="A5" s="282" t="s">
        <v>71</v>
      </c>
      <c r="B5" s="282"/>
      <c r="C5" s="282"/>
      <c r="D5" s="282"/>
      <c r="E5" s="282"/>
    </row>
    <row r="6" spans="1:5" ht="15.5" x14ac:dyDescent="0.35">
      <c r="A6" s="282" t="s">
        <v>340</v>
      </c>
      <c r="B6" s="282"/>
      <c r="C6" s="282"/>
      <c r="D6" s="282"/>
      <c r="E6" s="282"/>
    </row>
    <row r="7" spans="1:5" ht="15.5" x14ac:dyDescent="0.35">
      <c r="A7" s="25"/>
      <c r="B7" s="25"/>
      <c r="C7" s="25"/>
      <c r="D7" s="25"/>
      <c r="E7" s="25"/>
    </row>
    <row r="8" spans="1:5" ht="15.5" x14ac:dyDescent="0.35">
      <c r="A8" s="213" t="s">
        <v>72</v>
      </c>
      <c r="B8" s="280" t="s">
        <v>47</v>
      </c>
      <c r="C8" s="336" t="s">
        <v>61</v>
      </c>
      <c r="D8" s="287"/>
      <c r="E8" s="287"/>
    </row>
    <row r="9" spans="1:5" ht="15.65" customHeight="1" x14ac:dyDescent="0.35">
      <c r="A9" s="214"/>
      <c r="B9" s="281"/>
      <c r="C9" s="280" t="s">
        <v>73</v>
      </c>
      <c r="D9" s="280" t="s">
        <v>66</v>
      </c>
      <c r="E9" s="280" t="s">
        <v>76</v>
      </c>
    </row>
    <row r="10" spans="1:5" ht="15.65" customHeight="1" x14ac:dyDescent="0.35">
      <c r="A10" s="215"/>
      <c r="B10" s="286"/>
      <c r="C10" s="286"/>
      <c r="D10" s="286" t="s">
        <v>77</v>
      </c>
      <c r="E10" s="286" t="s">
        <v>78</v>
      </c>
    </row>
    <row r="11" spans="1:5" ht="15.5" x14ac:dyDescent="0.35">
      <c r="A11" s="31"/>
      <c r="B11" s="32"/>
      <c r="C11" s="32"/>
      <c r="D11" s="32"/>
      <c r="E11" s="32"/>
    </row>
    <row r="12" spans="1:5" ht="15.5" x14ac:dyDescent="0.35">
      <c r="A12" s="1" t="s">
        <v>62</v>
      </c>
      <c r="B12" s="166">
        <f>SUM(C12:E12)</f>
        <v>12</v>
      </c>
      <c r="C12" s="165">
        <f>SUM(C14:C20)</f>
        <v>9</v>
      </c>
      <c r="D12" s="165">
        <f>SUM(D14:D20)</f>
        <v>2</v>
      </c>
      <c r="E12" s="165">
        <f>SUM(E14:E20)</f>
        <v>1</v>
      </c>
    </row>
    <row r="13" spans="1:5" ht="15.5" x14ac:dyDescent="0.35">
      <c r="A13" s="1"/>
      <c r="B13" s="34"/>
      <c r="C13" s="35"/>
      <c r="D13" s="36"/>
      <c r="E13" s="35"/>
    </row>
    <row r="14" spans="1:5" ht="15.5" x14ac:dyDescent="0.35">
      <c r="A14" s="4" t="s">
        <v>79</v>
      </c>
      <c r="B14" s="37">
        <f t="shared" ref="B14:B19" si="0">SUM(C14:E14)</f>
        <v>1</v>
      </c>
      <c r="C14" s="38">
        <v>1</v>
      </c>
      <c r="D14" s="38">
        <v>0</v>
      </c>
      <c r="E14" s="38">
        <v>0</v>
      </c>
    </row>
    <row r="15" spans="1:5" ht="15.5" x14ac:dyDescent="0.35">
      <c r="A15" s="4" t="s">
        <v>80</v>
      </c>
      <c r="B15" s="37">
        <f t="shared" si="0"/>
        <v>3</v>
      </c>
      <c r="C15" s="38">
        <v>3</v>
      </c>
      <c r="D15" s="38">
        <v>0</v>
      </c>
      <c r="E15" s="38">
        <v>0</v>
      </c>
    </row>
    <row r="16" spans="1:5" ht="15.5" x14ac:dyDescent="0.35">
      <c r="A16" s="4" t="s">
        <v>83</v>
      </c>
      <c r="B16" s="37">
        <f t="shared" si="0"/>
        <v>2</v>
      </c>
      <c r="C16" s="38">
        <v>2</v>
      </c>
      <c r="D16" s="38">
        <v>0</v>
      </c>
      <c r="E16" s="38">
        <v>0</v>
      </c>
    </row>
    <row r="17" spans="1:5" ht="15.5" x14ac:dyDescent="0.35">
      <c r="A17" s="25" t="s">
        <v>84</v>
      </c>
      <c r="B17" s="37">
        <f t="shared" si="0"/>
        <v>2</v>
      </c>
      <c r="C17" s="38">
        <v>2</v>
      </c>
      <c r="D17" s="38">
        <v>0</v>
      </c>
      <c r="E17" s="38">
        <v>0</v>
      </c>
    </row>
    <row r="18" spans="1:5" ht="15.5" x14ac:dyDescent="0.35">
      <c r="A18" s="4" t="s">
        <v>86</v>
      </c>
      <c r="B18" s="37">
        <f t="shared" si="0"/>
        <v>2</v>
      </c>
      <c r="C18" s="38">
        <v>1</v>
      </c>
      <c r="D18" s="38">
        <v>0</v>
      </c>
      <c r="E18" s="38">
        <v>1</v>
      </c>
    </row>
    <row r="19" spans="1:5" ht="15.5" x14ac:dyDescent="0.35">
      <c r="A19" s="4" t="s">
        <v>90</v>
      </c>
      <c r="B19" s="37">
        <f t="shared" si="0"/>
        <v>2</v>
      </c>
      <c r="C19" s="38">
        <v>0</v>
      </c>
      <c r="D19" s="38">
        <v>2</v>
      </c>
      <c r="E19" s="38">
        <v>0</v>
      </c>
    </row>
    <row r="20" spans="1:5" ht="15.5" x14ac:dyDescent="0.35">
      <c r="A20" s="5"/>
      <c r="B20" s="40"/>
      <c r="C20" s="41"/>
      <c r="D20" s="41"/>
      <c r="E20" s="41"/>
    </row>
    <row r="21" spans="1:5" ht="15.5" x14ac:dyDescent="0.35">
      <c r="A21" s="25" t="s">
        <v>57</v>
      </c>
      <c r="B21" s="43"/>
      <c r="C21" s="44"/>
      <c r="D21" s="44"/>
      <c r="E21" s="44"/>
    </row>
    <row r="22" spans="1:5" ht="15.5" x14ac:dyDescent="0.35"/>
    <row r="23" spans="1:5" ht="15.5" x14ac:dyDescent="0.35"/>
    <row r="33" s="45" customFormat="1" ht="15.65" hidden="1" customHeight="1" x14ac:dyDescent="0.35"/>
    <row r="34" s="45" customFormat="1" ht="15.65" hidden="1" customHeight="1" x14ac:dyDescent="0.35"/>
    <row r="35" s="45" customFormat="1" ht="15.65" hidden="1" customHeight="1" x14ac:dyDescent="0.35"/>
    <row r="36" s="45" customFormat="1" ht="15.5" x14ac:dyDescent="0.35"/>
    <row r="37" s="45" customFormat="1" ht="15.5" x14ac:dyDescent="0.35"/>
    <row r="38" s="45" customFormat="1" ht="15.5" x14ac:dyDescent="0.35"/>
    <row r="39" s="45" customFormat="1" ht="15.5" x14ac:dyDescent="0.35"/>
    <row r="40" s="45" customFormat="1" ht="15.5" x14ac:dyDescent="0.35"/>
    <row r="41" s="45" customFormat="1" ht="15.65" hidden="1" customHeight="1" x14ac:dyDescent="0.35"/>
    <row r="42" s="45" customFormat="1" ht="15.65" hidden="1" customHeight="1" x14ac:dyDescent="0.35"/>
    <row r="43" s="45" customFormat="1" ht="15.65" hidden="1" customHeight="1" x14ac:dyDescent="0.35"/>
    <row r="44" s="45" customFormat="1" ht="15.65" hidden="1" customHeight="1" x14ac:dyDescent="0.35"/>
    <row r="45" s="45" customFormat="1" ht="15.65" hidden="1" customHeight="1" x14ac:dyDescent="0.35"/>
    <row r="46" s="45" customFormat="1" ht="15.65" hidden="1" customHeight="1" x14ac:dyDescent="0.35"/>
  </sheetData>
  <mergeCells count="9">
    <mergeCell ref="A3:E3"/>
    <mergeCell ref="A4:E4"/>
    <mergeCell ref="A5:E5"/>
    <mergeCell ref="A6:E6"/>
    <mergeCell ref="C9:C10"/>
    <mergeCell ref="D9:D10"/>
    <mergeCell ref="E9:E10"/>
    <mergeCell ref="B8:B10"/>
    <mergeCell ref="C8:E8"/>
  </mergeCells>
  <pageMargins left="0.7" right="0.7" top="0.75" bottom="0.75" header="0.3" footer="0.3"/>
  <pageSetup paperSize="9"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41D03A-EF5C-4E85-9F53-A729E9D7D3A5}">
  <dimension ref="A1:F17"/>
  <sheetViews>
    <sheetView workbookViewId="0"/>
  </sheetViews>
  <sheetFormatPr baseColWidth="10" defaultColWidth="0" defaultRowHeight="15.5" zeroHeight="1" x14ac:dyDescent="0.35"/>
  <cols>
    <col min="1" max="1" width="81.54296875" style="45" customWidth="1"/>
    <col min="2" max="2" width="35.81640625" style="45" customWidth="1"/>
    <col min="3" max="6" width="0" style="45" hidden="1" customWidth="1"/>
    <col min="7" max="16384" width="11.54296875" style="45" hidden="1"/>
  </cols>
  <sheetData>
    <row r="1" spans="1:2" x14ac:dyDescent="0.35">
      <c r="A1" s="9" t="s">
        <v>330</v>
      </c>
      <c r="B1" s="11"/>
    </row>
    <row r="2" spans="1:2" x14ac:dyDescent="0.35">
      <c r="A2" s="9"/>
      <c r="B2" s="46"/>
    </row>
    <row r="3" spans="1:2" x14ac:dyDescent="0.35">
      <c r="A3" s="13" t="s">
        <v>392</v>
      </c>
      <c r="B3" s="13"/>
    </row>
    <row r="4" spans="1:2" x14ac:dyDescent="0.35">
      <c r="A4" s="13" t="s">
        <v>95</v>
      </c>
      <c r="B4" s="13"/>
    </row>
    <row r="5" spans="1:2" x14ac:dyDescent="0.35">
      <c r="A5" s="13" t="s">
        <v>340</v>
      </c>
      <c r="B5" s="13"/>
    </row>
    <row r="6" spans="1:2" x14ac:dyDescent="0.35">
      <c r="A6" s="18"/>
      <c r="B6" s="18"/>
    </row>
    <row r="7" spans="1:2" x14ac:dyDescent="0.35">
      <c r="A7" s="290" t="s">
        <v>96</v>
      </c>
      <c r="B7" s="277" t="s">
        <v>47</v>
      </c>
    </row>
    <row r="8" spans="1:2" x14ac:dyDescent="0.35">
      <c r="A8" s="291"/>
      <c r="B8" s="278"/>
    </row>
    <row r="9" spans="1:2" x14ac:dyDescent="0.35">
      <c r="A9" s="292"/>
      <c r="B9" s="279"/>
    </row>
    <row r="10" spans="1:2" x14ac:dyDescent="0.35">
      <c r="A10" s="49"/>
      <c r="B10" s="50"/>
    </row>
    <row r="11" spans="1:2" x14ac:dyDescent="0.35">
      <c r="A11" s="51" t="s">
        <v>62</v>
      </c>
      <c r="B11" s="52">
        <f>B13</f>
        <v>9</v>
      </c>
    </row>
    <row r="12" spans="1:2" x14ac:dyDescent="0.35">
      <c r="A12" s="53"/>
      <c r="B12" s="52"/>
    </row>
    <row r="13" spans="1:2" x14ac:dyDescent="0.35">
      <c r="A13" s="60" t="s">
        <v>98</v>
      </c>
      <c r="B13" s="54">
        <f>SUM(B14:B15)</f>
        <v>9</v>
      </c>
    </row>
    <row r="14" spans="1:2" x14ac:dyDescent="0.35">
      <c r="A14" s="61" t="s">
        <v>394</v>
      </c>
      <c r="B14" s="57">
        <v>6</v>
      </c>
    </row>
    <row r="15" spans="1:2" ht="31" x14ac:dyDescent="0.35">
      <c r="A15" s="216" t="s">
        <v>395</v>
      </c>
      <c r="B15" s="85">
        <v>3</v>
      </c>
    </row>
    <row r="16" spans="1:2" x14ac:dyDescent="0.35">
      <c r="A16" s="64"/>
      <c r="B16" s="65"/>
    </row>
    <row r="17" spans="1:2" x14ac:dyDescent="0.35">
      <c r="A17" s="25" t="s">
        <v>57</v>
      </c>
      <c r="B17" s="11"/>
    </row>
  </sheetData>
  <mergeCells count="2">
    <mergeCell ref="A7:A9"/>
    <mergeCell ref="B7:B9"/>
  </mergeCells>
  <pageMargins left="0.7" right="0.7" top="0.75" bottom="0.75" header="0.3" footer="0.3"/>
  <pageSetup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602B7C-B876-48AA-B657-364F6F92CF4D}">
  <dimension ref="A1:G183"/>
  <sheetViews>
    <sheetView zoomScale="85" zoomScaleNormal="85" workbookViewId="0"/>
  </sheetViews>
  <sheetFormatPr baseColWidth="10" defaultColWidth="0" defaultRowHeight="15.5" zeroHeight="1" x14ac:dyDescent="0.35"/>
  <cols>
    <col min="1" max="1" width="63.453125" style="45" customWidth="1"/>
    <col min="2" max="2" width="19" style="45" customWidth="1"/>
    <col min="3" max="7" width="0" style="45" hidden="1" customWidth="1"/>
    <col min="8" max="16384" width="11.54296875" style="45" hidden="1"/>
  </cols>
  <sheetData>
    <row r="1" spans="1:2" x14ac:dyDescent="0.35">
      <c r="A1" s="9" t="s">
        <v>331</v>
      </c>
      <c r="B1" s="68"/>
    </row>
    <row r="2" spans="1:2" x14ac:dyDescent="0.35">
      <c r="A2" s="9"/>
      <c r="B2" s="19"/>
    </row>
    <row r="3" spans="1:2" ht="33" customHeight="1" x14ac:dyDescent="0.35">
      <c r="A3" s="275" t="s">
        <v>392</v>
      </c>
      <c r="B3" s="275"/>
    </row>
    <row r="4" spans="1:2" x14ac:dyDescent="0.35">
      <c r="A4" s="273" t="s">
        <v>113</v>
      </c>
      <c r="B4" s="273"/>
    </row>
    <row r="5" spans="1:2" x14ac:dyDescent="0.35">
      <c r="A5" s="273" t="s">
        <v>340</v>
      </c>
      <c r="B5" s="273"/>
    </row>
    <row r="6" spans="1:2" x14ac:dyDescent="0.35">
      <c r="A6" s="18"/>
      <c r="B6" s="127"/>
    </row>
    <row r="7" spans="1:2" x14ac:dyDescent="0.35">
      <c r="A7" s="293" t="s">
        <v>114</v>
      </c>
      <c r="B7" s="296" t="s">
        <v>47</v>
      </c>
    </row>
    <row r="8" spans="1:2" ht="15.65" customHeight="1" x14ac:dyDescent="0.35">
      <c r="A8" s="294"/>
      <c r="B8" s="297"/>
    </row>
    <row r="9" spans="1:2" x14ac:dyDescent="0.35">
      <c r="A9" s="295"/>
      <c r="B9" s="298"/>
    </row>
    <row r="10" spans="1:2" x14ac:dyDescent="0.35">
      <c r="A10" s="8"/>
      <c r="B10" s="169"/>
    </row>
    <row r="11" spans="1:2" x14ac:dyDescent="0.35">
      <c r="A11" s="1" t="s">
        <v>62</v>
      </c>
      <c r="B11" s="170">
        <f>+B13+B16+B19</f>
        <v>9</v>
      </c>
    </row>
    <row r="12" spans="1:2" x14ac:dyDescent="0.35">
      <c r="A12" s="70"/>
      <c r="B12" s="160"/>
    </row>
    <row r="13" spans="1:2" x14ac:dyDescent="0.35">
      <c r="A13" s="30" t="s">
        <v>147</v>
      </c>
      <c r="B13" s="71">
        <f>SUM(B14:B14)</f>
        <v>1</v>
      </c>
    </row>
    <row r="14" spans="1:2" x14ac:dyDescent="0.35">
      <c r="A14" s="70" t="s">
        <v>148</v>
      </c>
      <c r="B14" s="160">
        <v>1</v>
      </c>
    </row>
    <row r="15" spans="1:2" x14ac:dyDescent="0.35">
      <c r="A15" s="70"/>
      <c r="B15" s="160"/>
    </row>
    <row r="16" spans="1:2" x14ac:dyDescent="0.35">
      <c r="A16" s="30" t="s">
        <v>162</v>
      </c>
      <c r="B16" s="71">
        <f>SUM(B17:B17)</f>
        <v>1</v>
      </c>
    </row>
    <row r="17" spans="1:2" x14ac:dyDescent="0.35">
      <c r="A17" s="70" t="s">
        <v>163</v>
      </c>
      <c r="B17" s="160">
        <v>1</v>
      </c>
    </row>
    <row r="18" spans="1:2" x14ac:dyDescent="0.35">
      <c r="A18" s="70"/>
      <c r="B18" s="160"/>
    </row>
    <row r="19" spans="1:2" x14ac:dyDescent="0.35">
      <c r="A19" s="30" t="s">
        <v>169</v>
      </c>
      <c r="B19" s="71">
        <f>SUM(B20:B21)</f>
        <v>7</v>
      </c>
    </row>
    <row r="20" spans="1:2" x14ac:dyDescent="0.35">
      <c r="A20" s="70" t="s">
        <v>171</v>
      </c>
      <c r="B20" s="160">
        <v>5</v>
      </c>
    </row>
    <row r="21" spans="1:2" x14ac:dyDescent="0.35">
      <c r="A21" s="70" t="s">
        <v>358</v>
      </c>
      <c r="B21" s="160">
        <v>2</v>
      </c>
    </row>
    <row r="22" spans="1:2" x14ac:dyDescent="0.35">
      <c r="A22" s="72"/>
      <c r="B22" s="161"/>
    </row>
    <row r="23" spans="1:2" x14ac:dyDescent="0.35">
      <c r="A23" s="69" t="s">
        <v>57</v>
      </c>
      <c r="B23" s="68"/>
    </row>
    <row r="33" s="45" customFormat="1" hidden="1" x14ac:dyDescent="0.35"/>
    <row r="34" s="45" customFormat="1" hidden="1" x14ac:dyDescent="0.35"/>
    <row r="35" s="45" customFormat="1" hidden="1" x14ac:dyDescent="0.35"/>
    <row r="36" s="45" customFormat="1" hidden="1" x14ac:dyDescent="0.35"/>
    <row r="37" s="45" customFormat="1" hidden="1" x14ac:dyDescent="0.35"/>
    <row r="38" s="45" customFormat="1" hidden="1" x14ac:dyDescent="0.35"/>
    <row r="39" s="45" customFormat="1" hidden="1" x14ac:dyDescent="0.35"/>
    <row r="40" s="45" customFormat="1" hidden="1" x14ac:dyDescent="0.35"/>
    <row r="41" s="45" customFormat="1" hidden="1" x14ac:dyDescent="0.35"/>
    <row r="42" s="45" customFormat="1" hidden="1" x14ac:dyDescent="0.35"/>
    <row r="43" s="45" customFormat="1" hidden="1" x14ac:dyDescent="0.35"/>
    <row r="44" s="45" customFormat="1" hidden="1" x14ac:dyDescent="0.35"/>
    <row r="45" s="45" customFormat="1" hidden="1" x14ac:dyDescent="0.35"/>
    <row r="46" s="45" customFormat="1" hidden="1" x14ac:dyDescent="0.35"/>
    <row r="47" s="45" customFormat="1" hidden="1" x14ac:dyDescent="0.35"/>
    <row r="48" s="45" customFormat="1" hidden="1" x14ac:dyDescent="0.35"/>
    <row r="49" s="45" customFormat="1" hidden="1" x14ac:dyDescent="0.35"/>
    <row r="50" s="45" customFormat="1" hidden="1" x14ac:dyDescent="0.35"/>
    <row r="51" s="45" customFormat="1" hidden="1" x14ac:dyDescent="0.35"/>
    <row r="52" s="45" customFormat="1" hidden="1" x14ac:dyDescent="0.35"/>
    <row r="53" s="45" customFormat="1" hidden="1" x14ac:dyDescent="0.35"/>
    <row r="54" s="45" customFormat="1" hidden="1" x14ac:dyDescent="0.35"/>
    <row r="55" s="45" customFormat="1" hidden="1" x14ac:dyDescent="0.35"/>
    <row r="56" s="45" customFormat="1" hidden="1" x14ac:dyDescent="0.35"/>
    <row r="57" s="45" customFormat="1" hidden="1" x14ac:dyDescent="0.35"/>
    <row r="58" s="45" customFormat="1" hidden="1" x14ac:dyDescent="0.35"/>
    <row r="59" s="45" customFormat="1" hidden="1" x14ac:dyDescent="0.35"/>
    <row r="60" s="45" customFormat="1" hidden="1" x14ac:dyDescent="0.35"/>
    <row r="61" s="45" customFormat="1" hidden="1" x14ac:dyDescent="0.35"/>
    <row r="62" s="45" customFormat="1" hidden="1" x14ac:dyDescent="0.35"/>
    <row r="63" s="45" customFormat="1" hidden="1" x14ac:dyDescent="0.35"/>
    <row r="64" s="45" customFormat="1" hidden="1" x14ac:dyDescent="0.35"/>
    <row r="65" s="45" customFormat="1" hidden="1" x14ac:dyDescent="0.35"/>
    <row r="66" s="45" customFormat="1" hidden="1" x14ac:dyDescent="0.35"/>
    <row r="67" s="45" customFormat="1" hidden="1" x14ac:dyDescent="0.35"/>
    <row r="68" s="45" customFormat="1" hidden="1" x14ac:dyDescent="0.35"/>
    <row r="69" s="45" customFormat="1" hidden="1" x14ac:dyDescent="0.35"/>
    <row r="70" s="45" customFormat="1" hidden="1" x14ac:dyDescent="0.35"/>
    <row r="71" s="45" customFormat="1" hidden="1" x14ac:dyDescent="0.35"/>
    <row r="72" s="45" customFormat="1" hidden="1" x14ac:dyDescent="0.35"/>
    <row r="73" s="45" customFormat="1" hidden="1" x14ac:dyDescent="0.35"/>
    <row r="74" s="45" customFormat="1" hidden="1" x14ac:dyDescent="0.35"/>
    <row r="75" s="45" customFormat="1" hidden="1" x14ac:dyDescent="0.35"/>
    <row r="76" s="45" customFormat="1" hidden="1" x14ac:dyDescent="0.35"/>
    <row r="77" s="45" customFormat="1" hidden="1" x14ac:dyDescent="0.35"/>
    <row r="78" s="45" customFormat="1" hidden="1" x14ac:dyDescent="0.35"/>
    <row r="79" s="45" customFormat="1" hidden="1" x14ac:dyDescent="0.35"/>
    <row r="80" s="45" customFormat="1" hidden="1" x14ac:dyDescent="0.35"/>
    <row r="81" s="45" customFormat="1" hidden="1" x14ac:dyDescent="0.35"/>
    <row r="82" s="45" customFormat="1" hidden="1" x14ac:dyDescent="0.35"/>
    <row r="83" s="45" customFormat="1" hidden="1" x14ac:dyDescent="0.35"/>
    <row r="84" s="45" customFormat="1" hidden="1" x14ac:dyDescent="0.35"/>
    <row r="85" s="45" customFormat="1" hidden="1" x14ac:dyDescent="0.35"/>
    <row r="86" s="45" customFormat="1" hidden="1" x14ac:dyDescent="0.35"/>
    <row r="87" s="45" customFormat="1" hidden="1" x14ac:dyDescent="0.35"/>
    <row r="88" s="45" customFormat="1" hidden="1" x14ac:dyDescent="0.35"/>
    <row r="89" s="45" customFormat="1" hidden="1" x14ac:dyDescent="0.35"/>
    <row r="90" s="45" customFormat="1" hidden="1" x14ac:dyDescent="0.35"/>
    <row r="91" s="45" customFormat="1" hidden="1" x14ac:dyDescent="0.35"/>
    <row r="92" s="45" customFormat="1" hidden="1" x14ac:dyDescent="0.35"/>
    <row r="93" s="45" customFormat="1" hidden="1" x14ac:dyDescent="0.35"/>
    <row r="94" s="45" customFormat="1" hidden="1" x14ac:dyDescent="0.35"/>
    <row r="95" s="45" customFormat="1" hidden="1" x14ac:dyDescent="0.35"/>
    <row r="96" s="45" customFormat="1" hidden="1" x14ac:dyDescent="0.35"/>
    <row r="97" s="45" customFormat="1" hidden="1" x14ac:dyDescent="0.35"/>
    <row r="98" s="45" customFormat="1" hidden="1" x14ac:dyDescent="0.35"/>
    <row r="99" s="45" customFormat="1" hidden="1" x14ac:dyDescent="0.35"/>
    <row r="100" s="45" customFormat="1" hidden="1" x14ac:dyDescent="0.35"/>
    <row r="101" s="45" customFormat="1" hidden="1" x14ac:dyDescent="0.35"/>
    <row r="102" s="45" customFormat="1" hidden="1" x14ac:dyDescent="0.35"/>
    <row r="103" s="45" customFormat="1" hidden="1" x14ac:dyDescent="0.35"/>
    <row r="104" s="45" customFormat="1" hidden="1" x14ac:dyDescent="0.35"/>
    <row r="105" s="45" customFormat="1" hidden="1" x14ac:dyDescent="0.35"/>
    <row r="106" s="45" customFormat="1" hidden="1" x14ac:dyDescent="0.35"/>
    <row r="107" s="45" customFormat="1" hidden="1" x14ac:dyDescent="0.35"/>
    <row r="108" s="45" customFormat="1" hidden="1" x14ac:dyDescent="0.35"/>
    <row r="109" s="45" customFormat="1" hidden="1" x14ac:dyDescent="0.35"/>
    <row r="110" s="45" customFormat="1" hidden="1" x14ac:dyDescent="0.35"/>
    <row r="111" s="45" customFormat="1" hidden="1" x14ac:dyDescent="0.35"/>
    <row r="112" s="45" customFormat="1" hidden="1" x14ac:dyDescent="0.35"/>
    <row r="113" s="45" customFormat="1" hidden="1" x14ac:dyDescent="0.35"/>
    <row r="114" s="45" customFormat="1" hidden="1" x14ac:dyDescent="0.35"/>
    <row r="115" s="45" customFormat="1" hidden="1" x14ac:dyDescent="0.35"/>
    <row r="116" s="45" customFormat="1" hidden="1" x14ac:dyDescent="0.35"/>
    <row r="117" s="45" customFormat="1" hidden="1" x14ac:dyDescent="0.35"/>
    <row r="118" s="45" customFormat="1" hidden="1" x14ac:dyDescent="0.35"/>
    <row r="119" s="45" customFormat="1" hidden="1" x14ac:dyDescent="0.35"/>
    <row r="120" s="45" customFormat="1" hidden="1" x14ac:dyDescent="0.35"/>
    <row r="121" s="45" customFormat="1" hidden="1" x14ac:dyDescent="0.35"/>
    <row r="122" s="45" customFormat="1" hidden="1" x14ac:dyDescent="0.35"/>
    <row r="123" s="45" customFormat="1" hidden="1" x14ac:dyDescent="0.35"/>
    <row r="124" s="45" customFormat="1" hidden="1" x14ac:dyDescent="0.35"/>
    <row r="125" s="45" customFormat="1" hidden="1" x14ac:dyDescent="0.35"/>
    <row r="126" s="45" customFormat="1" hidden="1" x14ac:dyDescent="0.35"/>
    <row r="127" s="45" customFormat="1" hidden="1" x14ac:dyDescent="0.35"/>
    <row r="128" s="45" customFormat="1" hidden="1" x14ac:dyDescent="0.35"/>
    <row r="129" s="45" customFormat="1" hidden="1" x14ac:dyDescent="0.35"/>
    <row r="130" s="45" customFormat="1" hidden="1" x14ac:dyDescent="0.35"/>
    <row r="131" s="45" customFormat="1" hidden="1" x14ac:dyDescent="0.35"/>
    <row r="132" s="45" customFormat="1" hidden="1" x14ac:dyDescent="0.35"/>
    <row r="133" s="45" customFormat="1" hidden="1" x14ac:dyDescent="0.35"/>
    <row r="134" s="45" customFormat="1" hidden="1" x14ac:dyDescent="0.35"/>
    <row r="135" s="45" customFormat="1" hidden="1" x14ac:dyDescent="0.35"/>
    <row r="136" s="45" customFormat="1" hidden="1" x14ac:dyDescent="0.35"/>
    <row r="137" s="45" customFormat="1" hidden="1" x14ac:dyDescent="0.35"/>
    <row r="138" s="45" customFormat="1" hidden="1" x14ac:dyDescent="0.35"/>
    <row r="139" s="45" customFormat="1" hidden="1" x14ac:dyDescent="0.35"/>
    <row r="140" s="45" customFormat="1" hidden="1" x14ac:dyDescent="0.35"/>
    <row r="141" s="45" customFormat="1" hidden="1" x14ac:dyDescent="0.35"/>
    <row r="142" s="45" customFormat="1" hidden="1" x14ac:dyDescent="0.35"/>
    <row r="143" s="45" customFormat="1" hidden="1" x14ac:dyDescent="0.35"/>
    <row r="144" s="45" customFormat="1" hidden="1" x14ac:dyDescent="0.35"/>
    <row r="145" s="45" customFormat="1" hidden="1" x14ac:dyDescent="0.35"/>
    <row r="146" s="45" customFormat="1" hidden="1" x14ac:dyDescent="0.35"/>
    <row r="147" s="45" customFormat="1" hidden="1" x14ac:dyDescent="0.35"/>
    <row r="148" s="45" customFormat="1" hidden="1" x14ac:dyDescent="0.35"/>
    <row r="149" s="45" customFormat="1" hidden="1" x14ac:dyDescent="0.35"/>
    <row r="150" s="45" customFormat="1" hidden="1" x14ac:dyDescent="0.35"/>
    <row r="151" s="45" customFormat="1" hidden="1" x14ac:dyDescent="0.35"/>
    <row r="152" s="45" customFormat="1" hidden="1" x14ac:dyDescent="0.35"/>
    <row r="153" s="45" customFormat="1" hidden="1" x14ac:dyDescent="0.35"/>
    <row r="154" s="45" customFormat="1" hidden="1" x14ac:dyDescent="0.35"/>
    <row r="155" s="45" customFormat="1" hidden="1" x14ac:dyDescent="0.35"/>
    <row r="156" s="45" customFormat="1" hidden="1" x14ac:dyDescent="0.35"/>
    <row r="157" s="45" customFormat="1" hidden="1" x14ac:dyDescent="0.35"/>
    <row r="158" s="45" customFormat="1" hidden="1" x14ac:dyDescent="0.35"/>
    <row r="159" s="45" customFormat="1" hidden="1" x14ac:dyDescent="0.35"/>
    <row r="160" s="45" customFormat="1" hidden="1" x14ac:dyDescent="0.35"/>
    <row r="161" s="45" customFormat="1" hidden="1" x14ac:dyDescent="0.35"/>
    <row r="162" s="45" customFormat="1" hidden="1" x14ac:dyDescent="0.35"/>
    <row r="163" s="45" customFormat="1" hidden="1" x14ac:dyDescent="0.35"/>
    <row r="164" s="45" customFormat="1" hidden="1" x14ac:dyDescent="0.35"/>
    <row r="165" s="45" customFormat="1" hidden="1" x14ac:dyDescent="0.35"/>
    <row r="166" s="45" customFormat="1" hidden="1" x14ac:dyDescent="0.35"/>
    <row r="167" s="45" customFormat="1" hidden="1" x14ac:dyDescent="0.35"/>
    <row r="168" s="45" customFormat="1" hidden="1" x14ac:dyDescent="0.35"/>
    <row r="169" s="45" customFormat="1" hidden="1" x14ac:dyDescent="0.35"/>
    <row r="170" s="45" customFormat="1" hidden="1" x14ac:dyDescent="0.35"/>
    <row r="171" s="45" customFormat="1" hidden="1" x14ac:dyDescent="0.35"/>
    <row r="172" s="45" customFormat="1" hidden="1" x14ac:dyDescent="0.35"/>
    <row r="173" s="45" customFormat="1" hidden="1" x14ac:dyDescent="0.35"/>
    <row r="174" s="45" customFormat="1" hidden="1" x14ac:dyDescent="0.35"/>
    <row r="175" s="45" customFormat="1" hidden="1" x14ac:dyDescent="0.35"/>
    <row r="176" s="45" customFormat="1" hidden="1" x14ac:dyDescent="0.35"/>
    <row r="177" s="45" customFormat="1" hidden="1" x14ac:dyDescent="0.35"/>
    <row r="178" s="45" customFormat="1" hidden="1" x14ac:dyDescent="0.35"/>
    <row r="179" s="45" customFormat="1" hidden="1" x14ac:dyDescent="0.35"/>
    <row r="180" s="45" customFormat="1" hidden="1" x14ac:dyDescent="0.35"/>
    <row r="181" s="45" customFormat="1" hidden="1" x14ac:dyDescent="0.35"/>
    <row r="182" s="45" customFormat="1" hidden="1" x14ac:dyDescent="0.35"/>
    <row r="183" s="45" customFormat="1" hidden="1" x14ac:dyDescent="0.35"/>
  </sheetData>
  <mergeCells count="5">
    <mergeCell ref="A3:B3"/>
    <mergeCell ref="A4:B4"/>
    <mergeCell ref="A5:B5"/>
    <mergeCell ref="A7:A9"/>
    <mergeCell ref="B7:B9"/>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7E3A2C-A50A-4EDE-A159-4C17427E732A}">
  <dimension ref="A1:XFC21"/>
  <sheetViews>
    <sheetView topLeftCell="A7" zoomScale="178" zoomScaleNormal="178" workbookViewId="0">
      <selection activeCell="B11" sqref="B11"/>
    </sheetView>
  </sheetViews>
  <sheetFormatPr baseColWidth="10" defaultColWidth="0" defaultRowHeight="15.5" zeroHeight="1" x14ac:dyDescent="0.35"/>
  <cols>
    <col min="1" max="1" width="65.453125" style="45" bestFit="1" customWidth="1"/>
    <col min="2" max="2" width="18.453125" style="45" customWidth="1"/>
    <col min="3" max="6" width="0" style="45" hidden="1"/>
    <col min="7" max="16383" width="11.54296875" style="45" hidden="1"/>
    <col min="16384" max="16384" width="2.54296875" style="45" hidden="1" customWidth="1"/>
  </cols>
  <sheetData>
    <row r="1" spans="1:2" x14ac:dyDescent="0.35">
      <c r="A1" s="9" t="s">
        <v>58</v>
      </c>
      <c r="B1" s="10"/>
    </row>
    <row r="2" spans="1:2" x14ac:dyDescent="0.35"/>
    <row r="3" spans="1:2" x14ac:dyDescent="0.35">
      <c r="A3" s="13" t="s">
        <v>59</v>
      </c>
      <c r="B3" s="13"/>
    </row>
    <row r="4" spans="1:2" x14ac:dyDescent="0.35">
      <c r="A4" s="13" t="s">
        <v>60</v>
      </c>
      <c r="B4" s="13"/>
    </row>
    <row r="5" spans="1:2" x14ac:dyDescent="0.35">
      <c r="A5" s="13" t="s">
        <v>340</v>
      </c>
      <c r="B5" s="13"/>
    </row>
    <row r="6" spans="1:2" x14ac:dyDescent="0.35">
      <c r="A6" s="18"/>
      <c r="B6" s="18"/>
    </row>
    <row r="7" spans="1:2" x14ac:dyDescent="0.35">
      <c r="A7" s="274" t="s">
        <v>61</v>
      </c>
      <c r="B7" s="277" t="s">
        <v>47</v>
      </c>
    </row>
    <row r="8" spans="1:2" x14ac:dyDescent="0.35">
      <c r="A8" s="275"/>
      <c r="B8" s="278"/>
    </row>
    <row r="9" spans="1:2" x14ac:dyDescent="0.35">
      <c r="A9" s="276"/>
      <c r="B9" s="279"/>
    </row>
    <row r="10" spans="1:2" x14ac:dyDescent="0.35">
      <c r="A10" s="18"/>
      <c r="B10" s="26"/>
    </row>
    <row r="11" spans="1:2" x14ac:dyDescent="0.35">
      <c r="A11" s="18" t="s">
        <v>62</v>
      </c>
      <c r="B11" s="27">
        <f>SUM(B13:B19)</f>
        <v>1102</v>
      </c>
    </row>
    <row r="12" spans="1:2" x14ac:dyDescent="0.35">
      <c r="A12" s="18"/>
      <c r="B12" s="27"/>
    </row>
    <row r="13" spans="1:2" x14ac:dyDescent="0.35">
      <c r="A13" s="19" t="s">
        <v>63</v>
      </c>
      <c r="B13" s="21">
        <v>667</v>
      </c>
    </row>
    <row r="14" spans="1:2" x14ac:dyDescent="0.35">
      <c r="A14" s="19" t="s">
        <v>64</v>
      </c>
      <c r="B14" s="21">
        <v>306</v>
      </c>
    </row>
    <row r="15" spans="1:2" x14ac:dyDescent="0.35">
      <c r="A15" s="19" t="s">
        <v>66</v>
      </c>
      <c r="B15" s="21">
        <v>65</v>
      </c>
    </row>
    <row r="16" spans="1:2" x14ac:dyDescent="0.35">
      <c r="A16" s="19" t="s">
        <v>65</v>
      </c>
      <c r="B16" s="21">
        <v>52</v>
      </c>
    </row>
    <row r="17" spans="1:2" x14ac:dyDescent="0.35">
      <c r="A17" s="19" t="s">
        <v>67</v>
      </c>
      <c r="B17" s="21">
        <v>10</v>
      </c>
    </row>
    <row r="18" spans="1:2" x14ac:dyDescent="0.35">
      <c r="A18" s="19" t="s">
        <v>345</v>
      </c>
      <c r="B18" s="21">
        <v>1</v>
      </c>
    </row>
    <row r="19" spans="1:2" x14ac:dyDescent="0.35">
      <c r="A19" s="234" t="s">
        <v>346</v>
      </c>
      <c r="B19" s="235">
        <v>1</v>
      </c>
    </row>
    <row r="20" spans="1:2" x14ac:dyDescent="0.35"/>
    <row r="21" spans="1:2" x14ac:dyDescent="0.35">
      <c r="A21" s="25" t="s">
        <v>57</v>
      </c>
    </row>
  </sheetData>
  <mergeCells count="2">
    <mergeCell ref="A7:A9"/>
    <mergeCell ref="B7:B9"/>
  </mergeCells>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3231CF-1019-4252-8916-79FBA450DA68}">
  <dimension ref="A1:F16"/>
  <sheetViews>
    <sheetView topLeftCell="A3" workbookViewId="0">
      <selection activeCell="B14" sqref="B14"/>
    </sheetView>
  </sheetViews>
  <sheetFormatPr baseColWidth="10" defaultColWidth="0" defaultRowHeight="15.5" zeroHeight="1" x14ac:dyDescent="0.35"/>
  <cols>
    <col min="1" max="1" width="55.54296875" style="45" bestFit="1" customWidth="1"/>
    <col min="2" max="2" width="19.453125" style="45" customWidth="1"/>
    <col min="3" max="6" width="0" style="45" hidden="1" customWidth="1"/>
    <col min="7" max="16384" width="11.54296875" style="45" hidden="1"/>
  </cols>
  <sheetData>
    <row r="1" spans="1:2" x14ac:dyDescent="0.35">
      <c r="A1" s="9" t="s">
        <v>336</v>
      </c>
      <c r="B1" s="12"/>
    </row>
    <row r="2" spans="1:2" x14ac:dyDescent="0.35">
      <c r="A2" s="46"/>
      <c r="B2" s="12"/>
    </row>
    <row r="3" spans="1:2" ht="43.75" customHeight="1" x14ac:dyDescent="0.35">
      <c r="A3" s="275" t="s">
        <v>393</v>
      </c>
      <c r="B3" s="275"/>
    </row>
    <row r="4" spans="1:2" x14ac:dyDescent="0.35">
      <c r="A4" s="273" t="s">
        <v>207</v>
      </c>
      <c r="B4" s="273"/>
    </row>
    <row r="5" spans="1:2" x14ac:dyDescent="0.35">
      <c r="A5" s="273" t="s">
        <v>340</v>
      </c>
      <c r="B5" s="273"/>
    </row>
    <row r="6" spans="1:2" x14ac:dyDescent="0.35">
      <c r="A6" s="18"/>
      <c r="B6" s="18"/>
    </row>
    <row r="7" spans="1:2" x14ac:dyDescent="0.35">
      <c r="A7" s="290" t="s">
        <v>208</v>
      </c>
      <c r="B7" s="277" t="s">
        <v>47</v>
      </c>
    </row>
    <row r="8" spans="1:2" x14ac:dyDescent="0.35">
      <c r="A8" s="291"/>
      <c r="B8" s="278"/>
    </row>
    <row r="9" spans="1:2" x14ac:dyDescent="0.35">
      <c r="A9" s="292"/>
      <c r="B9" s="279"/>
    </row>
    <row r="10" spans="1:2" x14ac:dyDescent="0.35">
      <c r="A10" s="18"/>
      <c r="B10" s="73"/>
    </row>
    <row r="11" spans="1:2" x14ac:dyDescent="0.35">
      <c r="A11" s="18" t="s">
        <v>62</v>
      </c>
      <c r="B11" s="74">
        <f>+B13</f>
        <v>6</v>
      </c>
    </row>
    <row r="12" spans="1:2" x14ac:dyDescent="0.35">
      <c r="A12" s="18"/>
      <c r="B12" s="74"/>
    </row>
    <row r="13" spans="1:2" x14ac:dyDescent="0.35">
      <c r="A13" s="76" t="s">
        <v>213</v>
      </c>
      <c r="B13" s="77">
        <f>SUM(B14:B15)</f>
        <v>6</v>
      </c>
    </row>
    <row r="14" spans="1:2" x14ac:dyDescent="0.35">
      <c r="A14" s="19" t="s">
        <v>214</v>
      </c>
      <c r="B14" s="78">
        <v>4</v>
      </c>
    </row>
    <row r="15" spans="1:2" x14ac:dyDescent="0.35">
      <c r="A15" s="64" t="s">
        <v>215</v>
      </c>
      <c r="B15" s="29">
        <v>2</v>
      </c>
    </row>
    <row r="16" spans="1:2" x14ac:dyDescent="0.35">
      <c r="A16" s="25" t="s">
        <v>57</v>
      </c>
    </row>
  </sheetData>
  <mergeCells count="5">
    <mergeCell ref="A3:B3"/>
    <mergeCell ref="A4:B4"/>
    <mergeCell ref="A5:B5"/>
    <mergeCell ref="A7:A9"/>
    <mergeCell ref="B7:B9"/>
  </mergeCells>
  <pageMargins left="0.7" right="0.7" top="0.75" bottom="0.75" header="0.3" footer="0.3"/>
  <pageSetup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18DCE7-709D-454C-B6BA-7A8A716BD5FD}">
  <dimension ref="A1:F17"/>
  <sheetViews>
    <sheetView workbookViewId="0"/>
  </sheetViews>
  <sheetFormatPr baseColWidth="10" defaultColWidth="0" defaultRowHeight="15.65" customHeight="1" zeroHeight="1" x14ac:dyDescent="0.35"/>
  <cols>
    <col min="1" max="1" width="35.1796875" style="45" customWidth="1"/>
    <col min="2" max="2" width="13.1796875" style="45" customWidth="1"/>
    <col min="3" max="3" width="21.81640625" style="45" customWidth="1"/>
    <col min="4" max="6" width="0" style="45" hidden="1" customWidth="1"/>
    <col min="7" max="16384" width="11.453125" style="45" hidden="1"/>
  </cols>
  <sheetData>
    <row r="1" spans="1:3" ht="15.5" x14ac:dyDescent="0.35">
      <c r="A1" s="217" t="s">
        <v>339</v>
      </c>
      <c r="B1" s="95"/>
      <c r="C1" s="95"/>
    </row>
    <row r="2" spans="1:3" ht="15.5" x14ac:dyDescent="0.35">
      <c r="A2" s="95"/>
      <c r="B2" s="95"/>
      <c r="C2" s="95"/>
    </row>
    <row r="3" spans="1:3" ht="15.5" x14ac:dyDescent="0.35">
      <c r="A3" s="337" t="s">
        <v>397</v>
      </c>
      <c r="B3" s="337"/>
      <c r="C3" s="337"/>
    </row>
    <row r="4" spans="1:3" ht="15.5" x14ac:dyDescent="0.35">
      <c r="A4" s="338" t="s">
        <v>337</v>
      </c>
      <c r="B4" s="338"/>
      <c r="C4" s="338"/>
    </row>
    <row r="5" spans="1:3" ht="15.5" x14ac:dyDescent="0.35">
      <c r="A5" s="338" t="s">
        <v>282</v>
      </c>
      <c r="B5" s="338"/>
      <c r="C5" s="338"/>
    </row>
    <row r="6" spans="1:3" ht="15.5" x14ac:dyDescent="0.35">
      <c r="A6" s="338" t="s">
        <v>340</v>
      </c>
      <c r="B6" s="338"/>
      <c r="C6" s="338"/>
    </row>
    <row r="7" spans="1:3" ht="15.5" x14ac:dyDescent="0.35">
      <c r="A7" s="218"/>
      <c r="B7" s="218"/>
      <c r="C7" s="218"/>
    </row>
    <row r="8" spans="1:3" ht="15.5" x14ac:dyDescent="0.35">
      <c r="A8" s="339" t="s">
        <v>338</v>
      </c>
      <c r="B8" s="341" t="s">
        <v>47</v>
      </c>
      <c r="C8" s="343" t="s">
        <v>276</v>
      </c>
    </row>
    <row r="9" spans="1:3" ht="15.5" x14ac:dyDescent="0.35">
      <c r="A9" s="340"/>
      <c r="B9" s="342"/>
      <c r="C9" s="344"/>
    </row>
    <row r="10" spans="1:3" ht="15.5" x14ac:dyDescent="0.35">
      <c r="A10" s="221"/>
      <c r="B10" s="222"/>
      <c r="C10" s="225"/>
    </row>
    <row r="11" spans="1:3" ht="15.5" x14ac:dyDescent="0.35">
      <c r="A11" s="226" t="s">
        <v>62</v>
      </c>
      <c r="B11" s="227">
        <f>B13</f>
        <v>3</v>
      </c>
      <c r="C11" s="228">
        <f>C13</f>
        <v>3</v>
      </c>
    </row>
    <row r="12" spans="1:3" ht="15.5" x14ac:dyDescent="0.35">
      <c r="A12" s="229"/>
      <c r="B12" s="230"/>
      <c r="C12" s="231"/>
    </row>
    <row r="13" spans="1:3" ht="15.5" x14ac:dyDescent="0.35">
      <c r="A13" s="109" t="s">
        <v>258</v>
      </c>
      <c r="B13" s="110">
        <f>SUM(B14:B15)</f>
        <v>3</v>
      </c>
      <c r="C13" s="110">
        <f>SUM(C14:C15)</f>
        <v>3</v>
      </c>
    </row>
    <row r="14" spans="1:3" ht="15.5" x14ac:dyDescent="0.35">
      <c r="A14" s="106" t="s">
        <v>80</v>
      </c>
      <c r="B14" s="104">
        <f>SUM(C14:C14)</f>
        <v>2</v>
      </c>
      <c r="C14" s="108">
        <v>2</v>
      </c>
    </row>
    <row r="15" spans="1:3" ht="15.5" x14ac:dyDescent="0.35">
      <c r="A15" s="106" t="s">
        <v>325</v>
      </c>
      <c r="B15" s="104">
        <f>SUM(C15:C15)</f>
        <v>1</v>
      </c>
      <c r="C15" s="108">
        <v>1</v>
      </c>
    </row>
    <row r="16" spans="1:3" ht="15.5" x14ac:dyDescent="0.35">
      <c r="A16" s="149"/>
      <c r="B16" s="232"/>
      <c r="C16" s="232"/>
    </row>
    <row r="17" spans="1:3" ht="15.5" x14ac:dyDescent="0.35">
      <c r="A17" s="25" t="s">
        <v>57</v>
      </c>
      <c r="B17" s="95"/>
      <c r="C17" s="95"/>
    </row>
  </sheetData>
  <mergeCells count="7">
    <mergeCell ref="A3:C3"/>
    <mergeCell ref="A4:C4"/>
    <mergeCell ref="A5:C5"/>
    <mergeCell ref="A6:C6"/>
    <mergeCell ref="A8:A9"/>
    <mergeCell ref="B8:B9"/>
    <mergeCell ref="C8:C9"/>
  </mergeCells>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484C99-FE51-4C50-8EE5-348470B4EE44}">
  <sheetPr>
    <tabColor theme="0"/>
  </sheetPr>
  <dimension ref="A1:F17"/>
  <sheetViews>
    <sheetView workbookViewId="0">
      <selection activeCell="A18" sqref="A18:XFD22"/>
    </sheetView>
  </sheetViews>
  <sheetFormatPr baseColWidth="10" defaultColWidth="0" defaultRowHeight="15.65" customHeight="1" zeroHeight="1" x14ac:dyDescent="0.35"/>
  <cols>
    <col min="1" max="1" width="35.1796875" style="45" customWidth="1"/>
    <col min="2" max="2" width="13" style="45" customWidth="1"/>
    <col min="3" max="3" width="11.1796875" style="45" hidden="1" customWidth="1"/>
    <col min="4" max="4" width="10.453125" style="45" hidden="1" customWidth="1"/>
    <col min="5" max="5" width="18" style="45" bestFit="1" customWidth="1"/>
    <col min="6" max="6" width="0" style="45" hidden="1" customWidth="1"/>
    <col min="7" max="16384" width="11.453125" style="45" hidden="1"/>
  </cols>
  <sheetData>
    <row r="1" spans="1:5" ht="15.5" x14ac:dyDescent="0.35">
      <c r="A1" s="217" t="s">
        <v>396</v>
      </c>
      <c r="B1" s="95"/>
      <c r="C1" s="95"/>
      <c r="D1" s="95"/>
      <c r="E1" s="95"/>
    </row>
    <row r="2" spans="1:5" ht="15.5" x14ac:dyDescent="0.35">
      <c r="A2" s="95"/>
      <c r="B2" s="95"/>
      <c r="C2" s="95"/>
      <c r="D2" s="95"/>
      <c r="E2" s="95"/>
    </row>
    <row r="3" spans="1:5" ht="33.65" customHeight="1" x14ac:dyDescent="0.35">
      <c r="A3" s="337" t="s">
        <v>397</v>
      </c>
      <c r="B3" s="337"/>
      <c r="C3" s="337"/>
      <c r="D3" s="337"/>
      <c r="E3" s="337"/>
    </row>
    <row r="4" spans="1:5" ht="15.5" x14ac:dyDescent="0.35">
      <c r="A4" s="338" t="s">
        <v>399</v>
      </c>
      <c r="B4" s="338"/>
      <c r="C4" s="338"/>
      <c r="D4" s="338"/>
      <c r="E4" s="338"/>
    </row>
    <row r="5" spans="1:5" ht="15.5" x14ac:dyDescent="0.35">
      <c r="A5" s="338" t="s">
        <v>282</v>
      </c>
      <c r="B5" s="338"/>
      <c r="C5" s="338"/>
      <c r="D5" s="338"/>
      <c r="E5" s="338"/>
    </row>
    <row r="6" spans="1:5" ht="15.5" x14ac:dyDescent="0.35">
      <c r="A6" s="338" t="s">
        <v>340</v>
      </c>
      <c r="B6" s="338"/>
      <c r="C6" s="338"/>
      <c r="D6" s="338"/>
      <c r="E6" s="338"/>
    </row>
    <row r="7" spans="1:5" ht="15.5" x14ac:dyDescent="0.35">
      <c r="A7" s="218"/>
      <c r="B7" s="218"/>
      <c r="C7" s="218"/>
      <c r="D7" s="218"/>
      <c r="E7" s="218"/>
    </row>
    <row r="8" spans="1:5" ht="15.5" x14ac:dyDescent="0.35">
      <c r="A8" s="339" t="s">
        <v>338</v>
      </c>
      <c r="B8" s="341" t="s">
        <v>47</v>
      </c>
      <c r="C8" s="345" t="s">
        <v>275</v>
      </c>
      <c r="D8" s="346"/>
      <c r="E8" s="343" t="s">
        <v>276</v>
      </c>
    </row>
    <row r="9" spans="1:5" ht="15.5" x14ac:dyDescent="0.35">
      <c r="A9" s="340"/>
      <c r="B9" s="342"/>
      <c r="C9" s="220" t="s">
        <v>256</v>
      </c>
      <c r="D9" s="219" t="s">
        <v>257</v>
      </c>
      <c r="E9" s="344"/>
    </row>
    <row r="10" spans="1:5" ht="15.5" x14ac:dyDescent="0.35">
      <c r="A10" s="221"/>
      <c r="B10" s="222"/>
      <c r="C10" s="223"/>
      <c r="D10" s="224"/>
      <c r="E10" s="225"/>
    </row>
    <row r="11" spans="1:5" ht="15.5" x14ac:dyDescent="0.35">
      <c r="A11" s="226" t="s">
        <v>62</v>
      </c>
      <c r="B11" s="227">
        <f>B13</f>
        <v>4</v>
      </c>
      <c r="C11" s="227">
        <f>C13</f>
        <v>0</v>
      </c>
      <c r="D11" s="227">
        <f>D13</f>
        <v>0</v>
      </c>
      <c r="E11" s="227">
        <f>E13</f>
        <v>4</v>
      </c>
    </row>
    <row r="12" spans="1:5" ht="15.5" x14ac:dyDescent="0.35">
      <c r="A12" s="229"/>
      <c r="B12" s="230"/>
      <c r="C12" s="230"/>
      <c r="D12" s="230"/>
      <c r="E12" s="231"/>
    </row>
    <row r="13" spans="1:5" ht="15.5" x14ac:dyDescent="0.35">
      <c r="A13" s="109" t="s">
        <v>258</v>
      </c>
      <c r="B13" s="110">
        <f>SUM(B14:B15)</f>
        <v>4</v>
      </c>
      <c r="C13" s="104">
        <f>SUM(C14:C15)</f>
        <v>0</v>
      </c>
      <c r="D13" s="146">
        <f>SUM(D14:D15)</f>
        <v>0</v>
      </c>
      <c r="E13" s="110">
        <f>SUM(E14:E15)</f>
        <v>4</v>
      </c>
    </row>
    <row r="14" spans="1:5" ht="15.5" x14ac:dyDescent="0.35">
      <c r="A14" s="106" t="s">
        <v>80</v>
      </c>
      <c r="B14" s="104">
        <f>SUM(C14:E14)</f>
        <v>3</v>
      </c>
      <c r="C14" s="107">
        <v>0</v>
      </c>
      <c r="D14" s="94">
        <v>0</v>
      </c>
      <c r="E14" s="108">
        <v>3</v>
      </c>
    </row>
    <row r="15" spans="1:5" ht="15.5" x14ac:dyDescent="0.35">
      <c r="A15" s="106" t="s">
        <v>325</v>
      </c>
      <c r="B15" s="104">
        <f>SUM(C15:E15)</f>
        <v>1</v>
      </c>
      <c r="C15" s="107">
        <v>0</v>
      </c>
      <c r="D15" s="94">
        <v>0</v>
      </c>
      <c r="E15" s="108">
        <v>1</v>
      </c>
    </row>
    <row r="16" spans="1:5" ht="15.5" x14ac:dyDescent="0.35">
      <c r="A16" s="149"/>
      <c r="B16" s="232"/>
      <c r="C16" s="233"/>
      <c r="D16" s="149"/>
      <c r="E16" s="232"/>
    </row>
    <row r="17" spans="1:5" ht="15.5" x14ac:dyDescent="0.35">
      <c r="A17" s="25" t="s">
        <v>57</v>
      </c>
      <c r="B17" s="95"/>
      <c r="C17" s="95"/>
      <c r="D17" s="95"/>
      <c r="E17" s="95"/>
    </row>
  </sheetData>
  <mergeCells count="8">
    <mergeCell ref="A3:E3"/>
    <mergeCell ref="A4:E4"/>
    <mergeCell ref="A5:E5"/>
    <mergeCell ref="A6:E6"/>
    <mergeCell ref="A8:A9"/>
    <mergeCell ref="B8:B9"/>
    <mergeCell ref="C8:D8"/>
    <mergeCell ref="E8:E9"/>
  </mergeCells>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BC343A-862B-4600-A8C4-0E3BFEA597D2}">
  <dimension ref="A1:H17"/>
  <sheetViews>
    <sheetView topLeftCell="A7" workbookViewId="0">
      <selection activeCell="B11" sqref="B11"/>
    </sheetView>
  </sheetViews>
  <sheetFormatPr baseColWidth="10" defaultColWidth="0" defaultRowHeight="15.5" zeroHeight="1" x14ac:dyDescent="0.35"/>
  <cols>
    <col min="1" max="1" width="38.453125" style="45" customWidth="1"/>
    <col min="2" max="2" width="19.54296875" style="45" customWidth="1"/>
    <col min="3" max="3" width="8.54296875" style="45" bestFit="1" customWidth="1"/>
    <col min="4" max="4" width="9.81640625" style="45" bestFit="1" customWidth="1"/>
    <col min="5" max="5" width="11.453125" style="45" customWidth="1"/>
    <col min="6" max="6" width="12.453125" style="45" customWidth="1"/>
    <col min="7" max="8" width="0" style="45" hidden="1" customWidth="1"/>
    <col min="9" max="16384" width="11.453125" style="45" hidden="1"/>
  </cols>
  <sheetData>
    <row r="1" spans="1:6" x14ac:dyDescent="0.35">
      <c r="A1" s="9" t="s">
        <v>398</v>
      </c>
      <c r="B1" s="9"/>
      <c r="C1" s="12"/>
      <c r="D1" s="12"/>
      <c r="E1" s="12"/>
    </row>
    <row r="2" spans="1:6" x14ac:dyDescent="0.35">
      <c r="A2" s="9"/>
      <c r="B2" s="9"/>
      <c r="C2" s="12"/>
      <c r="D2" s="12"/>
      <c r="E2" s="12"/>
    </row>
    <row r="3" spans="1:6" x14ac:dyDescent="0.35">
      <c r="A3" s="275" t="s">
        <v>418</v>
      </c>
      <c r="B3" s="275"/>
      <c r="C3" s="275"/>
      <c r="D3" s="275"/>
      <c r="E3" s="275"/>
      <c r="F3" s="275"/>
    </row>
    <row r="4" spans="1:6" x14ac:dyDescent="0.35">
      <c r="A4" s="273" t="s">
        <v>207</v>
      </c>
      <c r="B4" s="273"/>
      <c r="C4" s="273"/>
      <c r="D4" s="273"/>
      <c r="E4" s="273"/>
      <c r="F4" s="273"/>
    </row>
    <row r="5" spans="1:6" x14ac:dyDescent="0.35">
      <c r="A5" s="273" t="s">
        <v>332</v>
      </c>
      <c r="B5" s="273"/>
      <c r="C5" s="273"/>
      <c r="D5" s="273"/>
      <c r="E5" s="273"/>
      <c r="F5" s="273"/>
    </row>
    <row r="6" spans="1:6" x14ac:dyDescent="0.35">
      <c r="A6" s="273" t="s">
        <v>340</v>
      </c>
      <c r="B6" s="273"/>
      <c r="C6" s="273"/>
      <c r="D6" s="273"/>
      <c r="E6" s="273"/>
      <c r="F6" s="273"/>
    </row>
    <row r="7" spans="1:6" x14ac:dyDescent="0.35">
      <c r="A7" s="18"/>
      <c r="B7" s="18"/>
      <c r="C7" s="18"/>
      <c r="D7" s="18"/>
      <c r="E7" s="18"/>
    </row>
    <row r="8" spans="1:6" x14ac:dyDescent="0.35">
      <c r="A8" s="290" t="s">
        <v>208</v>
      </c>
      <c r="B8" s="290" t="s">
        <v>231</v>
      </c>
      <c r="C8" s="290" t="s">
        <v>47</v>
      </c>
      <c r="D8" s="347"/>
      <c r="E8" s="347"/>
      <c r="F8" s="347"/>
    </row>
    <row r="9" spans="1:6" ht="30" x14ac:dyDescent="0.35">
      <c r="A9" s="292"/>
      <c r="B9" s="292"/>
      <c r="C9" s="292"/>
      <c r="D9" s="14" t="s">
        <v>325</v>
      </c>
      <c r="E9" s="14" t="s">
        <v>416</v>
      </c>
      <c r="F9" s="14" t="s">
        <v>417</v>
      </c>
    </row>
    <row r="10" spans="1:6" x14ac:dyDescent="0.35">
      <c r="A10" s="18"/>
      <c r="B10" s="89"/>
      <c r="C10" s="143"/>
      <c r="D10" s="122"/>
      <c r="E10" s="144"/>
      <c r="F10" s="144"/>
    </row>
    <row r="11" spans="1:6" x14ac:dyDescent="0.35">
      <c r="A11" s="18" t="s">
        <v>62</v>
      </c>
      <c r="B11" s="74" t="s">
        <v>407</v>
      </c>
      <c r="C11" s="74">
        <f>C13</f>
        <v>6</v>
      </c>
      <c r="D11" s="74">
        <f>D13</f>
        <v>2</v>
      </c>
      <c r="E11" s="18">
        <f>E13</f>
        <v>2</v>
      </c>
      <c r="F11" s="18">
        <f>F13</f>
        <v>2</v>
      </c>
    </row>
    <row r="12" spans="1:6" x14ac:dyDescent="0.35">
      <c r="A12" s="25"/>
      <c r="B12" s="145"/>
      <c r="C12" s="59"/>
      <c r="D12" s="59"/>
      <c r="E12" s="11"/>
      <c r="F12" s="11"/>
    </row>
    <row r="13" spans="1:6" x14ac:dyDescent="0.35">
      <c r="A13" s="75" t="s">
        <v>427</v>
      </c>
      <c r="B13" s="74" t="s">
        <v>407</v>
      </c>
      <c r="C13" s="74">
        <f>SUM(C14:C15)</f>
        <v>6</v>
      </c>
      <c r="D13" s="74">
        <f>SUM(D14:D15)</f>
        <v>2</v>
      </c>
      <c r="E13" s="18">
        <f>SUM(E14:E15)</f>
        <v>2</v>
      </c>
      <c r="F13" s="18">
        <f>SUM(F14:F15)</f>
        <v>2</v>
      </c>
    </row>
    <row r="14" spans="1:6" x14ac:dyDescent="0.35">
      <c r="A14" s="19" t="s">
        <v>214</v>
      </c>
      <c r="B14" s="93" t="s">
        <v>403</v>
      </c>
      <c r="C14" s="93">
        <f>SUM(D14:XFD14)</f>
        <v>4</v>
      </c>
      <c r="D14" s="93">
        <v>2</v>
      </c>
      <c r="E14" s="127">
        <v>2</v>
      </c>
      <c r="F14" s="127"/>
    </row>
    <row r="15" spans="1:6" x14ac:dyDescent="0.35">
      <c r="A15" s="25" t="s">
        <v>215</v>
      </c>
      <c r="B15" s="93" t="s">
        <v>237</v>
      </c>
      <c r="C15" s="93">
        <f>SUM(D15:XFD15)</f>
        <v>2</v>
      </c>
      <c r="D15" s="93">
        <v>0</v>
      </c>
      <c r="E15" s="127">
        <v>0</v>
      </c>
      <c r="F15" s="127">
        <v>2</v>
      </c>
    </row>
    <row r="16" spans="1:6" x14ac:dyDescent="0.35">
      <c r="A16" s="64"/>
      <c r="B16" s="67"/>
      <c r="C16" s="67"/>
      <c r="D16" s="67"/>
      <c r="E16" s="66"/>
      <c r="F16" s="142"/>
    </row>
    <row r="17" spans="1:5" x14ac:dyDescent="0.35">
      <c r="A17" s="25" t="s">
        <v>57</v>
      </c>
      <c r="B17" s="25"/>
      <c r="C17" s="11"/>
      <c r="D17" s="11"/>
      <c r="E17" s="11"/>
    </row>
  </sheetData>
  <mergeCells count="8">
    <mergeCell ref="A3:F3"/>
    <mergeCell ref="A4:F4"/>
    <mergeCell ref="A5:F5"/>
    <mergeCell ref="A6:F6"/>
    <mergeCell ref="A8:A9"/>
    <mergeCell ref="B8:B9"/>
    <mergeCell ref="C8:C9"/>
    <mergeCell ref="D8:F8"/>
  </mergeCells>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961CD7-9D41-4D13-AD6C-B78F0276723C}">
  <dimension ref="A1"/>
  <sheetViews>
    <sheetView workbookViewId="0"/>
  </sheetViews>
  <sheetFormatPr baseColWidth="10" defaultRowHeight="14.5" x14ac:dyDescent="0.35"/>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785FDF-4247-4BC3-BAD5-A297388D8C91}">
  <dimension ref="A1:J40"/>
  <sheetViews>
    <sheetView topLeftCell="A7" zoomScale="196" zoomScaleNormal="196" workbookViewId="0">
      <selection activeCell="B14" sqref="B14"/>
    </sheetView>
  </sheetViews>
  <sheetFormatPr baseColWidth="10" defaultColWidth="0" defaultRowHeight="15.5" zeroHeight="1" x14ac:dyDescent="0.35"/>
  <cols>
    <col min="1" max="1" width="34.453125" style="45" customWidth="1"/>
    <col min="2" max="2" width="17" style="45" customWidth="1"/>
    <col min="3" max="3" width="11.453125" style="45" customWidth="1"/>
    <col min="4" max="4" width="9" style="45" bestFit="1" customWidth="1"/>
    <col min="5" max="5" width="13.453125" style="45" customWidth="1"/>
    <col min="6" max="7" width="14.453125" style="45" customWidth="1"/>
    <col min="8" max="8" width="16.54296875" style="45" customWidth="1"/>
    <col min="9" max="9" width="11.453125" style="45" bestFit="1" customWidth="1"/>
    <col min="10" max="10" width="0" style="45" hidden="1" customWidth="1"/>
    <col min="11" max="16384" width="11.54296875" style="45" hidden="1"/>
  </cols>
  <sheetData>
    <row r="1" spans="1:9" x14ac:dyDescent="0.35">
      <c r="A1" s="30" t="s">
        <v>68</v>
      </c>
      <c r="B1" s="25"/>
      <c r="C1" s="25"/>
      <c r="D1" s="25"/>
      <c r="E1" s="25"/>
      <c r="F1" s="25"/>
      <c r="G1" s="25"/>
      <c r="H1" s="25"/>
      <c r="I1" s="25"/>
    </row>
    <row r="2" spans="1:9" x14ac:dyDescent="0.35">
      <c r="A2" s="25"/>
      <c r="B2" s="25"/>
      <c r="C2" s="25"/>
      <c r="D2" s="25"/>
      <c r="E2" s="25"/>
      <c r="F2" s="25"/>
      <c r="G2" s="25"/>
      <c r="H2" s="25"/>
      <c r="I2" s="25"/>
    </row>
    <row r="3" spans="1:9" x14ac:dyDescent="0.35">
      <c r="A3" s="282" t="s">
        <v>69</v>
      </c>
      <c r="B3" s="282"/>
      <c r="C3" s="282"/>
      <c r="D3" s="282"/>
      <c r="E3" s="282"/>
      <c r="F3" s="282"/>
      <c r="G3" s="282"/>
      <c r="H3" s="282"/>
      <c r="I3" s="282"/>
    </row>
    <row r="4" spans="1:9" x14ac:dyDescent="0.35">
      <c r="A4" s="273" t="s">
        <v>70</v>
      </c>
      <c r="B4" s="273"/>
      <c r="C4" s="273"/>
      <c r="D4" s="273"/>
      <c r="E4" s="273"/>
      <c r="F4" s="273"/>
      <c r="G4" s="273"/>
      <c r="H4" s="273"/>
      <c r="I4" s="273"/>
    </row>
    <row r="5" spans="1:9" x14ac:dyDescent="0.35">
      <c r="A5" s="273" t="s">
        <v>71</v>
      </c>
      <c r="B5" s="273"/>
      <c r="C5" s="273"/>
      <c r="D5" s="273"/>
      <c r="E5" s="273"/>
      <c r="F5" s="273"/>
      <c r="G5" s="273"/>
      <c r="H5" s="273"/>
      <c r="I5" s="273"/>
    </row>
    <row r="6" spans="1:9" x14ac:dyDescent="0.35">
      <c r="A6" s="273" t="s">
        <v>340</v>
      </c>
      <c r="B6" s="273"/>
      <c r="C6" s="273"/>
      <c r="D6" s="273"/>
      <c r="E6" s="273"/>
      <c r="F6" s="273"/>
      <c r="G6" s="273"/>
      <c r="H6" s="273"/>
      <c r="I6" s="273"/>
    </row>
    <row r="7" spans="1:9" x14ac:dyDescent="0.35">
      <c r="A7" s="25"/>
      <c r="B7" s="25"/>
      <c r="C7" s="25"/>
      <c r="D7" s="25"/>
      <c r="E7" s="25"/>
      <c r="F7" s="25"/>
      <c r="G7" s="25"/>
      <c r="H7" s="25"/>
      <c r="I7" s="25"/>
    </row>
    <row r="8" spans="1:9" x14ac:dyDescent="0.35">
      <c r="A8" s="283" t="s">
        <v>72</v>
      </c>
      <c r="B8" s="280" t="s">
        <v>47</v>
      </c>
      <c r="C8" s="287" t="s">
        <v>61</v>
      </c>
      <c r="D8" s="287"/>
      <c r="E8" s="287"/>
      <c r="F8" s="287"/>
      <c r="G8" s="287"/>
      <c r="H8" s="287"/>
      <c r="I8" s="287"/>
    </row>
    <row r="9" spans="1:9" ht="23.15" customHeight="1" x14ac:dyDescent="0.35">
      <c r="A9" s="284"/>
      <c r="B9" s="281"/>
      <c r="C9" s="284" t="s">
        <v>73</v>
      </c>
      <c r="D9" s="280" t="s">
        <v>74</v>
      </c>
      <c r="E9" s="280" t="s">
        <v>75</v>
      </c>
      <c r="F9" s="280" t="s">
        <v>66</v>
      </c>
      <c r="G9" s="280" t="s">
        <v>76</v>
      </c>
      <c r="H9" s="280" t="s">
        <v>345</v>
      </c>
      <c r="I9" s="280" t="s">
        <v>346</v>
      </c>
    </row>
    <row r="10" spans="1:9" ht="25" customHeight="1" x14ac:dyDescent="0.35">
      <c r="A10" s="285"/>
      <c r="B10" s="286"/>
      <c r="C10" s="285"/>
      <c r="D10" s="286"/>
      <c r="E10" s="281"/>
      <c r="F10" s="281" t="s">
        <v>77</v>
      </c>
      <c r="G10" s="281" t="s">
        <v>78</v>
      </c>
      <c r="H10" s="281" t="s">
        <v>78</v>
      </c>
      <c r="I10" s="281" t="s">
        <v>78</v>
      </c>
    </row>
    <row r="11" spans="1:9" x14ac:dyDescent="0.35">
      <c r="A11" s="31"/>
      <c r="B11" s="32"/>
      <c r="C11" s="32"/>
      <c r="D11" s="32"/>
      <c r="E11" s="32"/>
      <c r="F11" s="32"/>
      <c r="G11" s="32"/>
      <c r="H11" s="32"/>
      <c r="I11" s="32"/>
    </row>
    <row r="12" spans="1:9" x14ac:dyDescent="0.35">
      <c r="A12" s="1" t="s">
        <v>62</v>
      </c>
      <c r="B12" s="164">
        <f>SUM(C12:I12)</f>
        <v>1102</v>
      </c>
      <c r="C12" s="165">
        <f t="shared" ref="C12:I12" si="0">SUM(C14:C25)</f>
        <v>667</v>
      </c>
      <c r="D12" s="165">
        <f t="shared" si="0"/>
        <v>306</v>
      </c>
      <c r="E12" s="165">
        <f t="shared" si="0"/>
        <v>52</v>
      </c>
      <c r="F12" s="165">
        <f t="shared" si="0"/>
        <v>65</v>
      </c>
      <c r="G12" s="165">
        <f t="shared" si="0"/>
        <v>10</v>
      </c>
      <c r="H12" s="165">
        <f t="shared" si="0"/>
        <v>1</v>
      </c>
      <c r="I12" s="165">
        <f t="shared" si="0"/>
        <v>1</v>
      </c>
    </row>
    <row r="13" spans="1:9" x14ac:dyDescent="0.35">
      <c r="A13" s="1"/>
      <c r="B13" s="34"/>
      <c r="C13" s="35"/>
      <c r="D13" s="36"/>
      <c r="E13" s="35"/>
      <c r="F13" s="36"/>
      <c r="G13" s="35"/>
      <c r="H13" s="35"/>
      <c r="I13" s="35"/>
    </row>
    <row r="14" spans="1:9" x14ac:dyDescent="0.35">
      <c r="A14" s="4" t="s">
        <v>79</v>
      </c>
      <c r="B14" s="37">
        <f t="shared" ref="B14:B24" si="1">SUM(C14:I14)</f>
        <v>205</v>
      </c>
      <c r="C14" s="38">
        <v>201</v>
      </c>
      <c r="D14" s="38">
        <v>2</v>
      </c>
      <c r="E14" s="38">
        <v>0</v>
      </c>
      <c r="F14" s="38">
        <v>0</v>
      </c>
      <c r="G14" s="38">
        <v>2</v>
      </c>
      <c r="H14" s="38">
        <v>0</v>
      </c>
      <c r="I14" s="38">
        <v>0</v>
      </c>
    </row>
    <row r="15" spans="1:9" x14ac:dyDescent="0.35">
      <c r="A15" s="4" t="s">
        <v>80</v>
      </c>
      <c r="B15" s="37">
        <f t="shared" si="1"/>
        <v>208</v>
      </c>
      <c r="C15" s="38">
        <v>167</v>
      </c>
      <c r="D15" s="38">
        <v>38</v>
      </c>
      <c r="E15" s="38">
        <v>1</v>
      </c>
      <c r="F15" s="38">
        <v>0</v>
      </c>
      <c r="G15" s="38">
        <v>2</v>
      </c>
      <c r="H15" s="38">
        <v>0</v>
      </c>
      <c r="I15" s="38">
        <v>0</v>
      </c>
    </row>
    <row r="16" spans="1:9" x14ac:dyDescent="0.35">
      <c r="A16" s="4" t="s">
        <v>81</v>
      </c>
      <c r="B16" s="37">
        <f t="shared" si="1"/>
        <v>6</v>
      </c>
      <c r="C16" s="38">
        <v>6</v>
      </c>
      <c r="D16" s="38">
        <v>0</v>
      </c>
      <c r="E16" s="38">
        <v>0</v>
      </c>
      <c r="F16" s="38">
        <v>0</v>
      </c>
      <c r="G16" s="38">
        <v>0</v>
      </c>
      <c r="H16" s="38">
        <v>0</v>
      </c>
      <c r="I16" s="38">
        <v>0</v>
      </c>
    </row>
    <row r="17" spans="1:9" x14ac:dyDescent="0.35">
      <c r="A17" s="4" t="s">
        <v>82</v>
      </c>
      <c r="B17" s="37">
        <f t="shared" si="1"/>
        <v>5</v>
      </c>
      <c r="C17" s="38">
        <v>5</v>
      </c>
      <c r="D17" s="38">
        <v>0</v>
      </c>
      <c r="E17" s="38">
        <v>0</v>
      </c>
      <c r="F17" s="38">
        <v>0</v>
      </c>
      <c r="G17" s="38">
        <v>0</v>
      </c>
      <c r="H17" s="38">
        <v>0</v>
      </c>
      <c r="I17" s="38">
        <v>0</v>
      </c>
    </row>
    <row r="18" spans="1:9" x14ac:dyDescent="0.35">
      <c r="A18" s="4" t="s">
        <v>83</v>
      </c>
      <c r="B18" s="37">
        <f t="shared" si="1"/>
        <v>147</v>
      </c>
      <c r="C18" s="38">
        <v>94</v>
      </c>
      <c r="D18" s="38">
        <v>0</v>
      </c>
      <c r="E18" s="38">
        <v>49</v>
      </c>
      <c r="F18" s="38">
        <v>0</v>
      </c>
      <c r="G18" s="38">
        <v>4</v>
      </c>
      <c r="H18" s="38">
        <v>0</v>
      </c>
      <c r="I18" s="38">
        <v>0</v>
      </c>
    </row>
    <row r="19" spans="1:9" x14ac:dyDescent="0.35">
      <c r="A19" s="25" t="s">
        <v>84</v>
      </c>
      <c r="B19" s="37">
        <f t="shared" si="1"/>
        <v>399</v>
      </c>
      <c r="C19" s="38">
        <v>134</v>
      </c>
      <c r="D19" s="38">
        <v>262</v>
      </c>
      <c r="E19" s="38">
        <v>1</v>
      </c>
      <c r="F19" s="38">
        <v>0</v>
      </c>
      <c r="G19" s="38">
        <v>2</v>
      </c>
      <c r="H19" s="38">
        <v>0</v>
      </c>
      <c r="I19" s="38">
        <v>0</v>
      </c>
    </row>
    <row r="20" spans="1:9" x14ac:dyDescent="0.35">
      <c r="A20" s="4" t="s">
        <v>85</v>
      </c>
      <c r="B20" s="37">
        <f t="shared" si="1"/>
        <v>9</v>
      </c>
      <c r="C20" s="38">
        <v>9</v>
      </c>
      <c r="D20" s="38">
        <v>0</v>
      </c>
      <c r="E20" s="38">
        <v>0</v>
      </c>
      <c r="F20" s="38">
        <v>0</v>
      </c>
      <c r="G20" s="38">
        <v>0</v>
      </c>
      <c r="H20" s="38">
        <v>0</v>
      </c>
      <c r="I20" s="38">
        <v>0</v>
      </c>
    </row>
    <row r="21" spans="1:9" x14ac:dyDescent="0.35">
      <c r="A21" s="4" t="s">
        <v>86</v>
      </c>
      <c r="B21" s="37">
        <f t="shared" si="1"/>
        <v>7</v>
      </c>
      <c r="C21" s="38">
        <v>7</v>
      </c>
      <c r="D21" s="38">
        <v>0</v>
      </c>
      <c r="E21" s="38">
        <v>0</v>
      </c>
      <c r="F21" s="38">
        <v>0</v>
      </c>
      <c r="G21" s="38">
        <v>0</v>
      </c>
      <c r="H21" s="38">
        <v>0</v>
      </c>
      <c r="I21" s="38">
        <v>0</v>
      </c>
    </row>
    <row r="22" spans="1:9" x14ac:dyDescent="0.35">
      <c r="A22" s="4" t="s">
        <v>87</v>
      </c>
      <c r="B22" s="37">
        <f t="shared" si="1"/>
        <v>9</v>
      </c>
      <c r="C22" s="38">
        <v>9</v>
      </c>
      <c r="D22" s="38">
        <v>0</v>
      </c>
      <c r="E22" s="38">
        <v>0</v>
      </c>
      <c r="F22" s="38">
        <v>0</v>
      </c>
      <c r="G22" s="38">
        <v>0</v>
      </c>
      <c r="H22" s="38">
        <v>0</v>
      </c>
      <c r="I22" s="38">
        <v>0</v>
      </c>
    </row>
    <row r="23" spans="1:9" x14ac:dyDescent="0.35">
      <c r="A23" s="4" t="s">
        <v>89</v>
      </c>
      <c r="B23" s="37">
        <f t="shared" si="1"/>
        <v>34</v>
      </c>
      <c r="C23" s="38">
        <v>34</v>
      </c>
      <c r="D23" s="38">
        <v>0</v>
      </c>
      <c r="E23" s="38">
        <v>0</v>
      </c>
      <c r="F23" s="38">
        <v>0</v>
      </c>
      <c r="G23" s="38">
        <v>0</v>
      </c>
      <c r="H23" s="38">
        <v>0</v>
      </c>
      <c r="I23" s="38">
        <v>0</v>
      </c>
    </row>
    <row r="24" spans="1:9" x14ac:dyDescent="0.35">
      <c r="A24" s="4" t="s">
        <v>90</v>
      </c>
      <c r="B24" s="37">
        <f t="shared" si="1"/>
        <v>73</v>
      </c>
      <c r="C24" s="38">
        <v>1</v>
      </c>
      <c r="D24" s="38">
        <v>4</v>
      </c>
      <c r="E24" s="38">
        <v>1</v>
      </c>
      <c r="F24" s="38">
        <v>65</v>
      </c>
      <c r="G24" s="38">
        <v>0</v>
      </c>
      <c r="H24" s="38">
        <v>1</v>
      </c>
      <c r="I24" s="38">
        <v>1</v>
      </c>
    </row>
    <row r="25" spans="1:9" x14ac:dyDescent="0.35">
      <c r="A25" s="5"/>
      <c r="B25" s="40"/>
      <c r="C25" s="41"/>
      <c r="D25" s="41"/>
      <c r="E25" s="41"/>
      <c r="F25" s="41"/>
      <c r="G25" s="41"/>
      <c r="H25" s="41"/>
      <c r="I25" s="41"/>
    </row>
    <row r="26" spans="1:9" x14ac:dyDescent="0.35">
      <c r="A26" s="25" t="s">
        <v>57</v>
      </c>
      <c r="B26" s="43"/>
      <c r="C26" s="44"/>
      <c r="D26" s="44"/>
      <c r="E26" s="44"/>
      <c r="F26" s="44"/>
      <c r="G26" s="44"/>
      <c r="H26" s="44"/>
      <c r="I26" s="44"/>
    </row>
    <row r="33" s="45" customFormat="1" hidden="1" x14ac:dyDescent="0.35"/>
    <row r="34" s="45" customFormat="1" hidden="1" x14ac:dyDescent="0.35"/>
    <row r="35" s="45" customFormat="1" hidden="1" x14ac:dyDescent="0.35"/>
    <row r="36" s="45" customFormat="1" hidden="1" x14ac:dyDescent="0.35"/>
    <row r="37" s="45" customFormat="1" hidden="1" x14ac:dyDescent="0.35"/>
    <row r="38" s="45" customFormat="1" hidden="1" x14ac:dyDescent="0.35"/>
    <row r="39" s="45" customFormat="1" hidden="1" x14ac:dyDescent="0.35"/>
    <row r="40" s="45" customFormat="1" hidden="1" x14ac:dyDescent="0.35"/>
  </sheetData>
  <mergeCells count="14">
    <mergeCell ref="F9:F10"/>
    <mergeCell ref="I9:I10"/>
    <mergeCell ref="A3:I3"/>
    <mergeCell ref="A4:I4"/>
    <mergeCell ref="A5:I5"/>
    <mergeCell ref="A6:I6"/>
    <mergeCell ref="A8:A10"/>
    <mergeCell ref="B8:B10"/>
    <mergeCell ref="C8:I8"/>
    <mergeCell ref="C9:C10"/>
    <mergeCell ref="D9:D10"/>
    <mergeCell ref="E9:E10"/>
    <mergeCell ref="G9:G10"/>
    <mergeCell ref="H9:H10"/>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B0EB6A-D4DB-4C1F-8C4D-B8BF809C4C02}">
  <dimension ref="A1:I26"/>
  <sheetViews>
    <sheetView workbookViewId="0"/>
  </sheetViews>
  <sheetFormatPr baseColWidth="10" defaultColWidth="0" defaultRowHeight="15.5" zeroHeight="1" x14ac:dyDescent="0.35"/>
  <cols>
    <col min="1" max="1" width="55.54296875" style="45" bestFit="1" customWidth="1"/>
    <col min="2" max="3" width="9.453125" style="45" bestFit="1" customWidth="1"/>
    <col min="4" max="4" width="10.1796875" style="45" customWidth="1"/>
    <col min="5" max="5" width="15.1796875" style="45" customWidth="1"/>
    <col min="6" max="6" width="14.1796875" style="45" customWidth="1"/>
    <col min="7" max="7" width="10.453125" style="45" customWidth="1"/>
    <col min="8" max="8" width="16.1796875" style="45" customWidth="1"/>
    <col min="9" max="9" width="11.453125" style="45" bestFit="1" customWidth="1"/>
    <col min="10" max="10" width="11.54296875" style="45" hidden="1" customWidth="1"/>
    <col min="11" max="16384" width="11.54296875" style="45" hidden="1"/>
  </cols>
  <sheetData>
    <row r="1" spans="1:9" x14ac:dyDescent="0.35">
      <c r="A1" s="30" t="s">
        <v>91</v>
      </c>
      <c r="B1" s="25"/>
      <c r="C1" s="25"/>
      <c r="D1" s="25"/>
      <c r="E1" s="25"/>
      <c r="F1" s="25"/>
      <c r="G1" s="25"/>
      <c r="H1" s="25"/>
      <c r="I1" s="25"/>
    </row>
    <row r="2" spans="1:9" x14ac:dyDescent="0.35">
      <c r="A2" s="25"/>
      <c r="B2" s="25"/>
      <c r="C2" s="25"/>
      <c r="D2" s="25"/>
      <c r="E2" s="25"/>
      <c r="F2" s="25"/>
      <c r="G2" s="25"/>
      <c r="H2" s="25"/>
      <c r="I2" s="25"/>
    </row>
    <row r="3" spans="1:9" x14ac:dyDescent="0.35">
      <c r="A3" s="282" t="s">
        <v>69</v>
      </c>
      <c r="B3" s="282"/>
      <c r="C3" s="282"/>
      <c r="D3" s="282"/>
      <c r="E3" s="282"/>
      <c r="F3" s="282"/>
      <c r="G3" s="282"/>
      <c r="H3" s="282"/>
      <c r="I3" s="282"/>
    </row>
    <row r="4" spans="1:9" x14ac:dyDescent="0.35">
      <c r="A4" s="273" t="s">
        <v>92</v>
      </c>
      <c r="B4" s="273"/>
      <c r="C4" s="273"/>
      <c r="D4" s="273"/>
      <c r="E4" s="273"/>
      <c r="F4" s="273"/>
      <c r="G4" s="273"/>
      <c r="H4" s="273"/>
      <c r="I4" s="273"/>
    </row>
    <row r="5" spans="1:9" x14ac:dyDescent="0.35">
      <c r="A5" s="273" t="s">
        <v>71</v>
      </c>
      <c r="B5" s="273"/>
      <c r="C5" s="273"/>
      <c r="D5" s="273"/>
      <c r="E5" s="273"/>
      <c r="F5" s="273"/>
      <c r="G5" s="273"/>
      <c r="H5" s="273"/>
      <c r="I5" s="273"/>
    </row>
    <row r="6" spans="1:9" x14ac:dyDescent="0.35">
      <c r="A6" s="273" t="s">
        <v>340</v>
      </c>
      <c r="B6" s="273"/>
      <c r="C6" s="273"/>
      <c r="D6" s="273"/>
      <c r="E6" s="273"/>
      <c r="F6" s="273"/>
      <c r="G6" s="273"/>
      <c r="H6" s="273"/>
      <c r="I6" s="273"/>
    </row>
    <row r="7" spans="1:9" x14ac:dyDescent="0.35">
      <c r="A7" s="25"/>
      <c r="B7" s="25"/>
      <c r="C7" s="25"/>
      <c r="D7" s="25"/>
      <c r="E7" s="25"/>
      <c r="F7" s="25"/>
      <c r="G7" s="25"/>
      <c r="H7" s="25"/>
      <c r="I7" s="25"/>
    </row>
    <row r="8" spans="1:9" x14ac:dyDescent="0.35">
      <c r="A8" s="283" t="s">
        <v>72</v>
      </c>
      <c r="B8" s="280" t="s">
        <v>47</v>
      </c>
      <c r="C8" s="287" t="s">
        <v>61</v>
      </c>
      <c r="D8" s="287"/>
      <c r="E8" s="287"/>
      <c r="F8" s="287"/>
      <c r="G8" s="287"/>
      <c r="H8" s="287"/>
      <c r="I8" s="287"/>
    </row>
    <row r="9" spans="1:9" ht="28" customHeight="1" x14ac:dyDescent="0.35">
      <c r="A9" s="284"/>
      <c r="B9" s="281"/>
      <c r="C9" s="284" t="s">
        <v>73</v>
      </c>
      <c r="D9" s="280" t="s">
        <v>74</v>
      </c>
      <c r="E9" s="280" t="s">
        <v>75</v>
      </c>
      <c r="F9" s="280" t="s">
        <v>66</v>
      </c>
      <c r="G9" s="288" t="s">
        <v>76</v>
      </c>
      <c r="H9" s="280" t="s">
        <v>345</v>
      </c>
      <c r="I9" s="280" t="s">
        <v>346</v>
      </c>
    </row>
    <row r="10" spans="1:9" ht="22.5" customHeight="1" x14ac:dyDescent="0.35">
      <c r="A10" s="285"/>
      <c r="B10" s="286"/>
      <c r="C10" s="285"/>
      <c r="D10" s="286"/>
      <c r="E10" s="281"/>
      <c r="F10" s="281" t="s">
        <v>77</v>
      </c>
      <c r="G10" s="289" t="s">
        <v>78</v>
      </c>
      <c r="H10" s="281" t="s">
        <v>78</v>
      </c>
      <c r="I10" s="281" t="s">
        <v>78</v>
      </c>
    </row>
    <row r="11" spans="1:9" x14ac:dyDescent="0.35">
      <c r="A11" s="31"/>
      <c r="B11" s="32"/>
      <c r="C11" s="32"/>
      <c r="D11" s="32"/>
      <c r="E11" s="32"/>
      <c r="F11" s="32"/>
      <c r="G11" s="32"/>
      <c r="H11" s="32"/>
      <c r="I11" s="33"/>
    </row>
    <row r="12" spans="1:9" x14ac:dyDescent="0.35">
      <c r="A12" s="1" t="s">
        <v>62</v>
      </c>
      <c r="B12" s="164">
        <f>SUM(C12:I12)</f>
        <v>1201</v>
      </c>
      <c r="C12" s="165">
        <f t="shared" ref="C12:I12" si="0">SUM(C14:C25)</f>
        <v>754</v>
      </c>
      <c r="D12" s="165">
        <f t="shared" si="0"/>
        <v>313</v>
      </c>
      <c r="E12" s="165">
        <f t="shared" si="0"/>
        <v>57</v>
      </c>
      <c r="F12" s="165">
        <f t="shared" si="0"/>
        <v>65</v>
      </c>
      <c r="G12" s="165">
        <f t="shared" si="0"/>
        <v>10</v>
      </c>
      <c r="H12" s="165">
        <f t="shared" si="0"/>
        <v>1</v>
      </c>
      <c r="I12" s="166">
        <f t="shared" si="0"/>
        <v>1</v>
      </c>
    </row>
    <row r="13" spans="1:9" x14ac:dyDescent="0.35">
      <c r="A13" s="1"/>
      <c r="B13" s="34"/>
      <c r="C13" s="35"/>
      <c r="D13" s="36"/>
      <c r="E13" s="35"/>
      <c r="F13" s="36"/>
      <c r="G13" s="34"/>
      <c r="H13" s="35"/>
      <c r="I13" s="34"/>
    </row>
    <row r="14" spans="1:9" x14ac:dyDescent="0.35">
      <c r="A14" s="4" t="s">
        <v>79</v>
      </c>
      <c r="B14" s="37">
        <f t="shared" ref="B14:B24" si="1">SUM(C14:I14)</f>
        <v>237</v>
      </c>
      <c r="C14" s="38">
        <v>229</v>
      </c>
      <c r="D14" s="38">
        <v>6</v>
      </c>
      <c r="E14" s="38">
        <v>0</v>
      </c>
      <c r="F14" s="38">
        <v>0</v>
      </c>
      <c r="G14" s="38">
        <v>2</v>
      </c>
      <c r="H14" s="38">
        <v>0</v>
      </c>
      <c r="I14" s="39">
        <v>0</v>
      </c>
    </row>
    <row r="15" spans="1:9" x14ac:dyDescent="0.35">
      <c r="A15" s="4" t="s">
        <v>80</v>
      </c>
      <c r="B15" s="37">
        <f t="shared" si="1"/>
        <v>254</v>
      </c>
      <c r="C15" s="38">
        <v>210</v>
      </c>
      <c r="D15" s="38">
        <v>40</v>
      </c>
      <c r="E15" s="38">
        <v>2</v>
      </c>
      <c r="F15" s="38">
        <v>0</v>
      </c>
      <c r="G15" s="38">
        <v>2</v>
      </c>
      <c r="H15" s="38">
        <v>0</v>
      </c>
      <c r="I15" s="39">
        <v>0</v>
      </c>
    </row>
    <row r="16" spans="1:9" x14ac:dyDescent="0.35">
      <c r="A16" s="4" t="s">
        <v>81</v>
      </c>
      <c r="B16" s="37">
        <f t="shared" si="1"/>
        <v>9</v>
      </c>
      <c r="C16" s="38">
        <v>9</v>
      </c>
      <c r="D16" s="38">
        <v>0</v>
      </c>
      <c r="E16" s="38">
        <v>0</v>
      </c>
      <c r="F16" s="38">
        <v>0</v>
      </c>
      <c r="G16" s="38">
        <v>0</v>
      </c>
      <c r="H16" s="38">
        <v>0</v>
      </c>
      <c r="I16" s="39">
        <v>0</v>
      </c>
    </row>
    <row r="17" spans="1:9" x14ac:dyDescent="0.35">
      <c r="A17" s="4" t="s">
        <v>82</v>
      </c>
      <c r="B17" s="37">
        <f t="shared" si="1"/>
        <v>6</v>
      </c>
      <c r="C17" s="38">
        <v>6</v>
      </c>
      <c r="D17" s="38">
        <v>0</v>
      </c>
      <c r="E17" s="38">
        <v>0</v>
      </c>
      <c r="F17" s="38">
        <v>0</v>
      </c>
      <c r="G17" s="38">
        <v>0</v>
      </c>
      <c r="H17" s="38">
        <v>0</v>
      </c>
      <c r="I17" s="39">
        <v>0</v>
      </c>
    </row>
    <row r="18" spans="1:9" x14ac:dyDescent="0.35">
      <c r="A18" s="4" t="s">
        <v>83</v>
      </c>
      <c r="B18" s="37">
        <f t="shared" si="1"/>
        <v>153</v>
      </c>
      <c r="C18" s="38">
        <v>97</v>
      </c>
      <c r="D18" s="38">
        <v>0</v>
      </c>
      <c r="E18" s="38">
        <v>52</v>
      </c>
      <c r="F18" s="38">
        <v>0</v>
      </c>
      <c r="G18" s="38">
        <v>4</v>
      </c>
      <c r="H18" s="38">
        <v>0</v>
      </c>
      <c r="I18" s="39">
        <v>0</v>
      </c>
    </row>
    <row r="19" spans="1:9" x14ac:dyDescent="0.35">
      <c r="A19" s="25" t="s">
        <v>84</v>
      </c>
      <c r="B19" s="37">
        <f t="shared" si="1"/>
        <v>405</v>
      </c>
      <c r="C19" s="38">
        <v>139</v>
      </c>
      <c r="D19" s="38">
        <v>263</v>
      </c>
      <c r="E19" s="38">
        <v>1</v>
      </c>
      <c r="F19" s="38">
        <v>0</v>
      </c>
      <c r="G19" s="38">
        <v>2</v>
      </c>
      <c r="H19" s="38">
        <v>0</v>
      </c>
      <c r="I19" s="39">
        <v>0</v>
      </c>
    </row>
    <row r="20" spans="1:9" x14ac:dyDescent="0.35">
      <c r="A20" s="4" t="s">
        <v>85</v>
      </c>
      <c r="B20" s="37">
        <f t="shared" si="1"/>
        <v>9</v>
      </c>
      <c r="C20" s="38">
        <v>9</v>
      </c>
      <c r="D20" s="38">
        <v>0</v>
      </c>
      <c r="E20" s="38">
        <v>0</v>
      </c>
      <c r="F20" s="38">
        <v>0</v>
      </c>
      <c r="G20" s="38">
        <v>0</v>
      </c>
      <c r="H20" s="38">
        <v>0</v>
      </c>
      <c r="I20" s="39">
        <v>0</v>
      </c>
    </row>
    <row r="21" spans="1:9" x14ac:dyDescent="0.35">
      <c r="A21" s="4" t="s">
        <v>86</v>
      </c>
      <c r="B21" s="37">
        <f t="shared" si="1"/>
        <v>7</v>
      </c>
      <c r="C21" s="38">
        <v>7</v>
      </c>
      <c r="D21" s="38">
        <v>0</v>
      </c>
      <c r="E21" s="38">
        <v>0</v>
      </c>
      <c r="F21" s="38">
        <v>0</v>
      </c>
      <c r="G21" s="38">
        <v>0</v>
      </c>
      <c r="H21" s="38">
        <v>0</v>
      </c>
      <c r="I21" s="39">
        <v>0</v>
      </c>
    </row>
    <row r="22" spans="1:9" x14ac:dyDescent="0.35">
      <c r="A22" s="4" t="s">
        <v>87</v>
      </c>
      <c r="B22" s="37">
        <f t="shared" si="1"/>
        <v>12</v>
      </c>
      <c r="C22" s="38">
        <v>12</v>
      </c>
      <c r="D22" s="38">
        <v>0</v>
      </c>
      <c r="E22" s="38">
        <v>0</v>
      </c>
      <c r="F22" s="38">
        <v>0</v>
      </c>
      <c r="G22" s="38">
        <v>0</v>
      </c>
      <c r="H22" s="38">
        <v>0</v>
      </c>
      <c r="I22" s="39">
        <v>0</v>
      </c>
    </row>
    <row r="23" spans="1:9" x14ac:dyDescent="0.35">
      <c r="A23" s="4" t="s">
        <v>89</v>
      </c>
      <c r="B23" s="37">
        <f t="shared" si="1"/>
        <v>35</v>
      </c>
      <c r="C23" s="38">
        <v>35</v>
      </c>
      <c r="D23" s="38">
        <v>0</v>
      </c>
      <c r="E23" s="38">
        <v>0</v>
      </c>
      <c r="F23" s="38">
        <v>0</v>
      </c>
      <c r="G23" s="38">
        <v>0</v>
      </c>
      <c r="H23" s="38">
        <v>0</v>
      </c>
      <c r="I23" s="39">
        <v>0</v>
      </c>
    </row>
    <row r="24" spans="1:9" x14ac:dyDescent="0.35">
      <c r="A24" s="4" t="s">
        <v>90</v>
      </c>
      <c r="B24" s="37">
        <f t="shared" si="1"/>
        <v>74</v>
      </c>
      <c r="C24" s="38">
        <v>1</v>
      </c>
      <c r="D24" s="38">
        <v>4</v>
      </c>
      <c r="E24" s="38">
        <v>2</v>
      </c>
      <c r="F24" s="38">
        <v>65</v>
      </c>
      <c r="G24" s="38">
        <v>0</v>
      </c>
      <c r="H24" s="38">
        <v>1</v>
      </c>
      <c r="I24" s="39">
        <v>1</v>
      </c>
    </row>
    <row r="25" spans="1:9" x14ac:dyDescent="0.35">
      <c r="A25" s="5"/>
      <c r="B25" s="40"/>
      <c r="C25" s="41"/>
      <c r="D25" s="41"/>
      <c r="E25" s="41"/>
      <c r="F25" s="41"/>
      <c r="G25" s="41"/>
      <c r="H25" s="41"/>
      <c r="I25" s="42"/>
    </row>
    <row r="26" spans="1:9" x14ac:dyDescent="0.35">
      <c r="A26" s="25" t="s">
        <v>57</v>
      </c>
      <c r="B26" s="44"/>
      <c r="C26" s="44"/>
      <c r="D26" s="44"/>
      <c r="E26" s="44"/>
      <c r="F26" s="44"/>
      <c r="G26" s="44"/>
      <c r="H26" s="44"/>
      <c r="I26" s="44"/>
    </row>
  </sheetData>
  <mergeCells count="14">
    <mergeCell ref="H9:H10"/>
    <mergeCell ref="I9:I10"/>
    <mergeCell ref="A3:I3"/>
    <mergeCell ref="A4:I4"/>
    <mergeCell ref="A5:I5"/>
    <mergeCell ref="A6:I6"/>
    <mergeCell ref="A8:A10"/>
    <mergeCell ref="B8:B10"/>
    <mergeCell ref="C8:I8"/>
    <mergeCell ref="C9:C10"/>
    <mergeCell ref="D9:D10"/>
    <mergeCell ref="E9:E10"/>
    <mergeCell ref="F9:F10"/>
    <mergeCell ref="G9:G10"/>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1EFFCF-5BB2-4561-BDFE-ADF705BA2B3E}">
  <dimension ref="A1:F50"/>
  <sheetViews>
    <sheetView zoomScale="75" zoomScaleNormal="75" workbookViewId="0"/>
  </sheetViews>
  <sheetFormatPr baseColWidth="10" defaultColWidth="0" defaultRowHeight="15.5" zeroHeight="1" x14ac:dyDescent="0.35"/>
  <cols>
    <col min="1" max="1" width="65.453125" style="45" bestFit="1" customWidth="1"/>
    <col min="2" max="2" width="17" style="45" customWidth="1"/>
    <col min="3" max="6" width="0" style="45" hidden="1" customWidth="1"/>
    <col min="7" max="16384" width="11.54296875" style="45" hidden="1"/>
  </cols>
  <sheetData>
    <row r="1" spans="1:2" x14ac:dyDescent="0.35">
      <c r="A1" s="9" t="s">
        <v>93</v>
      </c>
      <c r="B1" s="11"/>
    </row>
    <row r="2" spans="1:2" x14ac:dyDescent="0.35">
      <c r="A2" s="9"/>
      <c r="B2" s="46"/>
    </row>
    <row r="3" spans="1:2" x14ac:dyDescent="0.35">
      <c r="A3" s="13" t="s">
        <v>94</v>
      </c>
      <c r="B3" s="13"/>
    </row>
    <row r="4" spans="1:2" x14ac:dyDescent="0.35">
      <c r="A4" s="13" t="s">
        <v>95</v>
      </c>
      <c r="B4" s="13"/>
    </row>
    <row r="5" spans="1:2" x14ac:dyDescent="0.35">
      <c r="A5" s="13" t="s">
        <v>340</v>
      </c>
      <c r="B5" s="13"/>
    </row>
    <row r="6" spans="1:2" x14ac:dyDescent="0.35">
      <c r="A6" s="13"/>
      <c r="B6" s="13"/>
    </row>
    <row r="7" spans="1:2" x14ac:dyDescent="0.35">
      <c r="A7" s="18"/>
      <c r="B7" s="18"/>
    </row>
    <row r="8" spans="1:2" x14ac:dyDescent="0.35">
      <c r="A8" s="290" t="s">
        <v>96</v>
      </c>
      <c r="B8" s="277" t="s">
        <v>47</v>
      </c>
    </row>
    <row r="9" spans="1:2" x14ac:dyDescent="0.35">
      <c r="A9" s="291"/>
      <c r="B9" s="278"/>
    </row>
    <row r="10" spans="1:2" x14ac:dyDescent="0.35">
      <c r="A10" s="292"/>
      <c r="B10" s="279"/>
    </row>
    <row r="11" spans="1:2" x14ac:dyDescent="0.35">
      <c r="A11" s="49"/>
      <c r="B11" s="50"/>
    </row>
    <row r="12" spans="1:2" x14ac:dyDescent="0.35">
      <c r="A12" s="51" t="s">
        <v>62</v>
      </c>
      <c r="B12" s="52">
        <f>B14+B16+B22+B31+B37++B26+B34</f>
        <v>667</v>
      </c>
    </row>
    <row r="13" spans="1:2" x14ac:dyDescent="0.35">
      <c r="A13" s="53"/>
      <c r="B13" s="52"/>
    </row>
    <row r="14" spans="1:2" x14ac:dyDescent="0.35">
      <c r="A14" s="53" t="s">
        <v>97</v>
      </c>
      <c r="B14" s="52">
        <v>1</v>
      </c>
    </row>
    <row r="15" spans="1:2" x14ac:dyDescent="0.35">
      <c r="A15" s="56"/>
      <c r="B15" s="57"/>
    </row>
    <row r="16" spans="1:2" x14ac:dyDescent="0.35">
      <c r="A16" s="60" t="s">
        <v>98</v>
      </c>
      <c r="B16" s="54">
        <f>SUM(B17:B20)</f>
        <v>655</v>
      </c>
    </row>
    <row r="17" spans="1:2" x14ac:dyDescent="0.35">
      <c r="A17" s="61" t="s">
        <v>99</v>
      </c>
      <c r="B17" s="57">
        <v>294</v>
      </c>
    </row>
    <row r="18" spans="1:2" x14ac:dyDescent="0.35">
      <c r="A18" s="61" t="s">
        <v>100</v>
      </c>
      <c r="B18" s="57">
        <v>226</v>
      </c>
    </row>
    <row r="19" spans="1:2" x14ac:dyDescent="0.35">
      <c r="A19" s="61" t="s">
        <v>101</v>
      </c>
      <c r="B19" s="57">
        <v>74</v>
      </c>
    </row>
    <row r="20" spans="1:2" x14ac:dyDescent="0.35">
      <c r="A20" s="61" t="s">
        <v>102</v>
      </c>
      <c r="B20" s="57">
        <v>61</v>
      </c>
    </row>
    <row r="21" spans="1:2" x14ac:dyDescent="0.35">
      <c r="A21" s="60"/>
      <c r="B21" s="167"/>
    </row>
    <row r="22" spans="1:2" x14ac:dyDescent="0.35">
      <c r="A22" s="60" t="s">
        <v>103</v>
      </c>
      <c r="B22" s="167">
        <f>+B24+B23</f>
        <v>3</v>
      </c>
    </row>
    <row r="23" spans="1:2" x14ac:dyDescent="0.35">
      <c r="A23" s="56" t="s">
        <v>104</v>
      </c>
      <c r="B23" s="57">
        <v>2</v>
      </c>
    </row>
    <row r="24" spans="1:2" x14ac:dyDescent="0.35">
      <c r="A24" s="56" t="s">
        <v>347</v>
      </c>
      <c r="B24" s="57">
        <v>1</v>
      </c>
    </row>
    <row r="25" spans="1:2" x14ac:dyDescent="0.35">
      <c r="A25" s="56"/>
      <c r="B25" s="58"/>
    </row>
    <row r="26" spans="1:2" x14ac:dyDescent="0.35">
      <c r="A26" s="168" t="s">
        <v>105</v>
      </c>
      <c r="B26" s="62">
        <f>SUM(B27:B30)</f>
        <v>3</v>
      </c>
    </row>
    <row r="27" spans="1:2" x14ac:dyDescent="0.35">
      <c r="A27" s="56" t="s">
        <v>106</v>
      </c>
      <c r="B27" s="57">
        <v>1</v>
      </c>
    </row>
    <row r="28" spans="1:2" x14ac:dyDescent="0.35">
      <c r="A28" s="56" t="s">
        <v>348</v>
      </c>
      <c r="B28" s="57">
        <v>1</v>
      </c>
    </row>
    <row r="29" spans="1:2" x14ac:dyDescent="0.35">
      <c r="A29" s="56" t="s">
        <v>349</v>
      </c>
      <c r="B29" s="57">
        <v>1</v>
      </c>
    </row>
    <row r="30" spans="1:2" x14ac:dyDescent="0.35">
      <c r="A30" s="56"/>
      <c r="B30" s="58"/>
    </row>
    <row r="31" spans="1:2" x14ac:dyDescent="0.35">
      <c r="A31" s="168" t="s">
        <v>107</v>
      </c>
      <c r="B31" s="62">
        <f>SUM(B32:B32)</f>
        <v>1</v>
      </c>
    </row>
    <row r="32" spans="1:2" x14ac:dyDescent="0.35">
      <c r="A32" s="56" t="s">
        <v>108</v>
      </c>
      <c r="B32" s="57">
        <v>1</v>
      </c>
    </row>
    <row r="33" spans="1:2" x14ac:dyDescent="0.35">
      <c r="A33" s="56"/>
      <c r="B33" s="57"/>
    </row>
    <row r="34" spans="1:2" x14ac:dyDescent="0.35">
      <c r="A34" s="168" t="s">
        <v>350</v>
      </c>
      <c r="B34" s="62">
        <f>SUM(B35:B35)</f>
        <v>1</v>
      </c>
    </row>
    <row r="35" spans="1:2" x14ac:dyDescent="0.35">
      <c r="A35" s="56" t="s">
        <v>351</v>
      </c>
      <c r="B35" s="57">
        <v>1</v>
      </c>
    </row>
    <row r="36" spans="1:2" x14ac:dyDescent="0.35">
      <c r="A36" s="56"/>
      <c r="B36" s="57"/>
    </row>
    <row r="37" spans="1:2" x14ac:dyDescent="0.35">
      <c r="A37" s="168" t="s">
        <v>109</v>
      </c>
      <c r="B37" s="62">
        <f>SUM(B38:B38)</f>
        <v>3</v>
      </c>
    </row>
    <row r="38" spans="1:2" x14ac:dyDescent="0.35">
      <c r="A38" s="56" t="s">
        <v>110</v>
      </c>
      <c r="B38" s="57">
        <v>3</v>
      </c>
    </row>
    <row r="39" spans="1:2" x14ac:dyDescent="0.35">
      <c r="A39" s="64"/>
      <c r="B39" s="65"/>
    </row>
    <row r="40" spans="1:2" x14ac:dyDescent="0.35">
      <c r="A40" s="25" t="s">
        <v>57</v>
      </c>
      <c r="B40" s="11"/>
    </row>
    <row r="49" s="45" customFormat="1" hidden="1" x14ac:dyDescent="0.35"/>
    <row r="50" s="45" customFormat="1" hidden="1" x14ac:dyDescent="0.35"/>
  </sheetData>
  <mergeCells count="2">
    <mergeCell ref="A8:A10"/>
    <mergeCell ref="B8:B10"/>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A9D765-14B5-46B8-B83B-0D9D414B7A58}">
  <dimension ref="A1:G149"/>
  <sheetViews>
    <sheetView topLeftCell="A124" zoomScale="62" zoomScaleNormal="62" workbookViewId="0">
      <selection activeCell="A99" sqref="A99"/>
    </sheetView>
  </sheetViews>
  <sheetFormatPr baseColWidth="10" defaultColWidth="0" defaultRowHeight="15.5" zeroHeight="1" x14ac:dyDescent="0.35"/>
  <cols>
    <col min="1" max="1" width="121.54296875" style="45" customWidth="1"/>
    <col min="2" max="2" width="19" style="45" customWidth="1"/>
    <col min="3" max="7" width="0" style="45" hidden="1" customWidth="1"/>
    <col min="8" max="16384" width="11.54296875" style="45" hidden="1"/>
  </cols>
  <sheetData>
    <row r="1" spans="1:2" x14ac:dyDescent="0.35">
      <c r="A1" s="9" t="s">
        <v>111</v>
      </c>
      <c r="B1" s="68"/>
    </row>
    <row r="2" spans="1:2" x14ac:dyDescent="0.35">
      <c r="A2" s="9"/>
      <c r="B2" s="19"/>
    </row>
    <row r="3" spans="1:2" x14ac:dyDescent="0.35">
      <c r="A3" s="273" t="s">
        <v>112</v>
      </c>
      <c r="B3" s="273"/>
    </row>
    <row r="4" spans="1:2" x14ac:dyDescent="0.35">
      <c r="A4" s="273" t="s">
        <v>113</v>
      </c>
      <c r="B4" s="273"/>
    </row>
    <row r="5" spans="1:2" x14ac:dyDescent="0.35">
      <c r="A5" s="273" t="s">
        <v>340</v>
      </c>
      <c r="B5" s="273"/>
    </row>
    <row r="6" spans="1:2" x14ac:dyDescent="0.35">
      <c r="A6" s="18"/>
      <c r="B6" s="127"/>
    </row>
    <row r="7" spans="1:2" x14ac:dyDescent="0.35">
      <c r="A7" s="293" t="s">
        <v>114</v>
      </c>
      <c r="B7" s="296" t="s">
        <v>47</v>
      </c>
    </row>
    <row r="8" spans="1:2" ht="15.65" customHeight="1" x14ac:dyDescent="0.35">
      <c r="A8" s="294"/>
      <c r="B8" s="297"/>
    </row>
    <row r="9" spans="1:2" x14ac:dyDescent="0.35">
      <c r="A9" s="295"/>
      <c r="B9" s="298"/>
    </row>
    <row r="10" spans="1:2" x14ac:dyDescent="0.35">
      <c r="A10" s="8"/>
      <c r="B10" s="169"/>
    </row>
    <row r="11" spans="1:2" x14ac:dyDescent="0.35">
      <c r="A11" s="1" t="s">
        <v>62</v>
      </c>
      <c r="B11" s="170">
        <f>+B13+B25+B32+B43+B46+B50+B66+B69+B72+B75+B81+B88+B93+B96+B101+B114+B117+B126+B131+B134+B140+B143+B146</f>
        <v>667</v>
      </c>
    </row>
    <row r="12" spans="1:2" x14ac:dyDescent="0.35">
      <c r="A12" s="70"/>
      <c r="B12" s="160"/>
    </row>
    <row r="13" spans="1:2" x14ac:dyDescent="0.35">
      <c r="A13" s="30" t="s">
        <v>119</v>
      </c>
      <c r="B13" s="71">
        <f>SUM(B14:B23)</f>
        <v>131</v>
      </c>
    </row>
    <row r="14" spans="1:2" x14ac:dyDescent="0.35">
      <c r="A14" s="70" t="s">
        <v>120</v>
      </c>
      <c r="B14" s="160">
        <v>6</v>
      </c>
    </row>
    <row r="15" spans="1:2" x14ac:dyDescent="0.35">
      <c r="A15" s="70" t="s">
        <v>121</v>
      </c>
      <c r="B15" s="160">
        <v>31</v>
      </c>
    </row>
    <row r="16" spans="1:2" x14ac:dyDescent="0.35">
      <c r="A16" s="70" t="s">
        <v>122</v>
      </c>
      <c r="B16" s="160">
        <v>5</v>
      </c>
    </row>
    <row r="17" spans="1:2" x14ac:dyDescent="0.35">
      <c r="A17" s="70" t="s">
        <v>123</v>
      </c>
      <c r="B17" s="160">
        <v>29</v>
      </c>
    </row>
    <row r="18" spans="1:2" x14ac:dyDescent="0.35">
      <c r="A18" s="70" t="s">
        <v>124</v>
      </c>
      <c r="B18" s="160">
        <v>33</v>
      </c>
    </row>
    <row r="19" spans="1:2" x14ac:dyDescent="0.35">
      <c r="A19" s="70" t="s">
        <v>125</v>
      </c>
      <c r="B19" s="160">
        <v>2</v>
      </c>
    </row>
    <row r="20" spans="1:2" x14ac:dyDescent="0.35">
      <c r="A20" s="70" t="s">
        <v>126</v>
      </c>
      <c r="B20" s="160">
        <v>21</v>
      </c>
    </row>
    <row r="21" spans="1:2" x14ac:dyDescent="0.35">
      <c r="A21" s="70" t="s">
        <v>127</v>
      </c>
      <c r="B21" s="160">
        <v>1</v>
      </c>
    </row>
    <row r="22" spans="1:2" x14ac:dyDescent="0.35">
      <c r="A22" s="171" t="s">
        <v>128</v>
      </c>
      <c r="B22" s="160">
        <v>2</v>
      </c>
    </row>
    <row r="23" spans="1:2" x14ac:dyDescent="0.35">
      <c r="A23" s="70" t="s">
        <v>129</v>
      </c>
      <c r="B23" s="160">
        <v>1</v>
      </c>
    </row>
    <row r="24" spans="1:2" x14ac:dyDescent="0.35">
      <c r="A24" s="70"/>
      <c r="B24" s="160"/>
    </row>
    <row r="25" spans="1:2" x14ac:dyDescent="0.35">
      <c r="A25" s="30" t="s">
        <v>130</v>
      </c>
      <c r="B25" s="71">
        <f>SUM(B26:B30)</f>
        <v>19</v>
      </c>
    </row>
    <row r="26" spans="1:2" x14ac:dyDescent="0.35">
      <c r="A26" s="172" t="s">
        <v>131</v>
      </c>
      <c r="B26" s="160">
        <v>6</v>
      </c>
    </row>
    <row r="27" spans="1:2" x14ac:dyDescent="0.35">
      <c r="A27" s="172" t="s">
        <v>132</v>
      </c>
      <c r="B27" s="160">
        <v>7</v>
      </c>
    </row>
    <row r="28" spans="1:2" x14ac:dyDescent="0.35">
      <c r="A28" s="172" t="s">
        <v>352</v>
      </c>
      <c r="B28" s="160">
        <v>1</v>
      </c>
    </row>
    <row r="29" spans="1:2" x14ac:dyDescent="0.35">
      <c r="A29" s="70" t="s">
        <v>133</v>
      </c>
      <c r="B29" s="160">
        <v>4</v>
      </c>
    </row>
    <row r="30" spans="1:2" x14ac:dyDescent="0.35">
      <c r="A30" s="70" t="s">
        <v>353</v>
      </c>
      <c r="B30" s="160">
        <v>1</v>
      </c>
    </row>
    <row r="31" spans="1:2" x14ac:dyDescent="0.35">
      <c r="A31" s="70"/>
      <c r="B31" s="160"/>
    </row>
    <row r="32" spans="1:2" x14ac:dyDescent="0.35">
      <c r="A32" s="30" t="s">
        <v>134</v>
      </c>
      <c r="B32" s="71">
        <f>SUM(B33:B41)</f>
        <v>185</v>
      </c>
    </row>
    <row r="33" spans="1:2" x14ac:dyDescent="0.35">
      <c r="A33" s="172" t="s">
        <v>135</v>
      </c>
      <c r="B33" s="160">
        <v>3</v>
      </c>
    </row>
    <row r="34" spans="1:2" x14ac:dyDescent="0.35">
      <c r="A34" s="70" t="s">
        <v>136</v>
      </c>
      <c r="B34" s="160">
        <v>101</v>
      </c>
    </row>
    <row r="35" spans="1:2" x14ac:dyDescent="0.35">
      <c r="A35" s="70" t="s">
        <v>137</v>
      </c>
      <c r="B35" s="160">
        <v>1</v>
      </c>
    </row>
    <row r="36" spans="1:2" x14ac:dyDescent="0.35">
      <c r="A36" s="70" t="s">
        <v>354</v>
      </c>
      <c r="B36" s="160">
        <v>5</v>
      </c>
    </row>
    <row r="37" spans="1:2" x14ac:dyDescent="0.35">
      <c r="A37" s="70" t="s">
        <v>138</v>
      </c>
      <c r="B37" s="160">
        <v>1</v>
      </c>
    </row>
    <row r="38" spans="1:2" x14ac:dyDescent="0.35">
      <c r="A38" s="70" t="s">
        <v>139</v>
      </c>
      <c r="B38" s="160">
        <v>4</v>
      </c>
    </row>
    <row r="39" spans="1:2" x14ac:dyDescent="0.35">
      <c r="A39" s="70" t="s">
        <v>140</v>
      </c>
      <c r="B39" s="160">
        <v>2</v>
      </c>
    </row>
    <row r="40" spans="1:2" x14ac:dyDescent="0.35">
      <c r="A40" s="70" t="s">
        <v>141</v>
      </c>
      <c r="B40" s="160">
        <v>3</v>
      </c>
    </row>
    <row r="41" spans="1:2" x14ac:dyDescent="0.35">
      <c r="A41" s="70" t="s">
        <v>142</v>
      </c>
      <c r="B41" s="160">
        <v>65</v>
      </c>
    </row>
    <row r="42" spans="1:2" x14ac:dyDescent="0.35">
      <c r="A42" s="171"/>
      <c r="B42" s="160"/>
    </row>
    <row r="43" spans="1:2" x14ac:dyDescent="0.35">
      <c r="A43" s="30" t="s">
        <v>143</v>
      </c>
      <c r="B43" s="71">
        <f>SUM(B44:B44)</f>
        <v>1</v>
      </c>
    </row>
    <row r="44" spans="1:2" x14ac:dyDescent="0.35">
      <c r="A44" s="70" t="s">
        <v>144</v>
      </c>
      <c r="B44" s="160">
        <v>1</v>
      </c>
    </row>
    <row r="45" spans="1:2" x14ac:dyDescent="0.35">
      <c r="A45" s="171"/>
      <c r="B45" s="160"/>
    </row>
    <row r="46" spans="1:2" x14ac:dyDescent="0.35">
      <c r="A46" s="30" t="s">
        <v>145</v>
      </c>
      <c r="B46" s="71">
        <f>SUM(B47:B48)</f>
        <v>2</v>
      </c>
    </row>
    <row r="47" spans="1:2" x14ac:dyDescent="0.35">
      <c r="A47" s="70" t="s">
        <v>355</v>
      </c>
      <c r="B47" s="160">
        <v>1</v>
      </c>
    </row>
    <row r="48" spans="1:2" x14ac:dyDescent="0.35">
      <c r="A48" s="70" t="s">
        <v>146</v>
      </c>
      <c r="B48" s="160">
        <v>1</v>
      </c>
    </row>
    <row r="49" spans="1:2" x14ac:dyDescent="0.35">
      <c r="A49" s="70"/>
      <c r="B49" s="160"/>
    </row>
    <row r="50" spans="1:2" x14ac:dyDescent="0.35">
      <c r="A50" s="30" t="s">
        <v>147</v>
      </c>
      <c r="B50" s="71">
        <f>SUM(B51:B64)</f>
        <v>121</v>
      </c>
    </row>
    <row r="51" spans="1:2" x14ac:dyDescent="0.35">
      <c r="A51" s="70" t="s">
        <v>148</v>
      </c>
      <c r="B51" s="160">
        <v>3</v>
      </c>
    </row>
    <row r="52" spans="1:2" x14ac:dyDescent="0.35">
      <c r="A52" s="172" t="s">
        <v>149</v>
      </c>
      <c r="B52" s="160">
        <v>3</v>
      </c>
    </row>
    <row r="53" spans="1:2" x14ac:dyDescent="0.35">
      <c r="A53" s="70" t="s">
        <v>150</v>
      </c>
      <c r="B53" s="160">
        <v>1</v>
      </c>
    </row>
    <row r="54" spans="1:2" x14ac:dyDescent="0.35">
      <c r="A54" s="70" t="s">
        <v>151</v>
      </c>
      <c r="B54" s="160">
        <v>13</v>
      </c>
    </row>
    <row r="55" spans="1:2" x14ac:dyDescent="0.35">
      <c r="A55" s="70" t="s">
        <v>152</v>
      </c>
      <c r="B55" s="160">
        <v>1</v>
      </c>
    </row>
    <row r="56" spans="1:2" x14ac:dyDescent="0.35">
      <c r="A56" s="70" t="s">
        <v>356</v>
      </c>
      <c r="B56" s="160">
        <v>1</v>
      </c>
    </row>
    <row r="57" spans="1:2" x14ac:dyDescent="0.35">
      <c r="A57" s="70" t="s">
        <v>153</v>
      </c>
      <c r="B57" s="160">
        <v>1</v>
      </c>
    </row>
    <row r="58" spans="1:2" x14ac:dyDescent="0.35">
      <c r="A58" s="70" t="s">
        <v>154</v>
      </c>
      <c r="B58" s="160">
        <v>2</v>
      </c>
    </row>
    <row r="59" spans="1:2" x14ac:dyDescent="0.35">
      <c r="A59" s="70" t="s">
        <v>155</v>
      </c>
      <c r="B59" s="160">
        <v>2</v>
      </c>
    </row>
    <row r="60" spans="1:2" x14ac:dyDescent="0.35">
      <c r="A60" s="70" t="s">
        <v>156</v>
      </c>
      <c r="B60" s="160">
        <v>74</v>
      </c>
    </row>
    <row r="61" spans="1:2" x14ac:dyDescent="0.35">
      <c r="A61" s="70" t="s">
        <v>157</v>
      </c>
      <c r="B61" s="160">
        <v>7</v>
      </c>
    </row>
    <row r="62" spans="1:2" x14ac:dyDescent="0.35">
      <c r="A62" s="70" t="s">
        <v>158</v>
      </c>
      <c r="B62" s="160">
        <v>5</v>
      </c>
    </row>
    <row r="63" spans="1:2" x14ac:dyDescent="0.35">
      <c r="A63" s="70" t="s">
        <v>357</v>
      </c>
      <c r="B63" s="160">
        <v>1</v>
      </c>
    </row>
    <row r="64" spans="1:2" x14ac:dyDescent="0.35">
      <c r="A64" s="70" t="s">
        <v>159</v>
      </c>
      <c r="B64" s="160">
        <v>7</v>
      </c>
    </row>
    <row r="65" spans="1:2" x14ac:dyDescent="0.35">
      <c r="A65" s="70"/>
      <c r="B65" s="160"/>
    </row>
    <row r="66" spans="1:2" x14ac:dyDescent="0.35">
      <c r="A66" s="30" t="s">
        <v>160</v>
      </c>
      <c r="B66" s="71">
        <f>SUM(B67:B67)</f>
        <v>3</v>
      </c>
    </row>
    <row r="67" spans="1:2" x14ac:dyDescent="0.35">
      <c r="A67" s="70" t="s">
        <v>161</v>
      </c>
      <c r="B67" s="160">
        <v>3</v>
      </c>
    </row>
    <row r="68" spans="1:2" x14ac:dyDescent="0.35">
      <c r="A68" s="70"/>
      <c r="B68" s="160"/>
    </row>
    <row r="69" spans="1:2" x14ac:dyDescent="0.35">
      <c r="A69" s="30" t="s">
        <v>162</v>
      </c>
      <c r="B69" s="71">
        <f>SUM(B70:B70)</f>
        <v>3</v>
      </c>
    </row>
    <row r="70" spans="1:2" x14ac:dyDescent="0.35">
      <c r="A70" s="70" t="s">
        <v>163</v>
      </c>
      <c r="B70" s="160">
        <v>3</v>
      </c>
    </row>
    <row r="71" spans="1:2" x14ac:dyDescent="0.35">
      <c r="A71" s="70"/>
      <c r="B71" s="160"/>
    </row>
    <row r="72" spans="1:2" x14ac:dyDescent="0.35">
      <c r="A72" s="30" t="s">
        <v>360</v>
      </c>
      <c r="B72" s="71">
        <f>SUM(B73:B73)</f>
        <v>2</v>
      </c>
    </row>
    <row r="73" spans="1:2" x14ac:dyDescent="0.35">
      <c r="A73" s="172" t="s">
        <v>361</v>
      </c>
      <c r="B73" s="160">
        <v>2</v>
      </c>
    </row>
    <row r="74" spans="1:2" x14ac:dyDescent="0.35">
      <c r="A74" s="172"/>
      <c r="B74" s="160"/>
    </row>
    <row r="75" spans="1:2" x14ac:dyDescent="0.35">
      <c r="A75" s="30" t="s">
        <v>164</v>
      </c>
      <c r="B75" s="71">
        <f>SUM(B76:B79)</f>
        <v>14</v>
      </c>
    </row>
    <row r="76" spans="1:2" x14ac:dyDescent="0.35">
      <c r="A76" s="172" t="s">
        <v>165</v>
      </c>
      <c r="B76" s="160">
        <v>1</v>
      </c>
    </row>
    <row r="77" spans="1:2" x14ac:dyDescent="0.35">
      <c r="A77" s="172" t="s">
        <v>166</v>
      </c>
      <c r="B77" s="160">
        <v>6</v>
      </c>
    </row>
    <row r="78" spans="1:2" x14ac:dyDescent="0.35">
      <c r="A78" s="172" t="s">
        <v>167</v>
      </c>
      <c r="B78" s="160">
        <v>2</v>
      </c>
    </row>
    <row r="79" spans="1:2" x14ac:dyDescent="0.35">
      <c r="A79" s="70" t="s">
        <v>168</v>
      </c>
      <c r="B79" s="160">
        <v>5</v>
      </c>
    </row>
    <row r="80" spans="1:2" x14ac:dyDescent="0.35">
      <c r="A80" s="70"/>
      <c r="B80" s="160"/>
    </row>
    <row r="81" spans="1:2" x14ac:dyDescent="0.35">
      <c r="A81" s="30" t="s">
        <v>169</v>
      </c>
      <c r="B81" s="71">
        <f>SUM(B82:B86)</f>
        <v>11</v>
      </c>
    </row>
    <row r="82" spans="1:2" x14ac:dyDescent="0.35">
      <c r="A82" s="70" t="s">
        <v>170</v>
      </c>
      <c r="B82" s="160">
        <v>1</v>
      </c>
    </row>
    <row r="83" spans="1:2" x14ac:dyDescent="0.35">
      <c r="A83" s="70" t="s">
        <v>171</v>
      </c>
      <c r="B83" s="160">
        <v>2</v>
      </c>
    </row>
    <row r="84" spans="1:2" x14ac:dyDescent="0.35">
      <c r="A84" s="172" t="s">
        <v>172</v>
      </c>
      <c r="B84" s="160">
        <v>2</v>
      </c>
    </row>
    <row r="85" spans="1:2" x14ac:dyDescent="0.35">
      <c r="A85" s="70" t="s">
        <v>358</v>
      </c>
      <c r="B85" s="160">
        <v>5</v>
      </c>
    </row>
    <row r="86" spans="1:2" x14ac:dyDescent="0.35">
      <c r="A86" s="70" t="s">
        <v>359</v>
      </c>
      <c r="B86" s="160">
        <v>1</v>
      </c>
    </row>
    <row r="87" spans="1:2" x14ac:dyDescent="0.35">
      <c r="A87" s="70"/>
      <c r="B87" s="160"/>
    </row>
    <row r="88" spans="1:2" x14ac:dyDescent="0.35">
      <c r="A88" s="30" t="s">
        <v>362</v>
      </c>
      <c r="B88" s="71">
        <f>SUM(B89:B91)</f>
        <v>3</v>
      </c>
    </row>
    <row r="89" spans="1:2" x14ac:dyDescent="0.35">
      <c r="A89" s="172" t="s">
        <v>363</v>
      </c>
      <c r="B89" s="160">
        <v>1</v>
      </c>
    </row>
    <row r="90" spans="1:2" x14ac:dyDescent="0.35">
      <c r="A90" s="70" t="s">
        <v>364</v>
      </c>
      <c r="B90" s="160">
        <v>1</v>
      </c>
    </row>
    <row r="91" spans="1:2" x14ac:dyDescent="0.35">
      <c r="A91" s="70" t="s">
        <v>365</v>
      </c>
      <c r="B91" s="160">
        <v>1</v>
      </c>
    </row>
    <row r="92" spans="1:2" x14ac:dyDescent="0.35">
      <c r="A92" s="70"/>
      <c r="B92" s="160"/>
    </row>
    <row r="93" spans="1:2" x14ac:dyDescent="0.35">
      <c r="A93" s="236" t="s">
        <v>366</v>
      </c>
      <c r="B93" s="237">
        <f>SUM(B94:B94)</f>
        <v>1</v>
      </c>
    </row>
    <row r="94" spans="1:2" x14ac:dyDescent="0.35">
      <c r="A94" s="258" t="s">
        <v>367</v>
      </c>
      <c r="B94" s="259">
        <v>1</v>
      </c>
    </row>
    <row r="95" spans="1:2" x14ac:dyDescent="0.35">
      <c r="A95" s="260"/>
      <c r="B95" s="259"/>
    </row>
    <row r="96" spans="1:2" x14ac:dyDescent="0.35">
      <c r="A96" s="236" t="s">
        <v>173</v>
      </c>
      <c r="B96" s="237">
        <f>SUM(B97:B99)</f>
        <v>18</v>
      </c>
    </row>
    <row r="97" spans="1:2" x14ac:dyDescent="0.35">
      <c r="A97" s="260" t="s">
        <v>174</v>
      </c>
      <c r="B97" s="259">
        <v>13</v>
      </c>
    </row>
    <row r="98" spans="1:2" x14ac:dyDescent="0.35">
      <c r="A98" s="70" t="s">
        <v>175</v>
      </c>
      <c r="B98" s="160">
        <v>2</v>
      </c>
    </row>
    <row r="99" spans="1:2" x14ac:dyDescent="0.35">
      <c r="A99" s="70" t="s">
        <v>176</v>
      </c>
      <c r="B99" s="160">
        <v>3</v>
      </c>
    </row>
    <row r="100" spans="1:2" x14ac:dyDescent="0.35">
      <c r="A100" s="70"/>
      <c r="B100" s="160"/>
    </row>
    <row r="101" spans="1:2" x14ac:dyDescent="0.35">
      <c r="A101" s="236" t="s">
        <v>368</v>
      </c>
      <c r="B101" s="237">
        <f>SUM(B102:B112)</f>
        <v>77</v>
      </c>
    </row>
    <row r="102" spans="1:2" x14ac:dyDescent="0.35">
      <c r="A102" s="172" t="s">
        <v>177</v>
      </c>
      <c r="B102" s="160">
        <v>1</v>
      </c>
    </row>
    <row r="103" spans="1:2" x14ac:dyDescent="0.35">
      <c r="A103" s="70" t="s">
        <v>178</v>
      </c>
      <c r="B103" s="160">
        <v>1</v>
      </c>
    </row>
    <row r="104" spans="1:2" x14ac:dyDescent="0.35">
      <c r="A104" s="70" t="s">
        <v>369</v>
      </c>
      <c r="B104" s="160">
        <v>1</v>
      </c>
    </row>
    <row r="105" spans="1:2" x14ac:dyDescent="0.35">
      <c r="A105" s="70" t="s">
        <v>179</v>
      </c>
      <c r="B105" s="160">
        <v>4</v>
      </c>
    </row>
    <row r="106" spans="1:2" x14ac:dyDescent="0.35">
      <c r="A106" s="70" t="s">
        <v>180</v>
      </c>
      <c r="B106" s="160">
        <v>1</v>
      </c>
    </row>
    <row r="107" spans="1:2" x14ac:dyDescent="0.35">
      <c r="A107" s="70" t="s">
        <v>181</v>
      </c>
      <c r="B107" s="160">
        <v>7</v>
      </c>
    </row>
    <row r="108" spans="1:2" x14ac:dyDescent="0.35">
      <c r="A108" s="70" t="s">
        <v>182</v>
      </c>
      <c r="B108" s="160">
        <v>4</v>
      </c>
    </row>
    <row r="109" spans="1:2" x14ac:dyDescent="0.35">
      <c r="A109" s="70" t="s">
        <v>183</v>
      </c>
      <c r="B109" s="160">
        <v>11</v>
      </c>
    </row>
    <row r="110" spans="1:2" x14ac:dyDescent="0.35">
      <c r="A110" s="70" t="s">
        <v>184</v>
      </c>
      <c r="B110" s="160">
        <v>3</v>
      </c>
    </row>
    <row r="111" spans="1:2" x14ac:dyDescent="0.35">
      <c r="A111" s="70" t="s">
        <v>185</v>
      </c>
      <c r="B111" s="160">
        <v>16</v>
      </c>
    </row>
    <row r="112" spans="1:2" x14ac:dyDescent="0.35">
      <c r="A112" s="70" t="s">
        <v>186</v>
      </c>
      <c r="B112" s="160">
        <v>28</v>
      </c>
    </row>
    <row r="113" spans="1:2" x14ac:dyDescent="0.35">
      <c r="A113" s="70"/>
      <c r="B113" s="160"/>
    </row>
    <row r="114" spans="1:2" x14ac:dyDescent="0.35">
      <c r="A114" s="30" t="s">
        <v>187</v>
      </c>
      <c r="B114" s="71">
        <f>SUM(B115)</f>
        <v>3</v>
      </c>
    </row>
    <row r="115" spans="1:2" x14ac:dyDescent="0.35">
      <c r="A115" s="70" t="s">
        <v>188</v>
      </c>
      <c r="B115" s="160">
        <v>3</v>
      </c>
    </row>
    <row r="116" spans="1:2" x14ac:dyDescent="0.35">
      <c r="A116" s="70"/>
      <c r="B116" s="160"/>
    </row>
    <row r="117" spans="1:2" x14ac:dyDescent="0.35">
      <c r="A117" s="30" t="s">
        <v>189</v>
      </c>
      <c r="B117" s="71">
        <f>SUM(B118:B124)</f>
        <v>47</v>
      </c>
    </row>
    <row r="118" spans="1:2" x14ac:dyDescent="0.35">
      <c r="A118" s="70" t="s">
        <v>190</v>
      </c>
      <c r="B118" s="160">
        <v>1</v>
      </c>
    </row>
    <row r="119" spans="1:2" x14ac:dyDescent="0.35">
      <c r="A119" s="70" t="s">
        <v>191</v>
      </c>
      <c r="B119" s="160">
        <v>4</v>
      </c>
    </row>
    <row r="120" spans="1:2" x14ac:dyDescent="0.35">
      <c r="A120" s="70" t="s">
        <v>192</v>
      </c>
      <c r="B120" s="160">
        <v>1</v>
      </c>
    </row>
    <row r="121" spans="1:2" x14ac:dyDescent="0.35">
      <c r="A121" s="173" t="s">
        <v>193</v>
      </c>
      <c r="B121" s="160">
        <v>11</v>
      </c>
    </row>
    <row r="122" spans="1:2" x14ac:dyDescent="0.35">
      <c r="A122" s="173" t="s">
        <v>194</v>
      </c>
      <c r="B122" s="160">
        <v>4</v>
      </c>
    </row>
    <row r="123" spans="1:2" x14ac:dyDescent="0.35">
      <c r="A123" s="173" t="s">
        <v>195</v>
      </c>
      <c r="B123" s="160">
        <v>1</v>
      </c>
    </row>
    <row r="124" spans="1:2" x14ac:dyDescent="0.35">
      <c r="A124" s="173" t="s">
        <v>196</v>
      </c>
      <c r="B124" s="160">
        <v>25</v>
      </c>
    </row>
    <row r="125" spans="1:2" x14ac:dyDescent="0.35">
      <c r="A125" s="70"/>
      <c r="B125" s="174"/>
    </row>
    <row r="126" spans="1:2" x14ac:dyDescent="0.35">
      <c r="A126" s="30" t="s">
        <v>197</v>
      </c>
      <c r="B126" s="71">
        <f>SUM(B127:B129)</f>
        <v>16</v>
      </c>
    </row>
    <row r="127" spans="1:2" x14ac:dyDescent="0.35">
      <c r="A127" s="172" t="s">
        <v>198</v>
      </c>
      <c r="B127" s="160">
        <v>3</v>
      </c>
    </row>
    <row r="128" spans="1:2" x14ac:dyDescent="0.35">
      <c r="A128" s="70" t="s">
        <v>370</v>
      </c>
      <c r="B128" s="160">
        <v>10</v>
      </c>
    </row>
    <row r="129" spans="1:2" x14ac:dyDescent="0.35">
      <c r="A129" s="70" t="s">
        <v>199</v>
      </c>
      <c r="B129" s="160">
        <v>3</v>
      </c>
    </row>
    <row r="130" spans="1:2" x14ac:dyDescent="0.35">
      <c r="A130" s="70"/>
      <c r="B130" s="160"/>
    </row>
    <row r="131" spans="1:2" x14ac:dyDescent="0.35">
      <c r="A131" s="30" t="s">
        <v>200</v>
      </c>
      <c r="B131" s="166">
        <f>SUM(B132:B132)</f>
        <v>1</v>
      </c>
    </row>
    <row r="132" spans="1:2" x14ac:dyDescent="0.35">
      <c r="A132" s="70" t="s">
        <v>371</v>
      </c>
      <c r="B132" s="160">
        <v>1</v>
      </c>
    </row>
    <row r="133" spans="1:2" x14ac:dyDescent="0.35">
      <c r="A133" s="171"/>
      <c r="B133" s="174"/>
    </row>
    <row r="134" spans="1:2" x14ac:dyDescent="0.35">
      <c r="A134" s="30" t="s">
        <v>201</v>
      </c>
      <c r="B134" s="165">
        <f>SUM(B135:B138)</f>
        <v>5</v>
      </c>
    </row>
    <row r="135" spans="1:2" x14ac:dyDescent="0.35">
      <c r="A135" s="45" t="s">
        <v>372</v>
      </c>
      <c r="B135" s="174">
        <v>2</v>
      </c>
    </row>
    <row r="136" spans="1:2" x14ac:dyDescent="0.35">
      <c r="A136" s="175" t="s">
        <v>373</v>
      </c>
      <c r="B136" s="174">
        <v>1</v>
      </c>
    </row>
    <row r="137" spans="1:2" x14ac:dyDescent="0.35">
      <c r="A137" s="175" t="s">
        <v>202</v>
      </c>
      <c r="B137" s="174">
        <v>1</v>
      </c>
    </row>
    <row r="138" spans="1:2" x14ac:dyDescent="0.35">
      <c r="A138" s="175" t="s">
        <v>203</v>
      </c>
      <c r="B138" s="174">
        <v>1</v>
      </c>
    </row>
    <row r="139" spans="1:2" x14ac:dyDescent="0.35">
      <c r="A139" s="171"/>
      <c r="B139" s="174"/>
    </row>
    <row r="140" spans="1:2" x14ac:dyDescent="0.35">
      <c r="A140" s="30" t="s">
        <v>374</v>
      </c>
      <c r="B140" s="162">
        <f>SUM(B141)</f>
        <v>2</v>
      </c>
    </row>
    <row r="141" spans="1:2" x14ac:dyDescent="0.35">
      <c r="A141" s="175" t="s">
        <v>375</v>
      </c>
      <c r="B141" s="174">
        <v>2</v>
      </c>
    </row>
    <row r="142" spans="1:2" x14ac:dyDescent="0.35">
      <c r="A142" s="175"/>
      <c r="B142" s="174"/>
    </row>
    <row r="143" spans="1:2" x14ac:dyDescent="0.35">
      <c r="A143" s="30" t="s">
        <v>376</v>
      </c>
      <c r="B143" s="165">
        <f>SUM(B144)</f>
        <v>1</v>
      </c>
    </row>
    <row r="144" spans="1:2" x14ac:dyDescent="0.35">
      <c r="A144" s="175" t="s">
        <v>378</v>
      </c>
      <c r="B144" s="160">
        <v>1</v>
      </c>
    </row>
    <row r="145" spans="1:2" x14ac:dyDescent="0.35">
      <c r="A145" s="175"/>
      <c r="B145" s="174"/>
    </row>
    <row r="146" spans="1:2" x14ac:dyDescent="0.35">
      <c r="A146" s="30" t="s">
        <v>204</v>
      </c>
      <c r="B146" s="162">
        <f>SUM(B147)</f>
        <v>1</v>
      </c>
    </row>
    <row r="147" spans="1:2" x14ac:dyDescent="0.35">
      <c r="A147" s="175" t="s">
        <v>377</v>
      </c>
      <c r="B147" s="174">
        <v>1</v>
      </c>
    </row>
    <row r="148" spans="1:2" x14ac:dyDescent="0.35">
      <c r="A148" s="72"/>
      <c r="B148" s="161"/>
    </row>
    <row r="149" spans="1:2" x14ac:dyDescent="0.35">
      <c r="A149" s="69" t="s">
        <v>57</v>
      </c>
      <c r="B149" s="68"/>
    </row>
  </sheetData>
  <mergeCells count="5">
    <mergeCell ref="A7:A9"/>
    <mergeCell ref="B7:B9"/>
    <mergeCell ref="A3:B3"/>
    <mergeCell ref="A4:B4"/>
    <mergeCell ref="A5:B5"/>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F58CCA-AB7A-4485-A219-0FB7DCFEFFB8}">
  <dimension ref="A1:F37"/>
  <sheetViews>
    <sheetView zoomScale="87" zoomScaleNormal="87" workbookViewId="0"/>
  </sheetViews>
  <sheetFormatPr baseColWidth="10" defaultColWidth="0" defaultRowHeight="15.5" zeroHeight="1" x14ac:dyDescent="0.35"/>
  <cols>
    <col min="1" max="1" width="55.54296875" style="45" bestFit="1" customWidth="1"/>
    <col min="2" max="2" width="19.453125" style="45" customWidth="1"/>
    <col min="3" max="6" width="0" style="45" hidden="1" customWidth="1"/>
    <col min="7" max="16384" width="11.54296875" style="45" hidden="1"/>
  </cols>
  <sheetData>
    <row r="1" spans="1:2" x14ac:dyDescent="0.35">
      <c r="A1" s="9" t="s">
        <v>205</v>
      </c>
      <c r="B1" s="12"/>
    </row>
    <row r="2" spans="1:2" x14ac:dyDescent="0.35">
      <c r="A2" s="46"/>
      <c r="B2" s="12"/>
    </row>
    <row r="3" spans="1:2" x14ac:dyDescent="0.35">
      <c r="A3" s="273" t="s">
        <v>206</v>
      </c>
      <c r="B3" s="273"/>
    </row>
    <row r="4" spans="1:2" x14ac:dyDescent="0.35">
      <c r="A4" s="273" t="s">
        <v>207</v>
      </c>
      <c r="B4" s="273"/>
    </row>
    <row r="5" spans="1:2" x14ac:dyDescent="0.35">
      <c r="A5" s="273" t="s">
        <v>340</v>
      </c>
      <c r="B5" s="273"/>
    </row>
    <row r="6" spans="1:2" x14ac:dyDescent="0.35">
      <c r="A6" s="18"/>
      <c r="B6" s="18"/>
    </row>
    <row r="7" spans="1:2" x14ac:dyDescent="0.35">
      <c r="A7" s="290" t="s">
        <v>208</v>
      </c>
      <c r="B7" s="277" t="s">
        <v>47</v>
      </c>
    </row>
    <row r="8" spans="1:2" x14ac:dyDescent="0.35">
      <c r="A8" s="291"/>
      <c r="B8" s="278"/>
    </row>
    <row r="9" spans="1:2" x14ac:dyDescent="0.35">
      <c r="A9" s="292"/>
      <c r="B9" s="279"/>
    </row>
    <row r="10" spans="1:2" x14ac:dyDescent="0.35">
      <c r="A10" s="18"/>
      <c r="B10" s="73"/>
    </row>
    <row r="11" spans="1:2" x14ac:dyDescent="0.35">
      <c r="A11" s="18" t="s">
        <v>62</v>
      </c>
      <c r="B11" s="27">
        <f>B13+B23+B27+B19+B32</f>
        <v>1121</v>
      </c>
    </row>
    <row r="12" spans="1:2" x14ac:dyDescent="0.35">
      <c r="A12" s="18"/>
      <c r="B12" s="74"/>
    </row>
    <row r="13" spans="1:2" x14ac:dyDescent="0.35">
      <c r="A13" s="75" t="s">
        <v>209</v>
      </c>
      <c r="B13" s="74">
        <f>SUM(B14:B17)</f>
        <v>130</v>
      </c>
    </row>
    <row r="14" spans="1:2" x14ac:dyDescent="0.35">
      <c r="A14" s="25" t="s">
        <v>210</v>
      </c>
      <c r="B14" s="59">
        <f>63-1</f>
        <v>62</v>
      </c>
    </row>
    <row r="15" spans="1:2" x14ac:dyDescent="0.35">
      <c r="A15" s="25" t="s">
        <v>211</v>
      </c>
      <c r="B15" s="59">
        <v>51</v>
      </c>
    </row>
    <row r="16" spans="1:2" ht="18.5" x14ac:dyDescent="0.35">
      <c r="A16" s="25" t="s">
        <v>383</v>
      </c>
      <c r="B16" s="59">
        <f>12+1</f>
        <v>13</v>
      </c>
    </row>
    <row r="17" spans="1:2" x14ac:dyDescent="0.35">
      <c r="A17" s="25" t="s">
        <v>212</v>
      </c>
      <c r="B17" s="59">
        <v>4</v>
      </c>
    </row>
    <row r="18" spans="1:2" x14ac:dyDescent="0.35">
      <c r="A18" s="25"/>
      <c r="B18" s="59"/>
    </row>
    <row r="19" spans="1:2" x14ac:dyDescent="0.35">
      <c r="A19" s="76" t="s">
        <v>425</v>
      </c>
      <c r="B19" s="77">
        <v>905</v>
      </c>
    </row>
    <row r="20" spans="1:2" x14ac:dyDescent="0.35">
      <c r="A20" s="19" t="s">
        <v>214</v>
      </c>
      <c r="B20" s="78">
        <v>824</v>
      </c>
    </row>
    <row r="21" spans="1:2" x14ac:dyDescent="0.35">
      <c r="A21" s="25" t="s">
        <v>215</v>
      </c>
      <c r="B21" s="78">
        <v>81</v>
      </c>
    </row>
    <row r="22" spans="1:2" x14ac:dyDescent="0.35">
      <c r="B22" s="238"/>
    </row>
    <row r="23" spans="1:2" x14ac:dyDescent="0.35">
      <c r="A23" s="76" t="s">
        <v>213</v>
      </c>
      <c r="B23" s="77">
        <v>15</v>
      </c>
    </row>
    <row r="24" spans="1:2" x14ac:dyDescent="0.35">
      <c r="A24" s="25" t="s">
        <v>216</v>
      </c>
      <c r="B24" s="59">
        <v>14</v>
      </c>
    </row>
    <row r="25" spans="1:2" x14ac:dyDescent="0.35">
      <c r="A25" s="25" t="s">
        <v>221</v>
      </c>
      <c r="B25" s="58">
        <v>1</v>
      </c>
    </row>
    <row r="26" spans="1:2" x14ac:dyDescent="0.35">
      <c r="B26" s="238"/>
    </row>
    <row r="27" spans="1:2" x14ac:dyDescent="0.35">
      <c r="A27" s="76" t="s">
        <v>218</v>
      </c>
      <c r="B27" s="77">
        <v>68</v>
      </c>
    </row>
    <row r="28" spans="1:2" x14ac:dyDescent="0.35">
      <c r="A28" s="79" t="s">
        <v>219</v>
      </c>
      <c r="B28" s="59">
        <v>48</v>
      </c>
    </row>
    <row r="29" spans="1:2" x14ac:dyDescent="0.35">
      <c r="A29" s="80" t="s">
        <v>220</v>
      </c>
      <c r="B29" s="81">
        <v>15</v>
      </c>
    </row>
    <row r="30" spans="1:2" x14ac:dyDescent="0.35">
      <c r="A30" s="79" t="s">
        <v>329</v>
      </c>
      <c r="B30" s="58">
        <v>5</v>
      </c>
    </row>
    <row r="31" spans="1:2" x14ac:dyDescent="0.35">
      <c r="B31" s="238"/>
    </row>
    <row r="32" spans="1:2" x14ac:dyDescent="0.35">
      <c r="A32" s="76" t="s">
        <v>217</v>
      </c>
      <c r="B32" s="77">
        <v>3</v>
      </c>
    </row>
    <row r="33" spans="1:2" x14ac:dyDescent="0.35">
      <c r="A33" s="82"/>
      <c r="B33" s="67"/>
    </row>
    <row r="34" spans="1:2" ht="62.5" customHeight="1" x14ac:dyDescent="0.35">
      <c r="A34" s="299" t="s">
        <v>384</v>
      </c>
      <c r="B34" s="299"/>
    </row>
    <row r="35" spans="1:2" x14ac:dyDescent="0.35">
      <c r="A35" s="25" t="s">
        <v>57</v>
      </c>
    </row>
    <row r="36" spans="1:2" x14ac:dyDescent="0.35"/>
    <row r="37" spans="1:2" x14ac:dyDescent="0.35"/>
  </sheetData>
  <mergeCells count="6">
    <mergeCell ref="A34:B34"/>
    <mergeCell ref="A3:B3"/>
    <mergeCell ref="A4:B4"/>
    <mergeCell ref="A5:B5"/>
    <mergeCell ref="A7:A9"/>
    <mergeCell ref="B7:B9"/>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FBD62C-BEDB-488E-A3BA-9D5E1473A2B8}">
  <dimension ref="A1:F18"/>
  <sheetViews>
    <sheetView workbookViewId="0"/>
  </sheetViews>
  <sheetFormatPr baseColWidth="10" defaultColWidth="0" defaultRowHeight="15.5" zeroHeight="1" x14ac:dyDescent="0.35"/>
  <cols>
    <col min="1" max="1" width="64.54296875" style="45" bestFit="1" customWidth="1"/>
    <col min="2" max="2" width="21.453125" style="45" customWidth="1"/>
    <col min="3" max="6" width="0" style="45" hidden="1" customWidth="1"/>
    <col min="7" max="16384" width="11.54296875" style="45" hidden="1"/>
  </cols>
  <sheetData>
    <row r="1" spans="1:2" x14ac:dyDescent="0.35">
      <c r="A1" s="9" t="s">
        <v>222</v>
      </c>
      <c r="B1" s="12"/>
    </row>
    <row r="2" spans="1:2" x14ac:dyDescent="0.35">
      <c r="A2" s="46"/>
      <c r="B2" s="12"/>
    </row>
    <row r="3" spans="1:2" x14ac:dyDescent="0.35">
      <c r="A3" s="273" t="s">
        <v>223</v>
      </c>
      <c r="B3" s="273"/>
    </row>
    <row r="4" spans="1:2" x14ac:dyDescent="0.35">
      <c r="A4" s="273" t="s">
        <v>224</v>
      </c>
      <c r="B4" s="273"/>
    </row>
    <row r="5" spans="1:2" x14ac:dyDescent="0.35">
      <c r="A5" s="273" t="s">
        <v>340</v>
      </c>
      <c r="B5" s="273"/>
    </row>
    <row r="6" spans="1:2" x14ac:dyDescent="0.35">
      <c r="A6" s="18"/>
      <c r="B6" s="18"/>
    </row>
    <row r="7" spans="1:2" x14ac:dyDescent="0.35">
      <c r="A7" s="290" t="s">
        <v>225</v>
      </c>
      <c r="B7" s="277" t="s">
        <v>47</v>
      </c>
    </row>
    <row r="8" spans="1:2" x14ac:dyDescent="0.35">
      <c r="A8" s="291"/>
      <c r="B8" s="278"/>
    </row>
    <row r="9" spans="1:2" x14ac:dyDescent="0.35">
      <c r="A9" s="292"/>
      <c r="B9" s="279"/>
    </row>
    <row r="10" spans="1:2" x14ac:dyDescent="0.35">
      <c r="A10" s="49"/>
      <c r="B10" s="83"/>
    </row>
    <row r="11" spans="1:2" x14ac:dyDescent="0.35">
      <c r="A11" s="51" t="s">
        <v>62</v>
      </c>
      <c r="B11" s="62">
        <f>SUM(B13:B16)</f>
        <v>51</v>
      </c>
    </row>
    <row r="12" spans="1:2" x14ac:dyDescent="0.35">
      <c r="A12" s="51"/>
      <c r="B12" s="62"/>
    </row>
    <row r="13" spans="1:2" x14ac:dyDescent="0.35">
      <c r="A13" s="61" t="s">
        <v>99</v>
      </c>
      <c r="B13" s="15">
        <v>25</v>
      </c>
    </row>
    <row r="14" spans="1:2" x14ac:dyDescent="0.35">
      <c r="A14" s="61" t="s">
        <v>100</v>
      </c>
      <c r="B14" s="15">
        <v>11</v>
      </c>
    </row>
    <row r="15" spans="1:2" x14ac:dyDescent="0.35">
      <c r="A15" s="61" t="s">
        <v>101</v>
      </c>
      <c r="B15" s="15">
        <v>14</v>
      </c>
    </row>
    <row r="16" spans="1:2" x14ac:dyDescent="0.35">
      <c r="A16" s="61" t="s">
        <v>226</v>
      </c>
      <c r="B16" s="15">
        <v>1</v>
      </c>
    </row>
    <row r="17" spans="1:2" x14ac:dyDescent="0.35">
      <c r="A17" s="86"/>
      <c r="B17" s="48"/>
    </row>
    <row r="18" spans="1:2" x14ac:dyDescent="0.35">
      <c r="A18" s="25" t="s">
        <v>57</v>
      </c>
      <c r="B18" s="25"/>
    </row>
  </sheetData>
  <mergeCells count="5">
    <mergeCell ref="A7:A9"/>
    <mergeCell ref="B7:B9"/>
    <mergeCell ref="A3:B3"/>
    <mergeCell ref="A4:B4"/>
    <mergeCell ref="A5:B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34</vt:i4>
      </vt:variant>
    </vt:vector>
  </HeadingPairs>
  <TitlesOfParts>
    <vt:vector size="34" baseType="lpstr">
      <vt:lpstr>Índice</vt:lpstr>
      <vt:lpstr>c-1</vt:lpstr>
      <vt:lpstr>c-2</vt:lpstr>
      <vt:lpstr>c-3</vt:lpstr>
      <vt:lpstr>c-4</vt:lpstr>
      <vt:lpstr>c-5</vt:lpstr>
      <vt:lpstr>c-6</vt:lpstr>
      <vt:lpstr>c-7</vt:lpstr>
      <vt:lpstr>c-8</vt:lpstr>
      <vt:lpstr>c-9</vt:lpstr>
      <vt:lpstr>c-10</vt:lpstr>
      <vt:lpstr>c-11</vt:lpstr>
      <vt:lpstr>c-12</vt:lpstr>
      <vt:lpstr>c-13</vt:lpstr>
      <vt:lpstr>c-14</vt:lpstr>
      <vt:lpstr>c-15</vt:lpstr>
      <vt:lpstr>c-16</vt:lpstr>
      <vt:lpstr>c-17</vt:lpstr>
      <vt:lpstr>c-18</vt:lpstr>
      <vt:lpstr>c-19</vt:lpstr>
      <vt:lpstr>C-20</vt:lpstr>
      <vt:lpstr>C-21</vt:lpstr>
      <vt:lpstr>C-22</vt:lpstr>
      <vt:lpstr>C-23</vt:lpstr>
      <vt:lpstr>C-24</vt:lpstr>
      <vt:lpstr>c-25</vt:lpstr>
      <vt:lpstr>c-26</vt:lpstr>
      <vt:lpstr>c-27</vt:lpstr>
      <vt:lpstr>c-28</vt:lpstr>
      <vt:lpstr>c-29</vt:lpstr>
      <vt:lpstr>C-30</vt:lpstr>
      <vt:lpstr>C-31</vt:lpstr>
      <vt:lpstr>C-32</vt:lpstr>
      <vt:lpstr>Hoja1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Karen Segura Herrera</dc:creator>
  <cp:keywords/>
  <dc:description/>
  <cp:lastModifiedBy>María Gómez Rodríguez</cp:lastModifiedBy>
  <cp:revision/>
  <dcterms:created xsi:type="dcterms:W3CDTF">2022-04-01T16:49:00Z</dcterms:created>
  <dcterms:modified xsi:type="dcterms:W3CDTF">2023-09-28T17:13:48Z</dcterms:modified>
  <cp:category/>
  <cp:contentStatus/>
</cp:coreProperties>
</file>