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xr:revisionPtr revIDLastSave="0" documentId="8_{74420835-611E-43A1-8EFA-556F7344BA6B}" xr6:coauthVersionLast="47" xr6:coauthVersionMax="47" xr10:uidLastSave="{00000000-0000-0000-0000-000000000000}"/>
  <bookViews>
    <workbookView xWindow="28680" yWindow="-120" windowWidth="29040" windowHeight="15840" xr2:uid="{F1D5896A-59B3-46FD-BDD8-6C6A26BEE0BE}"/>
  </bookViews>
  <sheets>
    <sheet name="Índice" sheetId="4" r:id="rId1"/>
    <sheet name="c-1" sheetId="1" r:id="rId2"/>
    <sheet name="c-2" sheetId="5" r:id="rId3"/>
    <sheet name="c-3" sheetId="6" r:id="rId4"/>
    <sheet name="c-4" sheetId="2" r:id="rId5"/>
    <sheet name="c-5" sheetId="3" r:id="rId6"/>
    <sheet name="c-6" sheetId="9" r:id="rId7"/>
    <sheet name="c-7" sheetId="10" r:id="rId8"/>
    <sheet name="c-8" sheetId="7" r:id="rId9"/>
    <sheet name="c-9" sheetId="8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8" l="1"/>
  <c r="C18" i="8"/>
  <c r="B18" i="8" s="1"/>
  <c r="F17" i="8"/>
  <c r="B17" i="8" s="1"/>
  <c r="C17" i="8"/>
  <c r="F16" i="8"/>
  <c r="F12" i="8" s="1"/>
  <c r="C16" i="8"/>
  <c r="B16" i="8"/>
  <c r="F15" i="8"/>
  <c r="C15" i="8"/>
  <c r="B15" i="8"/>
  <c r="F14" i="8"/>
  <c r="C14" i="8"/>
  <c r="C12" i="8" s="1"/>
  <c r="B14" i="8"/>
  <c r="H12" i="8"/>
  <c r="G12" i="8"/>
  <c r="E12" i="8"/>
  <c r="D12" i="8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1" i="7" s="1"/>
  <c r="D11" i="7"/>
  <c r="C11" i="7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1" i="10" s="1"/>
  <c r="B15" i="10"/>
  <c r="B14" i="10"/>
  <c r="B13" i="10"/>
  <c r="D11" i="10"/>
  <c r="C11" i="10"/>
  <c r="B20" i="9"/>
  <c r="B19" i="9"/>
  <c r="B18" i="9"/>
  <c r="B17" i="9"/>
  <c r="B16" i="9"/>
  <c r="B15" i="9"/>
  <c r="B14" i="9"/>
  <c r="D13" i="9"/>
  <c r="D11" i="9" s="1"/>
  <c r="C13" i="9"/>
  <c r="C11" i="9" s="1"/>
  <c r="B13" i="9"/>
  <c r="B11" i="9" s="1"/>
  <c r="B12" i="3"/>
  <c r="B32" i="2"/>
  <c r="B31" i="2"/>
  <c r="B30" i="2"/>
  <c r="B29" i="2"/>
  <c r="B28" i="2"/>
  <c r="B27" i="2"/>
  <c r="B26" i="2"/>
  <c r="B25" i="2"/>
  <c r="B24" i="2"/>
  <c r="B23" i="2"/>
  <c r="B22" i="2" s="1"/>
  <c r="D22" i="2"/>
  <c r="D11" i="2" s="1"/>
  <c r="C22" i="2"/>
  <c r="C11" i="2" s="1"/>
  <c r="B20" i="2"/>
  <c r="B19" i="2"/>
  <c r="B18" i="2"/>
  <c r="B17" i="2"/>
  <c r="B16" i="2"/>
  <c r="B15" i="2"/>
  <c r="B14" i="2"/>
  <c r="B13" i="2" s="1"/>
  <c r="B11" i="2" s="1"/>
  <c r="D13" i="2"/>
  <c r="C13" i="2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3" i="6" s="1"/>
  <c r="B77" i="6"/>
  <c r="B76" i="6"/>
  <c r="B75" i="6"/>
  <c r="B74" i="6"/>
  <c r="D73" i="6"/>
  <c r="C73" i="6"/>
  <c r="B71" i="6"/>
  <c r="B70" i="6" s="1"/>
  <c r="D70" i="6"/>
  <c r="C70" i="6"/>
  <c r="B68" i="6"/>
  <c r="B67" i="6"/>
  <c r="B66" i="6"/>
  <c r="B65" i="6"/>
  <c r="B64" i="6"/>
  <c r="B60" i="6" s="1"/>
  <c r="B63" i="6"/>
  <c r="B62" i="6"/>
  <c r="B61" i="6"/>
  <c r="D60" i="6"/>
  <c r="C60" i="6"/>
  <c r="B58" i="6"/>
  <c r="B57" i="6"/>
  <c r="B56" i="6"/>
  <c r="B55" i="6"/>
  <c r="B54" i="6"/>
  <c r="B53" i="6"/>
  <c r="B52" i="6"/>
  <c r="B51" i="6"/>
  <c r="B50" i="6"/>
  <c r="B49" i="6"/>
  <c r="B45" i="6" s="1"/>
  <c r="B48" i="6"/>
  <c r="B47" i="6"/>
  <c r="B46" i="6"/>
  <c r="D45" i="6"/>
  <c r="C45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4" i="6" s="1"/>
  <c r="B17" i="6"/>
  <c r="B16" i="6"/>
  <c r="B15" i="6"/>
  <c r="D14" i="6"/>
  <c r="C14" i="6"/>
  <c r="C10" i="6" s="1"/>
  <c r="B10" i="6" s="1"/>
  <c r="B12" i="6"/>
  <c r="D10" i="6"/>
  <c r="B11" i="5"/>
  <c r="B15" i="1"/>
  <c r="B14" i="1"/>
  <c r="D13" i="1"/>
  <c r="C13" i="1"/>
  <c r="B13" i="1"/>
  <c r="B12" i="1"/>
  <c r="B11" i="1"/>
  <c r="B10" i="1"/>
  <c r="B9" i="1"/>
  <c r="B12" i="8" l="1"/>
</calcChain>
</file>

<file path=xl/sharedStrings.xml><?xml version="1.0" encoding="utf-8"?>
<sst xmlns="http://schemas.openxmlformats.org/spreadsheetml/2006/main" count="506" uniqueCount="344">
  <si>
    <t>CUADRO Nº 1</t>
  </si>
  <si>
    <t>TRIBUNAL DE FAMILIA: MOVIMIENTO DE TRABAJO</t>
  </si>
  <si>
    <t>POR: MATERIA</t>
  </si>
  <si>
    <t>DURANTE: 2021</t>
  </si>
  <si>
    <t>VARIABLE</t>
  </si>
  <si>
    <t>TOTAL</t>
  </si>
  <si>
    <t>MATERIA</t>
  </si>
  <si>
    <t>Familia</t>
  </si>
  <si>
    <t>Violencia Doméstica</t>
  </si>
  <si>
    <r>
      <t>Circulante al iniciar</t>
    </r>
    <r>
      <rPr>
        <vertAlign val="superscript"/>
        <sz val="12"/>
        <rFont val="Times New Roman"/>
        <family val="1"/>
      </rPr>
      <t>(1)</t>
    </r>
  </si>
  <si>
    <t>Casos entrados</t>
  </si>
  <si>
    <t>Casos rentrados</t>
  </si>
  <si>
    <t>Casos terminados</t>
  </si>
  <si>
    <t>Circulante al finalizar:</t>
  </si>
  <si>
    <t>Trámite</t>
  </si>
  <si>
    <t>Suspendido</t>
  </si>
  <si>
    <t>1-/ Disminución del circulante inicial esto en comparación con el año anterior debido a eliminaciones o cambios de fecha de sesión</t>
  </si>
  <si>
    <t>Elaborado por: Subproceso de Estadística, Dirección de Planificación.</t>
  </si>
  <si>
    <t>SEGÚN: MOTIVO DE TÉRMINO</t>
  </si>
  <si>
    <t>MOTIVO DE TÉRMINO</t>
  </si>
  <si>
    <t>TOTAL FAMILIA</t>
  </si>
  <si>
    <t>TOTAL VIOLENCIA DOMÉSTICA</t>
  </si>
  <si>
    <t>DURACIÓN PROMEDIO</t>
  </si>
  <si>
    <t>Total</t>
  </si>
  <si>
    <t>2 Meses 1 Semana</t>
  </si>
  <si>
    <t>3 Meses 0 Semanas</t>
  </si>
  <si>
    <t>1 Mes 1 Semana</t>
  </si>
  <si>
    <t>Total de Fondo</t>
  </si>
  <si>
    <t>2 Meses 2 Semanas</t>
  </si>
  <si>
    <t>3 Meses 1 Semana</t>
  </si>
  <si>
    <t>Confirmatorias</t>
  </si>
  <si>
    <t>Revocatorias</t>
  </si>
  <si>
    <t>3 Meses 2 Semanas</t>
  </si>
  <si>
    <t>Modificatorias</t>
  </si>
  <si>
    <t>1 Mes 3 Semanas</t>
  </si>
  <si>
    <t>2 Meses 0 Semanas</t>
  </si>
  <si>
    <t>1 Mes 2 Semanas</t>
  </si>
  <si>
    <t>Anulaciones de auto</t>
  </si>
  <si>
    <t>2 Meses 3 Semanas</t>
  </si>
  <si>
    <t>1 Mes 0 Semanas</t>
  </si>
  <si>
    <t>Anulaciones de auto-sentencia</t>
  </si>
  <si>
    <t>4 Meses 0 Semanas</t>
  </si>
  <si>
    <t>6 Meses 2 Semanas</t>
  </si>
  <si>
    <t>0 Meses 3 Semanas</t>
  </si>
  <si>
    <t>Anulaciones de sentencia</t>
  </si>
  <si>
    <t>Anula todo lo actuado</t>
  </si>
  <si>
    <t>--</t>
  </si>
  <si>
    <t>Total otras resoluciones</t>
  </si>
  <si>
    <t>Mal admitidas</t>
  </si>
  <si>
    <t>3 Meses 2 Semana</t>
  </si>
  <si>
    <t>Desistidas</t>
  </si>
  <si>
    <t>3 Meses 3 Semanas</t>
  </si>
  <si>
    <t>Define competencia</t>
  </si>
  <si>
    <t>Sin lugar  (apelación por inadmisión)</t>
  </si>
  <si>
    <t>1 Mes 3Semanas</t>
  </si>
  <si>
    <t>Con lugar  (apelación por inadmisión)</t>
  </si>
  <si>
    <t>Sin lugar por falta de interés</t>
  </si>
  <si>
    <t>Devuelto por trámite incompleto</t>
  </si>
  <si>
    <t>Demanda Inadmisible</t>
  </si>
  <si>
    <t>17 Meses 1 Semana</t>
  </si>
  <si>
    <t>Resolución múltiple</t>
  </si>
  <si>
    <t>Emplazamiento por trámites pendientes</t>
  </si>
  <si>
    <t>0 Mes 1 Semana</t>
  </si>
  <si>
    <t>CUADRO Nº 2</t>
  </si>
  <si>
    <t>POR: TIPO DE ASUNTO</t>
  </si>
  <si>
    <t>TIPO DE ASUNTO</t>
  </si>
  <si>
    <t>CASOS TERMINADOS</t>
  </si>
  <si>
    <t>DURACION PROMEDIO</t>
  </si>
  <si>
    <t>2 Meses 1 Semanas</t>
  </si>
  <si>
    <t>Adopciones</t>
  </si>
  <si>
    <t>Autorización  salida país</t>
  </si>
  <si>
    <t>Conflicto autoridad parental</t>
  </si>
  <si>
    <t>Declar. extramatrimonialidad</t>
  </si>
  <si>
    <t>Declaratoria judicial abandono</t>
  </si>
  <si>
    <t>Declaratoria paternidad</t>
  </si>
  <si>
    <t>Depósito judicial</t>
  </si>
  <si>
    <t>Desafec. habitación familiar</t>
  </si>
  <si>
    <t>Divorcio</t>
  </si>
  <si>
    <t>Divorcio mutuo consentimiento</t>
  </si>
  <si>
    <t>Ejecución sentencia</t>
  </si>
  <si>
    <t>Fijación alimentaria</t>
  </si>
  <si>
    <t>Guarda crianza y educación</t>
  </si>
  <si>
    <t>Impugnación paternidad</t>
  </si>
  <si>
    <t>Impugnación reconocimiento</t>
  </si>
  <si>
    <t>Inc. cobro honorarios abogado</t>
  </si>
  <si>
    <t>Inc. modif. guarda crianza y educ.</t>
  </si>
  <si>
    <t>Inc. modificación fallo</t>
  </si>
  <si>
    <t>Inc. nulidad actuac. y resol.</t>
  </si>
  <si>
    <t>Inc. nulidad notificación</t>
  </si>
  <si>
    <t>Inc. remoción curador</t>
  </si>
  <si>
    <t>Inc. visitas</t>
  </si>
  <si>
    <t>Investigación paternidad</t>
  </si>
  <si>
    <t>Nulidad matrimonio</t>
  </si>
  <si>
    <t>Ordinario</t>
  </si>
  <si>
    <t>4 Meses 1 Semana</t>
  </si>
  <si>
    <t>Ordinario liquidación anticipada</t>
  </si>
  <si>
    <t>4 Meses 3 Semanas</t>
  </si>
  <si>
    <t>Proceso especial protección</t>
  </si>
  <si>
    <t>Rec. hijo mujer casada oposición</t>
  </si>
  <si>
    <t>Rec. unión de hecho</t>
  </si>
  <si>
    <t>Régimen visitas</t>
  </si>
  <si>
    <t>Responsabilidad civil</t>
  </si>
  <si>
    <t>Rest. internacional de menor (haya)</t>
  </si>
  <si>
    <t>Salvaguardia</t>
  </si>
  <si>
    <t>Separación judicial</t>
  </si>
  <si>
    <t>Suspensión patria potestad</t>
  </si>
  <si>
    <t>Tutela institucional</t>
  </si>
  <si>
    <t>Utilidad y necesidad</t>
  </si>
  <si>
    <t>2 Mes 1 Semana</t>
  </si>
  <si>
    <t>Violencia doméstica</t>
  </si>
  <si>
    <t xml:space="preserve">Índice de cuadros estadísticos </t>
  </si>
  <si>
    <t>Tribunal de Familia</t>
  </si>
  <si>
    <t>Durante: 2021</t>
  </si>
  <si>
    <t/>
  </si>
  <si>
    <t>Número</t>
  </si>
  <si>
    <t>Nombre del cuadro</t>
  </si>
  <si>
    <t xml:space="preserve">Tribunal de Familia: Movimiento de trabajo  </t>
  </si>
  <si>
    <t>Por: Materia</t>
  </si>
  <si>
    <t>Tribunal de Familia: Casos entrados</t>
  </si>
  <si>
    <t>Según: Tipo de asunto</t>
  </si>
  <si>
    <t>Según: Despacho de origen</t>
  </si>
  <si>
    <t>Tribunal de Familia: Casos terminados</t>
  </si>
  <si>
    <t>Según: Motivo de término</t>
  </si>
  <si>
    <t>Tribunal de Familia: Duración promedio</t>
  </si>
  <si>
    <t>Por: Tipo de Asunto</t>
  </si>
  <si>
    <t>Según: Cantidad de Casos Terminados y Duración Promedio</t>
  </si>
  <si>
    <t>Según: Intervalo de tiempo</t>
  </si>
  <si>
    <t>Por: materia y estado del expediente</t>
  </si>
  <si>
    <t>TRIBUNAL DE FAMILIA: CASOS ENTRADOS</t>
  </si>
  <si>
    <t>SEGÚN: TIPO DE ASUNTO</t>
  </si>
  <si>
    <t>TIPO DE PROCESO</t>
  </si>
  <si>
    <t>ENTRADOS</t>
  </si>
  <si>
    <t>Autorización salida país</t>
  </si>
  <si>
    <t>Conflicto Autoridad Parental</t>
  </si>
  <si>
    <t>Declaratoria extramatrimonial</t>
  </si>
  <si>
    <t>Declaratoria judicial de abandono</t>
  </si>
  <si>
    <t>Declaratoria Paternidad</t>
  </si>
  <si>
    <t>Depósito Judicial</t>
  </si>
  <si>
    <t>Divorcio por mutuo consentimiento</t>
  </si>
  <si>
    <t>Desafectación al régimen de habitación familiar</t>
  </si>
  <si>
    <t>Ejecución de sentencia</t>
  </si>
  <si>
    <t>Fijación Alimentaria</t>
  </si>
  <si>
    <t>Guarda Crianza y educación</t>
  </si>
  <si>
    <t>Impugnación de paternidad</t>
  </si>
  <si>
    <t>Incidentes Modificación Guarda Crianza y Educ</t>
  </si>
  <si>
    <t>Incidente Modificación de Fallo</t>
  </si>
  <si>
    <t>Inc. Nulidad Actuac. Y Resol.</t>
  </si>
  <si>
    <t>Incidentes Remoción Curador</t>
  </si>
  <si>
    <t>Incidentes Visitas</t>
  </si>
  <si>
    <t>Inc. Nulidad Notificación</t>
  </si>
  <si>
    <t>Incidentes cobro honorarios abogado</t>
  </si>
  <si>
    <t>Insanias</t>
  </si>
  <si>
    <t>Investigación de paternidad</t>
  </si>
  <si>
    <t>Nulidad de matrimonio</t>
  </si>
  <si>
    <t>Ordinarios</t>
  </si>
  <si>
    <t>Ordinario de liquidación anticipada</t>
  </si>
  <si>
    <t>Reconocimiento de unión de hecho</t>
  </si>
  <si>
    <t>Reconocimiento de hijo mujer casada oposición</t>
  </si>
  <si>
    <t>Régimen de Visitas</t>
  </si>
  <si>
    <t>Restitución internacional de menor</t>
  </si>
  <si>
    <t>Proceso Especial Protección</t>
  </si>
  <si>
    <t>Tutela Institucional</t>
  </si>
  <si>
    <t>Otro tipo</t>
  </si>
  <si>
    <t>CUADRO N° 3</t>
  </si>
  <si>
    <t>SEGÚN: DESPACHO DE ORIGEN</t>
  </si>
  <si>
    <t>DESPACHO DE ORIGEN</t>
  </si>
  <si>
    <t>FAMILIA</t>
  </si>
  <si>
    <t>VIOLENCIA DOMÉSTICA</t>
  </si>
  <si>
    <t>Juzgados de Familia</t>
  </si>
  <si>
    <t>Juzgado Niñez y Adolescencia</t>
  </si>
  <si>
    <t>Juzgado Primero de Familia de San José</t>
  </si>
  <si>
    <t>Juzgado Segundo de Familia de San José</t>
  </si>
  <si>
    <t>Juzgado de Familia del II Circ. Jud. de San José</t>
  </si>
  <si>
    <t>Juzgado de Familia de III Circ. Jud. de San José (Desamparados)</t>
  </si>
  <si>
    <t>Juzgado de Familia de I Circ. Jud. de Alajuela</t>
  </si>
  <si>
    <t>Juzgado de Familia II Circ. Jud. de Alajuela</t>
  </si>
  <si>
    <t>Juzgado de Familia de Cartago</t>
  </si>
  <si>
    <t>Juzgado de Familia de Heredia</t>
  </si>
  <si>
    <t>Juzgado de Familia de Puntarenas</t>
  </si>
  <si>
    <t>Juzgado de Familia de I Circ. Jud. de la Zona Sur</t>
  </si>
  <si>
    <t>Juzgado de Familia de I Circ. Jud. de la Zona Atlántica</t>
  </si>
  <si>
    <t>Juzgado de Familia de II Circ. Jud. de la Zona Atlántica</t>
  </si>
  <si>
    <t>Juzgado de Familia y Viol. Domes. III Circ. Jud. de Alajuela (San Ramón)</t>
  </si>
  <si>
    <t>Juzgado de Familia, Penal Juvenil y Viol. Dom. de Grecia</t>
  </si>
  <si>
    <t>Juzgado de Familia y Viol. Dom. del I Circ. Jud. Guanacaste (Liberia)</t>
  </si>
  <si>
    <t>Juzgado de Familia, Penal Juv. y Viol. Dom. de Santa Cruz</t>
  </si>
  <si>
    <t>Juzgado de Familia y Viol. Dom. del II Circ. Jud. Guanacaste (Nicoya)</t>
  </si>
  <si>
    <t>Juzgado de Familia, Penal Juvenil y Viol. Dom. de Turrialba</t>
  </si>
  <si>
    <t>Juzgado de Familia y Viol. Dom. II Circ. Jud. Zona Sur (Corredores)</t>
  </si>
  <si>
    <t>Juzgado de Familia, Penal Juvenil y Viol. Dom. de Cañas</t>
  </si>
  <si>
    <t>Juzgado de Familia, Penal Juv. y Viol. Doméstica de Golfito</t>
  </si>
  <si>
    <t xml:space="preserve">Juzgado Civil, Trabajo, Familia, Penal Juv. y Viol. Dom. de Sarapiquí </t>
  </si>
  <si>
    <t>Juzgado Civil, Trabajo y Familia de Puriscal</t>
  </si>
  <si>
    <t>Juzgado Civil, Trabajo y Familia Upala</t>
  </si>
  <si>
    <t>Juzgado Civil, Trabajo y Familia de Quepos</t>
  </si>
  <si>
    <t>Juzgado Civil, Trabajo y Familia de Buenos Aires</t>
  </si>
  <si>
    <t>Juzgado Civil, Trabajo y Familia de Osa</t>
  </si>
  <si>
    <t xml:space="preserve">Juzgados de Violencia Doméstica </t>
  </si>
  <si>
    <t>Juzgado de Violencia Doméstica del I Circ. Jud. San José</t>
  </si>
  <si>
    <t>Juzgado de Violencia Doméstica del II Circ. Jud. San José</t>
  </si>
  <si>
    <t>Juzgado de Violencia Doméstica III Circ. Jud. de San José (Desamparados)</t>
  </si>
  <si>
    <t>Juzgado de Violencia Doméstica Hatillo, San Sebas. y Alaj.</t>
  </si>
  <si>
    <t>Juzgado de Violencia Doméstica I Circ. Jud. de Alajuela</t>
  </si>
  <si>
    <t>Juzgado de Violencia Doméstica II Circ. Jud. de Alajuela</t>
  </si>
  <si>
    <t>Juzgado de Violencia Doméstica de Cartago</t>
  </si>
  <si>
    <t>Juzgado de Violencia Doméstica de Heredia</t>
  </si>
  <si>
    <t>Juzgado de Violencia Doméstica de Santa Cruz</t>
  </si>
  <si>
    <t>Juzgado de Violencia Doméstica de Puntarenas</t>
  </si>
  <si>
    <t>Juzgado de Violencia Doméstica de I Circ. Jud. Zona Sur</t>
  </si>
  <si>
    <t>Juzgado de Violencia Doméstica I Circ. Jud. de la Zona Atlántica</t>
  </si>
  <si>
    <t>Juzgado de Violencia Doméstica II Circ. Jud. de la Zona Atlántica</t>
  </si>
  <si>
    <t>Juzgados de Pensiones Alimentarias</t>
  </si>
  <si>
    <t>Juzgado de Pensiones Alimentarias del I Circ. Jud de San José</t>
  </si>
  <si>
    <t>Juzgado de Pensiones Alimentarias de Heredia</t>
  </si>
  <si>
    <t>Juzgado de Pensiones Alimentarias del II Circ. Jud. de Guanacaste (Nicoya)</t>
  </si>
  <si>
    <t>Juzgado de Pensiones y Violencia Doméstica de Escazú</t>
  </si>
  <si>
    <t>Juzgado de Pensiones y Violencia Doméstica de Pavas-Pisav</t>
  </si>
  <si>
    <t>Juzgado de Pensiones y Violencia Doméstica de La Unión</t>
  </si>
  <si>
    <t>Juzgado de Pensiones y Violencia Doméstica de Siquirres</t>
  </si>
  <si>
    <t>Juzgado de Pensiones y Violencia Doméstica de San Joaquín de Flores</t>
  </si>
  <si>
    <t>Juzgados de Civil</t>
  </si>
  <si>
    <t>Juzgado Civil y Trabajo del III Circ. Jud. Alajuela (San Ramón)</t>
  </si>
  <si>
    <t xml:space="preserve">Juzgados Contravencionales </t>
  </si>
  <si>
    <t>Juzgado Contravencional de Mora</t>
  </si>
  <si>
    <t>Juzgado Contravencional de Aserrí</t>
  </si>
  <si>
    <t>Juzgado Contravencional de Santa Ana</t>
  </si>
  <si>
    <t>Juzgado Contravencional de Turrubares</t>
  </si>
  <si>
    <t>Juzgado Contravencional de Acosta</t>
  </si>
  <si>
    <t>Juzgado Contravencional de Atenas</t>
  </si>
  <si>
    <t>Juzgado Contravencional de Orotina</t>
  </si>
  <si>
    <t>Juzgado Contravencional de Poás</t>
  </si>
  <si>
    <t>Juzgado Contravencional de Los Chiles</t>
  </si>
  <si>
    <t>Juzgado Contravencional de La Fortuna</t>
  </si>
  <si>
    <t>Juzgado Contravencional de Naranjo</t>
  </si>
  <si>
    <t xml:space="preserve">Juzgado Contravencional de Monteverde </t>
  </si>
  <si>
    <t>Juzgado Contravencional de Zarcero (Alfaro Ruiz)</t>
  </si>
  <si>
    <t>Juzgado Contravencional de Palmares</t>
  </si>
  <si>
    <t>Juzgado Contravencional de Sarchí (Valverde Vega)</t>
  </si>
  <si>
    <t>Juzgado Contravencional de Alvarado</t>
  </si>
  <si>
    <t>Juzgado Contravencional de San Mateo</t>
  </si>
  <si>
    <t>Juzgado Contravencional de Jiménez</t>
  </si>
  <si>
    <t>Juzgado Contravencional de Paraíso</t>
  </si>
  <si>
    <t>Juzgado Contravencional de Tarrazú</t>
  </si>
  <si>
    <t>Juzgado Contravencional de San Isidro</t>
  </si>
  <si>
    <t>Juzgado Contravencional de San Rafael</t>
  </si>
  <si>
    <t>Juzgado Contravencional de Santo Domingo</t>
  </si>
  <si>
    <t>Juzgado Contravencional de Tilarán</t>
  </si>
  <si>
    <t>Juzgado Contravencional de Nandayure</t>
  </si>
  <si>
    <t>Juzgado Contravencional de Bagaces</t>
  </si>
  <si>
    <t>Juzgado Contravencional de Santa Cruz</t>
  </si>
  <si>
    <t>Juzgado Contravencional de Abangares</t>
  </si>
  <si>
    <t>Juzgado Contravencional de La Cruz</t>
  </si>
  <si>
    <t>Juzgado Contravencional de Guácimo</t>
  </si>
  <si>
    <t>Juzgado Contravencional de Bribrí</t>
  </si>
  <si>
    <t>Juzgado Contravencional de Carrillo</t>
  </si>
  <si>
    <t>Juzgado Contravencional de Cóbano</t>
  </si>
  <si>
    <t>Juzgado Contravencional de Esparza</t>
  </si>
  <si>
    <t>Juzgado Contravencional de Garabito</t>
  </si>
  <si>
    <t>Juzgado Contravencional de Coto Brus</t>
  </si>
  <si>
    <t>Juzgado Contravencional de Parrita</t>
  </si>
  <si>
    <t>Juzgado Contravencional de Golfito</t>
  </si>
  <si>
    <t>CUADRO Nº 4</t>
  </si>
  <si>
    <t>CUADRO Nº 5</t>
  </si>
  <si>
    <t>TRIBUNAL DE FAMILIA: RESOLUCIONES EMITIDAS</t>
  </si>
  <si>
    <t>SEGÚN:TIPO DE RESOLUCIÓN</t>
  </si>
  <si>
    <t>TIPO DE RESOLUCIÓN</t>
  </si>
  <si>
    <t>Tipo Resolución</t>
  </si>
  <si>
    <t>Autos</t>
  </si>
  <si>
    <t>Adición y Aclaración</t>
  </si>
  <si>
    <t>Apelación por inadmisión</t>
  </si>
  <si>
    <t>Conflicto de competencia</t>
  </si>
  <si>
    <t>Sentencia en apelación adhesiva</t>
  </si>
  <si>
    <t>Sentencia en Segunda Instancia</t>
  </si>
  <si>
    <t>Autosentencias</t>
  </si>
  <si>
    <t>CUADRO Nº 6</t>
  </si>
  <si>
    <t>SEGÚN:RESULTADO DE LA RESOLUCIÓN</t>
  </si>
  <si>
    <t>RESULTADO DE RESOLUCIÓN</t>
  </si>
  <si>
    <t xml:space="preserve"> Confirmatoria</t>
  </si>
  <si>
    <t xml:space="preserve"> Revocatoria</t>
  </si>
  <si>
    <t xml:space="preserve"> Revocatoria parcialmente</t>
  </si>
  <si>
    <t xml:space="preserve"> Modificatoria</t>
  </si>
  <si>
    <t xml:space="preserve"> Anulación de auto</t>
  </si>
  <si>
    <t xml:space="preserve"> Anulación parcial de auto</t>
  </si>
  <si>
    <t xml:space="preserve"> Anulación de auto-sentencia</t>
  </si>
  <si>
    <t xml:space="preserve"> Anulación de sentencia</t>
  </si>
  <si>
    <t xml:space="preserve"> Sin lugar por falta de interés </t>
  </si>
  <si>
    <t xml:space="preserve"> Anula todo lo actuado</t>
  </si>
  <si>
    <t xml:space="preserve"> Mal admitida</t>
  </si>
  <si>
    <t xml:space="preserve"> Demanda Inadmisible</t>
  </si>
  <si>
    <t xml:space="preserve"> Define competencia</t>
  </si>
  <si>
    <t xml:space="preserve"> Sin lugar  (apelación por inadmisión)</t>
  </si>
  <si>
    <t xml:space="preserve"> Con lugar  (apelación por inadmisión)</t>
  </si>
  <si>
    <t xml:space="preserve"> Acoge adición y aclaración</t>
  </si>
  <si>
    <t xml:space="preserve"> Rechaza Adición y aclaración</t>
  </si>
  <si>
    <t xml:space="preserve"> Apelación Adhesiva  con lugar</t>
  </si>
  <si>
    <t xml:space="preserve"> Apelación Adhesiva  sin lugar</t>
  </si>
  <si>
    <t xml:space="preserve"> Voto salvado</t>
  </si>
  <si>
    <t xml:space="preserve"> Resolución múltiple</t>
  </si>
  <si>
    <t>Desistido</t>
  </si>
  <si>
    <t>Reconsideración</t>
  </si>
  <si>
    <t>CUADRO Nº 7</t>
  </si>
  <si>
    <t>Tribunal de Familia: Resoluciones emitidas</t>
  </si>
  <si>
    <t>Según: Tipo de Resolución</t>
  </si>
  <si>
    <t>Según: Resultado de Resolución</t>
  </si>
  <si>
    <t xml:space="preserve">SEGÚN: INTERVALO DE TIEMPO </t>
  </si>
  <si>
    <t xml:space="preserve">INTERVALO DE TIEMPO </t>
  </si>
  <si>
    <t>menos del mes</t>
  </si>
  <si>
    <t>de 1 a menos de 2 meses</t>
  </si>
  <si>
    <t>de 2 a menos de 3 meses</t>
  </si>
  <si>
    <t>de 3 a menos de 4 meses</t>
  </si>
  <si>
    <t>de 4 a menos de 5 meses</t>
  </si>
  <si>
    <t>de 5 a menos de 6 meses</t>
  </si>
  <si>
    <t>de 6 a menos de 7 meses</t>
  </si>
  <si>
    <t>de 7 a menos de 8 meses</t>
  </si>
  <si>
    <t>de 8 a menos de 9 meses</t>
  </si>
  <si>
    <t>de 9 a menos de 10 meses</t>
  </si>
  <si>
    <t>de 10 a menos de 11 meses</t>
  </si>
  <si>
    <t>de 11 a menos de 12 meses</t>
  </si>
  <si>
    <t>de 12 a menos de 13 meses</t>
  </si>
  <si>
    <t>de 13 a menos de 14 meses</t>
  </si>
  <si>
    <t>de 14 a menos de 15 meses</t>
  </si>
  <si>
    <t>de 15 a menos de 16 meses</t>
  </si>
  <si>
    <t>de 16 a menos de 17 meses</t>
  </si>
  <si>
    <t>de 18 a menos de 19 meses</t>
  </si>
  <si>
    <t>de 19 a menos de 20 meses</t>
  </si>
  <si>
    <t>Más de 21 Meses</t>
  </si>
  <si>
    <t>CUADRO N° 8</t>
  </si>
  <si>
    <t>POR: MATERIA Y ESTADO DEL EXPEDIENTE</t>
  </si>
  <si>
    <t xml:space="preserve">SEGÚN: INTERVALOS DE TIEMPO </t>
  </si>
  <si>
    <t xml:space="preserve">INTERVALOS DE TIEMPO </t>
  </si>
  <si>
    <t xml:space="preserve">Total </t>
  </si>
  <si>
    <t>Menos de 3 meses</t>
  </si>
  <si>
    <t>De 3 a menos de 6 meses</t>
  </si>
  <si>
    <t>De 6 a menos de 9 meses</t>
  </si>
  <si>
    <t>De 9 a menos de 12 meses</t>
  </si>
  <si>
    <t>Más de 12 meses</t>
  </si>
  <si>
    <t>CUADRO N° 9</t>
  </si>
  <si>
    <t>TRIBUNAL DE FAMILIA: DURACIÓN PROMEDIO</t>
  </si>
  <si>
    <t xml:space="preserve"> TRIBUNAL DE FAMILIA: DURACIÓN PROMEDIO</t>
  </si>
  <si>
    <t>SEGÚN: CANTIDAD DE CASOS TERMINADOS Y DURACIÓN PROMEDIO</t>
  </si>
  <si>
    <t xml:space="preserve"> TRIBUNAL DE FAMILIA: CASOS TERMINADOS</t>
  </si>
  <si>
    <t xml:space="preserve"> TRIBUNAL DE FAMILIA: CIRCULANTE AL FINALIZAR EL AÑO</t>
  </si>
  <si>
    <t>Tribunal de Familia: Circulante al finalizar el año</t>
  </si>
  <si>
    <t>Juzgado Civil, Trabajo y Familia de Hatillo, San Sebastián y Alajuelita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</si>
</sst>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vertAlign val="superscript"/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61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/>
    <xf numFmtId="0" fontId="1" fillId="0" borderId="0" xfId="0" applyFont="1" applyAlignment="1" applyProtection="1">
      <alignment horizontal="centerContinuous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2" fillId="0" borderId="10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left" indent="3"/>
      <protection hidden="1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 applyProtection="1">
      <alignment horizontal="left" indent="3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2" fillId="0" borderId="14" xfId="0" applyFont="1" applyBorder="1"/>
    <xf numFmtId="0" fontId="2" fillId="0" borderId="0" xfId="0" applyFont="1" applyAlignment="1" applyProtection="1">
      <alignment horizontal="center"/>
      <protection hidden="1"/>
    </xf>
    <xf numFmtId="0" fontId="1" fillId="0" borderId="16" xfId="0" applyFont="1" applyBorder="1" applyAlignment="1" applyProtection="1">
      <alignment horizontal="center"/>
      <protection hidden="1"/>
    </xf>
    <xf numFmtId="0" fontId="2" fillId="0" borderId="16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22" xfId="1" applyFont="1" applyBorder="1" applyAlignment="1">
      <alignment horizontal="center" vertical="center" wrapText="1"/>
    </xf>
    <xf numFmtId="0" fontId="2" fillId="0" borderId="0" xfId="1" applyFont="1"/>
    <xf numFmtId="0" fontId="2" fillId="0" borderId="10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22" xfId="1" quotePrefix="1" applyFont="1" applyBorder="1" applyAlignment="1">
      <alignment horizontal="center"/>
    </xf>
    <xf numFmtId="0" fontId="2" fillId="0" borderId="0" xfId="1" quotePrefix="1" applyFont="1" applyAlignment="1">
      <alignment horizontal="center"/>
    </xf>
    <xf numFmtId="0" fontId="2" fillId="0" borderId="10" xfId="1" applyFont="1" applyBorder="1"/>
    <xf numFmtId="0" fontId="1" fillId="0" borderId="10" xfId="1" applyFont="1" applyBorder="1" applyAlignment="1">
      <alignment horizontal="center"/>
    </xf>
    <xf numFmtId="0" fontId="2" fillId="0" borderId="10" xfId="1" quotePrefix="1" applyFont="1" applyBorder="1" applyAlignment="1">
      <alignment horizontal="center"/>
    </xf>
    <xf numFmtId="0" fontId="2" fillId="0" borderId="23" xfId="1" applyFont="1" applyBorder="1"/>
    <xf numFmtId="0" fontId="2" fillId="0" borderId="13" xfId="1" applyFont="1" applyBorder="1"/>
    <xf numFmtId="0" fontId="2" fillId="0" borderId="13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3" fontId="1" fillId="0" borderId="0" xfId="1" applyNumberFormat="1" applyFont="1"/>
    <xf numFmtId="3" fontId="1" fillId="0" borderId="0" xfId="1" applyNumberFormat="1" applyFont="1" applyAlignment="1">
      <alignment horizontal="left"/>
    </xf>
    <xf numFmtId="3" fontId="2" fillId="0" borderId="0" xfId="0" applyNumberFormat="1" applyFont="1"/>
    <xf numFmtId="3" fontId="2" fillId="0" borderId="10" xfId="0" applyNumberFormat="1" applyFont="1" applyBorder="1"/>
    <xf numFmtId="0" fontId="2" fillId="0" borderId="16" xfId="0" applyFont="1" applyBorder="1"/>
    <xf numFmtId="0" fontId="1" fillId="0" borderId="0" xfId="0" applyFont="1" applyAlignment="1">
      <alignment horizontal="center"/>
    </xf>
    <xf numFmtId="3" fontId="1" fillId="0" borderId="10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2" fillId="0" borderId="12" xfId="0" applyFont="1" applyBorder="1"/>
    <xf numFmtId="3" fontId="2" fillId="0" borderId="13" xfId="0" applyNumberFormat="1" applyFont="1" applyBorder="1"/>
    <xf numFmtId="0" fontId="2" fillId="0" borderId="23" xfId="0" applyFont="1" applyBorder="1"/>
    <xf numFmtId="0" fontId="1" fillId="2" borderId="0" xfId="1" applyFont="1" applyFill="1"/>
    <xf numFmtId="0" fontId="1" fillId="2" borderId="0" xfId="1" applyFont="1" applyFill="1" applyAlignment="1">
      <alignment horizontal="center"/>
    </xf>
    <xf numFmtId="0" fontId="2" fillId="0" borderId="15" xfId="1" applyFont="1" applyBorder="1"/>
    <xf numFmtId="0" fontId="2" fillId="0" borderId="0" xfId="1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1" fontId="1" fillId="0" borderId="17" xfId="0" applyNumberFormat="1" applyFont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1" fillId="0" borderId="0" xfId="0" applyNumberFormat="1" applyFont="1"/>
    <xf numFmtId="0" fontId="2" fillId="0" borderId="16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0" xfId="0" applyFont="1" applyBorder="1" applyAlignment="1">
      <alignment horizontal="center"/>
    </xf>
    <xf numFmtId="0" fontId="1" fillId="0" borderId="22" xfId="0" applyFont="1" applyBorder="1"/>
    <xf numFmtId="0" fontId="2" fillId="0" borderId="22" xfId="0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10" xfId="0" applyFont="1" applyBorder="1"/>
    <xf numFmtId="0" fontId="2" fillId="0" borderId="2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5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2" fillId="0" borderId="15" xfId="0" applyFont="1" applyBorder="1" applyAlignment="1" applyProtection="1">
      <alignment horizontal="left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1" fillId="0" borderId="20" xfId="0" applyFont="1" applyBorder="1" applyAlignment="1">
      <alignment horizontal="center"/>
    </xf>
  </cellXfs>
  <cellStyles count="2">
    <cellStyle name="Normal" xfId="0" builtinId="0"/>
    <cellStyle name="Normal 4 2" xfId="1" xr:uid="{2FDEDB11-91CD-4228-9BF2-53D702689E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CDF26-5D4A-41F6-A1C2-0149F14D4B61}">
  <dimension ref="A1:B39"/>
  <sheetViews>
    <sheetView tabSelected="1" workbookViewId="0">
      <selection activeCell="B29" sqref="B29"/>
    </sheetView>
  </sheetViews>
  <sheetFormatPr baseColWidth="10" defaultColWidth="0" defaultRowHeight="14.5" zeroHeight="1" x14ac:dyDescent="0.35"/>
  <cols>
    <col min="1" max="1" width="17.26953125" customWidth="1"/>
    <col min="2" max="2" width="58" customWidth="1"/>
    <col min="3" max="16384" width="11.453125" hidden="1"/>
  </cols>
  <sheetData>
    <row r="1" spans="1:2" ht="15.5" x14ac:dyDescent="0.35">
      <c r="A1" s="123" t="s">
        <v>110</v>
      </c>
      <c r="B1" s="123"/>
    </row>
    <row r="2" spans="1:2" ht="15.5" x14ac:dyDescent="0.35">
      <c r="A2" s="123" t="s">
        <v>111</v>
      </c>
      <c r="B2" s="123"/>
    </row>
    <row r="3" spans="1:2" ht="15.5" x14ac:dyDescent="0.35">
      <c r="A3" s="123" t="s">
        <v>112</v>
      </c>
      <c r="B3" s="123"/>
    </row>
    <row r="4" spans="1:2" ht="15.5" x14ac:dyDescent="0.35">
      <c r="A4" s="25" t="s">
        <v>113</v>
      </c>
      <c r="B4" s="25" t="s">
        <v>113</v>
      </c>
    </row>
    <row r="5" spans="1:2" ht="15.5" x14ac:dyDescent="0.35">
      <c r="A5" s="62" t="s">
        <v>114</v>
      </c>
      <c r="B5" s="63" t="s">
        <v>115</v>
      </c>
    </row>
    <row r="6" spans="1:2" ht="15.5" x14ac:dyDescent="0.35">
      <c r="A6" s="121">
        <v>1</v>
      </c>
      <c r="B6" s="35" t="s">
        <v>116</v>
      </c>
    </row>
    <row r="7" spans="1:2" ht="15.5" x14ac:dyDescent="0.35">
      <c r="A7" s="121"/>
      <c r="B7" s="35" t="s">
        <v>117</v>
      </c>
    </row>
    <row r="8" spans="1:2" ht="15.5" x14ac:dyDescent="0.35">
      <c r="A8" s="122"/>
      <c r="B8" s="44" t="s">
        <v>112</v>
      </c>
    </row>
    <row r="9" spans="1:2" ht="15.5" x14ac:dyDescent="0.35">
      <c r="A9" s="120">
        <v>2</v>
      </c>
      <c r="B9" s="64" t="s">
        <v>118</v>
      </c>
    </row>
    <row r="10" spans="1:2" ht="15.5" x14ac:dyDescent="0.35">
      <c r="A10" s="121"/>
      <c r="B10" s="35" t="s">
        <v>119</v>
      </c>
    </row>
    <row r="11" spans="1:2" ht="15.5" x14ac:dyDescent="0.35">
      <c r="A11" s="122"/>
      <c r="B11" s="44" t="s">
        <v>112</v>
      </c>
    </row>
    <row r="12" spans="1:2" ht="15.5" x14ac:dyDescent="0.35">
      <c r="A12" s="120">
        <v>3</v>
      </c>
      <c r="B12" s="64" t="s">
        <v>118</v>
      </c>
    </row>
    <row r="13" spans="1:2" ht="15.5" x14ac:dyDescent="0.35">
      <c r="A13" s="121"/>
      <c r="B13" s="35" t="s">
        <v>120</v>
      </c>
    </row>
    <row r="14" spans="1:2" ht="15.5" x14ac:dyDescent="0.35">
      <c r="A14" s="121"/>
      <c r="B14" s="35" t="s">
        <v>117</v>
      </c>
    </row>
    <row r="15" spans="1:2" ht="15.5" x14ac:dyDescent="0.35">
      <c r="A15" s="122"/>
      <c r="B15" s="44" t="s">
        <v>112</v>
      </c>
    </row>
    <row r="16" spans="1:2" ht="15.5" x14ac:dyDescent="0.35">
      <c r="A16" s="120">
        <v>4</v>
      </c>
      <c r="B16" s="64" t="s">
        <v>123</v>
      </c>
    </row>
    <row r="17" spans="1:2" ht="15.5" x14ac:dyDescent="0.35">
      <c r="A17" s="121"/>
      <c r="B17" s="35" t="s">
        <v>122</v>
      </c>
    </row>
    <row r="18" spans="1:2" ht="15.5" x14ac:dyDescent="0.35">
      <c r="A18" s="121"/>
      <c r="B18" s="35" t="s">
        <v>117</v>
      </c>
    </row>
    <row r="19" spans="1:2" ht="15.5" x14ac:dyDescent="0.35">
      <c r="A19" s="122"/>
      <c r="B19" s="44" t="s">
        <v>112</v>
      </c>
    </row>
    <row r="20" spans="1:2" ht="15.5" x14ac:dyDescent="0.35">
      <c r="A20" s="120">
        <v>5</v>
      </c>
      <c r="B20" s="65" t="s">
        <v>123</v>
      </c>
    </row>
    <row r="21" spans="1:2" ht="15.5" x14ac:dyDescent="0.35">
      <c r="A21" s="121"/>
      <c r="B21" s="65" t="s">
        <v>125</v>
      </c>
    </row>
    <row r="22" spans="1:2" ht="15.5" x14ac:dyDescent="0.35">
      <c r="A22" s="121"/>
      <c r="B22" s="35" t="s">
        <v>124</v>
      </c>
    </row>
    <row r="23" spans="1:2" ht="15.5" x14ac:dyDescent="0.35">
      <c r="A23" s="122"/>
      <c r="B23" s="44" t="s">
        <v>112</v>
      </c>
    </row>
    <row r="24" spans="1:2" ht="15.5" x14ac:dyDescent="0.35">
      <c r="A24" s="120">
        <v>6</v>
      </c>
      <c r="B24" s="65" t="s">
        <v>301</v>
      </c>
    </row>
    <row r="25" spans="1:2" ht="15.5" x14ac:dyDescent="0.35">
      <c r="A25" s="121"/>
      <c r="B25" s="35" t="s">
        <v>302</v>
      </c>
    </row>
    <row r="26" spans="1:2" ht="15.5" x14ac:dyDescent="0.35">
      <c r="A26" s="121"/>
      <c r="B26" s="65" t="s">
        <v>117</v>
      </c>
    </row>
    <row r="27" spans="1:2" ht="15.5" x14ac:dyDescent="0.35">
      <c r="A27" s="122"/>
      <c r="B27" s="44" t="s">
        <v>112</v>
      </c>
    </row>
    <row r="28" spans="1:2" ht="15.5" x14ac:dyDescent="0.35">
      <c r="A28" s="120">
        <v>7</v>
      </c>
      <c r="B28" s="65" t="s">
        <v>301</v>
      </c>
    </row>
    <row r="29" spans="1:2" ht="15.5" x14ac:dyDescent="0.35">
      <c r="A29" s="121"/>
      <c r="B29" s="35" t="s">
        <v>303</v>
      </c>
    </row>
    <row r="30" spans="1:2" ht="15.5" x14ac:dyDescent="0.35">
      <c r="A30" s="121"/>
      <c r="B30" s="65" t="s">
        <v>117</v>
      </c>
    </row>
    <row r="31" spans="1:2" ht="15.5" x14ac:dyDescent="0.35">
      <c r="A31" s="122"/>
      <c r="B31" s="44" t="s">
        <v>112</v>
      </c>
    </row>
    <row r="32" spans="1:2" ht="15.5" x14ac:dyDescent="0.35">
      <c r="A32" s="120">
        <v>8</v>
      </c>
      <c r="B32" s="64" t="s">
        <v>121</v>
      </c>
    </row>
    <row r="33" spans="1:2" ht="15.5" x14ac:dyDescent="0.35">
      <c r="A33" s="121"/>
      <c r="B33" s="35" t="s">
        <v>126</v>
      </c>
    </row>
    <row r="34" spans="1:2" ht="15.5" x14ac:dyDescent="0.35">
      <c r="A34" s="121"/>
      <c r="B34" s="65" t="s">
        <v>117</v>
      </c>
    </row>
    <row r="35" spans="1:2" ht="15.5" x14ac:dyDescent="0.35">
      <c r="A35" s="122"/>
      <c r="B35" s="44" t="s">
        <v>112</v>
      </c>
    </row>
    <row r="36" spans="1:2" ht="15.5" x14ac:dyDescent="0.35">
      <c r="A36" s="120">
        <v>9</v>
      </c>
      <c r="B36" s="35" t="s">
        <v>342</v>
      </c>
    </row>
    <row r="37" spans="1:2" ht="15.5" x14ac:dyDescent="0.35">
      <c r="A37" s="121"/>
      <c r="B37" s="35" t="s">
        <v>126</v>
      </c>
    </row>
    <row r="38" spans="1:2" ht="15.5" x14ac:dyDescent="0.35">
      <c r="A38" s="121"/>
      <c r="B38" s="35" t="s">
        <v>127</v>
      </c>
    </row>
    <row r="39" spans="1:2" ht="15.5" x14ac:dyDescent="0.35">
      <c r="A39" s="122"/>
      <c r="B39" s="44" t="s">
        <v>112</v>
      </c>
    </row>
  </sheetData>
  <mergeCells count="12">
    <mergeCell ref="A16:A19"/>
    <mergeCell ref="A20:A23"/>
    <mergeCell ref="A32:A35"/>
    <mergeCell ref="A36:A39"/>
    <mergeCell ref="A1:B1"/>
    <mergeCell ref="A2:B2"/>
    <mergeCell ref="A3:B3"/>
    <mergeCell ref="A6:A8"/>
    <mergeCell ref="A9:A11"/>
    <mergeCell ref="A12:A15"/>
    <mergeCell ref="A24:A27"/>
    <mergeCell ref="A28:A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9ABD2-0873-44A2-BF94-831220F4AED8}">
  <dimension ref="A1:E18"/>
  <sheetViews>
    <sheetView workbookViewId="0"/>
  </sheetViews>
  <sheetFormatPr baseColWidth="10" defaultColWidth="0" defaultRowHeight="14.5" zeroHeight="1" x14ac:dyDescent="0.35"/>
  <cols>
    <col min="1" max="1" width="35.1796875" customWidth="1"/>
    <col min="2" max="4" width="11.54296875" customWidth="1"/>
    <col min="5" max="5" width="0" hidden="1" customWidth="1"/>
    <col min="6" max="16384" width="11.54296875" hidden="1"/>
  </cols>
  <sheetData>
    <row r="1" spans="1:4" ht="15.5" x14ac:dyDescent="0.35">
      <c r="A1" s="1" t="s">
        <v>0</v>
      </c>
      <c r="B1" s="2"/>
      <c r="C1" s="2"/>
      <c r="D1" s="2"/>
    </row>
    <row r="2" spans="1:4" ht="15.5" x14ac:dyDescent="0.35">
      <c r="A2" s="2"/>
      <c r="B2" s="2"/>
      <c r="C2" s="2"/>
      <c r="D2" s="2"/>
    </row>
    <row r="3" spans="1:4" ht="15" x14ac:dyDescent="0.35">
      <c r="A3" s="3" t="s">
        <v>1</v>
      </c>
      <c r="B3" s="3"/>
      <c r="C3" s="3"/>
      <c r="D3" s="3"/>
    </row>
    <row r="4" spans="1:4" ht="15" x14ac:dyDescent="0.35">
      <c r="A4" s="125" t="s">
        <v>2</v>
      </c>
      <c r="B4" s="125"/>
      <c r="C4" s="125"/>
      <c r="D4" s="125"/>
    </row>
    <row r="5" spans="1:4" ht="15" x14ac:dyDescent="0.35">
      <c r="A5" s="125" t="s">
        <v>3</v>
      </c>
      <c r="B5" s="125"/>
      <c r="C5" s="125"/>
      <c r="D5" s="125"/>
    </row>
    <row r="6" spans="1:4" ht="15" x14ac:dyDescent="0.35">
      <c r="A6" s="4"/>
      <c r="B6" s="4"/>
      <c r="C6" s="5"/>
      <c r="D6" s="5"/>
    </row>
    <row r="7" spans="1:4" ht="15.5" x14ac:dyDescent="0.35">
      <c r="A7" s="126" t="s">
        <v>4</v>
      </c>
      <c r="B7" s="128" t="s">
        <v>5</v>
      </c>
      <c r="C7" s="130" t="s">
        <v>6</v>
      </c>
      <c r="D7" s="130"/>
    </row>
    <row r="8" spans="1:4" ht="30" x14ac:dyDescent="0.35">
      <c r="A8" s="127"/>
      <c r="B8" s="129"/>
      <c r="C8" s="6" t="s">
        <v>7</v>
      </c>
      <c r="D8" s="7" t="s">
        <v>8</v>
      </c>
    </row>
    <row r="9" spans="1:4" ht="18.5" x14ac:dyDescent="0.35">
      <c r="A9" s="8" t="s">
        <v>9</v>
      </c>
      <c r="B9" s="9">
        <f>SUM(C9:D9)</f>
        <v>290</v>
      </c>
      <c r="C9" s="10">
        <v>220</v>
      </c>
      <c r="D9" s="22">
        <v>70</v>
      </c>
    </row>
    <row r="10" spans="1:4" ht="15.5" x14ac:dyDescent="0.35">
      <c r="A10" s="11" t="s">
        <v>10</v>
      </c>
      <c r="B10" s="12">
        <f>SUM(C10:D10)</f>
        <v>1952</v>
      </c>
      <c r="C10" s="13">
        <v>1233</v>
      </c>
      <c r="D10" s="23">
        <v>719</v>
      </c>
    </row>
    <row r="11" spans="1:4" ht="15.5" x14ac:dyDescent="0.35">
      <c r="A11" s="11" t="s">
        <v>11</v>
      </c>
      <c r="B11" s="12">
        <f>SUM(C11:D11)</f>
        <v>11</v>
      </c>
      <c r="C11" s="13">
        <v>6</v>
      </c>
      <c r="D11" s="23">
        <v>5</v>
      </c>
    </row>
    <row r="12" spans="1:4" ht="15.5" x14ac:dyDescent="0.35">
      <c r="A12" s="11" t="s">
        <v>12</v>
      </c>
      <c r="B12" s="12">
        <f>SUM(C12:D12)</f>
        <v>1915</v>
      </c>
      <c r="C12" s="13">
        <v>1181</v>
      </c>
      <c r="D12" s="23">
        <v>734</v>
      </c>
    </row>
    <row r="13" spans="1:4" ht="15.5" x14ac:dyDescent="0.35">
      <c r="A13" s="14" t="s">
        <v>13</v>
      </c>
      <c r="B13" s="10">
        <f>B9+B10+B11-B12</f>
        <v>338</v>
      </c>
      <c r="C13" s="10">
        <f>C9+C10+C11-C12</f>
        <v>278</v>
      </c>
      <c r="D13" s="22">
        <f t="shared" ref="D13" si="0">D9+D10+D11-D12</f>
        <v>60</v>
      </c>
    </row>
    <row r="14" spans="1:4" ht="15.5" x14ac:dyDescent="0.35">
      <c r="A14" s="15" t="s">
        <v>14</v>
      </c>
      <c r="B14" s="12">
        <f>SUM(C14:D14)</f>
        <v>336</v>
      </c>
      <c r="C14" s="16">
        <v>277</v>
      </c>
      <c r="D14" s="17">
        <v>59</v>
      </c>
    </row>
    <row r="15" spans="1:4" ht="15.5" x14ac:dyDescent="0.35">
      <c r="A15" s="15" t="s">
        <v>15</v>
      </c>
      <c r="B15" s="12">
        <f>SUM(C15:D15)</f>
        <v>2</v>
      </c>
      <c r="C15" s="16">
        <v>1</v>
      </c>
      <c r="D15" s="17">
        <v>1</v>
      </c>
    </row>
    <row r="16" spans="1:4" ht="15.5" x14ac:dyDescent="0.35">
      <c r="A16" s="18"/>
      <c r="B16" s="19"/>
      <c r="C16" s="20"/>
      <c r="D16" s="24"/>
    </row>
    <row r="17" spans="1:4" ht="15.5" x14ac:dyDescent="0.35">
      <c r="A17" s="124" t="s">
        <v>16</v>
      </c>
      <c r="B17" s="124"/>
      <c r="C17" s="124"/>
      <c r="D17" s="124"/>
    </row>
    <row r="18" spans="1:4" ht="15.5" x14ac:dyDescent="0.35">
      <c r="A18" s="14" t="s">
        <v>17</v>
      </c>
      <c r="B18" s="21"/>
      <c r="C18" s="21"/>
      <c r="D18" s="21"/>
    </row>
  </sheetData>
  <mergeCells count="6">
    <mergeCell ref="A17:D17"/>
    <mergeCell ref="A4:D4"/>
    <mergeCell ref="A5:D5"/>
    <mergeCell ref="A7:A8"/>
    <mergeCell ref="B7:B8"/>
    <mergeCell ref="C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CC2FB-3472-4C7C-B4A3-E2A26B5891E4}">
  <dimension ref="A1:B54"/>
  <sheetViews>
    <sheetView workbookViewId="0">
      <selection activeCell="A32" sqref="A32"/>
    </sheetView>
  </sheetViews>
  <sheetFormatPr baseColWidth="10" defaultColWidth="0" defaultRowHeight="14.5" zeroHeight="1" x14ac:dyDescent="0.35"/>
  <cols>
    <col min="1" max="1" width="64.7265625" bestFit="1" customWidth="1"/>
    <col min="2" max="2" width="13.26953125" bestFit="1" customWidth="1"/>
    <col min="3" max="16384" width="16.26953125" hidden="1"/>
  </cols>
  <sheetData>
    <row r="1" spans="1:2" ht="15.5" x14ac:dyDescent="0.35">
      <c r="A1" s="66" t="s">
        <v>63</v>
      </c>
      <c r="B1" s="66"/>
    </row>
    <row r="2" spans="1:2" ht="15.5" x14ac:dyDescent="0.35">
      <c r="A2" s="66"/>
      <c r="B2" s="66"/>
    </row>
    <row r="3" spans="1:2" ht="15" x14ac:dyDescent="0.35">
      <c r="A3" s="131" t="s">
        <v>128</v>
      </c>
      <c r="B3" s="131"/>
    </row>
    <row r="4" spans="1:2" ht="15" x14ac:dyDescent="0.35">
      <c r="A4" s="131" t="s">
        <v>129</v>
      </c>
      <c r="B4" s="131"/>
    </row>
    <row r="5" spans="1:2" ht="15" x14ac:dyDescent="0.35">
      <c r="A5" s="131" t="s">
        <v>3</v>
      </c>
      <c r="B5" s="131"/>
    </row>
    <row r="6" spans="1:2" ht="15.5" x14ac:dyDescent="0.35">
      <c r="A6" s="67"/>
      <c r="B6" s="67"/>
    </row>
    <row r="7" spans="1:2" ht="15" x14ac:dyDescent="0.35">
      <c r="A7" s="68"/>
      <c r="B7" s="69"/>
    </row>
    <row r="8" spans="1:2" ht="15" x14ac:dyDescent="0.35">
      <c r="A8" s="70" t="s">
        <v>130</v>
      </c>
      <c r="B8" s="71" t="s">
        <v>131</v>
      </c>
    </row>
    <row r="9" spans="1:2" ht="15" x14ac:dyDescent="0.35">
      <c r="A9" s="72"/>
      <c r="B9" s="73"/>
    </row>
    <row r="10" spans="1:2" ht="15" x14ac:dyDescent="0.35">
      <c r="A10" s="74"/>
      <c r="B10" s="75"/>
    </row>
    <row r="11" spans="1:2" ht="15.5" x14ac:dyDescent="0.35">
      <c r="A11" s="76" t="s">
        <v>23</v>
      </c>
      <c r="B11" s="77">
        <f>SUM(B13:B52)</f>
        <v>1952</v>
      </c>
    </row>
    <row r="12" spans="1:2" ht="15.5" x14ac:dyDescent="0.35">
      <c r="A12" s="78"/>
      <c r="B12" s="77"/>
    </row>
    <row r="13" spans="1:2" ht="15.5" x14ac:dyDescent="0.35">
      <c r="A13" s="2" t="s">
        <v>109</v>
      </c>
      <c r="B13" s="79">
        <v>719</v>
      </c>
    </row>
    <row r="14" spans="1:2" ht="15.5" x14ac:dyDescent="0.35">
      <c r="A14" s="2"/>
      <c r="B14" s="79"/>
    </row>
    <row r="15" spans="1:2" ht="15.5" x14ac:dyDescent="0.35">
      <c r="A15" s="2" t="s">
        <v>69</v>
      </c>
      <c r="B15" s="79">
        <v>7</v>
      </c>
    </row>
    <row r="16" spans="1:2" ht="15.5" x14ac:dyDescent="0.35">
      <c r="A16" s="2" t="s">
        <v>132</v>
      </c>
      <c r="B16" s="79">
        <v>13</v>
      </c>
    </row>
    <row r="17" spans="1:2" ht="15.5" x14ac:dyDescent="0.35">
      <c r="A17" s="2" t="s">
        <v>133</v>
      </c>
      <c r="B17" s="79">
        <v>10</v>
      </c>
    </row>
    <row r="18" spans="1:2" ht="15.5" x14ac:dyDescent="0.35">
      <c r="A18" s="2" t="s">
        <v>134</v>
      </c>
      <c r="B18" s="79">
        <v>7</v>
      </c>
    </row>
    <row r="19" spans="1:2" ht="15.5" x14ac:dyDescent="0.35">
      <c r="A19" s="2" t="s">
        <v>135</v>
      </c>
      <c r="B19" s="79">
        <v>19</v>
      </c>
    </row>
    <row r="20" spans="1:2" ht="15.5" x14ac:dyDescent="0.35">
      <c r="A20" s="2" t="s">
        <v>136</v>
      </c>
      <c r="B20" s="79">
        <v>3</v>
      </c>
    </row>
    <row r="21" spans="1:2" ht="15.5" x14ac:dyDescent="0.35">
      <c r="A21" s="2" t="s">
        <v>137</v>
      </c>
      <c r="B21" s="79">
        <v>25</v>
      </c>
    </row>
    <row r="22" spans="1:2" ht="15.5" x14ac:dyDescent="0.35">
      <c r="A22" s="2" t="s">
        <v>77</v>
      </c>
      <c r="B22" s="79">
        <v>209</v>
      </c>
    </row>
    <row r="23" spans="1:2" ht="15.5" x14ac:dyDescent="0.35">
      <c r="A23" s="2" t="s">
        <v>138</v>
      </c>
      <c r="B23" s="79">
        <v>47</v>
      </c>
    </row>
    <row r="24" spans="1:2" ht="15.5" x14ac:dyDescent="0.35">
      <c r="A24" s="2" t="s">
        <v>139</v>
      </c>
      <c r="B24" s="79">
        <v>3</v>
      </c>
    </row>
    <row r="25" spans="1:2" ht="15.5" x14ac:dyDescent="0.35">
      <c r="A25" s="2" t="s">
        <v>140</v>
      </c>
      <c r="B25" s="79">
        <v>72</v>
      </c>
    </row>
    <row r="26" spans="1:2" ht="15.5" x14ac:dyDescent="0.35">
      <c r="A26" s="2" t="s">
        <v>141</v>
      </c>
      <c r="B26" s="79">
        <v>29</v>
      </c>
    </row>
    <row r="27" spans="1:2" ht="15.5" x14ac:dyDescent="0.35">
      <c r="A27" s="2" t="s">
        <v>142</v>
      </c>
      <c r="B27" s="79">
        <v>91</v>
      </c>
    </row>
    <row r="28" spans="1:2" ht="15.5" x14ac:dyDescent="0.35">
      <c r="A28" s="2" t="s">
        <v>143</v>
      </c>
      <c r="B28" s="79">
        <v>19</v>
      </c>
    </row>
    <row r="29" spans="1:2" ht="15.5" x14ac:dyDescent="0.35">
      <c r="A29" s="2" t="s">
        <v>83</v>
      </c>
      <c r="B29" s="79">
        <v>36</v>
      </c>
    </row>
    <row r="30" spans="1:2" ht="15.5" x14ac:dyDescent="0.35">
      <c r="A30" s="2" t="s">
        <v>144</v>
      </c>
      <c r="B30" s="79">
        <v>14</v>
      </c>
    </row>
    <row r="31" spans="1:2" ht="15.5" x14ac:dyDescent="0.35">
      <c r="A31" s="2" t="s">
        <v>145</v>
      </c>
      <c r="B31" s="79">
        <v>10</v>
      </c>
    </row>
    <row r="32" spans="1:2" ht="15.5" x14ac:dyDescent="0.35">
      <c r="A32" s="2" t="s">
        <v>146</v>
      </c>
      <c r="B32" s="79">
        <v>5</v>
      </c>
    </row>
    <row r="33" spans="1:2" ht="15.5" x14ac:dyDescent="0.35">
      <c r="A33" s="2" t="s">
        <v>147</v>
      </c>
      <c r="B33" s="79">
        <v>1</v>
      </c>
    </row>
    <row r="34" spans="1:2" ht="15.5" x14ac:dyDescent="0.35">
      <c r="A34" s="2" t="s">
        <v>148</v>
      </c>
      <c r="B34" s="79">
        <v>7</v>
      </c>
    </row>
    <row r="35" spans="1:2" ht="15.5" x14ac:dyDescent="0.35">
      <c r="A35" s="2" t="s">
        <v>149</v>
      </c>
      <c r="B35" s="79">
        <v>6</v>
      </c>
    </row>
    <row r="36" spans="1:2" ht="15.5" x14ac:dyDescent="0.35">
      <c r="A36" s="2" t="s">
        <v>150</v>
      </c>
      <c r="B36" s="79">
        <v>13</v>
      </c>
    </row>
    <row r="37" spans="1:2" ht="15.5" x14ac:dyDescent="0.35">
      <c r="A37" s="2" t="s">
        <v>151</v>
      </c>
      <c r="B37" s="79">
        <v>0</v>
      </c>
    </row>
    <row r="38" spans="1:2" ht="15.5" x14ac:dyDescent="0.35">
      <c r="A38" s="2" t="s">
        <v>152</v>
      </c>
      <c r="B38" s="79">
        <v>23</v>
      </c>
    </row>
    <row r="39" spans="1:2" ht="15.5" x14ac:dyDescent="0.35">
      <c r="A39" s="2" t="s">
        <v>153</v>
      </c>
      <c r="B39" s="79">
        <v>32</v>
      </c>
    </row>
    <row r="40" spans="1:2" ht="15.5" x14ac:dyDescent="0.35">
      <c r="A40" s="2" t="s">
        <v>154</v>
      </c>
      <c r="B40" s="79">
        <v>84</v>
      </c>
    </row>
    <row r="41" spans="1:2" ht="15.5" x14ac:dyDescent="0.35">
      <c r="A41" s="2" t="s">
        <v>155</v>
      </c>
      <c r="B41" s="79">
        <v>31</v>
      </c>
    </row>
    <row r="42" spans="1:2" ht="15.5" x14ac:dyDescent="0.35">
      <c r="A42" s="2" t="s">
        <v>156</v>
      </c>
      <c r="B42" s="79">
        <v>125</v>
      </c>
    </row>
    <row r="43" spans="1:2" ht="15.5" x14ac:dyDescent="0.35">
      <c r="A43" s="2" t="s">
        <v>157</v>
      </c>
      <c r="B43" s="79">
        <v>9</v>
      </c>
    </row>
    <row r="44" spans="1:2" ht="15.5" x14ac:dyDescent="0.35">
      <c r="A44" s="2" t="s">
        <v>158</v>
      </c>
      <c r="B44" s="79">
        <v>149</v>
      </c>
    </row>
    <row r="45" spans="1:2" ht="15.5" x14ac:dyDescent="0.35">
      <c r="A45" s="2" t="s">
        <v>159</v>
      </c>
      <c r="B45" s="79">
        <v>23</v>
      </c>
    </row>
    <row r="46" spans="1:2" ht="15.5" x14ac:dyDescent="0.35">
      <c r="A46" s="2" t="s">
        <v>103</v>
      </c>
      <c r="B46" s="79">
        <v>37</v>
      </c>
    </row>
    <row r="47" spans="1:2" ht="15.5" x14ac:dyDescent="0.35">
      <c r="A47" s="2" t="s">
        <v>104</v>
      </c>
      <c r="B47" s="79">
        <v>21</v>
      </c>
    </row>
    <row r="48" spans="1:2" ht="15.5" x14ac:dyDescent="0.35">
      <c r="A48" s="2" t="s">
        <v>105</v>
      </c>
      <c r="B48" s="79">
        <v>33</v>
      </c>
    </row>
    <row r="49" spans="1:2" ht="15.5" x14ac:dyDescent="0.35">
      <c r="A49" s="2" t="s">
        <v>107</v>
      </c>
      <c r="B49" s="79">
        <v>13</v>
      </c>
    </row>
    <row r="50" spans="1:2" ht="15.5" x14ac:dyDescent="0.35">
      <c r="A50" s="2" t="s">
        <v>160</v>
      </c>
      <c r="B50" s="79">
        <v>5</v>
      </c>
    </row>
    <row r="51" spans="1:2" ht="15.5" x14ac:dyDescent="0.35">
      <c r="A51" s="2" t="s">
        <v>161</v>
      </c>
      <c r="B51" s="79">
        <v>1</v>
      </c>
    </row>
    <row r="52" spans="1:2" ht="15.5" x14ac:dyDescent="0.35">
      <c r="A52" s="2" t="s">
        <v>162</v>
      </c>
      <c r="B52" s="79">
        <v>1</v>
      </c>
    </row>
    <row r="53" spans="1:2" ht="15.5" x14ac:dyDescent="0.35">
      <c r="A53" s="59"/>
      <c r="B53" s="20"/>
    </row>
    <row r="54" spans="1:2" ht="15.5" x14ac:dyDescent="0.35">
      <c r="A54" s="14" t="s">
        <v>17</v>
      </c>
      <c r="B54" s="2"/>
    </row>
  </sheetData>
  <mergeCells count="3">
    <mergeCell ref="A3:B3"/>
    <mergeCell ref="A4:B4"/>
    <mergeCell ref="A5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60230-DA05-42D8-B8D6-D76FEAFECEAE}">
  <dimension ref="A1:E113"/>
  <sheetViews>
    <sheetView workbookViewId="0">
      <selection activeCell="A3" sqref="A3:D3"/>
    </sheetView>
  </sheetViews>
  <sheetFormatPr baseColWidth="10" defaultColWidth="0" defaultRowHeight="15.5" zeroHeight="1" x14ac:dyDescent="0.35"/>
  <cols>
    <col min="1" max="1" width="69.1796875" style="95" bestFit="1" customWidth="1"/>
    <col min="2" max="2" width="8.7265625" style="95" bestFit="1" customWidth="1"/>
    <col min="3" max="3" width="10.54296875" style="95" bestFit="1" customWidth="1"/>
    <col min="4" max="4" width="16.26953125" style="95" customWidth="1"/>
    <col min="5" max="5" width="0" style="95" hidden="1" customWidth="1"/>
    <col min="6" max="16384" width="11.54296875" style="95" hidden="1"/>
  </cols>
  <sheetData>
    <row r="1" spans="1:4" x14ac:dyDescent="0.35">
      <c r="A1" s="67" t="s">
        <v>163</v>
      </c>
      <c r="B1" s="17"/>
      <c r="C1" s="17"/>
      <c r="D1" s="17"/>
    </row>
    <row r="2" spans="1:4" x14ac:dyDescent="0.35">
      <c r="A2" s="67"/>
      <c r="B2" s="17"/>
      <c r="C2" s="17"/>
      <c r="D2" s="17"/>
    </row>
    <row r="3" spans="1:4" x14ac:dyDescent="0.35">
      <c r="A3" s="132" t="s">
        <v>128</v>
      </c>
      <c r="B3" s="132"/>
      <c r="C3" s="132"/>
      <c r="D3" s="132"/>
    </row>
    <row r="4" spans="1:4" x14ac:dyDescent="0.35">
      <c r="A4" s="132" t="s">
        <v>164</v>
      </c>
      <c r="B4" s="132"/>
      <c r="C4" s="132"/>
      <c r="D4" s="132"/>
    </row>
    <row r="5" spans="1:4" x14ac:dyDescent="0.35">
      <c r="A5" s="132" t="s">
        <v>2</v>
      </c>
      <c r="B5" s="132"/>
      <c r="C5" s="132"/>
      <c r="D5" s="132"/>
    </row>
    <row r="6" spans="1:4" x14ac:dyDescent="0.35">
      <c r="A6" s="132" t="s">
        <v>3</v>
      </c>
      <c r="B6" s="132"/>
      <c r="C6" s="132"/>
      <c r="D6" s="132"/>
    </row>
    <row r="7" spans="1:4" x14ac:dyDescent="0.35">
      <c r="A7" s="2"/>
      <c r="B7" s="17"/>
      <c r="C7" s="17"/>
      <c r="D7" s="17"/>
    </row>
    <row r="8" spans="1:4" ht="30" x14ac:dyDescent="0.35">
      <c r="A8" s="81" t="s">
        <v>165</v>
      </c>
      <c r="B8" s="82" t="s">
        <v>5</v>
      </c>
      <c r="C8" s="81" t="s">
        <v>166</v>
      </c>
      <c r="D8" s="96" t="s">
        <v>167</v>
      </c>
    </row>
    <row r="9" spans="1:4" x14ac:dyDescent="0.35">
      <c r="A9" s="83"/>
      <c r="B9" s="84"/>
      <c r="C9" s="84"/>
      <c r="D9" s="97"/>
    </row>
    <row r="10" spans="1:4" x14ac:dyDescent="0.35">
      <c r="A10" s="85" t="s">
        <v>23</v>
      </c>
      <c r="B10" s="86">
        <f>SUM(C10:D10)</f>
        <v>1952</v>
      </c>
      <c r="C10" s="87">
        <f>C12+C14+C45+C60+C70+C73</f>
        <v>1233</v>
      </c>
      <c r="D10" s="87">
        <f>D12+D14+D45+D60+D70+D73</f>
        <v>719</v>
      </c>
    </row>
    <row r="11" spans="1:4" x14ac:dyDescent="0.35">
      <c r="A11" s="85"/>
      <c r="B11" s="86"/>
      <c r="C11" s="86"/>
      <c r="D11" s="87"/>
    </row>
    <row r="12" spans="1:4" x14ac:dyDescent="0.35">
      <c r="A12" s="88" t="s">
        <v>111</v>
      </c>
      <c r="B12" s="89">
        <f>SUM(C12:D12)</f>
        <v>2</v>
      </c>
      <c r="C12" s="86">
        <v>1</v>
      </c>
      <c r="D12" s="87">
        <v>1</v>
      </c>
    </row>
    <row r="13" spans="1:4" x14ac:dyDescent="0.35">
      <c r="A13" s="85"/>
      <c r="B13" s="86"/>
      <c r="C13" s="86"/>
      <c r="D13" s="87"/>
    </row>
    <row r="14" spans="1:4" x14ac:dyDescent="0.35">
      <c r="A14" s="88" t="s">
        <v>168</v>
      </c>
      <c r="B14" s="86">
        <f>SUM(B15:B43)</f>
        <v>1341</v>
      </c>
      <c r="C14" s="86">
        <f t="shared" ref="C14:D14" si="0">SUM(C15:C43)</f>
        <v>1224</v>
      </c>
      <c r="D14" s="87">
        <f t="shared" si="0"/>
        <v>117</v>
      </c>
    </row>
    <row r="15" spans="1:4" x14ac:dyDescent="0.35">
      <c r="A15" s="2" t="s">
        <v>169</v>
      </c>
      <c r="B15" s="16">
        <f t="shared" ref="B15:B43" si="1">SUM(C15:D15)</f>
        <v>47</v>
      </c>
      <c r="C15" s="16">
        <v>47</v>
      </c>
      <c r="D15" s="79">
        <v>0</v>
      </c>
    </row>
    <row r="16" spans="1:4" x14ac:dyDescent="0.35">
      <c r="A16" s="2" t="s">
        <v>170</v>
      </c>
      <c r="B16" s="16">
        <f t="shared" si="1"/>
        <v>143</v>
      </c>
      <c r="C16" s="16">
        <v>143</v>
      </c>
      <c r="D16" s="79">
        <v>0</v>
      </c>
    </row>
    <row r="17" spans="1:4" x14ac:dyDescent="0.35">
      <c r="A17" s="2" t="s">
        <v>171</v>
      </c>
      <c r="B17" s="16">
        <f t="shared" si="1"/>
        <v>101</v>
      </c>
      <c r="C17" s="16">
        <v>101</v>
      </c>
      <c r="D17" s="79">
        <v>0</v>
      </c>
    </row>
    <row r="18" spans="1:4" x14ac:dyDescent="0.35">
      <c r="A18" s="2" t="s">
        <v>172</v>
      </c>
      <c r="B18" s="16">
        <f t="shared" si="1"/>
        <v>118</v>
      </c>
      <c r="C18" s="16">
        <v>118</v>
      </c>
      <c r="D18" s="79">
        <v>0</v>
      </c>
    </row>
    <row r="19" spans="1:4" x14ac:dyDescent="0.35">
      <c r="A19" s="2" t="s">
        <v>173</v>
      </c>
      <c r="B19" s="16">
        <f t="shared" si="1"/>
        <v>31</v>
      </c>
      <c r="C19" s="16">
        <v>31</v>
      </c>
      <c r="D19" s="79">
        <v>0</v>
      </c>
    </row>
    <row r="20" spans="1:4" x14ac:dyDescent="0.35">
      <c r="A20" s="2" t="s">
        <v>174</v>
      </c>
      <c r="B20" s="16">
        <f t="shared" si="1"/>
        <v>88</v>
      </c>
      <c r="C20" s="16">
        <v>88</v>
      </c>
      <c r="D20" s="79">
        <v>0</v>
      </c>
    </row>
    <row r="21" spans="1:4" x14ac:dyDescent="0.35">
      <c r="A21" s="2" t="s">
        <v>175</v>
      </c>
      <c r="B21" s="16">
        <f t="shared" si="1"/>
        <v>39</v>
      </c>
      <c r="C21" s="16">
        <v>39</v>
      </c>
      <c r="D21" s="79">
        <v>0</v>
      </c>
    </row>
    <row r="22" spans="1:4" x14ac:dyDescent="0.35">
      <c r="A22" s="2" t="s">
        <v>176</v>
      </c>
      <c r="B22" s="16">
        <f t="shared" si="1"/>
        <v>92</v>
      </c>
      <c r="C22" s="16">
        <v>92</v>
      </c>
      <c r="D22" s="79">
        <v>0</v>
      </c>
    </row>
    <row r="23" spans="1:4" x14ac:dyDescent="0.35">
      <c r="A23" s="2" t="s">
        <v>177</v>
      </c>
      <c r="B23" s="16">
        <f t="shared" si="1"/>
        <v>93</v>
      </c>
      <c r="C23" s="16">
        <v>93</v>
      </c>
      <c r="D23" s="79">
        <v>0</v>
      </c>
    </row>
    <row r="24" spans="1:4" x14ac:dyDescent="0.35">
      <c r="A24" s="2" t="s">
        <v>178</v>
      </c>
      <c r="B24" s="16">
        <f t="shared" si="1"/>
        <v>35</v>
      </c>
      <c r="C24" s="16">
        <v>35</v>
      </c>
      <c r="D24" s="79">
        <v>0</v>
      </c>
    </row>
    <row r="25" spans="1:4" x14ac:dyDescent="0.35">
      <c r="A25" s="2" t="s">
        <v>179</v>
      </c>
      <c r="B25" s="16">
        <f t="shared" si="1"/>
        <v>33</v>
      </c>
      <c r="C25" s="16">
        <v>33</v>
      </c>
      <c r="D25" s="79">
        <v>0</v>
      </c>
    </row>
    <row r="26" spans="1:4" x14ac:dyDescent="0.35">
      <c r="A26" s="2" t="s">
        <v>180</v>
      </c>
      <c r="B26" s="16">
        <f t="shared" si="1"/>
        <v>26</v>
      </c>
      <c r="C26" s="16">
        <v>26</v>
      </c>
      <c r="D26" s="79">
        <v>0</v>
      </c>
    </row>
    <row r="27" spans="1:4" x14ac:dyDescent="0.35">
      <c r="A27" s="2" t="s">
        <v>181</v>
      </c>
      <c r="B27" s="16">
        <f t="shared" si="1"/>
        <v>33</v>
      </c>
      <c r="C27" s="16">
        <v>33</v>
      </c>
      <c r="D27" s="79">
        <v>0</v>
      </c>
    </row>
    <row r="28" spans="1:4" x14ac:dyDescent="0.35">
      <c r="A28" s="2" t="s">
        <v>182</v>
      </c>
      <c r="B28" s="16">
        <f t="shared" si="1"/>
        <v>61</v>
      </c>
      <c r="C28" s="16">
        <v>51</v>
      </c>
      <c r="D28" s="79">
        <v>10</v>
      </c>
    </row>
    <row r="29" spans="1:4" x14ac:dyDescent="0.35">
      <c r="A29" s="2" t="s">
        <v>183</v>
      </c>
      <c r="B29" s="16">
        <f t="shared" si="1"/>
        <v>51</v>
      </c>
      <c r="C29" s="16">
        <v>37</v>
      </c>
      <c r="D29" s="79">
        <v>14</v>
      </c>
    </row>
    <row r="30" spans="1:4" x14ac:dyDescent="0.35">
      <c r="A30" s="2" t="s">
        <v>184</v>
      </c>
      <c r="B30" s="16">
        <f t="shared" si="1"/>
        <v>38</v>
      </c>
      <c r="C30" s="16">
        <v>27</v>
      </c>
      <c r="D30" s="79">
        <v>11</v>
      </c>
    </row>
    <row r="31" spans="1:4" x14ac:dyDescent="0.35">
      <c r="A31" s="2" t="s">
        <v>185</v>
      </c>
      <c r="B31" s="16">
        <f t="shared" si="1"/>
        <v>24</v>
      </c>
      <c r="C31" s="16">
        <v>20</v>
      </c>
      <c r="D31" s="79">
        <v>4</v>
      </c>
    </row>
    <row r="32" spans="1:4" x14ac:dyDescent="0.35">
      <c r="A32" s="2" t="s">
        <v>186</v>
      </c>
      <c r="B32" s="16">
        <f t="shared" si="1"/>
        <v>37</v>
      </c>
      <c r="C32" s="16">
        <v>30</v>
      </c>
      <c r="D32" s="79">
        <v>7</v>
      </c>
    </row>
    <row r="33" spans="1:4" x14ac:dyDescent="0.35">
      <c r="A33" s="2" t="s">
        <v>187</v>
      </c>
      <c r="B33" s="16">
        <f t="shared" si="1"/>
        <v>16</v>
      </c>
      <c r="C33" s="16">
        <v>15</v>
      </c>
      <c r="D33" s="79">
        <v>1</v>
      </c>
    </row>
    <row r="34" spans="1:4" x14ac:dyDescent="0.35">
      <c r="A34" s="2" t="s">
        <v>188</v>
      </c>
      <c r="B34" s="16">
        <f t="shared" si="1"/>
        <v>31</v>
      </c>
      <c r="C34" s="16">
        <v>20</v>
      </c>
      <c r="D34" s="79">
        <v>11</v>
      </c>
    </row>
    <row r="35" spans="1:4" x14ac:dyDescent="0.35">
      <c r="A35" s="2" t="s">
        <v>189</v>
      </c>
      <c r="B35" s="16">
        <f t="shared" si="1"/>
        <v>27</v>
      </c>
      <c r="C35" s="16">
        <v>16</v>
      </c>
      <c r="D35" s="79">
        <v>11</v>
      </c>
    </row>
    <row r="36" spans="1:4" x14ac:dyDescent="0.35">
      <c r="A36" s="2" t="s">
        <v>190</v>
      </c>
      <c r="B36" s="16">
        <f t="shared" si="1"/>
        <v>30</v>
      </c>
      <c r="C36" s="16">
        <v>21</v>
      </c>
      <c r="D36" s="79">
        <v>9</v>
      </c>
    </row>
    <row r="37" spans="1:4" x14ac:dyDescent="0.35">
      <c r="A37" s="2" t="s">
        <v>191</v>
      </c>
      <c r="B37" s="16">
        <f t="shared" si="1"/>
        <v>31</v>
      </c>
      <c r="C37" s="16">
        <v>21</v>
      </c>
      <c r="D37" s="79">
        <v>10</v>
      </c>
    </row>
    <row r="38" spans="1:4" x14ac:dyDescent="0.35">
      <c r="A38" s="2" t="s">
        <v>192</v>
      </c>
      <c r="B38" s="16">
        <f t="shared" si="1"/>
        <v>31</v>
      </c>
      <c r="C38" s="16">
        <v>21</v>
      </c>
      <c r="D38" s="79">
        <v>10</v>
      </c>
    </row>
    <row r="39" spans="1:4" x14ac:dyDescent="0.35">
      <c r="A39" s="2" t="s">
        <v>343</v>
      </c>
      <c r="B39" s="16">
        <f t="shared" si="1"/>
        <v>30</v>
      </c>
      <c r="C39" s="16">
        <v>30</v>
      </c>
      <c r="D39" s="79">
        <v>0</v>
      </c>
    </row>
    <row r="40" spans="1:4" x14ac:dyDescent="0.35">
      <c r="A40" s="2" t="s">
        <v>193</v>
      </c>
      <c r="B40" s="16">
        <f t="shared" si="1"/>
        <v>21</v>
      </c>
      <c r="C40" s="16">
        <v>11</v>
      </c>
      <c r="D40" s="79">
        <v>10</v>
      </c>
    </row>
    <row r="41" spans="1:4" x14ac:dyDescent="0.35">
      <c r="A41" s="2" t="s">
        <v>194</v>
      </c>
      <c r="B41" s="16">
        <f t="shared" si="1"/>
        <v>18</v>
      </c>
      <c r="C41" s="16">
        <v>17</v>
      </c>
      <c r="D41" s="79">
        <v>1</v>
      </c>
    </row>
    <row r="42" spans="1:4" x14ac:dyDescent="0.35">
      <c r="A42" s="2" t="s">
        <v>195</v>
      </c>
      <c r="B42" s="16">
        <f t="shared" si="1"/>
        <v>6</v>
      </c>
      <c r="C42" s="16">
        <v>2</v>
      </c>
      <c r="D42" s="79">
        <v>4</v>
      </c>
    </row>
    <row r="43" spans="1:4" x14ac:dyDescent="0.35">
      <c r="A43" s="2" t="s">
        <v>196</v>
      </c>
      <c r="B43" s="16">
        <f t="shared" si="1"/>
        <v>10</v>
      </c>
      <c r="C43" s="16">
        <v>6</v>
      </c>
      <c r="D43" s="79">
        <v>4</v>
      </c>
    </row>
    <row r="44" spans="1:4" x14ac:dyDescent="0.35">
      <c r="A44" s="90"/>
      <c r="B44" s="89"/>
      <c r="C44" s="16"/>
      <c r="D44" s="79"/>
    </row>
    <row r="45" spans="1:4" x14ac:dyDescent="0.35">
      <c r="A45" s="67" t="s">
        <v>197</v>
      </c>
      <c r="B45" s="89">
        <f>SUM(B46:B58)</f>
        <v>359</v>
      </c>
      <c r="C45" s="89">
        <f t="shared" ref="C45:D45" si="2">SUM(C46:C58)</f>
        <v>0</v>
      </c>
      <c r="D45" s="56">
        <f t="shared" si="2"/>
        <v>359</v>
      </c>
    </row>
    <row r="46" spans="1:4" x14ac:dyDescent="0.35">
      <c r="A46" s="2" t="s">
        <v>198</v>
      </c>
      <c r="B46" s="16">
        <f t="shared" ref="B46:B58" si="3">SUM(C46:D46)</f>
        <v>19</v>
      </c>
      <c r="C46" s="16">
        <v>0</v>
      </c>
      <c r="D46" s="79">
        <v>19</v>
      </c>
    </row>
    <row r="47" spans="1:4" x14ac:dyDescent="0.35">
      <c r="A47" s="2" t="s">
        <v>199</v>
      </c>
      <c r="B47" s="16">
        <f t="shared" si="3"/>
        <v>114</v>
      </c>
      <c r="C47" s="16">
        <v>0</v>
      </c>
      <c r="D47" s="79">
        <v>114</v>
      </c>
    </row>
    <row r="48" spans="1:4" x14ac:dyDescent="0.35">
      <c r="A48" s="2" t="s">
        <v>200</v>
      </c>
      <c r="B48" s="16">
        <f t="shared" si="3"/>
        <v>23</v>
      </c>
      <c r="C48" s="16">
        <v>0</v>
      </c>
      <c r="D48" s="79">
        <v>23</v>
      </c>
    </row>
    <row r="49" spans="1:4" x14ac:dyDescent="0.35">
      <c r="A49" s="2" t="s">
        <v>201</v>
      </c>
      <c r="B49" s="16">
        <f t="shared" si="3"/>
        <v>15</v>
      </c>
      <c r="C49" s="16">
        <v>0</v>
      </c>
      <c r="D49" s="79">
        <v>15</v>
      </c>
    </row>
    <row r="50" spans="1:4" x14ac:dyDescent="0.35">
      <c r="A50" s="2" t="s">
        <v>202</v>
      </c>
      <c r="B50" s="16">
        <f t="shared" si="3"/>
        <v>47</v>
      </c>
      <c r="C50" s="16">
        <v>0</v>
      </c>
      <c r="D50" s="79">
        <v>47</v>
      </c>
    </row>
    <row r="51" spans="1:4" x14ac:dyDescent="0.35">
      <c r="A51" s="2" t="s">
        <v>203</v>
      </c>
      <c r="B51" s="16">
        <f t="shared" si="3"/>
        <v>14</v>
      </c>
      <c r="C51" s="16">
        <v>0</v>
      </c>
      <c r="D51" s="79">
        <v>14</v>
      </c>
    </row>
    <row r="52" spans="1:4" x14ac:dyDescent="0.35">
      <c r="A52" s="2" t="s">
        <v>204</v>
      </c>
      <c r="B52" s="16">
        <f t="shared" si="3"/>
        <v>46</v>
      </c>
      <c r="C52" s="16">
        <v>0</v>
      </c>
      <c r="D52" s="79">
        <v>46</v>
      </c>
    </row>
    <row r="53" spans="1:4" x14ac:dyDescent="0.35">
      <c r="A53" s="2" t="s">
        <v>205</v>
      </c>
      <c r="B53" s="16">
        <f t="shared" si="3"/>
        <v>28</v>
      </c>
      <c r="C53" s="16">
        <v>0</v>
      </c>
      <c r="D53" s="79">
        <v>28</v>
      </c>
    </row>
    <row r="54" spans="1:4" x14ac:dyDescent="0.35">
      <c r="A54" s="2" t="s">
        <v>206</v>
      </c>
      <c r="B54" s="16">
        <f t="shared" si="3"/>
        <v>6</v>
      </c>
      <c r="C54" s="16">
        <v>0</v>
      </c>
      <c r="D54" s="79">
        <v>6</v>
      </c>
    </row>
    <row r="55" spans="1:4" x14ac:dyDescent="0.35">
      <c r="A55" s="2" t="s">
        <v>207</v>
      </c>
      <c r="B55" s="16">
        <f t="shared" si="3"/>
        <v>8</v>
      </c>
      <c r="C55" s="16">
        <v>0</v>
      </c>
      <c r="D55" s="79">
        <v>8</v>
      </c>
    </row>
    <row r="56" spans="1:4" x14ac:dyDescent="0.35">
      <c r="A56" s="2" t="s">
        <v>208</v>
      </c>
      <c r="B56" s="16">
        <f t="shared" si="3"/>
        <v>24</v>
      </c>
      <c r="C56" s="16">
        <v>0</v>
      </c>
      <c r="D56" s="79">
        <v>24</v>
      </c>
    </row>
    <row r="57" spans="1:4" x14ac:dyDescent="0.35">
      <c r="A57" s="91" t="s">
        <v>209</v>
      </c>
      <c r="B57" s="16">
        <f t="shared" si="3"/>
        <v>5</v>
      </c>
      <c r="C57" s="16">
        <v>0</v>
      </c>
      <c r="D57" s="79">
        <v>5</v>
      </c>
    </row>
    <row r="58" spans="1:4" x14ac:dyDescent="0.35">
      <c r="A58" s="2" t="s">
        <v>210</v>
      </c>
      <c r="B58" s="16">
        <f t="shared" si="3"/>
        <v>10</v>
      </c>
      <c r="C58" s="16">
        <v>0</v>
      </c>
      <c r="D58" s="79">
        <v>10</v>
      </c>
    </row>
    <row r="59" spans="1:4" x14ac:dyDescent="0.35">
      <c r="A59" s="91"/>
      <c r="B59" s="16"/>
      <c r="C59" s="16"/>
      <c r="D59" s="79"/>
    </row>
    <row r="60" spans="1:4" x14ac:dyDescent="0.35">
      <c r="A60" s="67" t="s">
        <v>211</v>
      </c>
      <c r="B60" s="89">
        <f>SUM(B61:B68)</f>
        <v>96</v>
      </c>
      <c r="C60" s="89">
        <f t="shared" ref="C60:D60" si="4">SUM(C61:C68)</f>
        <v>3</v>
      </c>
      <c r="D60" s="56">
        <f t="shared" si="4"/>
        <v>93</v>
      </c>
    </row>
    <row r="61" spans="1:4" x14ac:dyDescent="0.35">
      <c r="A61" s="2" t="s">
        <v>212</v>
      </c>
      <c r="B61" s="16">
        <f t="shared" ref="B61:B68" si="5">SUM(C61:D61)</f>
        <v>1</v>
      </c>
      <c r="C61" s="16">
        <v>1</v>
      </c>
      <c r="D61" s="79">
        <v>0</v>
      </c>
    </row>
    <row r="62" spans="1:4" x14ac:dyDescent="0.35">
      <c r="A62" s="2" t="s">
        <v>213</v>
      </c>
      <c r="B62" s="16">
        <f t="shared" si="5"/>
        <v>1</v>
      </c>
      <c r="C62" s="16">
        <v>1</v>
      </c>
      <c r="D62" s="79">
        <v>0</v>
      </c>
    </row>
    <row r="63" spans="1:4" x14ac:dyDescent="0.35">
      <c r="A63" s="91" t="s">
        <v>214</v>
      </c>
      <c r="B63" s="16">
        <f t="shared" si="5"/>
        <v>1</v>
      </c>
      <c r="C63" s="16">
        <v>1</v>
      </c>
      <c r="D63" s="79">
        <v>0</v>
      </c>
    </row>
    <row r="64" spans="1:4" x14ac:dyDescent="0.35">
      <c r="A64" s="91" t="s">
        <v>215</v>
      </c>
      <c r="B64" s="16">
        <f t="shared" si="5"/>
        <v>39</v>
      </c>
      <c r="C64" s="16">
        <v>0</v>
      </c>
      <c r="D64" s="79">
        <v>39</v>
      </c>
    </row>
    <row r="65" spans="1:4" x14ac:dyDescent="0.35">
      <c r="A65" s="91" t="s">
        <v>216</v>
      </c>
      <c r="B65" s="16">
        <f t="shared" si="5"/>
        <v>12</v>
      </c>
      <c r="C65" s="16">
        <v>0</v>
      </c>
      <c r="D65" s="79">
        <v>12</v>
      </c>
    </row>
    <row r="66" spans="1:4" x14ac:dyDescent="0.35">
      <c r="A66" s="91" t="s">
        <v>217</v>
      </c>
      <c r="B66" s="16">
        <f t="shared" si="5"/>
        <v>24</v>
      </c>
      <c r="C66" s="16">
        <v>0</v>
      </c>
      <c r="D66" s="79">
        <v>24</v>
      </c>
    </row>
    <row r="67" spans="1:4" x14ac:dyDescent="0.35">
      <c r="A67" s="91" t="s">
        <v>218</v>
      </c>
      <c r="B67" s="16">
        <f t="shared" si="5"/>
        <v>4</v>
      </c>
      <c r="C67" s="16">
        <v>0</v>
      </c>
      <c r="D67" s="79">
        <v>4</v>
      </c>
    </row>
    <row r="68" spans="1:4" x14ac:dyDescent="0.35">
      <c r="A68" s="91" t="s">
        <v>219</v>
      </c>
      <c r="B68" s="16">
        <f t="shared" si="5"/>
        <v>14</v>
      </c>
      <c r="C68" s="16">
        <v>0</v>
      </c>
      <c r="D68" s="79">
        <v>14</v>
      </c>
    </row>
    <row r="69" spans="1:4" x14ac:dyDescent="0.35">
      <c r="A69" s="91"/>
      <c r="B69" s="16"/>
      <c r="C69" s="16"/>
      <c r="D69" s="79"/>
    </row>
    <row r="70" spans="1:4" x14ac:dyDescent="0.35">
      <c r="A70" s="90" t="s">
        <v>220</v>
      </c>
      <c r="B70" s="89">
        <f>SUM(B71)</f>
        <v>1</v>
      </c>
      <c r="C70" s="89">
        <f t="shared" ref="C70:D70" si="6">SUM(C71)</f>
        <v>1</v>
      </c>
      <c r="D70" s="56">
        <f t="shared" si="6"/>
        <v>0</v>
      </c>
    </row>
    <row r="71" spans="1:4" x14ac:dyDescent="0.35">
      <c r="A71" s="91" t="s">
        <v>221</v>
      </c>
      <c r="B71" s="16">
        <f t="shared" ref="B71" si="7">SUM(C71:D71)</f>
        <v>1</v>
      </c>
      <c r="C71" s="16">
        <v>1</v>
      </c>
      <c r="D71" s="79">
        <v>0</v>
      </c>
    </row>
    <row r="72" spans="1:4" x14ac:dyDescent="0.35">
      <c r="A72" s="91"/>
      <c r="B72" s="16"/>
      <c r="C72" s="16"/>
      <c r="D72" s="79"/>
    </row>
    <row r="73" spans="1:4" x14ac:dyDescent="0.35">
      <c r="A73" s="90" t="s">
        <v>222</v>
      </c>
      <c r="B73" s="89">
        <f>SUM(B74:B111)</f>
        <v>153</v>
      </c>
      <c r="C73" s="89">
        <f t="shared" ref="C73:D73" si="8">SUM(C74:C111)</f>
        <v>4</v>
      </c>
      <c r="D73" s="56">
        <f t="shared" si="8"/>
        <v>149</v>
      </c>
    </row>
    <row r="74" spans="1:4" x14ac:dyDescent="0.35">
      <c r="A74" s="91" t="s">
        <v>223</v>
      </c>
      <c r="B74" s="16">
        <f t="shared" ref="B74:B111" si="9">SUM(C74:D74)</f>
        <v>6</v>
      </c>
      <c r="C74" s="16">
        <v>0</v>
      </c>
      <c r="D74" s="79">
        <v>6</v>
      </c>
    </row>
    <row r="75" spans="1:4" x14ac:dyDescent="0.35">
      <c r="A75" s="91" t="s">
        <v>224</v>
      </c>
      <c r="B75" s="16">
        <f t="shared" si="9"/>
        <v>3</v>
      </c>
      <c r="C75" s="16">
        <v>0</v>
      </c>
      <c r="D75" s="79">
        <v>3</v>
      </c>
    </row>
    <row r="76" spans="1:4" x14ac:dyDescent="0.35">
      <c r="A76" s="91" t="s">
        <v>225</v>
      </c>
      <c r="B76" s="16">
        <f t="shared" si="9"/>
        <v>11</v>
      </c>
      <c r="C76" s="16">
        <v>0</v>
      </c>
      <c r="D76" s="79">
        <v>11</v>
      </c>
    </row>
    <row r="77" spans="1:4" x14ac:dyDescent="0.35">
      <c r="A77" s="91" t="s">
        <v>226</v>
      </c>
      <c r="B77" s="16">
        <f t="shared" si="9"/>
        <v>1</v>
      </c>
      <c r="C77" s="16">
        <v>0</v>
      </c>
      <c r="D77" s="79">
        <v>1</v>
      </c>
    </row>
    <row r="78" spans="1:4" x14ac:dyDescent="0.35">
      <c r="A78" s="91" t="s">
        <v>227</v>
      </c>
      <c r="B78" s="16">
        <f t="shared" si="9"/>
        <v>6</v>
      </c>
      <c r="C78" s="16">
        <v>0</v>
      </c>
      <c r="D78" s="79">
        <v>6</v>
      </c>
    </row>
    <row r="79" spans="1:4" x14ac:dyDescent="0.35">
      <c r="A79" s="91" t="s">
        <v>228</v>
      </c>
      <c r="B79" s="16">
        <f t="shared" si="9"/>
        <v>3</v>
      </c>
      <c r="C79" s="16">
        <v>0</v>
      </c>
      <c r="D79" s="79">
        <v>3</v>
      </c>
    </row>
    <row r="80" spans="1:4" x14ac:dyDescent="0.35">
      <c r="A80" s="91" t="s">
        <v>229</v>
      </c>
      <c r="B80" s="16">
        <f t="shared" si="9"/>
        <v>5</v>
      </c>
      <c r="C80" s="16">
        <v>0</v>
      </c>
      <c r="D80" s="79">
        <v>5</v>
      </c>
    </row>
    <row r="81" spans="1:4" x14ac:dyDescent="0.35">
      <c r="A81" s="91" t="s">
        <v>230</v>
      </c>
      <c r="B81" s="16">
        <f t="shared" si="9"/>
        <v>4</v>
      </c>
      <c r="C81" s="16">
        <v>0</v>
      </c>
      <c r="D81" s="79">
        <v>4</v>
      </c>
    </row>
    <row r="82" spans="1:4" x14ac:dyDescent="0.35">
      <c r="A82" s="91" t="s">
        <v>231</v>
      </c>
      <c r="B82" s="16">
        <f t="shared" si="9"/>
        <v>3</v>
      </c>
      <c r="C82" s="16">
        <v>0</v>
      </c>
      <c r="D82" s="79">
        <v>3</v>
      </c>
    </row>
    <row r="83" spans="1:4" x14ac:dyDescent="0.35">
      <c r="A83" s="91" t="s">
        <v>232</v>
      </c>
      <c r="B83" s="16">
        <f t="shared" si="9"/>
        <v>1</v>
      </c>
      <c r="C83" s="16">
        <v>0</v>
      </c>
      <c r="D83" s="79">
        <v>1</v>
      </c>
    </row>
    <row r="84" spans="1:4" x14ac:dyDescent="0.35">
      <c r="A84" s="91" t="s">
        <v>233</v>
      </c>
      <c r="B84" s="16">
        <f t="shared" si="9"/>
        <v>4</v>
      </c>
      <c r="C84" s="16">
        <v>0</v>
      </c>
      <c r="D84" s="79">
        <v>4</v>
      </c>
    </row>
    <row r="85" spans="1:4" x14ac:dyDescent="0.35">
      <c r="A85" s="91" t="s">
        <v>234</v>
      </c>
      <c r="B85" s="16">
        <f t="shared" si="9"/>
        <v>3</v>
      </c>
      <c r="C85" s="16">
        <v>0</v>
      </c>
      <c r="D85" s="79">
        <v>3</v>
      </c>
    </row>
    <row r="86" spans="1:4" x14ac:dyDescent="0.35">
      <c r="A86" s="91" t="s">
        <v>235</v>
      </c>
      <c r="B86" s="16">
        <f t="shared" si="9"/>
        <v>3</v>
      </c>
      <c r="C86" s="16">
        <v>0</v>
      </c>
      <c r="D86" s="79">
        <v>3</v>
      </c>
    </row>
    <row r="87" spans="1:4" x14ac:dyDescent="0.35">
      <c r="A87" s="91" t="s">
        <v>236</v>
      </c>
      <c r="B87" s="16">
        <f t="shared" si="9"/>
        <v>14</v>
      </c>
      <c r="C87" s="16">
        <v>0</v>
      </c>
      <c r="D87" s="79">
        <v>14</v>
      </c>
    </row>
    <row r="88" spans="1:4" x14ac:dyDescent="0.35">
      <c r="A88" s="91" t="s">
        <v>237</v>
      </c>
      <c r="B88" s="16">
        <f t="shared" si="9"/>
        <v>1</v>
      </c>
      <c r="C88" s="16">
        <v>0</v>
      </c>
      <c r="D88" s="79">
        <v>1</v>
      </c>
    </row>
    <row r="89" spans="1:4" x14ac:dyDescent="0.35">
      <c r="A89" s="91" t="s">
        <v>238</v>
      </c>
      <c r="B89" s="16">
        <f t="shared" si="9"/>
        <v>4</v>
      </c>
      <c r="C89" s="16">
        <v>0</v>
      </c>
      <c r="D89" s="79">
        <v>4</v>
      </c>
    </row>
    <row r="90" spans="1:4" x14ac:dyDescent="0.35">
      <c r="A90" s="91" t="s">
        <v>239</v>
      </c>
      <c r="B90" s="16">
        <f t="shared" si="9"/>
        <v>6</v>
      </c>
      <c r="C90" s="16">
        <v>1</v>
      </c>
      <c r="D90" s="79">
        <v>5</v>
      </c>
    </row>
    <row r="91" spans="1:4" x14ac:dyDescent="0.35">
      <c r="A91" s="91" t="s">
        <v>240</v>
      </c>
      <c r="B91" s="16">
        <f t="shared" si="9"/>
        <v>3</v>
      </c>
      <c r="C91" s="16">
        <v>0</v>
      </c>
      <c r="D91" s="79">
        <v>3</v>
      </c>
    </row>
    <row r="92" spans="1:4" x14ac:dyDescent="0.35">
      <c r="A92" s="91" t="s">
        <v>241</v>
      </c>
      <c r="B92" s="16">
        <f t="shared" si="9"/>
        <v>8</v>
      </c>
      <c r="C92" s="16">
        <v>0</v>
      </c>
      <c r="D92" s="79">
        <v>8</v>
      </c>
    </row>
    <row r="93" spans="1:4" x14ac:dyDescent="0.35">
      <c r="A93" s="91" t="s">
        <v>242</v>
      </c>
      <c r="B93" s="16">
        <f t="shared" si="9"/>
        <v>5</v>
      </c>
      <c r="C93" s="16">
        <v>0</v>
      </c>
      <c r="D93" s="79">
        <v>5</v>
      </c>
    </row>
    <row r="94" spans="1:4" x14ac:dyDescent="0.35">
      <c r="A94" s="91" t="s">
        <v>243</v>
      </c>
      <c r="B94" s="16">
        <f t="shared" si="9"/>
        <v>4</v>
      </c>
      <c r="C94" s="16">
        <v>0</v>
      </c>
      <c r="D94" s="79">
        <v>4</v>
      </c>
    </row>
    <row r="95" spans="1:4" x14ac:dyDescent="0.35">
      <c r="A95" s="91" t="s">
        <v>244</v>
      </c>
      <c r="B95" s="16">
        <f t="shared" si="9"/>
        <v>7</v>
      </c>
      <c r="C95" s="16">
        <v>0</v>
      </c>
      <c r="D95" s="79">
        <v>7</v>
      </c>
    </row>
    <row r="96" spans="1:4" x14ac:dyDescent="0.35">
      <c r="A96" s="91" t="s">
        <v>245</v>
      </c>
      <c r="B96" s="16">
        <f t="shared" si="9"/>
        <v>4</v>
      </c>
      <c r="C96" s="16">
        <v>0</v>
      </c>
      <c r="D96" s="79">
        <v>4</v>
      </c>
    </row>
    <row r="97" spans="1:4" x14ac:dyDescent="0.35">
      <c r="A97" s="91" t="s">
        <v>246</v>
      </c>
      <c r="B97" s="16">
        <f t="shared" si="9"/>
        <v>3</v>
      </c>
      <c r="C97" s="16">
        <v>0</v>
      </c>
      <c r="D97" s="79">
        <v>3</v>
      </c>
    </row>
    <row r="98" spans="1:4" x14ac:dyDescent="0.35">
      <c r="A98" s="91" t="s">
        <v>247</v>
      </c>
      <c r="B98" s="16">
        <f t="shared" si="9"/>
        <v>1</v>
      </c>
      <c r="C98" s="16">
        <v>0</v>
      </c>
      <c r="D98" s="79">
        <v>1</v>
      </c>
    </row>
    <row r="99" spans="1:4" x14ac:dyDescent="0.35">
      <c r="A99" s="91" t="s">
        <v>248</v>
      </c>
      <c r="B99" s="16">
        <f t="shared" si="9"/>
        <v>1</v>
      </c>
      <c r="C99" s="16">
        <v>0</v>
      </c>
      <c r="D99" s="79">
        <v>1</v>
      </c>
    </row>
    <row r="100" spans="1:4" x14ac:dyDescent="0.35">
      <c r="A100" s="91" t="s">
        <v>249</v>
      </c>
      <c r="B100" s="16">
        <f t="shared" si="9"/>
        <v>1</v>
      </c>
      <c r="C100" s="16">
        <v>1</v>
      </c>
      <c r="D100" s="79">
        <v>0</v>
      </c>
    </row>
    <row r="101" spans="1:4" x14ac:dyDescent="0.35">
      <c r="A101" s="91" t="s">
        <v>250</v>
      </c>
      <c r="B101" s="16">
        <f t="shared" si="9"/>
        <v>3</v>
      </c>
      <c r="C101" s="16">
        <v>0</v>
      </c>
      <c r="D101" s="79">
        <v>3</v>
      </c>
    </row>
    <row r="102" spans="1:4" x14ac:dyDescent="0.35">
      <c r="A102" s="91" t="s">
        <v>251</v>
      </c>
      <c r="B102" s="16">
        <f t="shared" si="9"/>
        <v>1</v>
      </c>
      <c r="C102" s="16">
        <v>0</v>
      </c>
      <c r="D102" s="79">
        <v>1</v>
      </c>
    </row>
    <row r="103" spans="1:4" x14ac:dyDescent="0.35">
      <c r="A103" s="91" t="s">
        <v>252</v>
      </c>
      <c r="B103" s="16">
        <f t="shared" si="9"/>
        <v>9</v>
      </c>
      <c r="C103" s="16">
        <v>1</v>
      </c>
      <c r="D103" s="79">
        <v>8</v>
      </c>
    </row>
    <row r="104" spans="1:4" x14ac:dyDescent="0.35">
      <c r="A104" s="91" t="s">
        <v>253</v>
      </c>
      <c r="B104" s="16">
        <f t="shared" si="9"/>
        <v>1</v>
      </c>
      <c r="C104" s="16">
        <v>0</v>
      </c>
      <c r="D104" s="79">
        <v>1</v>
      </c>
    </row>
    <row r="105" spans="1:4" x14ac:dyDescent="0.35">
      <c r="A105" s="91" t="s">
        <v>254</v>
      </c>
      <c r="B105" s="16">
        <f t="shared" si="9"/>
        <v>3</v>
      </c>
      <c r="C105" s="16">
        <v>1</v>
      </c>
      <c r="D105" s="79">
        <v>2</v>
      </c>
    </row>
    <row r="106" spans="1:4" x14ac:dyDescent="0.35">
      <c r="A106" s="91" t="s">
        <v>255</v>
      </c>
      <c r="B106" s="16">
        <f t="shared" si="9"/>
        <v>4</v>
      </c>
      <c r="C106" s="16">
        <v>0</v>
      </c>
      <c r="D106" s="79">
        <v>4</v>
      </c>
    </row>
    <row r="107" spans="1:4" x14ac:dyDescent="0.35">
      <c r="A107" s="91" t="s">
        <v>256</v>
      </c>
      <c r="B107" s="16">
        <f t="shared" si="9"/>
        <v>2</v>
      </c>
      <c r="C107" s="16">
        <v>0</v>
      </c>
      <c r="D107" s="79">
        <v>2</v>
      </c>
    </row>
    <row r="108" spans="1:4" x14ac:dyDescent="0.35">
      <c r="A108" s="91" t="s">
        <v>257</v>
      </c>
      <c r="B108" s="16">
        <f t="shared" si="9"/>
        <v>10</v>
      </c>
      <c r="C108" s="16">
        <v>0</v>
      </c>
      <c r="D108" s="79">
        <v>10</v>
      </c>
    </row>
    <row r="109" spans="1:4" x14ac:dyDescent="0.35">
      <c r="A109" s="91" t="s">
        <v>258</v>
      </c>
      <c r="B109" s="16">
        <f t="shared" si="9"/>
        <v>2</v>
      </c>
      <c r="C109" s="16">
        <v>0</v>
      </c>
      <c r="D109" s="79">
        <v>2</v>
      </c>
    </row>
    <row r="110" spans="1:4" x14ac:dyDescent="0.35">
      <c r="A110" s="91" t="s">
        <v>259</v>
      </c>
      <c r="B110" s="16">
        <f t="shared" si="9"/>
        <v>2</v>
      </c>
      <c r="C110" s="16">
        <v>0</v>
      </c>
      <c r="D110" s="79">
        <v>2</v>
      </c>
    </row>
    <row r="111" spans="1:4" x14ac:dyDescent="0.35">
      <c r="A111" s="91" t="s">
        <v>260</v>
      </c>
      <c r="B111" s="16">
        <f t="shared" si="9"/>
        <v>1</v>
      </c>
      <c r="C111" s="16">
        <v>0</v>
      </c>
      <c r="D111" s="79">
        <v>1</v>
      </c>
    </row>
    <row r="112" spans="1:4" x14ac:dyDescent="0.35">
      <c r="A112" s="61"/>
      <c r="B112" s="92"/>
      <c r="C112" s="93"/>
      <c r="D112" s="93"/>
    </row>
    <row r="113" spans="1:4" x14ac:dyDescent="0.35">
      <c r="A113" s="14" t="s">
        <v>17</v>
      </c>
      <c r="B113" s="94"/>
      <c r="C113" s="94"/>
      <c r="D113" s="94"/>
    </row>
  </sheetData>
  <mergeCells count="4">
    <mergeCell ref="A3:D3"/>
    <mergeCell ref="A4:D4"/>
    <mergeCell ref="A5:D5"/>
    <mergeCell ref="A6:D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AC752-8253-405F-A5B4-DC8BC85C3612}">
  <dimension ref="A1:G34"/>
  <sheetViews>
    <sheetView workbookViewId="0"/>
  </sheetViews>
  <sheetFormatPr baseColWidth="10" defaultColWidth="0" defaultRowHeight="14.5" zeroHeight="1" x14ac:dyDescent="0.35"/>
  <cols>
    <col min="1" max="1" width="64.7265625" bestFit="1" customWidth="1"/>
    <col min="2" max="2" width="11.7265625" customWidth="1"/>
    <col min="3" max="3" width="14.54296875" customWidth="1"/>
    <col min="4" max="4" width="22.1796875" customWidth="1"/>
    <col min="5" max="5" width="22.81640625" customWidth="1"/>
    <col min="6" max="6" width="19.26953125" bestFit="1" customWidth="1"/>
    <col min="7" max="7" width="18.26953125" bestFit="1" customWidth="1"/>
    <col min="8" max="16384" width="11.54296875" hidden="1"/>
  </cols>
  <sheetData>
    <row r="1" spans="1:7" ht="15.5" x14ac:dyDescent="0.35">
      <c r="A1" s="25" t="s">
        <v>261</v>
      </c>
      <c r="B1" s="25"/>
      <c r="C1" s="26"/>
      <c r="D1" s="26"/>
      <c r="E1" s="25"/>
      <c r="F1" s="25"/>
      <c r="G1" s="25"/>
    </row>
    <row r="2" spans="1:7" ht="15.5" x14ac:dyDescent="0.35">
      <c r="A2" s="27"/>
      <c r="B2" s="27"/>
      <c r="C2" s="26"/>
      <c r="D2" s="26"/>
      <c r="E2" s="27"/>
      <c r="F2" s="27"/>
      <c r="G2" s="27"/>
    </row>
    <row r="3" spans="1:7" ht="15" x14ac:dyDescent="0.35">
      <c r="A3" s="133" t="s">
        <v>337</v>
      </c>
      <c r="B3" s="133"/>
      <c r="C3" s="133"/>
      <c r="D3" s="133"/>
      <c r="E3" s="133"/>
      <c r="F3" s="133"/>
      <c r="G3" s="133"/>
    </row>
    <row r="4" spans="1:7" ht="15" x14ac:dyDescent="0.35">
      <c r="A4" s="133" t="s">
        <v>18</v>
      </c>
      <c r="B4" s="133"/>
      <c r="C4" s="133"/>
      <c r="D4" s="133"/>
      <c r="E4" s="133"/>
      <c r="F4" s="133"/>
      <c r="G4" s="133"/>
    </row>
    <row r="5" spans="1:7" ht="15" x14ac:dyDescent="0.35">
      <c r="A5" s="133" t="s">
        <v>2</v>
      </c>
      <c r="B5" s="133"/>
      <c r="C5" s="133"/>
      <c r="D5" s="133"/>
      <c r="E5" s="133"/>
      <c r="F5" s="133"/>
      <c r="G5" s="133"/>
    </row>
    <row r="6" spans="1:7" ht="15" x14ac:dyDescent="0.35">
      <c r="A6" s="133" t="s">
        <v>3</v>
      </c>
      <c r="B6" s="133"/>
      <c r="C6" s="133"/>
      <c r="D6" s="133"/>
      <c r="E6" s="133"/>
      <c r="F6" s="133"/>
      <c r="G6" s="133"/>
    </row>
    <row r="7" spans="1:7" ht="15" x14ac:dyDescent="0.35">
      <c r="A7" s="28"/>
      <c r="B7" s="28"/>
      <c r="C7" s="28"/>
      <c r="D7" s="28"/>
      <c r="E7" s="28"/>
      <c r="F7" s="28"/>
      <c r="G7" s="28"/>
    </row>
    <row r="8" spans="1:7" ht="15" x14ac:dyDescent="0.35">
      <c r="A8" s="134" t="s">
        <v>19</v>
      </c>
      <c r="B8" s="136" t="s">
        <v>5</v>
      </c>
      <c r="C8" s="136" t="s">
        <v>20</v>
      </c>
      <c r="D8" s="138" t="s">
        <v>21</v>
      </c>
      <c r="E8" s="140" t="s">
        <v>22</v>
      </c>
      <c r="F8" s="141"/>
      <c r="G8" s="141"/>
    </row>
    <row r="9" spans="1:7" ht="30" x14ac:dyDescent="0.35">
      <c r="A9" s="135"/>
      <c r="B9" s="137"/>
      <c r="C9" s="137"/>
      <c r="D9" s="139"/>
      <c r="E9" s="29" t="s">
        <v>5</v>
      </c>
      <c r="F9" s="29" t="s">
        <v>7</v>
      </c>
      <c r="G9" s="29" t="s">
        <v>8</v>
      </c>
    </row>
    <row r="10" spans="1:7" ht="15" x14ac:dyDescent="0.35">
      <c r="A10" s="28"/>
      <c r="B10" s="30"/>
      <c r="C10" s="30"/>
      <c r="D10" s="28"/>
      <c r="E10" s="30"/>
      <c r="F10" s="30"/>
      <c r="G10" s="28"/>
    </row>
    <row r="11" spans="1:7" ht="15" x14ac:dyDescent="0.35">
      <c r="A11" s="28" t="s">
        <v>23</v>
      </c>
      <c r="B11" s="31">
        <f>B13+B22</f>
        <v>1915</v>
      </c>
      <c r="C11" s="31">
        <f>C13+C22</f>
        <v>1181</v>
      </c>
      <c r="D11" s="28">
        <f>D13+D22</f>
        <v>734</v>
      </c>
      <c r="E11" s="32" t="s">
        <v>24</v>
      </c>
      <c r="F11" s="32" t="s">
        <v>25</v>
      </c>
      <c r="G11" s="33" t="s">
        <v>26</v>
      </c>
    </row>
    <row r="12" spans="1:7" ht="15" x14ac:dyDescent="0.35">
      <c r="A12" s="28"/>
      <c r="B12" s="31"/>
      <c r="C12" s="31"/>
      <c r="D12" s="34"/>
      <c r="E12" s="32"/>
      <c r="F12" s="32"/>
      <c r="G12" s="33"/>
    </row>
    <row r="13" spans="1:7" ht="15" x14ac:dyDescent="0.35">
      <c r="A13" s="28" t="s">
        <v>27</v>
      </c>
      <c r="B13" s="31">
        <f>SUM(B14:B20)</f>
        <v>1332</v>
      </c>
      <c r="C13" s="31">
        <f t="shared" ref="C13:D13" si="0">SUM(C14:C20)</f>
        <v>765</v>
      </c>
      <c r="D13" s="31">
        <f t="shared" si="0"/>
        <v>567</v>
      </c>
      <c r="E13" s="32" t="s">
        <v>28</v>
      </c>
      <c r="F13" s="32" t="s">
        <v>29</v>
      </c>
      <c r="G13" s="33" t="s">
        <v>26</v>
      </c>
    </row>
    <row r="14" spans="1:7" ht="15.5" x14ac:dyDescent="0.35">
      <c r="A14" s="35" t="s">
        <v>30</v>
      </c>
      <c r="B14" s="36">
        <f>SUM(C14:D14)</f>
        <v>663</v>
      </c>
      <c r="C14" s="36">
        <v>354</v>
      </c>
      <c r="D14" s="37">
        <v>309</v>
      </c>
      <c r="E14" s="36" t="s">
        <v>24</v>
      </c>
      <c r="F14" s="36" t="s">
        <v>25</v>
      </c>
      <c r="G14" s="38" t="s">
        <v>26</v>
      </c>
    </row>
    <row r="15" spans="1:7" ht="15.5" x14ac:dyDescent="0.35">
      <c r="A15" s="35" t="s">
        <v>31</v>
      </c>
      <c r="B15" s="36">
        <f t="shared" ref="B15:B20" si="1">SUM(C15:D15)</f>
        <v>334</v>
      </c>
      <c r="C15" s="36">
        <v>200</v>
      </c>
      <c r="D15" s="37">
        <v>134</v>
      </c>
      <c r="E15" s="36" t="s">
        <v>28</v>
      </c>
      <c r="F15" s="36" t="s">
        <v>32</v>
      </c>
      <c r="G15" s="38" t="s">
        <v>26</v>
      </c>
    </row>
    <row r="16" spans="1:7" ht="15.5" x14ac:dyDescent="0.35">
      <c r="A16" s="35" t="s">
        <v>33</v>
      </c>
      <c r="B16" s="36">
        <f t="shared" si="1"/>
        <v>9</v>
      </c>
      <c r="C16" s="36">
        <v>7</v>
      </c>
      <c r="D16" s="37">
        <v>2</v>
      </c>
      <c r="E16" s="36" t="s">
        <v>34</v>
      </c>
      <c r="F16" s="36" t="s">
        <v>35</v>
      </c>
      <c r="G16" s="38" t="s">
        <v>36</v>
      </c>
    </row>
    <row r="17" spans="1:7" ht="15.5" x14ac:dyDescent="0.35">
      <c r="A17" s="35" t="s">
        <v>37</v>
      </c>
      <c r="B17" s="36">
        <f t="shared" si="1"/>
        <v>47</v>
      </c>
      <c r="C17" s="36">
        <v>42</v>
      </c>
      <c r="D17" s="37">
        <v>5</v>
      </c>
      <c r="E17" s="36" t="s">
        <v>38</v>
      </c>
      <c r="F17" s="36" t="s">
        <v>25</v>
      </c>
      <c r="G17" s="38" t="s">
        <v>39</v>
      </c>
    </row>
    <row r="18" spans="1:7" ht="15.5" x14ac:dyDescent="0.35">
      <c r="A18" s="35" t="s">
        <v>40</v>
      </c>
      <c r="B18" s="36">
        <f t="shared" si="1"/>
        <v>9</v>
      </c>
      <c r="C18" s="36">
        <v>5</v>
      </c>
      <c r="D18" s="37">
        <v>4</v>
      </c>
      <c r="E18" s="36" t="s">
        <v>41</v>
      </c>
      <c r="F18" s="36" t="s">
        <v>42</v>
      </c>
      <c r="G18" s="38" t="s">
        <v>43</v>
      </c>
    </row>
    <row r="19" spans="1:7" ht="15.5" x14ac:dyDescent="0.35">
      <c r="A19" s="35" t="s">
        <v>44</v>
      </c>
      <c r="B19" s="36">
        <f t="shared" si="1"/>
        <v>268</v>
      </c>
      <c r="C19" s="36">
        <v>155</v>
      </c>
      <c r="D19" s="37">
        <v>113</v>
      </c>
      <c r="E19" s="36" t="s">
        <v>28</v>
      </c>
      <c r="F19" s="36" t="s">
        <v>29</v>
      </c>
      <c r="G19" s="38" t="s">
        <v>26</v>
      </c>
    </row>
    <row r="20" spans="1:7" ht="15.5" x14ac:dyDescent="0.35">
      <c r="A20" s="35" t="s">
        <v>45</v>
      </c>
      <c r="B20" s="36">
        <f t="shared" si="1"/>
        <v>2</v>
      </c>
      <c r="C20" s="36">
        <v>2</v>
      </c>
      <c r="D20" s="39" t="s">
        <v>46</v>
      </c>
      <c r="E20" s="36" t="s">
        <v>35</v>
      </c>
      <c r="F20" s="36" t="s">
        <v>35</v>
      </c>
      <c r="G20" s="40" t="s">
        <v>46</v>
      </c>
    </row>
    <row r="21" spans="1:7" ht="15.5" x14ac:dyDescent="0.35">
      <c r="A21" s="35"/>
      <c r="B21" s="41"/>
      <c r="C21" s="36"/>
      <c r="D21" s="37"/>
      <c r="E21" s="36"/>
      <c r="F21" s="36"/>
      <c r="G21" s="38"/>
    </row>
    <row r="22" spans="1:7" ht="15.5" x14ac:dyDescent="0.35">
      <c r="A22" s="26" t="s">
        <v>47</v>
      </c>
      <c r="B22" s="42">
        <f>SUM(B23:B32)</f>
        <v>583</v>
      </c>
      <c r="C22" s="42">
        <f>SUM(C23:C32)</f>
        <v>416</v>
      </c>
      <c r="D22" s="42">
        <f>SUM(D23:D32)</f>
        <v>167</v>
      </c>
      <c r="E22" s="32" t="s">
        <v>24</v>
      </c>
      <c r="F22" s="32" t="s">
        <v>28</v>
      </c>
      <c r="G22" s="33" t="s">
        <v>36</v>
      </c>
    </row>
    <row r="23" spans="1:7" ht="15.5" x14ac:dyDescent="0.35">
      <c r="A23" s="35" t="s">
        <v>48</v>
      </c>
      <c r="B23" s="36">
        <f>SUM(C23:D23)</f>
        <v>123</v>
      </c>
      <c r="C23" s="36">
        <v>61</v>
      </c>
      <c r="D23" s="37">
        <v>62</v>
      </c>
      <c r="E23" s="36" t="s">
        <v>28</v>
      </c>
      <c r="F23" s="36" t="s">
        <v>49</v>
      </c>
      <c r="G23" s="38" t="s">
        <v>36</v>
      </c>
    </row>
    <row r="24" spans="1:7" ht="15.5" x14ac:dyDescent="0.35">
      <c r="A24" s="35" t="s">
        <v>50</v>
      </c>
      <c r="B24" s="36">
        <f t="shared" ref="B24:B32" si="2">SUM(C24:D24)</f>
        <v>13</v>
      </c>
      <c r="C24" s="36">
        <v>11</v>
      </c>
      <c r="D24" s="37">
        <v>2</v>
      </c>
      <c r="E24" s="36" t="s">
        <v>32</v>
      </c>
      <c r="F24" s="36" t="s">
        <v>51</v>
      </c>
      <c r="G24" s="38" t="s">
        <v>36</v>
      </c>
    </row>
    <row r="25" spans="1:7" ht="15.5" x14ac:dyDescent="0.35">
      <c r="A25" s="35" t="s">
        <v>52</v>
      </c>
      <c r="B25" s="36">
        <f t="shared" si="2"/>
        <v>114</v>
      </c>
      <c r="C25" s="36">
        <v>107</v>
      </c>
      <c r="D25" s="37">
        <v>7</v>
      </c>
      <c r="E25" s="36" t="s">
        <v>24</v>
      </c>
      <c r="F25" s="36" t="s">
        <v>24</v>
      </c>
      <c r="G25" s="38" t="s">
        <v>28</v>
      </c>
    </row>
    <row r="26" spans="1:7" ht="15.5" x14ac:dyDescent="0.35">
      <c r="A26" s="35" t="s">
        <v>53</v>
      </c>
      <c r="B26" s="36">
        <f t="shared" si="2"/>
        <v>46</v>
      </c>
      <c r="C26" s="36">
        <v>34</v>
      </c>
      <c r="D26" s="37">
        <v>12</v>
      </c>
      <c r="E26" s="36" t="s">
        <v>54</v>
      </c>
      <c r="F26" s="36" t="s">
        <v>35</v>
      </c>
      <c r="G26" s="38" t="s">
        <v>36</v>
      </c>
    </row>
    <row r="27" spans="1:7" ht="15.5" x14ac:dyDescent="0.35">
      <c r="A27" s="35" t="s">
        <v>55</v>
      </c>
      <c r="B27" s="36">
        <f t="shared" si="2"/>
        <v>12</v>
      </c>
      <c r="C27" s="36">
        <v>8</v>
      </c>
      <c r="D27" s="37">
        <v>4</v>
      </c>
      <c r="E27" s="36" t="s">
        <v>35</v>
      </c>
      <c r="F27" s="36" t="s">
        <v>36</v>
      </c>
      <c r="G27" s="38" t="s">
        <v>38</v>
      </c>
    </row>
    <row r="28" spans="1:7" ht="15.5" x14ac:dyDescent="0.35">
      <c r="A28" s="35" t="s">
        <v>56</v>
      </c>
      <c r="B28" s="36">
        <f t="shared" si="2"/>
        <v>18</v>
      </c>
      <c r="C28" s="36">
        <v>12</v>
      </c>
      <c r="D28" s="37">
        <v>6</v>
      </c>
      <c r="E28" s="36" t="s">
        <v>25</v>
      </c>
      <c r="F28" s="36" t="s">
        <v>32</v>
      </c>
      <c r="G28" s="38" t="s">
        <v>24</v>
      </c>
    </row>
    <row r="29" spans="1:7" ht="15.5" x14ac:dyDescent="0.35">
      <c r="A29" s="35" t="s">
        <v>57</v>
      </c>
      <c r="B29" s="36">
        <f>SUM(C29:D29)</f>
        <v>200</v>
      </c>
      <c r="C29" s="36">
        <v>126</v>
      </c>
      <c r="D29" s="37">
        <v>74</v>
      </c>
      <c r="E29" s="36" t="s">
        <v>26</v>
      </c>
      <c r="F29" s="36" t="s">
        <v>36</v>
      </c>
      <c r="G29" s="38" t="s">
        <v>39</v>
      </c>
    </row>
    <row r="30" spans="1:7" ht="15.5" x14ac:dyDescent="0.35">
      <c r="A30" s="35" t="s">
        <v>58</v>
      </c>
      <c r="B30" s="36">
        <f t="shared" si="2"/>
        <v>2</v>
      </c>
      <c r="C30" s="36">
        <v>2</v>
      </c>
      <c r="D30" s="39" t="s">
        <v>46</v>
      </c>
      <c r="E30" s="36" t="s">
        <v>59</v>
      </c>
      <c r="F30" s="36" t="s">
        <v>59</v>
      </c>
      <c r="G30" s="40" t="s">
        <v>46</v>
      </c>
    </row>
    <row r="31" spans="1:7" ht="15.5" x14ac:dyDescent="0.35">
      <c r="A31" s="35" t="s">
        <v>60</v>
      </c>
      <c r="B31" s="36">
        <f t="shared" si="2"/>
        <v>54</v>
      </c>
      <c r="C31" s="43">
        <v>54</v>
      </c>
      <c r="D31" s="39" t="s">
        <v>46</v>
      </c>
      <c r="E31" s="36" t="s">
        <v>41</v>
      </c>
      <c r="F31" s="36" t="s">
        <v>41</v>
      </c>
      <c r="G31" s="40" t="s">
        <v>46</v>
      </c>
    </row>
    <row r="32" spans="1:7" ht="15.5" x14ac:dyDescent="0.35">
      <c r="A32" s="35" t="s">
        <v>61</v>
      </c>
      <c r="B32" s="36">
        <f t="shared" si="2"/>
        <v>1</v>
      </c>
      <c r="C32" s="43">
        <v>1</v>
      </c>
      <c r="D32" s="39" t="s">
        <v>46</v>
      </c>
      <c r="E32" s="36" t="s">
        <v>62</v>
      </c>
      <c r="F32" s="36" t="s">
        <v>62</v>
      </c>
      <c r="G32" s="40" t="s">
        <v>46</v>
      </c>
    </row>
    <row r="33" spans="1:7" ht="15.5" x14ac:dyDescent="0.35">
      <c r="A33" s="44"/>
      <c r="B33" s="45"/>
      <c r="C33" s="46"/>
      <c r="D33" s="47"/>
      <c r="E33" s="46"/>
      <c r="F33" s="46"/>
      <c r="G33" s="48"/>
    </row>
    <row r="34" spans="1:7" ht="15.5" x14ac:dyDescent="0.35">
      <c r="A34" s="14" t="s">
        <v>17</v>
      </c>
      <c r="B34" s="14"/>
      <c r="C34" s="21"/>
      <c r="D34" s="21"/>
      <c r="E34" s="35"/>
      <c r="F34" s="35"/>
      <c r="G34" s="35"/>
    </row>
  </sheetData>
  <mergeCells count="9">
    <mergeCell ref="A3:G3"/>
    <mergeCell ref="A5:G5"/>
    <mergeCell ref="A4:G4"/>
    <mergeCell ref="A6:G6"/>
    <mergeCell ref="A8:A9"/>
    <mergeCell ref="B8:B9"/>
    <mergeCell ref="C8:C9"/>
    <mergeCell ref="D8:D9"/>
    <mergeCell ref="E8:G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E0C84-EE86-4B9E-A215-951FDF2DFC2F}">
  <dimension ref="A1:C54"/>
  <sheetViews>
    <sheetView workbookViewId="0">
      <selection activeCell="A8" sqref="A8:A10"/>
    </sheetView>
  </sheetViews>
  <sheetFormatPr baseColWidth="10" defaultColWidth="0" defaultRowHeight="14.5" zeroHeight="1" x14ac:dyDescent="0.35"/>
  <cols>
    <col min="1" max="1" width="41" customWidth="1"/>
    <col min="2" max="2" width="21.7265625" customWidth="1"/>
    <col min="3" max="3" width="19.26953125" bestFit="1" customWidth="1"/>
    <col min="4" max="16384" width="11.54296875" hidden="1"/>
  </cols>
  <sheetData>
    <row r="1" spans="1:3" ht="15.5" x14ac:dyDescent="0.35">
      <c r="A1" s="25" t="s">
        <v>262</v>
      </c>
      <c r="B1" s="49"/>
      <c r="C1" s="25"/>
    </row>
    <row r="2" spans="1:3" ht="15.5" x14ac:dyDescent="0.35">
      <c r="A2" s="27"/>
      <c r="B2" s="50"/>
      <c r="C2" s="27"/>
    </row>
    <row r="3" spans="1:3" ht="15" x14ac:dyDescent="0.35">
      <c r="A3" s="133" t="s">
        <v>338</v>
      </c>
      <c r="B3" s="133"/>
      <c r="C3" s="133"/>
    </row>
    <row r="4" spans="1:3" ht="15" x14ac:dyDescent="0.35">
      <c r="A4" s="133" t="s">
        <v>339</v>
      </c>
      <c r="B4" s="133"/>
      <c r="C4" s="133"/>
    </row>
    <row r="5" spans="1:3" ht="15" x14ac:dyDescent="0.35">
      <c r="A5" s="133" t="s">
        <v>64</v>
      </c>
      <c r="B5" s="133"/>
      <c r="C5" s="133"/>
    </row>
    <row r="6" spans="1:3" ht="15" x14ac:dyDescent="0.35">
      <c r="A6" s="133" t="s">
        <v>3</v>
      </c>
      <c r="B6" s="133"/>
      <c r="C6" s="133"/>
    </row>
    <row r="7" spans="1:3" ht="15.5" x14ac:dyDescent="0.35">
      <c r="A7" s="2"/>
      <c r="B7" s="51"/>
      <c r="C7" s="2"/>
    </row>
    <row r="8" spans="1:3" x14ac:dyDescent="0.35">
      <c r="A8" s="142" t="s">
        <v>65</v>
      </c>
      <c r="B8" s="145" t="s">
        <v>66</v>
      </c>
      <c r="C8" s="148" t="s">
        <v>67</v>
      </c>
    </row>
    <row r="9" spans="1:3" x14ac:dyDescent="0.35">
      <c r="A9" s="143"/>
      <c r="B9" s="146"/>
      <c r="C9" s="149"/>
    </row>
    <row r="10" spans="1:3" x14ac:dyDescent="0.35">
      <c r="A10" s="144"/>
      <c r="B10" s="147"/>
      <c r="C10" s="150"/>
    </row>
    <row r="11" spans="1:3" ht="15.5" x14ac:dyDescent="0.35">
      <c r="A11" s="2"/>
      <c r="B11" s="52"/>
      <c r="C11" s="53"/>
    </row>
    <row r="12" spans="1:3" ht="15.5" x14ac:dyDescent="0.35">
      <c r="A12" s="54" t="s">
        <v>5</v>
      </c>
      <c r="B12" s="55">
        <f>SUM(B14:B51)</f>
        <v>1915</v>
      </c>
      <c r="C12" s="56" t="s">
        <v>68</v>
      </c>
    </row>
    <row r="13" spans="1:3" ht="15.5" x14ac:dyDescent="0.35">
      <c r="A13" s="2"/>
      <c r="B13" s="52"/>
      <c r="C13" s="53"/>
    </row>
    <row r="14" spans="1:3" ht="15.5" x14ac:dyDescent="0.35">
      <c r="A14" s="2" t="s">
        <v>69</v>
      </c>
      <c r="B14" s="57">
        <v>8</v>
      </c>
      <c r="C14" s="58" t="s">
        <v>34</v>
      </c>
    </row>
    <row r="15" spans="1:3" ht="15.5" x14ac:dyDescent="0.35">
      <c r="A15" s="2" t="s">
        <v>70</v>
      </c>
      <c r="B15" s="57">
        <v>11</v>
      </c>
      <c r="C15" s="58" t="s">
        <v>35</v>
      </c>
    </row>
    <row r="16" spans="1:3" ht="15.5" x14ac:dyDescent="0.35">
      <c r="A16" s="2" t="s">
        <v>71</v>
      </c>
      <c r="B16" s="57">
        <v>9</v>
      </c>
      <c r="C16" s="58" t="s">
        <v>24</v>
      </c>
    </row>
    <row r="17" spans="1:3" ht="15.5" x14ac:dyDescent="0.35">
      <c r="A17" s="2" t="s">
        <v>72</v>
      </c>
      <c r="B17" s="57">
        <v>7</v>
      </c>
      <c r="C17" s="58" t="s">
        <v>28</v>
      </c>
    </row>
    <row r="18" spans="1:3" ht="15.5" x14ac:dyDescent="0.35">
      <c r="A18" s="2" t="s">
        <v>73</v>
      </c>
      <c r="B18" s="57">
        <v>25</v>
      </c>
      <c r="C18" s="58" t="s">
        <v>32</v>
      </c>
    </row>
    <row r="19" spans="1:3" ht="15.5" x14ac:dyDescent="0.35">
      <c r="A19" s="2" t="s">
        <v>74</v>
      </c>
      <c r="B19" s="57">
        <v>2</v>
      </c>
      <c r="C19" s="58" t="s">
        <v>34</v>
      </c>
    </row>
    <row r="20" spans="1:3" ht="15.5" x14ac:dyDescent="0.35">
      <c r="A20" s="2" t="s">
        <v>75</v>
      </c>
      <c r="B20" s="57">
        <v>23</v>
      </c>
      <c r="C20" s="58" t="s">
        <v>38</v>
      </c>
    </row>
    <row r="21" spans="1:3" ht="15.5" x14ac:dyDescent="0.35">
      <c r="A21" s="2" t="s">
        <v>76</v>
      </c>
      <c r="B21" s="57">
        <v>3</v>
      </c>
      <c r="C21" s="58" t="s">
        <v>24</v>
      </c>
    </row>
    <row r="22" spans="1:3" ht="15.5" x14ac:dyDescent="0.35">
      <c r="A22" s="2" t="s">
        <v>77</v>
      </c>
      <c r="B22" s="57">
        <v>196</v>
      </c>
      <c r="C22" s="58" t="s">
        <v>25</v>
      </c>
    </row>
    <row r="23" spans="1:3" ht="15.5" x14ac:dyDescent="0.35">
      <c r="A23" s="2" t="s">
        <v>78</v>
      </c>
      <c r="B23" s="57">
        <v>42</v>
      </c>
      <c r="C23" s="58" t="s">
        <v>24</v>
      </c>
    </row>
    <row r="24" spans="1:3" ht="15.5" x14ac:dyDescent="0.35">
      <c r="A24" s="2" t="s">
        <v>79</v>
      </c>
      <c r="B24" s="57">
        <v>63</v>
      </c>
      <c r="C24" s="58" t="s">
        <v>29</v>
      </c>
    </row>
    <row r="25" spans="1:3" ht="15.5" x14ac:dyDescent="0.35">
      <c r="A25" s="2" t="s">
        <v>80</v>
      </c>
      <c r="B25" s="57">
        <v>30</v>
      </c>
      <c r="C25" s="58" t="s">
        <v>24</v>
      </c>
    </row>
    <row r="26" spans="1:3" ht="15.5" x14ac:dyDescent="0.35">
      <c r="A26" s="2" t="s">
        <v>81</v>
      </c>
      <c r="B26" s="57">
        <v>80</v>
      </c>
      <c r="C26" s="58" t="s">
        <v>29</v>
      </c>
    </row>
    <row r="27" spans="1:3" ht="15.5" x14ac:dyDescent="0.35">
      <c r="A27" s="2" t="s">
        <v>82</v>
      </c>
      <c r="B27" s="57">
        <v>21</v>
      </c>
      <c r="C27" s="58" t="s">
        <v>24</v>
      </c>
    </row>
    <row r="28" spans="1:3" ht="15.5" x14ac:dyDescent="0.35">
      <c r="A28" s="2" t="s">
        <v>83</v>
      </c>
      <c r="B28" s="57">
        <v>39</v>
      </c>
      <c r="C28" s="58" t="s">
        <v>25</v>
      </c>
    </row>
    <row r="29" spans="1:3" ht="15.5" x14ac:dyDescent="0.35">
      <c r="A29" s="2" t="s">
        <v>84</v>
      </c>
      <c r="B29" s="57">
        <v>10</v>
      </c>
      <c r="C29" s="58" t="s">
        <v>35</v>
      </c>
    </row>
    <row r="30" spans="1:3" ht="15.5" x14ac:dyDescent="0.35">
      <c r="A30" s="2" t="s">
        <v>85</v>
      </c>
      <c r="B30" s="57">
        <v>14</v>
      </c>
      <c r="C30" s="58" t="s">
        <v>28</v>
      </c>
    </row>
    <row r="31" spans="1:3" ht="15.5" x14ac:dyDescent="0.35">
      <c r="A31" s="2" t="s">
        <v>86</v>
      </c>
      <c r="B31" s="57">
        <v>8</v>
      </c>
      <c r="C31" s="58" t="s">
        <v>25</v>
      </c>
    </row>
    <row r="32" spans="1:3" ht="15.5" x14ac:dyDescent="0.35">
      <c r="A32" s="2" t="s">
        <v>87</v>
      </c>
      <c r="B32" s="57">
        <v>2</v>
      </c>
      <c r="C32" s="58" t="s">
        <v>25</v>
      </c>
    </row>
    <row r="33" spans="1:3" ht="15.5" x14ac:dyDescent="0.35">
      <c r="A33" s="2" t="s">
        <v>88</v>
      </c>
      <c r="B33" s="57">
        <v>4</v>
      </c>
      <c r="C33" s="58" t="s">
        <v>26</v>
      </c>
    </row>
    <row r="34" spans="1:3" ht="15.5" x14ac:dyDescent="0.35">
      <c r="A34" s="2" t="s">
        <v>89</v>
      </c>
      <c r="B34" s="57">
        <v>1</v>
      </c>
      <c r="C34" s="58" t="s">
        <v>35</v>
      </c>
    </row>
    <row r="35" spans="1:3" ht="15.5" x14ac:dyDescent="0.35">
      <c r="A35" s="2" t="s">
        <v>90</v>
      </c>
      <c r="B35" s="57">
        <v>6</v>
      </c>
      <c r="C35" s="58" t="s">
        <v>35</v>
      </c>
    </row>
    <row r="36" spans="1:3" ht="15.5" x14ac:dyDescent="0.35">
      <c r="A36" s="2" t="s">
        <v>91</v>
      </c>
      <c r="B36" s="57">
        <v>29</v>
      </c>
      <c r="C36" s="58" t="s">
        <v>38</v>
      </c>
    </row>
    <row r="37" spans="1:3" ht="15.5" x14ac:dyDescent="0.35">
      <c r="A37" s="2" t="s">
        <v>92</v>
      </c>
      <c r="B37" s="57">
        <v>28</v>
      </c>
      <c r="C37" s="58" t="s">
        <v>32</v>
      </c>
    </row>
    <row r="38" spans="1:3" ht="15.5" x14ac:dyDescent="0.35">
      <c r="A38" s="2" t="s">
        <v>93</v>
      </c>
      <c r="B38" s="57">
        <v>85</v>
      </c>
      <c r="C38" s="58" t="s">
        <v>94</v>
      </c>
    </row>
    <row r="39" spans="1:3" ht="15.5" x14ac:dyDescent="0.35">
      <c r="A39" s="2" t="s">
        <v>95</v>
      </c>
      <c r="B39" s="57">
        <v>34</v>
      </c>
      <c r="C39" s="58" t="s">
        <v>96</v>
      </c>
    </row>
    <row r="40" spans="1:3" ht="15.5" x14ac:dyDescent="0.35">
      <c r="A40" s="2" t="s">
        <v>97</v>
      </c>
      <c r="B40" s="57">
        <v>5</v>
      </c>
      <c r="C40" s="58" t="s">
        <v>25</v>
      </c>
    </row>
    <row r="41" spans="1:3" ht="15.5" x14ac:dyDescent="0.35">
      <c r="A41" s="2" t="s">
        <v>98</v>
      </c>
      <c r="B41" s="57">
        <v>9</v>
      </c>
      <c r="C41" s="58" t="s">
        <v>35</v>
      </c>
    </row>
    <row r="42" spans="1:3" ht="15.5" x14ac:dyDescent="0.35">
      <c r="A42" s="2" t="s">
        <v>99</v>
      </c>
      <c r="B42" s="57">
        <v>117</v>
      </c>
      <c r="C42" s="58" t="s">
        <v>25</v>
      </c>
    </row>
    <row r="43" spans="1:3" ht="15.5" x14ac:dyDescent="0.35">
      <c r="A43" s="2" t="s">
        <v>100</v>
      </c>
      <c r="B43" s="57">
        <v>146</v>
      </c>
      <c r="C43" s="58" t="s">
        <v>24</v>
      </c>
    </row>
    <row r="44" spans="1:3" ht="15.5" x14ac:dyDescent="0.35">
      <c r="A44" s="2" t="s">
        <v>101</v>
      </c>
      <c r="B44" s="57">
        <v>1</v>
      </c>
      <c r="C44" s="58" t="s">
        <v>41</v>
      </c>
    </row>
    <row r="45" spans="1:3" ht="15.5" x14ac:dyDescent="0.35">
      <c r="A45" s="2" t="s">
        <v>102</v>
      </c>
      <c r="B45" s="57">
        <v>23</v>
      </c>
      <c r="C45" s="58" t="s">
        <v>34</v>
      </c>
    </row>
    <row r="46" spans="1:3" ht="15.5" x14ac:dyDescent="0.35">
      <c r="A46" s="2" t="s">
        <v>103</v>
      </c>
      <c r="B46" s="57">
        <v>34</v>
      </c>
      <c r="C46" s="58" t="s">
        <v>41</v>
      </c>
    </row>
    <row r="47" spans="1:3" ht="15.5" x14ac:dyDescent="0.35">
      <c r="A47" s="2" t="s">
        <v>104</v>
      </c>
      <c r="B47" s="57">
        <v>24</v>
      </c>
      <c r="C47" s="58" t="s">
        <v>51</v>
      </c>
    </row>
    <row r="48" spans="1:3" ht="15.5" x14ac:dyDescent="0.35">
      <c r="A48" s="2" t="s">
        <v>105</v>
      </c>
      <c r="B48" s="57">
        <v>28</v>
      </c>
      <c r="C48" s="58" t="s">
        <v>32</v>
      </c>
    </row>
    <row r="49" spans="1:3" ht="15.5" x14ac:dyDescent="0.35">
      <c r="A49" s="2" t="s">
        <v>106</v>
      </c>
      <c r="B49" s="57">
        <v>1</v>
      </c>
      <c r="C49" s="58" t="s">
        <v>34</v>
      </c>
    </row>
    <row r="50" spans="1:3" ht="15.5" x14ac:dyDescent="0.35">
      <c r="A50" s="2" t="s">
        <v>107</v>
      </c>
      <c r="B50" s="57">
        <v>13</v>
      </c>
      <c r="C50" s="58" t="s">
        <v>108</v>
      </c>
    </row>
    <row r="51" spans="1:3" ht="15.5" x14ac:dyDescent="0.35">
      <c r="A51" s="2" t="s">
        <v>109</v>
      </c>
      <c r="B51" s="57">
        <v>734</v>
      </c>
      <c r="C51" s="58" t="s">
        <v>26</v>
      </c>
    </row>
    <row r="52" spans="1:3" ht="15.5" x14ac:dyDescent="0.35">
      <c r="A52" s="59"/>
      <c r="B52" s="60"/>
      <c r="C52" s="61"/>
    </row>
    <row r="53" spans="1:3" ht="15.5" x14ac:dyDescent="0.35">
      <c r="A53" s="14" t="s">
        <v>17</v>
      </c>
      <c r="B53" s="51"/>
      <c r="C53" s="2"/>
    </row>
    <row r="54" spans="1:3" x14ac:dyDescent="0.35"/>
  </sheetData>
  <mergeCells count="7">
    <mergeCell ref="A3:C3"/>
    <mergeCell ref="A5:C5"/>
    <mergeCell ref="A4:C4"/>
    <mergeCell ref="A6:C6"/>
    <mergeCell ref="A8:A10"/>
    <mergeCell ref="B8:B10"/>
    <mergeCell ref="C8:C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510D1-C608-4225-8AAC-0E041F9F1C1E}">
  <dimension ref="A1:E22"/>
  <sheetViews>
    <sheetView workbookViewId="0">
      <selection activeCell="A20" sqref="A20"/>
    </sheetView>
  </sheetViews>
  <sheetFormatPr baseColWidth="10" defaultColWidth="0" defaultRowHeight="14.5" zeroHeight="1" x14ac:dyDescent="0.35"/>
  <cols>
    <col min="1" max="1" width="45.453125" customWidth="1"/>
    <col min="2" max="2" width="11" customWidth="1"/>
    <col min="3" max="3" width="8" bestFit="1" customWidth="1"/>
    <col min="4" max="4" width="11.1796875" bestFit="1" customWidth="1"/>
    <col min="5" max="5" width="0" hidden="1" customWidth="1"/>
    <col min="6" max="16384" width="11.453125" hidden="1"/>
  </cols>
  <sheetData>
    <row r="1" spans="1:4" ht="15.5" x14ac:dyDescent="0.35">
      <c r="A1" s="25" t="s">
        <v>274</v>
      </c>
    </row>
    <row r="2" spans="1:4" x14ac:dyDescent="0.35"/>
    <row r="3" spans="1:4" ht="15" x14ac:dyDescent="0.35">
      <c r="A3" s="132" t="s">
        <v>263</v>
      </c>
      <c r="B3" s="132"/>
      <c r="C3" s="132"/>
      <c r="D3" s="132"/>
    </row>
    <row r="4" spans="1:4" ht="15" x14ac:dyDescent="0.35">
      <c r="A4" s="132" t="s">
        <v>264</v>
      </c>
      <c r="B4" s="132"/>
      <c r="C4" s="132"/>
      <c r="D4" s="132"/>
    </row>
    <row r="5" spans="1:4" ht="15" x14ac:dyDescent="0.35">
      <c r="A5" s="132" t="s">
        <v>2</v>
      </c>
      <c r="B5" s="132"/>
      <c r="C5" s="132"/>
      <c r="D5" s="132"/>
    </row>
    <row r="6" spans="1:4" ht="15" x14ac:dyDescent="0.35">
      <c r="A6" s="132" t="s">
        <v>3</v>
      </c>
      <c r="B6" s="132"/>
      <c r="C6" s="132"/>
      <c r="D6" s="132"/>
    </row>
    <row r="7" spans="1:4" ht="15" x14ac:dyDescent="0.35">
      <c r="A7" s="80"/>
      <c r="B7" s="80"/>
      <c r="C7" s="98"/>
      <c r="D7" s="98"/>
    </row>
    <row r="8" spans="1:4" ht="15" x14ac:dyDescent="0.35">
      <c r="A8" s="142" t="s">
        <v>265</v>
      </c>
      <c r="B8" s="151" t="s">
        <v>5</v>
      </c>
      <c r="C8" s="153" t="s">
        <v>6</v>
      </c>
      <c r="D8" s="153"/>
    </row>
    <row r="9" spans="1:4" ht="30" x14ac:dyDescent="0.35">
      <c r="A9" s="144"/>
      <c r="B9" s="152"/>
      <c r="C9" s="99" t="s">
        <v>7</v>
      </c>
      <c r="D9" s="100" t="s">
        <v>8</v>
      </c>
    </row>
    <row r="10" spans="1:4" ht="15" x14ac:dyDescent="0.35">
      <c r="A10" s="85"/>
      <c r="B10" s="84"/>
      <c r="C10" s="84"/>
      <c r="D10" s="97"/>
    </row>
    <row r="11" spans="1:4" ht="15" x14ac:dyDescent="0.35">
      <c r="A11" s="85" t="s">
        <v>23</v>
      </c>
      <c r="B11" s="86">
        <f>B13</f>
        <v>1722</v>
      </c>
      <c r="C11" s="86">
        <f t="shared" ref="C11:D11" si="0">C13</f>
        <v>1062</v>
      </c>
      <c r="D11" s="80">
        <f t="shared" si="0"/>
        <v>660</v>
      </c>
    </row>
    <row r="12" spans="1:4" ht="15" x14ac:dyDescent="0.35">
      <c r="A12" s="85"/>
      <c r="B12" s="86"/>
      <c r="C12" s="85"/>
      <c r="D12" s="80"/>
    </row>
    <row r="13" spans="1:4" ht="15" x14ac:dyDescent="0.35">
      <c r="A13" s="88" t="s">
        <v>266</v>
      </c>
      <c r="B13" s="86">
        <f>SUM(B14:B21)</f>
        <v>1722</v>
      </c>
      <c r="C13" s="85">
        <f>SUM(C14:C21)</f>
        <v>1062</v>
      </c>
      <c r="D13" s="80">
        <f>SUM(D14:D21)</f>
        <v>660</v>
      </c>
    </row>
    <row r="14" spans="1:4" ht="15.5" x14ac:dyDescent="0.35">
      <c r="A14" s="101" t="s">
        <v>267</v>
      </c>
      <c r="B14" s="102">
        <f>SUM(C14:D14)</f>
        <v>3</v>
      </c>
      <c r="C14" s="85">
        <v>3</v>
      </c>
      <c r="D14" s="80">
        <v>0</v>
      </c>
    </row>
    <row r="15" spans="1:4" ht="15.5" x14ac:dyDescent="0.35">
      <c r="A15" s="101" t="s">
        <v>268</v>
      </c>
      <c r="B15" s="102">
        <f t="shared" ref="B15:B20" si="1">SUM(C15:D15)</f>
        <v>20</v>
      </c>
      <c r="C15" s="85">
        <v>19</v>
      </c>
      <c r="D15" s="80">
        <v>1</v>
      </c>
    </row>
    <row r="16" spans="1:4" ht="15.5" x14ac:dyDescent="0.35">
      <c r="A16" s="101" t="s">
        <v>269</v>
      </c>
      <c r="B16" s="102">
        <f t="shared" si="1"/>
        <v>17</v>
      </c>
      <c r="C16" s="85">
        <v>16</v>
      </c>
      <c r="D16" s="80">
        <v>1</v>
      </c>
    </row>
    <row r="17" spans="1:4" ht="15.5" x14ac:dyDescent="0.35">
      <c r="A17" s="101" t="s">
        <v>270</v>
      </c>
      <c r="B17" s="102">
        <f t="shared" si="1"/>
        <v>33</v>
      </c>
      <c r="C17" s="85">
        <v>32</v>
      </c>
      <c r="D17" s="80">
        <v>1</v>
      </c>
    </row>
    <row r="18" spans="1:4" ht="15.5" x14ac:dyDescent="0.35">
      <c r="A18" s="101" t="s">
        <v>271</v>
      </c>
      <c r="B18" s="102">
        <f t="shared" si="1"/>
        <v>1</v>
      </c>
      <c r="C18" s="85">
        <v>1</v>
      </c>
      <c r="D18" s="80">
        <v>0</v>
      </c>
    </row>
    <row r="19" spans="1:4" ht="15.5" x14ac:dyDescent="0.35">
      <c r="A19" s="101" t="s">
        <v>272</v>
      </c>
      <c r="B19" s="102">
        <f t="shared" si="1"/>
        <v>1645</v>
      </c>
      <c r="C19" s="85">
        <v>988</v>
      </c>
      <c r="D19" s="80">
        <v>657</v>
      </c>
    </row>
    <row r="20" spans="1:4" ht="15.5" x14ac:dyDescent="0.35">
      <c r="A20" s="101" t="s">
        <v>273</v>
      </c>
      <c r="B20" s="102">
        <f t="shared" si="1"/>
        <v>3</v>
      </c>
      <c r="C20" s="85">
        <v>3</v>
      </c>
      <c r="D20" s="80">
        <v>0</v>
      </c>
    </row>
    <row r="21" spans="1:4" ht="15.5" x14ac:dyDescent="0.35">
      <c r="A21" s="103"/>
      <c r="B21" s="104"/>
      <c r="C21" s="105"/>
      <c r="D21" s="98"/>
    </row>
    <row r="22" spans="1:4" ht="15.5" x14ac:dyDescent="0.35">
      <c r="A22" s="14" t="s">
        <v>17</v>
      </c>
      <c r="B22" s="2"/>
      <c r="C22" s="17"/>
      <c r="D22" s="17"/>
    </row>
  </sheetData>
  <mergeCells count="7">
    <mergeCell ref="A3:D3"/>
    <mergeCell ref="A4:D4"/>
    <mergeCell ref="A5:D5"/>
    <mergeCell ref="A6:D6"/>
    <mergeCell ref="A8:A9"/>
    <mergeCell ref="B8:B9"/>
    <mergeCell ref="C8:D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CFE8E-9558-4A46-852D-3172A9596D71}">
  <dimension ref="A1:E37"/>
  <sheetViews>
    <sheetView workbookViewId="0">
      <selection activeCell="A19" sqref="A19"/>
    </sheetView>
  </sheetViews>
  <sheetFormatPr baseColWidth="10" defaultColWidth="0" defaultRowHeight="14.5" zeroHeight="1" x14ac:dyDescent="0.35"/>
  <cols>
    <col min="1" max="1" width="53.453125" customWidth="1"/>
    <col min="2" max="2" width="10.81640625" customWidth="1"/>
    <col min="3" max="3" width="8" bestFit="1" customWidth="1"/>
    <col min="4" max="4" width="11.1796875" bestFit="1" customWidth="1"/>
    <col min="5" max="5" width="0" hidden="1" customWidth="1"/>
    <col min="6" max="16384" width="11.453125" hidden="1"/>
  </cols>
  <sheetData>
    <row r="1" spans="1:4" ht="15.5" x14ac:dyDescent="0.35">
      <c r="A1" s="25" t="s">
        <v>300</v>
      </c>
    </row>
    <row r="2" spans="1:4" x14ac:dyDescent="0.35"/>
    <row r="3" spans="1:4" ht="15" x14ac:dyDescent="0.35">
      <c r="A3" s="132" t="s">
        <v>263</v>
      </c>
      <c r="B3" s="132"/>
      <c r="C3" s="132"/>
      <c r="D3" s="132"/>
    </row>
    <row r="4" spans="1:4" ht="15" x14ac:dyDescent="0.35">
      <c r="A4" s="132" t="s">
        <v>275</v>
      </c>
      <c r="B4" s="132"/>
      <c r="C4" s="132"/>
      <c r="D4" s="132"/>
    </row>
    <row r="5" spans="1:4" ht="15" x14ac:dyDescent="0.35">
      <c r="A5" s="132" t="s">
        <v>2</v>
      </c>
      <c r="B5" s="132"/>
      <c r="C5" s="132"/>
      <c r="D5" s="132"/>
    </row>
    <row r="6" spans="1:4" ht="15" x14ac:dyDescent="0.35">
      <c r="A6" s="132" t="s">
        <v>3</v>
      </c>
      <c r="B6" s="132"/>
      <c r="C6" s="132"/>
      <c r="D6" s="132"/>
    </row>
    <row r="7" spans="1:4" ht="15" x14ac:dyDescent="0.35">
      <c r="A7" s="80"/>
      <c r="B7" s="80"/>
      <c r="C7" s="98"/>
      <c r="D7" s="98"/>
    </row>
    <row r="8" spans="1:4" ht="15" x14ac:dyDescent="0.35">
      <c r="A8" s="142" t="s">
        <v>276</v>
      </c>
      <c r="B8" s="151" t="s">
        <v>5</v>
      </c>
      <c r="C8" s="153" t="s">
        <v>6</v>
      </c>
      <c r="D8" s="153"/>
    </row>
    <row r="9" spans="1:4" ht="30" x14ac:dyDescent="0.35">
      <c r="A9" s="144"/>
      <c r="B9" s="152"/>
      <c r="C9" s="99" t="s">
        <v>7</v>
      </c>
      <c r="D9" s="100" t="s">
        <v>8</v>
      </c>
    </row>
    <row r="10" spans="1:4" ht="15" x14ac:dyDescent="0.35">
      <c r="A10" s="85"/>
      <c r="B10" s="84"/>
      <c r="C10" s="84"/>
      <c r="D10" s="97"/>
    </row>
    <row r="11" spans="1:4" ht="15" x14ac:dyDescent="0.35">
      <c r="A11" s="85" t="s">
        <v>23</v>
      </c>
      <c r="B11" s="86">
        <f>SUM(B13:B35)</f>
        <v>1722</v>
      </c>
      <c r="C11" s="86">
        <f>SUM(C13:C35)</f>
        <v>1062</v>
      </c>
      <c r="D11" s="87">
        <f>SUM(D13:D35)</f>
        <v>660</v>
      </c>
    </row>
    <row r="12" spans="1:4" ht="15" x14ac:dyDescent="0.35">
      <c r="A12" s="85"/>
      <c r="B12" s="86"/>
      <c r="C12" s="85"/>
      <c r="D12" s="80"/>
    </row>
    <row r="13" spans="1:4" ht="15.5" x14ac:dyDescent="0.35">
      <c r="A13" s="101" t="s">
        <v>277</v>
      </c>
      <c r="B13" s="102">
        <f>SUM(C13:D13)</f>
        <v>655</v>
      </c>
      <c r="C13" s="102">
        <v>348</v>
      </c>
      <c r="D13" s="106">
        <v>307</v>
      </c>
    </row>
    <row r="14" spans="1:4" ht="15.5" x14ac:dyDescent="0.35">
      <c r="A14" s="101" t="s">
        <v>278</v>
      </c>
      <c r="B14" s="102">
        <f t="shared" ref="B14:B35" si="0">SUM(C14:D14)</f>
        <v>318</v>
      </c>
      <c r="C14" s="102">
        <v>188</v>
      </c>
      <c r="D14" s="106">
        <v>130</v>
      </c>
    </row>
    <row r="15" spans="1:4" ht="15.5" x14ac:dyDescent="0.35">
      <c r="A15" s="101" t="s">
        <v>279</v>
      </c>
      <c r="B15" s="102">
        <f t="shared" si="0"/>
        <v>10</v>
      </c>
      <c r="C15" s="102">
        <v>7</v>
      </c>
      <c r="D15" s="106">
        <v>3</v>
      </c>
    </row>
    <row r="16" spans="1:4" ht="15.5" x14ac:dyDescent="0.35">
      <c r="A16" s="101" t="s">
        <v>280</v>
      </c>
      <c r="B16" s="102">
        <f t="shared" si="0"/>
        <v>9</v>
      </c>
      <c r="C16" s="102">
        <v>7</v>
      </c>
      <c r="D16" s="106">
        <v>2</v>
      </c>
    </row>
    <row r="17" spans="1:4" ht="15.5" x14ac:dyDescent="0.35">
      <c r="A17" s="101" t="s">
        <v>281</v>
      </c>
      <c r="B17" s="102">
        <f t="shared" si="0"/>
        <v>48</v>
      </c>
      <c r="C17" s="102">
        <v>41</v>
      </c>
      <c r="D17" s="106">
        <v>7</v>
      </c>
    </row>
    <row r="18" spans="1:4" ht="15.5" x14ac:dyDescent="0.35">
      <c r="A18" s="101" t="s">
        <v>282</v>
      </c>
      <c r="B18" s="102">
        <f t="shared" si="0"/>
        <v>0</v>
      </c>
      <c r="C18" s="102">
        <v>0</v>
      </c>
      <c r="D18" s="106">
        <v>0</v>
      </c>
    </row>
    <row r="19" spans="1:4" ht="15.5" x14ac:dyDescent="0.35">
      <c r="A19" s="101" t="s">
        <v>283</v>
      </c>
      <c r="B19" s="102">
        <f t="shared" si="0"/>
        <v>10</v>
      </c>
      <c r="C19" s="102">
        <v>5</v>
      </c>
      <c r="D19" s="106">
        <v>5</v>
      </c>
    </row>
    <row r="20" spans="1:4" ht="15.5" x14ac:dyDescent="0.35">
      <c r="A20" s="101" t="s">
        <v>284</v>
      </c>
      <c r="B20" s="102">
        <f t="shared" si="0"/>
        <v>255</v>
      </c>
      <c r="C20" s="102">
        <v>147</v>
      </c>
      <c r="D20" s="106">
        <v>108</v>
      </c>
    </row>
    <row r="21" spans="1:4" ht="15.5" x14ac:dyDescent="0.35">
      <c r="A21" s="101" t="s">
        <v>285</v>
      </c>
      <c r="B21" s="102">
        <f t="shared" si="0"/>
        <v>18</v>
      </c>
      <c r="C21" s="102">
        <v>12</v>
      </c>
      <c r="D21" s="106">
        <v>6</v>
      </c>
    </row>
    <row r="22" spans="1:4" ht="15.5" x14ac:dyDescent="0.35">
      <c r="A22" s="101" t="s">
        <v>286</v>
      </c>
      <c r="B22" s="102">
        <f t="shared" si="0"/>
        <v>3</v>
      </c>
      <c r="C22" s="102">
        <v>3</v>
      </c>
      <c r="D22" s="106">
        <v>0</v>
      </c>
    </row>
    <row r="23" spans="1:4" ht="15.5" x14ac:dyDescent="0.35">
      <c r="A23" s="101" t="s">
        <v>287</v>
      </c>
      <c r="B23" s="102">
        <f t="shared" si="0"/>
        <v>123</v>
      </c>
      <c r="C23" s="102">
        <v>61</v>
      </c>
      <c r="D23" s="106">
        <v>62</v>
      </c>
    </row>
    <row r="24" spans="1:4" ht="15.5" x14ac:dyDescent="0.35">
      <c r="A24" s="101" t="s">
        <v>288</v>
      </c>
      <c r="B24" s="102">
        <f t="shared" si="0"/>
        <v>2</v>
      </c>
      <c r="C24" s="102">
        <v>2</v>
      </c>
      <c r="D24" s="106">
        <v>0</v>
      </c>
    </row>
    <row r="25" spans="1:4" ht="15.5" x14ac:dyDescent="0.35">
      <c r="A25" s="101" t="s">
        <v>289</v>
      </c>
      <c r="B25" s="102">
        <f t="shared" si="0"/>
        <v>109</v>
      </c>
      <c r="C25" s="102">
        <v>102</v>
      </c>
      <c r="D25" s="106">
        <v>7</v>
      </c>
    </row>
    <row r="26" spans="1:4" ht="15.5" x14ac:dyDescent="0.35">
      <c r="A26" s="101" t="s">
        <v>290</v>
      </c>
      <c r="B26" s="102">
        <f t="shared" si="0"/>
        <v>43</v>
      </c>
      <c r="C26" s="102">
        <v>33</v>
      </c>
      <c r="D26" s="106">
        <v>10</v>
      </c>
    </row>
    <row r="27" spans="1:4" ht="15.5" x14ac:dyDescent="0.35">
      <c r="A27" s="101" t="s">
        <v>291</v>
      </c>
      <c r="B27" s="102">
        <f t="shared" si="0"/>
        <v>10</v>
      </c>
      <c r="C27" s="102">
        <v>6</v>
      </c>
      <c r="D27" s="106">
        <v>4</v>
      </c>
    </row>
    <row r="28" spans="1:4" ht="15.5" x14ac:dyDescent="0.35">
      <c r="A28" s="101" t="s">
        <v>292</v>
      </c>
      <c r="B28" s="102">
        <f t="shared" si="0"/>
        <v>9</v>
      </c>
      <c r="C28" s="102">
        <v>5</v>
      </c>
      <c r="D28" s="106">
        <v>4</v>
      </c>
    </row>
    <row r="29" spans="1:4" ht="15.5" x14ac:dyDescent="0.35">
      <c r="A29" s="101" t="s">
        <v>293</v>
      </c>
      <c r="B29" s="102">
        <f t="shared" si="0"/>
        <v>33</v>
      </c>
      <c r="C29" s="102">
        <v>31</v>
      </c>
      <c r="D29" s="106">
        <v>2</v>
      </c>
    </row>
    <row r="30" spans="1:4" ht="15.5" x14ac:dyDescent="0.35">
      <c r="A30" s="101" t="s">
        <v>294</v>
      </c>
      <c r="B30" s="102">
        <f t="shared" si="0"/>
        <v>1</v>
      </c>
      <c r="C30" s="102">
        <v>1</v>
      </c>
      <c r="D30" s="106">
        <v>0</v>
      </c>
    </row>
    <row r="31" spans="1:4" ht="15.5" x14ac:dyDescent="0.35">
      <c r="A31" s="101" t="s">
        <v>295</v>
      </c>
      <c r="B31" s="102">
        <f t="shared" si="0"/>
        <v>3</v>
      </c>
      <c r="C31" s="102">
        <v>3</v>
      </c>
      <c r="D31" s="106">
        <v>0</v>
      </c>
    </row>
    <row r="32" spans="1:4" ht="15.5" x14ac:dyDescent="0.35">
      <c r="A32" s="101" t="s">
        <v>296</v>
      </c>
      <c r="B32" s="102">
        <f t="shared" si="0"/>
        <v>0</v>
      </c>
      <c r="C32" s="102">
        <v>0</v>
      </c>
      <c r="D32" s="106">
        <v>0</v>
      </c>
    </row>
    <row r="33" spans="1:4" ht="15.5" x14ac:dyDescent="0.35">
      <c r="A33" s="101" t="s">
        <v>297</v>
      </c>
      <c r="B33" s="102">
        <f t="shared" si="0"/>
        <v>49</v>
      </c>
      <c r="C33" s="102">
        <v>49</v>
      </c>
      <c r="D33" s="106">
        <v>0</v>
      </c>
    </row>
    <row r="34" spans="1:4" ht="15.5" x14ac:dyDescent="0.35">
      <c r="A34" s="101" t="s">
        <v>298</v>
      </c>
      <c r="B34" s="102">
        <f t="shared" si="0"/>
        <v>13</v>
      </c>
      <c r="C34" s="102">
        <v>11</v>
      </c>
      <c r="D34" s="106">
        <v>2</v>
      </c>
    </row>
    <row r="35" spans="1:4" ht="15.5" x14ac:dyDescent="0.35">
      <c r="A35" s="101" t="s">
        <v>299</v>
      </c>
      <c r="B35" s="102">
        <f t="shared" si="0"/>
        <v>1</v>
      </c>
      <c r="C35" s="102">
        <v>0</v>
      </c>
      <c r="D35" s="106">
        <v>1</v>
      </c>
    </row>
    <row r="36" spans="1:4" ht="15.5" x14ac:dyDescent="0.35">
      <c r="A36" s="103"/>
      <c r="B36" s="104"/>
      <c r="C36" s="105"/>
      <c r="D36" s="98"/>
    </row>
    <row r="37" spans="1:4" ht="15.5" x14ac:dyDescent="0.35">
      <c r="A37" s="14" t="s">
        <v>17</v>
      </c>
      <c r="B37" s="2"/>
      <c r="C37" s="17"/>
      <c r="D37" s="17"/>
    </row>
  </sheetData>
  <mergeCells count="7">
    <mergeCell ref="A3:D3"/>
    <mergeCell ref="A4:D4"/>
    <mergeCell ref="A5:D5"/>
    <mergeCell ref="A6:D6"/>
    <mergeCell ref="A8:A9"/>
    <mergeCell ref="B8:B9"/>
    <mergeCell ref="C8:D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BE2C1-32D9-4D42-A086-C71D9FEBBFF9}">
  <dimension ref="A1:E34"/>
  <sheetViews>
    <sheetView workbookViewId="0"/>
  </sheetViews>
  <sheetFormatPr baseColWidth="10" defaultColWidth="0" defaultRowHeight="15.5" zeroHeight="1" x14ac:dyDescent="0.35"/>
  <cols>
    <col min="1" max="1" width="48.81640625" style="95" customWidth="1"/>
    <col min="2" max="2" width="12.26953125" style="95" customWidth="1"/>
    <col min="3" max="3" width="10.81640625" style="95" bestFit="1" customWidth="1"/>
    <col min="4" max="4" width="15.54296875" style="95" customWidth="1"/>
    <col min="5" max="5" width="0" style="95" hidden="1" customWidth="1"/>
    <col min="6" max="16384" width="11.453125" style="95" hidden="1"/>
  </cols>
  <sheetData>
    <row r="1" spans="1:4" x14ac:dyDescent="0.35">
      <c r="A1" s="67" t="s">
        <v>326</v>
      </c>
      <c r="B1" s="17"/>
      <c r="C1" s="2"/>
      <c r="D1" s="2"/>
    </row>
    <row r="2" spans="1:4" x14ac:dyDescent="0.35">
      <c r="A2" s="67"/>
      <c r="B2" s="17"/>
      <c r="C2" s="2"/>
      <c r="D2" s="2"/>
    </row>
    <row r="3" spans="1:4" x14ac:dyDescent="0.35">
      <c r="A3" s="132" t="s">
        <v>340</v>
      </c>
      <c r="B3" s="132"/>
      <c r="C3" s="132"/>
      <c r="D3" s="132"/>
    </row>
    <row r="4" spans="1:4" x14ac:dyDescent="0.35">
      <c r="A4" s="132" t="s">
        <v>304</v>
      </c>
      <c r="B4" s="132"/>
      <c r="C4" s="132"/>
      <c r="D4" s="132"/>
    </row>
    <row r="5" spans="1:4" x14ac:dyDescent="0.35">
      <c r="A5" s="132" t="s">
        <v>2</v>
      </c>
      <c r="B5" s="132"/>
      <c r="C5" s="132"/>
      <c r="D5" s="132"/>
    </row>
    <row r="6" spans="1:4" x14ac:dyDescent="0.35">
      <c r="A6" s="132" t="s">
        <v>3</v>
      </c>
      <c r="B6" s="132"/>
      <c r="C6" s="132"/>
      <c r="D6" s="132"/>
    </row>
    <row r="7" spans="1:4" x14ac:dyDescent="0.35">
      <c r="A7" s="80"/>
      <c r="B7" s="80"/>
      <c r="C7" s="80"/>
      <c r="D7" s="80"/>
    </row>
    <row r="8" spans="1:4" x14ac:dyDescent="0.35">
      <c r="A8" s="154" t="s">
        <v>305</v>
      </c>
      <c r="B8" s="156" t="s">
        <v>5</v>
      </c>
      <c r="C8" s="151" t="s">
        <v>166</v>
      </c>
      <c r="D8" s="148" t="s">
        <v>167</v>
      </c>
    </row>
    <row r="9" spans="1:4" x14ac:dyDescent="0.35">
      <c r="A9" s="155"/>
      <c r="B9" s="157"/>
      <c r="C9" s="158"/>
      <c r="D9" s="149"/>
    </row>
    <row r="10" spans="1:4" x14ac:dyDescent="0.35">
      <c r="A10" s="83"/>
      <c r="B10" s="84"/>
      <c r="C10" s="107"/>
      <c r="D10" s="108"/>
    </row>
    <row r="11" spans="1:4" x14ac:dyDescent="0.35">
      <c r="A11" s="109" t="s">
        <v>5</v>
      </c>
      <c r="B11" s="110">
        <f>SUM(B13:B33)</f>
        <v>1915</v>
      </c>
      <c r="C11" s="110">
        <f>SUM(C13:C33)</f>
        <v>1181</v>
      </c>
      <c r="D11" s="111">
        <f>SUM(D13:D33)</f>
        <v>734</v>
      </c>
    </row>
    <row r="12" spans="1:4" x14ac:dyDescent="0.35">
      <c r="A12" s="91"/>
      <c r="B12" s="16"/>
      <c r="C12" s="112"/>
      <c r="D12" s="53"/>
    </row>
    <row r="13" spans="1:4" x14ac:dyDescent="0.35">
      <c r="A13" s="113" t="s">
        <v>306</v>
      </c>
      <c r="B13" s="16">
        <f>SUM(C13:D13)</f>
        <v>434</v>
      </c>
      <c r="C13" s="16">
        <v>154</v>
      </c>
      <c r="D13" s="79">
        <v>280</v>
      </c>
    </row>
    <row r="14" spans="1:4" x14ac:dyDescent="0.35">
      <c r="A14" s="113" t="s">
        <v>307</v>
      </c>
      <c r="B14" s="16">
        <f t="shared" ref="B14:B32" si="0">SUM(C14:D14)</f>
        <v>671</v>
      </c>
      <c r="C14" s="16">
        <v>317</v>
      </c>
      <c r="D14" s="79">
        <v>354</v>
      </c>
    </row>
    <row r="15" spans="1:4" x14ac:dyDescent="0.35">
      <c r="A15" s="113" t="s">
        <v>308</v>
      </c>
      <c r="B15" s="16">
        <f t="shared" si="0"/>
        <v>378</v>
      </c>
      <c r="C15" s="16">
        <v>305</v>
      </c>
      <c r="D15" s="79">
        <v>73</v>
      </c>
    </row>
    <row r="16" spans="1:4" x14ac:dyDescent="0.35">
      <c r="A16" s="113" t="s">
        <v>309</v>
      </c>
      <c r="B16" s="16">
        <f t="shared" si="0"/>
        <v>231</v>
      </c>
      <c r="C16" s="16">
        <v>213</v>
      </c>
      <c r="D16" s="79">
        <v>18</v>
      </c>
    </row>
    <row r="17" spans="1:4" x14ac:dyDescent="0.35">
      <c r="A17" s="113" t="s">
        <v>310</v>
      </c>
      <c r="B17" s="16">
        <f t="shared" si="0"/>
        <v>84</v>
      </c>
      <c r="C17" s="16">
        <v>79</v>
      </c>
      <c r="D17" s="79">
        <v>5</v>
      </c>
    </row>
    <row r="18" spans="1:4" x14ac:dyDescent="0.35">
      <c r="A18" s="113" t="s">
        <v>311</v>
      </c>
      <c r="B18" s="16">
        <f t="shared" si="0"/>
        <v>31</v>
      </c>
      <c r="C18" s="16">
        <v>29</v>
      </c>
      <c r="D18" s="79">
        <v>2</v>
      </c>
    </row>
    <row r="19" spans="1:4" x14ac:dyDescent="0.35">
      <c r="A19" s="113" t="s">
        <v>312</v>
      </c>
      <c r="B19" s="16">
        <f t="shared" si="0"/>
        <v>13</v>
      </c>
      <c r="C19" s="16">
        <v>12</v>
      </c>
      <c r="D19" s="79">
        <v>1</v>
      </c>
    </row>
    <row r="20" spans="1:4" x14ac:dyDescent="0.35">
      <c r="A20" s="113" t="s">
        <v>313</v>
      </c>
      <c r="B20" s="16">
        <f t="shared" si="0"/>
        <v>16</v>
      </c>
      <c r="C20" s="16">
        <v>16</v>
      </c>
      <c r="D20" s="79">
        <v>0</v>
      </c>
    </row>
    <row r="21" spans="1:4" x14ac:dyDescent="0.35">
      <c r="A21" s="113" t="s">
        <v>314</v>
      </c>
      <c r="B21" s="16">
        <f t="shared" si="0"/>
        <v>15</v>
      </c>
      <c r="C21" s="16">
        <v>15</v>
      </c>
      <c r="D21" s="79">
        <v>0</v>
      </c>
    </row>
    <row r="22" spans="1:4" x14ac:dyDescent="0.35">
      <c r="A22" s="113" t="s">
        <v>315</v>
      </c>
      <c r="B22" s="16">
        <f t="shared" si="0"/>
        <v>7</v>
      </c>
      <c r="C22" s="16">
        <v>6</v>
      </c>
      <c r="D22" s="79">
        <v>1</v>
      </c>
    </row>
    <row r="23" spans="1:4" x14ac:dyDescent="0.35">
      <c r="A23" s="113" t="s">
        <v>316</v>
      </c>
      <c r="B23" s="16">
        <f t="shared" si="0"/>
        <v>5</v>
      </c>
      <c r="C23" s="16">
        <v>5</v>
      </c>
      <c r="D23" s="79">
        <v>0</v>
      </c>
    </row>
    <row r="24" spans="1:4" x14ac:dyDescent="0.35">
      <c r="A24" s="113" t="s">
        <v>317</v>
      </c>
      <c r="B24" s="16">
        <f t="shared" si="0"/>
        <v>3</v>
      </c>
      <c r="C24" s="16">
        <v>3</v>
      </c>
      <c r="D24" s="79">
        <v>0</v>
      </c>
    </row>
    <row r="25" spans="1:4" x14ac:dyDescent="0.35">
      <c r="A25" s="113" t="s">
        <v>318</v>
      </c>
      <c r="B25" s="16">
        <f t="shared" si="0"/>
        <v>2</v>
      </c>
      <c r="C25" s="16">
        <v>2</v>
      </c>
      <c r="D25" s="79">
        <v>0</v>
      </c>
    </row>
    <row r="26" spans="1:4" x14ac:dyDescent="0.35">
      <c r="A26" s="113" t="s">
        <v>319</v>
      </c>
      <c r="B26" s="16">
        <f t="shared" si="0"/>
        <v>3</v>
      </c>
      <c r="C26" s="16">
        <v>3</v>
      </c>
      <c r="D26" s="79">
        <v>0</v>
      </c>
    </row>
    <row r="27" spans="1:4" x14ac:dyDescent="0.35">
      <c r="A27" s="113" t="s">
        <v>320</v>
      </c>
      <c r="B27" s="16">
        <f t="shared" si="0"/>
        <v>4</v>
      </c>
      <c r="C27" s="16">
        <v>4</v>
      </c>
      <c r="D27" s="79">
        <v>0</v>
      </c>
    </row>
    <row r="28" spans="1:4" x14ac:dyDescent="0.35">
      <c r="A28" s="113" t="s">
        <v>321</v>
      </c>
      <c r="B28" s="16">
        <f t="shared" si="0"/>
        <v>4</v>
      </c>
      <c r="C28" s="16">
        <v>4</v>
      </c>
      <c r="D28" s="79">
        <v>0</v>
      </c>
    </row>
    <row r="29" spans="1:4" x14ac:dyDescent="0.35">
      <c r="A29" s="113" t="s">
        <v>322</v>
      </c>
      <c r="B29" s="16">
        <f t="shared" si="0"/>
        <v>3</v>
      </c>
      <c r="C29" s="16">
        <v>3</v>
      </c>
      <c r="D29" s="79">
        <v>0</v>
      </c>
    </row>
    <row r="30" spans="1:4" x14ac:dyDescent="0.35">
      <c r="A30" s="113" t="s">
        <v>323</v>
      </c>
      <c r="B30" s="16">
        <f t="shared" si="0"/>
        <v>2</v>
      </c>
      <c r="C30" s="16">
        <v>2</v>
      </c>
      <c r="D30" s="79">
        <v>0</v>
      </c>
    </row>
    <row r="31" spans="1:4" x14ac:dyDescent="0.35">
      <c r="A31" s="113" t="s">
        <v>324</v>
      </c>
      <c r="B31" s="16">
        <f t="shared" si="0"/>
        <v>3</v>
      </c>
      <c r="C31" s="16">
        <v>3</v>
      </c>
      <c r="D31" s="79">
        <v>0</v>
      </c>
    </row>
    <row r="32" spans="1:4" x14ac:dyDescent="0.35">
      <c r="A32" s="113" t="s">
        <v>325</v>
      </c>
      <c r="B32" s="16">
        <f t="shared" si="0"/>
        <v>6</v>
      </c>
      <c r="C32" s="16">
        <v>6</v>
      </c>
      <c r="D32" s="79">
        <v>0</v>
      </c>
    </row>
    <row r="33" spans="1:4" x14ac:dyDescent="0.35">
      <c r="A33" s="114"/>
      <c r="B33" s="92"/>
      <c r="C33" s="92"/>
      <c r="D33" s="93"/>
    </row>
    <row r="34" spans="1:4" x14ac:dyDescent="0.35">
      <c r="A34" s="14" t="s">
        <v>17</v>
      </c>
      <c r="B34" s="2"/>
      <c r="C34" s="2"/>
      <c r="D34" s="2"/>
    </row>
  </sheetData>
  <mergeCells count="8">
    <mergeCell ref="A3:D3"/>
    <mergeCell ref="A5:D5"/>
    <mergeCell ref="A4:D4"/>
    <mergeCell ref="A6:D6"/>
    <mergeCell ref="A8:A9"/>
    <mergeCell ref="B8:B9"/>
    <mergeCell ref="C8:C9"/>
    <mergeCell ref="D8:D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999D-A82A-49FA-A793-78F12A14525A}">
  <dimension ref="A1:I20"/>
  <sheetViews>
    <sheetView workbookViewId="0"/>
  </sheetViews>
  <sheetFormatPr baseColWidth="10" defaultColWidth="0" defaultRowHeight="14.5" zeroHeight="1" x14ac:dyDescent="0.35"/>
  <cols>
    <col min="1" max="1" width="31.81640625" customWidth="1"/>
    <col min="2" max="2" width="8.54296875" bestFit="1" customWidth="1"/>
    <col min="3" max="3" width="10.26953125" customWidth="1"/>
    <col min="4" max="4" width="10.7265625" customWidth="1"/>
    <col min="5" max="5" width="11.81640625" bestFit="1" customWidth="1"/>
    <col min="6" max="6" width="10.7265625" customWidth="1"/>
    <col min="7" max="7" width="8.54296875" bestFit="1" customWidth="1"/>
    <col min="8" max="8" width="11.81640625" bestFit="1" customWidth="1"/>
    <col min="9" max="9" width="0" hidden="1" customWidth="1"/>
    <col min="10" max="16384" width="11.453125" hidden="1"/>
  </cols>
  <sheetData>
    <row r="1" spans="1:8" ht="15.5" x14ac:dyDescent="0.35">
      <c r="A1" s="67" t="s">
        <v>336</v>
      </c>
      <c r="B1" s="2"/>
      <c r="C1" s="2"/>
      <c r="D1" s="2"/>
      <c r="E1" s="2"/>
      <c r="F1" s="2"/>
      <c r="G1" s="2"/>
      <c r="H1" s="2"/>
    </row>
    <row r="2" spans="1:8" ht="15.5" x14ac:dyDescent="0.35">
      <c r="A2" s="2"/>
      <c r="B2" s="2"/>
      <c r="C2" s="2"/>
      <c r="D2" s="2"/>
      <c r="E2" s="2"/>
      <c r="F2" s="2"/>
      <c r="G2" s="2"/>
      <c r="H2" s="2"/>
    </row>
    <row r="3" spans="1:8" ht="15" x14ac:dyDescent="0.35">
      <c r="A3" s="132" t="s">
        <v>341</v>
      </c>
      <c r="B3" s="132"/>
      <c r="C3" s="132"/>
      <c r="D3" s="132"/>
      <c r="E3" s="132"/>
      <c r="F3" s="132"/>
      <c r="G3" s="132"/>
      <c r="H3" s="132"/>
    </row>
    <row r="4" spans="1:8" ht="15" x14ac:dyDescent="0.35">
      <c r="A4" s="132" t="s">
        <v>328</v>
      </c>
      <c r="B4" s="132"/>
      <c r="C4" s="132"/>
      <c r="D4" s="132"/>
      <c r="E4" s="132"/>
      <c r="F4" s="132"/>
      <c r="G4" s="132"/>
      <c r="H4" s="132"/>
    </row>
    <row r="5" spans="1:8" ht="15" x14ac:dyDescent="0.35">
      <c r="A5" s="132" t="s">
        <v>327</v>
      </c>
      <c r="B5" s="132"/>
      <c r="C5" s="132"/>
      <c r="D5" s="132"/>
      <c r="E5" s="132"/>
      <c r="F5" s="132"/>
      <c r="G5" s="132"/>
      <c r="H5" s="132"/>
    </row>
    <row r="6" spans="1:8" ht="15" x14ac:dyDescent="0.35">
      <c r="A6" s="132" t="s">
        <v>3</v>
      </c>
      <c r="B6" s="132"/>
      <c r="C6" s="132"/>
      <c r="D6" s="132"/>
      <c r="E6" s="132"/>
      <c r="F6" s="132"/>
      <c r="G6" s="132"/>
      <c r="H6" s="132"/>
    </row>
    <row r="7" spans="1:8" ht="15.5" x14ac:dyDescent="0.35">
      <c r="A7" s="2"/>
      <c r="B7" s="2"/>
      <c r="C7" s="2"/>
      <c r="D7" s="2"/>
      <c r="E7" s="2"/>
      <c r="F7" s="2"/>
      <c r="G7" s="2"/>
      <c r="H7" s="2"/>
    </row>
    <row r="8" spans="1:8" ht="15.5" x14ac:dyDescent="0.35">
      <c r="A8" s="142" t="s">
        <v>329</v>
      </c>
      <c r="B8" s="159" t="s">
        <v>6</v>
      </c>
      <c r="C8" s="159"/>
      <c r="D8" s="159"/>
      <c r="E8" s="159"/>
      <c r="F8" s="159"/>
      <c r="G8" s="159"/>
      <c r="H8" s="160"/>
    </row>
    <row r="9" spans="1:8" ht="15" x14ac:dyDescent="0.35">
      <c r="A9" s="143"/>
      <c r="B9" s="151" t="s">
        <v>5</v>
      </c>
      <c r="C9" s="152" t="s">
        <v>166</v>
      </c>
      <c r="D9" s="152"/>
      <c r="E9" s="152"/>
      <c r="F9" s="152" t="s">
        <v>167</v>
      </c>
      <c r="G9" s="152"/>
      <c r="H9" s="150"/>
    </row>
    <row r="10" spans="1:8" ht="15.5" x14ac:dyDescent="0.35">
      <c r="A10" s="144"/>
      <c r="B10" s="152"/>
      <c r="C10" s="89" t="s">
        <v>23</v>
      </c>
      <c r="D10" s="89" t="s">
        <v>14</v>
      </c>
      <c r="E10" s="89" t="s">
        <v>15</v>
      </c>
      <c r="F10" s="89" t="s">
        <v>23</v>
      </c>
      <c r="G10" s="89" t="s">
        <v>14</v>
      </c>
      <c r="H10" s="56" t="s">
        <v>15</v>
      </c>
    </row>
    <row r="11" spans="1:8" ht="15.5" x14ac:dyDescent="0.35">
      <c r="A11" s="91"/>
      <c r="B11" s="112"/>
      <c r="C11" s="115"/>
      <c r="D11" s="116"/>
      <c r="E11" s="117"/>
      <c r="F11" s="115"/>
      <c r="G11" s="116"/>
      <c r="H11" s="116"/>
    </row>
    <row r="12" spans="1:8" ht="15.5" x14ac:dyDescent="0.35">
      <c r="A12" s="118" t="s">
        <v>330</v>
      </c>
      <c r="B12" s="89">
        <f>C12+F12</f>
        <v>338</v>
      </c>
      <c r="C12" s="56">
        <f t="shared" ref="C12:H12" si="0">SUM(C14:C18)</f>
        <v>278</v>
      </c>
      <c r="D12" s="54">
        <f t="shared" si="0"/>
        <v>277</v>
      </c>
      <c r="E12" s="118">
        <f t="shared" si="0"/>
        <v>1</v>
      </c>
      <c r="F12" s="56">
        <f t="shared" si="0"/>
        <v>60</v>
      </c>
      <c r="G12" s="54">
        <f t="shared" si="0"/>
        <v>59</v>
      </c>
      <c r="H12" s="54">
        <f t="shared" si="0"/>
        <v>1</v>
      </c>
    </row>
    <row r="13" spans="1:8" ht="15.5" x14ac:dyDescent="0.35">
      <c r="A13" s="91"/>
      <c r="B13" s="112"/>
      <c r="C13" s="53"/>
      <c r="D13" s="2"/>
      <c r="E13" s="91"/>
      <c r="F13" s="53"/>
      <c r="G13" s="2"/>
      <c r="H13" s="2"/>
    </row>
    <row r="14" spans="1:8" ht="15.5" x14ac:dyDescent="0.35">
      <c r="A14" s="91" t="s">
        <v>331</v>
      </c>
      <c r="B14" s="16">
        <f>C14+F14</f>
        <v>235</v>
      </c>
      <c r="C14" s="79">
        <f>SUM(D14:E14)</f>
        <v>177</v>
      </c>
      <c r="D14" s="17">
        <v>177</v>
      </c>
      <c r="E14" s="113">
        <v>0</v>
      </c>
      <c r="F14" s="79">
        <f>SUM(G14:H14)</f>
        <v>58</v>
      </c>
      <c r="G14" s="17">
        <v>58</v>
      </c>
      <c r="H14" s="17">
        <v>0</v>
      </c>
    </row>
    <row r="15" spans="1:8" ht="15.5" x14ac:dyDescent="0.35">
      <c r="A15" s="91" t="s">
        <v>332</v>
      </c>
      <c r="B15" s="16">
        <f>C15+F15</f>
        <v>83</v>
      </c>
      <c r="C15" s="79">
        <f t="shared" ref="C15:C18" si="1">SUM(D15:E15)</f>
        <v>82</v>
      </c>
      <c r="D15" s="17">
        <v>82</v>
      </c>
      <c r="E15" s="113">
        <v>0</v>
      </c>
      <c r="F15" s="79">
        <f>SUM(G15:H15)</f>
        <v>1</v>
      </c>
      <c r="G15" s="17">
        <v>1</v>
      </c>
      <c r="H15" s="17">
        <v>0</v>
      </c>
    </row>
    <row r="16" spans="1:8" ht="15.5" x14ac:dyDescent="0.35">
      <c r="A16" s="91" t="s">
        <v>333</v>
      </c>
      <c r="B16" s="16">
        <f>C16+F16</f>
        <v>11</v>
      </c>
      <c r="C16" s="79">
        <f t="shared" si="1"/>
        <v>11</v>
      </c>
      <c r="D16" s="17">
        <v>11</v>
      </c>
      <c r="E16" s="113">
        <v>0</v>
      </c>
      <c r="F16" s="79">
        <f>SUM(G16:H16)</f>
        <v>0</v>
      </c>
      <c r="G16" s="17">
        <v>0</v>
      </c>
      <c r="H16" s="17">
        <v>0</v>
      </c>
    </row>
    <row r="17" spans="1:8" ht="15.5" x14ac:dyDescent="0.35">
      <c r="A17" s="91" t="s">
        <v>334</v>
      </c>
      <c r="B17" s="16">
        <f>C17+F17</f>
        <v>3</v>
      </c>
      <c r="C17" s="79">
        <f t="shared" si="1"/>
        <v>2</v>
      </c>
      <c r="D17" s="17">
        <v>2</v>
      </c>
      <c r="E17" s="113">
        <v>0</v>
      </c>
      <c r="F17" s="79">
        <f>SUM(G17:H17)</f>
        <v>1</v>
      </c>
      <c r="G17" s="17">
        <v>0</v>
      </c>
      <c r="H17" s="17">
        <v>1</v>
      </c>
    </row>
    <row r="18" spans="1:8" ht="15.5" x14ac:dyDescent="0.35">
      <c r="A18" s="59" t="s">
        <v>335</v>
      </c>
      <c r="B18" s="92">
        <f>C18+F18</f>
        <v>6</v>
      </c>
      <c r="C18" s="93">
        <f t="shared" si="1"/>
        <v>6</v>
      </c>
      <c r="D18" s="119">
        <v>5</v>
      </c>
      <c r="E18" s="114">
        <v>1</v>
      </c>
      <c r="F18" s="93">
        <f>SUM(G18:H18)</f>
        <v>0</v>
      </c>
      <c r="G18" s="119">
        <v>0</v>
      </c>
      <c r="H18" s="119">
        <v>0</v>
      </c>
    </row>
    <row r="19" spans="1:8" ht="15.5" x14ac:dyDescent="0.35">
      <c r="A19" s="14" t="s">
        <v>17</v>
      </c>
      <c r="B19" s="2"/>
      <c r="C19" s="2"/>
      <c r="D19" s="2"/>
      <c r="E19" s="2"/>
      <c r="F19" s="2"/>
      <c r="G19" s="2"/>
      <c r="H19" s="2"/>
    </row>
    <row r="20" spans="1:8" x14ac:dyDescent="0.35"/>
  </sheetData>
  <mergeCells count="9">
    <mergeCell ref="A3:H3"/>
    <mergeCell ref="A5:H5"/>
    <mergeCell ref="A4:H4"/>
    <mergeCell ref="A6:H6"/>
    <mergeCell ref="A8:A10"/>
    <mergeCell ref="B8:H8"/>
    <mergeCell ref="B9:B10"/>
    <mergeCell ref="C9:E9"/>
    <mergeCell ref="F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Segura Herrera</dc:creator>
  <cp:lastModifiedBy>María Gómez Rodríguez</cp:lastModifiedBy>
  <dcterms:created xsi:type="dcterms:W3CDTF">2022-06-08T21:47:03Z</dcterms:created>
  <dcterms:modified xsi:type="dcterms:W3CDTF">2023-01-19T01:56:50Z</dcterms:modified>
</cp:coreProperties>
</file>