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390" activeTab="2"/>
  </bookViews>
  <sheets>
    <sheet name="1.Cálculo de Cuota" sheetId="1" r:id="rId1"/>
    <sheet name="2.Métricas" sheetId="2" r:id="rId2"/>
    <sheet name="3.Indicadores" sheetId="3" r:id="rId3"/>
  </sheets>
  <definedNames>
    <definedName name="__xlfn_IFERROR">NA()</definedName>
    <definedName name="_AtRisk_FitDataRange_FIT_BE877_718C7">#REF!</definedName>
  </definedNames>
  <calcPr calcId="124519"/>
</workbook>
</file>

<file path=xl/calcChain.xml><?xml version="1.0" encoding="utf-8"?>
<calcChain xmlns="http://schemas.openxmlformats.org/spreadsheetml/2006/main">
  <c r="AY7" i="3"/>
  <c r="AY6" s="1"/>
  <c r="AZ7"/>
  <c r="AZ6" s="1"/>
  <c r="BA7"/>
  <c r="BA6" s="1"/>
  <c r="BB7"/>
  <c r="BB6" s="1"/>
  <c r="BC7"/>
  <c r="BC6" s="1"/>
  <c r="BD7"/>
  <c r="BD6" s="1"/>
  <c r="BE7"/>
  <c r="BE6" s="1"/>
  <c r="BF7"/>
  <c r="BF6" s="1"/>
  <c r="BG7"/>
  <c r="BG6" s="1"/>
  <c r="BH7"/>
  <c r="BH6" s="1"/>
  <c r="BI7"/>
  <c r="BI6" s="1"/>
  <c r="BJ7"/>
  <c r="BJ6" s="1"/>
  <c r="AY9"/>
  <c r="AY8" s="1"/>
  <c r="AZ9"/>
  <c r="AZ8" s="1"/>
  <c r="BA9"/>
  <c r="BA8" s="1"/>
  <c r="BB9"/>
  <c r="BB8" s="1"/>
  <c r="BC9"/>
  <c r="BC8" s="1"/>
  <c r="BD9"/>
  <c r="BD8" s="1"/>
  <c r="BE9"/>
  <c r="BE8" s="1"/>
  <c r="BF9"/>
  <c r="BF8" s="1"/>
  <c r="BG9"/>
  <c r="BG8" s="1"/>
  <c r="BH9"/>
  <c r="BH8" s="1"/>
  <c r="BI9"/>
  <c r="BI8" s="1"/>
  <c r="BJ9"/>
  <c r="BJ8" s="1"/>
  <c r="AY11"/>
  <c r="AY10" s="1"/>
  <c r="AZ11"/>
  <c r="AZ10" s="1"/>
  <c r="BA11"/>
  <c r="BA10" s="1"/>
  <c r="BB11"/>
  <c r="BB10" s="1"/>
  <c r="BC11"/>
  <c r="BC10" s="1"/>
  <c r="BD11"/>
  <c r="BD10" s="1"/>
  <c r="BE11"/>
  <c r="BE10" s="1"/>
  <c r="BF11"/>
  <c r="BF10" s="1"/>
  <c r="BG11"/>
  <c r="BG10" s="1"/>
  <c r="BH11"/>
  <c r="BH10" s="1"/>
  <c r="BI11"/>
  <c r="BI10" s="1"/>
  <c r="BJ11"/>
  <c r="BJ10" s="1"/>
  <c r="AY12"/>
  <c r="AZ12"/>
  <c r="BA12"/>
  <c r="BB12"/>
  <c r="BC12"/>
  <c r="BD12"/>
  <c r="BE12"/>
  <c r="BF12"/>
  <c r="BG12"/>
  <c r="BH12"/>
  <c r="BI12"/>
  <c r="BJ12"/>
  <c r="AY13"/>
  <c r="AZ13"/>
  <c r="BA13"/>
  <c r="BB13"/>
  <c r="BC13"/>
  <c r="BD13"/>
  <c r="BE13"/>
  <c r="BF13"/>
  <c r="BG13"/>
  <c r="BH13"/>
  <c r="BI13"/>
  <c r="BJ13"/>
  <c r="AY17"/>
  <c r="AY16" s="1"/>
  <c r="AZ17"/>
  <c r="AZ16" s="1"/>
  <c r="BA17"/>
  <c r="BA16" s="1"/>
  <c r="BB17"/>
  <c r="BB16" s="1"/>
  <c r="BC17"/>
  <c r="BC16" s="1"/>
  <c r="BD17"/>
  <c r="BD16" s="1"/>
  <c r="BE17"/>
  <c r="BE16" s="1"/>
  <c r="BF17"/>
  <c r="BF16" s="1"/>
  <c r="BG17"/>
  <c r="BG16" s="1"/>
  <c r="BH17"/>
  <c r="BH16" s="1"/>
  <c r="BI17"/>
  <c r="BI16" s="1"/>
  <c r="BJ17"/>
  <c r="BJ16" s="1"/>
  <c r="AY18"/>
  <c r="AZ18"/>
  <c r="BA18"/>
  <c r="BB18"/>
  <c r="BC18"/>
  <c r="BD18"/>
  <c r="BE18"/>
  <c r="BF18"/>
  <c r="BG18"/>
  <c r="BH18"/>
  <c r="BI18"/>
  <c r="BJ18"/>
  <c r="AY22"/>
  <c r="AY21" s="1"/>
  <c r="AZ22"/>
  <c r="AZ21" s="1"/>
  <c r="BA22"/>
  <c r="BA21" s="1"/>
  <c r="BB22"/>
  <c r="BB21" s="1"/>
  <c r="BC22"/>
  <c r="BC21" s="1"/>
  <c r="BD22"/>
  <c r="BD21" s="1"/>
  <c r="BE22"/>
  <c r="BE21" s="1"/>
  <c r="BF22"/>
  <c r="BF21" s="1"/>
  <c r="BG22"/>
  <c r="BG21" s="1"/>
  <c r="BH22"/>
  <c r="BH21" s="1"/>
  <c r="BI22"/>
  <c r="BI21" s="1"/>
  <c r="BJ22"/>
  <c r="BJ21" s="1"/>
  <c r="AY24"/>
  <c r="AY23" s="1"/>
  <c r="AZ24"/>
  <c r="AZ23" s="1"/>
  <c r="BA24"/>
  <c r="BA23" s="1"/>
  <c r="BB24"/>
  <c r="BB23" s="1"/>
  <c r="BC24"/>
  <c r="BC23" s="1"/>
  <c r="BD24"/>
  <c r="BD23" s="1"/>
  <c r="BE24"/>
  <c r="BE23" s="1"/>
  <c r="BF24"/>
  <c r="BF23" s="1"/>
  <c r="BG24"/>
  <c r="BG23" s="1"/>
  <c r="BH24"/>
  <c r="BH23" s="1"/>
  <c r="BI24"/>
  <c r="BI23" s="1"/>
  <c r="BJ24"/>
  <c r="BJ23" s="1"/>
  <c r="AY32"/>
  <c r="AZ32"/>
  <c r="BA32"/>
  <c r="BB32"/>
  <c r="BC32"/>
  <c r="BD32"/>
  <c r="BE32"/>
  <c r="BF32"/>
  <c r="BG32"/>
  <c r="BH32"/>
  <c r="BI32"/>
  <c r="BJ32"/>
  <c r="AY33"/>
  <c r="AZ33"/>
  <c r="BA33"/>
  <c r="BA31" s="1"/>
  <c r="BB33"/>
  <c r="BC33"/>
  <c r="BD33"/>
  <c r="BE33"/>
  <c r="BE31" s="1"/>
  <c r="BF33"/>
  <c r="BG33"/>
  <c r="BH33"/>
  <c r="BI33"/>
  <c r="BI31" s="1"/>
  <c r="BJ33"/>
  <c r="AR7"/>
  <c r="AR6" s="1"/>
  <c r="AS7"/>
  <c r="AS6" s="1"/>
  <c r="AT7"/>
  <c r="AT6" s="1"/>
  <c r="AU7"/>
  <c r="AU6" s="1"/>
  <c r="AV7"/>
  <c r="AV6" s="1"/>
  <c r="AW7"/>
  <c r="AW6" s="1"/>
  <c r="AX7"/>
  <c r="AX6" s="1"/>
  <c r="AR9"/>
  <c r="AR8" s="1"/>
  <c r="AS9"/>
  <c r="AS8" s="1"/>
  <c r="AT9"/>
  <c r="AT8" s="1"/>
  <c r="AU9"/>
  <c r="AU8" s="1"/>
  <c r="AV9"/>
  <c r="AV8" s="1"/>
  <c r="AW9"/>
  <c r="AW8" s="1"/>
  <c r="AX9"/>
  <c r="AX8" s="1"/>
  <c r="AR11"/>
  <c r="AR10" s="1"/>
  <c r="AS11"/>
  <c r="AS10" s="1"/>
  <c r="AT11"/>
  <c r="AT10" s="1"/>
  <c r="AU11"/>
  <c r="AU10" s="1"/>
  <c r="AV11"/>
  <c r="AV10" s="1"/>
  <c r="AW11"/>
  <c r="AW10" s="1"/>
  <c r="AX11"/>
  <c r="AX10" s="1"/>
  <c r="AR12"/>
  <c r="AS12"/>
  <c r="AT12"/>
  <c r="AU12"/>
  <c r="AV12"/>
  <c r="AW12"/>
  <c r="AX12"/>
  <c r="AR13"/>
  <c r="AS13"/>
  <c r="AT13"/>
  <c r="AU13"/>
  <c r="AV13"/>
  <c r="AW13"/>
  <c r="AX13"/>
  <c r="AR17"/>
  <c r="AR16" s="1"/>
  <c r="AS17"/>
  <c r="AS16" s="1"/>
  <c r="AT17"/>
  <c r="AT16" s="1"/>
  <c r="AU17"/>
  <c r="AU16" s="1"/>
  <c r="AV17"/>
  <c r="AV16" s="1"/>
  <c r="AW17"/>
  <c r="AW16" s="1"/>
  <c r="AX17"/>
  <c r="AX16" s="1"/>
  <c r="AR18"/>
  <c r="AS18"/>
  <c r="AT18"/>
  <c r="AU18"/>
  <c r="AV18"/>
  <c r="AW18"/>
  <c r="AX18"/>
  <c r="AR22"/>
  <c r="AR21" s="1"/>
  <c r="AS22"/>
  <c r="AS21" s="1"/>
  <c r="AT22"/>
  <c r="AT21" s="1"/>
  <c r="AU22"/>
  <c r="AU21" s="1"/>
  <c r="AV22"/>
  <c r="AV21" s="1"/>
  <c r="AW22"/>
  <c r="AW21" s="1"/>
  <c r="AX22"/>
  <c r="AX21" s="1"/>
  <c r="AR24"/>
  <c r="AR23" s="1"/>
  <c r="AS24"/>
  <c r="AS23" s="1"/>
  <c r="AT24"/>
  <c r="AT23" s="1"/>
  <c r="AU24"/>
  <c r="AU23" s="1"/>
  <c r="AV24"/>
  <c r="AV23" s="1"/>
  <c r="AW24"/>
  <c r="AW23" s="1"/>
  <c r="AX24"/>
  <c r="AX23" s="1"/>
  <c r="AR32"/>
  <c r="AS32"/>
  <c r="AT32"/>
  <c r="AU32"/>
  <c r="AV32"/>
  <c r="AW32"/>
  <c r="AX32"/>
  <c r="AR33"/>
  <c r="AS33"/>
  <c r="AT33"/>
  <c r="AU33"/>
  <c r="AV33"/>
  <c r="AW33"/>
  <c r="AX33"/>
  <c r="AF11" i="2"/>
  <c r="AR15" i="3" s="1"/>
  <c r="AG11" i="2"/>
  <c r="AS15" i="3" s="1"/>
  <c r="AH11" i="2"/>
  <c r="AT15" i="3" s="1"/>
  <c r="AI11" i="2"/>
  <c r="AU15" i="3" s="1"/>
  <c r="AJ11" i="2"/>
  <c r="AV15" i="3" s="1"/>
  <c r="AK11" i="2"/>
  <c r="AW15" i="3" s="1"/>
  <c r="AL11" i="2"/>
  <c r="AX15" i="3" s="1"/>
  <c r="AM11" i="2"/>
  <c r="AY15" i="3" s="1"/>
  <c r="AN11" i="2"/>
  <c r="AZ15" i="3" s="1"/>
  <c r="AO11" i="2"/>
  <c r="BA15" i="3" s="1"/>
  <c r="AP11" i="2"/>
  <c r="BB15" i="3" s="1"/>
  <c r="AQ11" i="2"/>
  <c r="BC15" i="3" s="1"/>
  <c r="AR11" i="2"/>
  <c r="BD15" i="3" s="1"/>
  <c r="AS11" i="2"/>
  <c r="BE15" i="3" s="1"/>
  <c r="AT11" i="2"/>
  <c r="BF15" i="3" s="1"/>
  <c r="AU11" i="2"/>
  <c r="BG15" i="3" s="1"/>
  <c r="AV11" i="2"/>
  <c r="BH15" i="3" s="1"/>
  <c r="AW11" i="2"/>
  <c r="BI15" i="3" s="1"/>
  <c r="AX11" i="2"/>
  <c r="BJ15" i="3" s="1"/>
  <c r="AF12" i="2"/>
  <c r="AR19" i="3" s="1"/>
  <c r="AG12" i="2"/>
  <c r="AS19" i="3" s="1"/>
  <c r="AH12" i="2"/>
  <c r="AT19" i="3" s="1"/>
  <c r="AI12" i="2"/>
  <c r="AU19" i="3" s="1"/>
  <c r="AJ12" i="2"/>
  <c r="AV19" i="3" s="1"/>
  <c r="AK12" i="2"/>
  <c r="AW19" i="3" s="1"/>
  <c r="AL12" i="2"/>
  <c r="AX19" i="3" s="1"/>
  <c r="AM12" i="2"/>
  <c r="AY19" i="3" s="1"/>
  <c r="AN12" i="2"/>
  <c r="AZ19" i="3" s="1"/>
  <c r="AO12" i="2"/>
  <c r="BA19" i="3" s="1"/>
  <c r="AP12" i="2"/>
  <c r="BB19" i="3" s="1"/>
  <c r="AQ12" i="2"/>
  <c r="BC19" i="3" s="1"/>
  <c r="AR12" i="2"/>
  <c r="BD19" i="3" s="1"/>
  <c r="AS12" i="2"/>
  <c r="BE19" i="3" s="1"/>
  <c r="AT12" i="2"/>
  <c r="BF19" i="3" s="1"/>
  <c r="AU12" i="2"/>
  <c r="BG19" i="3" s="1"/>
  <c r="AV12" i="2"/>
  <c r="BH19" i="3" s="1"/>
  <c r="AW12" i="2"/>
  <c r="BI19" i="3" s="1"/>
  <c r="AX12" i="2"/>
  <c r="BJ19" i="3" s="1"/>
  <c r="AF13" i="2"/>
  <c r="AG13"/>
  <c r="AH13"/>
  <c r="AI13"/>
  <c r="AJ13"/>
  <c r="AK13"/>
  <c r="AL13"/>
  <c r="AM13"/>
  <c r="AN13"/>
  <c r="AO13"/>
  <c r="AP13"/>
  <c r="AQ13"/>
  <c r="AR13"/>
  <c r="AS13"/>
  <c r="AT13"/>
  <c r="AU13"/>
  <c r="AV13"/>
  <c r="AW13"/>
  <c r="AX13"/>
  <c r="AF14"/>
  <c r="AR20" i="3" s="1"/>
  <c r="AG14" i="2"/>
  <c r="AS20" i="3" s="1"/>
  <c r="AH14" i="2"/>
  <c r="AT20" i="3" s="1"/>
  <c r="AI14" i="2"/>
  <c r="AJ14"/>
  <c r="AV20" i="3" s="1"/>
  <c r="AK14" i="2"/>
  <c r="AW20" i="3" s="1"/>
  <c r="AL14" i="2"/>
  <c r="AM14"/>
  <c r="AN14"/>
  <c r="AZ20" i="3" s="1"/>
  <c r="AO14" i="2"/>
  <c r="AP14"/>
  <c r="AQ14"/>
  <c r="AR14"/>
  <c r="BD20" i="3" s="1"/>
  <c r="AS14" i="2"/>
  <c r="BE20" i="3" s="1"/>
  <c r="AT14" i="2"/>
  <c r="BF20" i="3" s="1"/>
  <c r="AU14" i="2"/>
  <c r="AV14"/>
  <c r="BH20" i="3" s="1"/>
  <c r="AW14" i="2"/>
  <c r="BI20" i="3" s="1"/>
  <c r="AX14" i="2"/>
  <c r="AF16"/>
  <c r="AG16"/>
  <c r="AH16"/>
  <c r="AI16"/>
  <c r="AJ16"/>
  <c r="AK16"/>
  <c r="AL16"/>
  <c r="AM16"/>
  <c r="AN16"/>
  <c r="AO16"/>
  <c r="AP16"/>
  <c r="AQ16"/>
  <c r="AR16"/>
  <c r="AS16"/>
  <c r="AT16"/>
  <c r="AU16"/>
  <c r="AV16"/>
  <c r="AW16"/>
  <c r="AX16"/>
  <c r="AF17"/>
  <c r="AG17"/>
  <c r="AH17"/>
  <c r="AI17"/>
  <c r="AJ17"/>
  <c r="AK17"/>
  <c r="AL17"/>
  <c r="AM17"/>
  <c r="AN17"/>
  <c r="AO17"/>
  <c r="AP17"/>
  <c r="AQ17"/>
  <c r="AR17"/>
  <c r="AS17"/>
  <c r="AT17"/>
  <c r="AU17"/>
  <c r="AV17"/>
  <c r="AW17"/>
  <c r="AX17"/>
  <c r="AF18"/>
  <c r="AG18"/>
  <c r="AH18"/>
  <c r="AI18"/>
  <c r="AJ18"/>
  <c r="AK18"/>
  <c r="AL18"/>
  <c r="AM18"/>
  <c r="AN18"/>
  <c r="AO18"/>
  <c r="AP18"/>
  <c r="AQ18"/>
  <c r="AR18"/>
  <c r="AS18"/>
  <c r="AT18"/>
  <c r="AU18"/>
  <c r="AV18"/>
  <c r="AW18"/>
  <c r="AX18"/>
  <c r="AF19"/>
  <c r="AG19"/>
  <c r="AH19"/>
  <c r="AI19"/>
  <c r="AJ19"/>
  <c r="AK19"/>
  <c r="AL19"/>
  <c r="AM19"/>
  <c r="AN19"/>
  <c r="AO19"/>
  <c r="AP19"/>
  <c r="AQ19"/>
  <c r="AR19"/>
  <c r="AS19"/>
  <c r="AT19"/>
  <c r="AU19"/>
  <c r="AV19"/>
  <c r="AW19"/>
  <c r="AX19"/>
  <c r="AF20"/>
  <c r="AG20"/>
  <c r="AH20"/>
  <c r="AI20"/>
  <c r="AJ20"/>
  <c r="AK20"/>
  <c r="AL20"/>
  <c r="AM20"/>
  <c r="AN20"/>
  <c r="AO20"/>
  <c r="AP20"/>
  <c r="AQ20"/>
  <c r="AR20"/>
  <c r="AS20"/>
  <c r="AT20"/>
  <c r="AU20"/>
  <c r="AV20"/>
  <c r="AW20"/>
  <c r="AX20"/>
  <c r="AT22"/>
  <c r="AU22"/>
  <c r="AV22"/>
  <c r="AW22"/>
  <c r="AT23"/>
  <c r="AU23"/>
  <c r="AV23"/>
  <c r="AW23"/>
  <c r="AT24"/>
  <c r="AU24"/>
  <c r="AV24"/>
  <c r="AW24"/>
  <c r="AT25"/>
  <c r="AU25"/>
  <c r="AV25"/>
  <c r="AW25"/>
  <c r="AT26"/>
  <c r="AU26"/>
  <c r="AV26"/>
  <c r="AW26"/>
  <c r="AF28"/>
  <c r="AG28"/>
  <c r="AH28"/>
  <c r="AI28"/>
  <c r="AJ28"/>
  <c r="AK28"/>
  <c r="AL28"/>
  <c r="AM28"/>
  <c r="AN28"/>
  <c r="AO28"/>
  <c r="AP28"/>
  <c r="AQ28"/>
  <c r="AR28"/>
  <c r="AS28"/>
  <c r="AT28"/>
  <c r="AU28"/>
  <c r="AV28"/>
  <c r="AW28"/>
  <c r="AX28"/>
  <c r="AF29"/>
  <c r="AG29"/>
  <c r="AH29"/>
  <c r="AI29"/>
  <c r="AJ29"/>
  <c r="AK29"/>
  <c r="AL29"/>
  <c r="AM29"/>
  <c r="AN29"/>
  <c r="AO29"/>
  <c r="AP29"/>
  <c r="AQ29"/>
  <c r="AR29"/>
  <c r="AS29"/>
  <c r="AT29"/>
  <c r="AU29"/>
  <c r="AV29"/>
  <c r="AW29"/>
  <c r="AW27" s="1"/>
  <c r="AX29"/>
  <c r="AT31"/>
  <c r="BF35" i="3" s="1"/>
  <c r="AU31" i="2"/>
  <c r="AV31"/>
  <c r="BH35" i="3" s="1"/>
  <c r="AW31" i="2"/>
  <c r="AN32"/>
  <c r="AZ36" i="3" s="1"/>
  <c r="AT32" i="2"/>
  <c r="AU32"/>
  <c r="BG36" i="3" s="1"/>
  <c r="AV32" i="2"/>
  <c r="BH36" i="3" s="1"/>
  <c r="AW32" i="2"/>
  <c r="BI36" i="3" s="1"/>
  <c r="AF48" i="2"/>
  <c r="AG48"/>
  <c r="AH48"/>
  <c r="AI48"/>
  <c r="AJ48"/>
  <c r="AK48"/>
  <c r="AL48"/>
  <c r="AM48"/>
  <c r="AN48"/>
  <c r="AO48"/>
  <c r="AP48"/>
  <c r="AQ48"/>
  <c r="AR48"/>
  <c r="AS48"/>
  <c r="AT48"/>
  <c r="AU48"/>
  <c r="AV48"/>
  <c r="AW48"/>
  <c r="AX48"/>
  <c r="AF54"/>
  <c r="AG54"/>
  <c r="AH54"/>
  <c r="AI54"/>
  <c r="AJ54"/>
  <c r="AK54"/>
  <c r="AL54"/>
  <c r="AM54"/>
  <c r="AN54"/>
  <c r="AO54"/>
  <c r="AP54"/>
  <c r="AQ54"/>
  <c r="AR54"/>
  <c r="AS54"/>
  <c r="AT54"/>
  <c r="AU54"/>
  <c r="AV54"/>
  <c r="AW54"/>
  <c r="AX54"/>
  <c r="AX16" i="1"/>
  <c r="AX17"/>
  <c r="AX18"/>
  <c r="AX26" s="1"/>
  <c r="AX25" i="2" s="1"/>
  <c r="AX19" i="1"/>
  <c r="AX20"/>
  <c r="AX21"/>
  <c r="AX15"/>
  <c r="AX23" s="1"/>
  <c r="AX22" i="2" s="1"/>
  <c r="AW16" i="1"/>
  <c r="AW17"/>
  <c r="AW18"/>
  <c r="AW19"/>
  <c r="AW20"/>
  <c r="AW21"/>
  <c r="AW29" s="1"/>
  <c r="AW15"/>
  <c r="AV16"/>
  <c r="AV17"/>
  <c r="AV25" s="1"/>
  <c r="AV18"/>
  <c r="AV19"/>
  <c r="AV20"/>
  <c r="AV21"/>
  <c r="AV15"/>
  <c r="AU16"/>
  <c r="AU17"/>
  <c r="AU18"/>
  <c r="AU19"/>
  <c r="AU20"/>
  <c r="AU21"/>
  <c r="AU29" s="1"/>
  <c r="AU15"/>
  <c r="AT16"/>
  <c r="AT17"/>
  <c r="AT25" s="1"/>
  <c r="AT18"/>
  <c r="AT19"/>
  <c r="AT20"/>
  <c r="AT21"/>
  <c r="AT15"/>
  <c r="AS16"/>
  <c r="AS17"/>
  <c r="AS18"/>
  <c r="AS26" s="1"/>
  <c r="AS25" i="2" s="1"/>
  <c r="AS19" i="1"/>
  <c r="AS20"/>
  <c r="AS21"/>
  <c r="AS15"/>
  <c r="AR16"/>
  <c r="AR24" s="1"/>
  <c r="AR23" i="2" s="1"/>
  <c r="AR17" i="1"/>
  <c r="AR25" s="1"/>
  <c r="AR24" i="2" s="1"/>
  <c r="AR18" i="1"/>
  <c r="AR26" s="1"/>
  <c r="AR25" i="2" s="1"/>
  <c r="AR19" i="1"/>
  <c r="AR27" s="1"/>
  <c r="AR26" i="2" s="1"/>
  <c r="AR20" i="1"/>
  <c r="AR28" s="1"/>
  <c r="AR31" i="2" s="1"/>
  <c r="AR21" i="1"/>
  <c r="AR29" s="1"/>
  <c r="AR32" i="2" s="1"/>
  <c r="BD36" i="3" s="1"/>
  <c r="AR15" i="1"/>
  <c r="AQ16"/>
  <c r="AQ24" s="1"/>
  <c r="AQ23" i="2" s="1"/>
  <c r="AQ17" i="1"/>
  <c r="AQ18"/>
  <c r="AQ26" s="1"/>
  <c r="AQ25" i="2" s="1"/>
  <c r="AQ19" i="1"/>
  <c r="AQ27" s="1"/>
  <c r="AQ26" i="2" s="1"/>
  <c r="AQ20" i="1"/>
  <c r="AQ28" s="1"/>
  <c r="AQ31" i="2" s="1"/>
  <c r="AQ21" i="1"/>
  <c r="AQ15"/>
  <c r="AQ23" s="1"/>
  <c r="AQ22" i="2" s="1"/>
  <c r="AP16" i="1"/>
  <c r="AP24" s="1"/>
  <c r="AP23" i="2" s="1"/>
  <c r="AP17" i="1"/>
  <c r="AP25" s="1"/>
  <c r="AP24" i="2" s="1"/>
  <c r="AP18" i="1"/>
  <c r="AP19"/>
  <c r="AP27" s="1"/>
  <c r="AP26" i="2" s="1"/>
  <c r="AP20" i="1"/>
  <c r="AP21"/>
  <c r="AP15"/>
  <c r="AP23" s="1"/>
  <c r="AP22" i="2" s="1"/>
  <c r="AO16" i="1"/>
  <c r="AO24" s="1"/>
  <c r="AO23" i="2" s="1"/>
  <c r="AO17" i="1"/>
  <c r="AO25" s="1"/>
  <c r="AO24" i="2" s="1"/>
  <c r="AO18" i="1"/>
  <c r="AO19"/>
  <c r="AO27" s="1"/>
  <c r="AO26" i="2" s="1"/>
  <c r="AO20" i="1"/>
  <c r="AO28" s="1"/>
  <c r="AO31" i="2" s="1"/>
  <c r="AO21" i="1"/>
  <c r="AO29" s="1"/>
  <c r="AO32" i="2" s="1"/>
  <c r="BA36" i="3" s="1"/>
  <c r="AO15" i="1"/>
  <c r="AN16"/>
  <c r="AN24" s="1"/>
  <c r="AN23" i="2" s="1"/>
  <c r="AN17" i="1"/>
  <c r="AN18"/>
  <c r="AN26" s="1"/>
  <c r="AN25" i="2" s="1"/>
  <c r="AN19" i="1"/>
  <c r="AN20"/>
  <c r="AN28" s="1"/>
  <c r="AN31" i="2" s="1"/>
  <c r="AN21" i="1"/>
  <c r="AN29" s="1"/>
  <c r="AN15"/>
  <c r="AN23" s="1"/>
  <c r="AN22" i="2" s="1"/>
  <c r="AM16" i="1"/>
  <c r="AM24" s="1"/>
  <c r="AM23" i="2" s="1"/>
  <c r="AM17" i="1"/>
  <c r="AM18"/>
  <c r="AM26" s="1"/>
  <c r="AM25" i="2" s="1"/>
  <c r="AM19" i="1"/>
  <c r="AM20"/>
  <c r="AM28" s="1"/>
  <c r="AM31" i="2" s="1"/>
  <c r="AM21" i="1"/>
  <c r="AM15"/>
  <c r="AM23" s="1"/>
  <c r="AM22" i="2" s="1"/>
  <c r="AL16" i="1"/>
  <c r="AL24" s="1"/>
  <c r="AL23" i="2" s="1"/>
  <c r="AL17" i="1"/>
  <c r="AL25" s="1"/>
  <c r="AL24" i="2" s="1"/>
  <c r="AL18" i="1"/>
  <c r="AL26" s="1"/>
  <c r="AL25" i="2" s="1"/>
  <c r="AL19" i="1"/>
  <c r="AL20"/>
  <c r="AL28" s="1"/>
  <c r="AL31" i="2" s="1"/>
  <c r="AX35" i="3" s="1"/>
  <c r="AL21" i="1"/>
  <c r="AL29" s="1"/>
  <c r="AL32" i="2" s="1"/>
  <c r="AL15" i="1"/>
  <c r="AL23" s="1"/>
  <c r="AL22" i="2" s="1"/>
  <c r="AK16" i="1"/>
  <c r="AK24" s="1"/>
  <c r="AK23" i="2" s="1"/>
  <c r="AK17" i="1"/>
  <c r="AK18"/>
  <c r="AK19"/>
  <c r="AK27" s="1"/>
  <c r="AK26" i="2" s="1"/>
  <c r="AK20" i="1"/>
  <c r="AK21"/>
  <c r="AK15"/>
  <c r="AJ16"/>
  <c r="AJ17"/>
  <c r="AJ25" s="1"/>
  <c r="AJ24" i="2" s="1"/>
  <c r="AJ18" i="1"/>
  <c r="AJ26" s="1"/>
  <c r="AJ25" i="2" s="1"/>
  <c r="AJ19" i="1"/>
  <c r="AJ27" s="1"/>
  <c r="AJ26" i="2" s="1"/>
  <c r="AJ20" i="1"/>
  <c r="AJ28" s="1"/>
  <c r="AJ31" i="2" s="1"/>
  <c r="AV35" i="3" s="1"/>
  <c r="AJ21" i="1"/>
  <c r="AJ29" s="1"/>
  <c r="AJ32" i="2" s="1"/>
  <c r="AV36" i="3" s="1"/>
  <c r="AJ15" i="1"/>
  <c r="AJ23" s="1"/>
  <c r="AJ22" i="2" s="1"/>
  <c r="AI16" i="1"/>
  <c r="AI24" s="1"/>
  <c r="AI23" i="2" s="1"/>
  <c r="AI17" i="1"/>
  <c r="AI25" s="1"/>
  <c r="AI24" i="2" s="1"/>
  <c r="AI18" i="1"/>
  <c r="AI26" s="1"/>
  <c r="AI25" i="2" s="1"/>
  <c r="AI19" i="1"/>
  <c r="AI27" s="1"/>
  <c r="AI26" i="2" s="1"/>
  <c r="AI20" i="1"/>
  <c r="AI21"/>
  <c r="AI29" s="1"/>
  <c r="AI32" i="2" s="1"/>
  <c r="AU36" i="3" s="1"/>
  <c r="AI15" i="1"/>
  <c r="AI23" s="1"/>
  <c r="AI22" i="2" s="1"/>
  <c r="AH16" i="1"/>
  <c r="AH17"/>
  <c r="AH25" s="1"/>
  <c r="AH24" i="2" s="1"/>
  <c r="AH18" i="1"/>
  <c r="AH26" s="1"/>
  <c r="AH25" i="2" s="1"/>
  <c r="AH19" i="1"/>
  <c r="AH27" s="1"/>
  <c r="AH26" i="2" s="1"/>
  <c r="AH20" i="1"/>
  <c r="AH21"/>
  <c r="AH15"/>
  <c r="AH23" s="1"/>
  <c r="AH22" i="2" s="1"/>
  <c r="AG16" i="1"/>
  <c r="AG17"/>
  <c r="AG25" s="1"/>
  <c r="AG24" i="2" s="1"/>
  <c r="AG18" i="1"/>
  <c r="AG26" s="1"/>
  <c r="AG25" i="2" s="1"/>
  <c r="AG19" i="1"/>
  <c r="AG20"/>
  <c r="AG21"/>
  <c r="AG29" s="1"/>
  <c r="AG32" i="2" s="1"/>
  <c r="AS36" i="3" s="1"/>
  <c r="AG15" i="1"/>
  <c r="AG23" s="1"/>
  <c r="AG22" i="2" s="1"/>
  <c r="AF16" i="1"/>
  <c r="AF17"/>
  <c r="AF25" s="1"/>
  <c r="AF24" i="2" s="1"/>
  <c r="AF18" i="1"/>
  <c r="AF26" s="1"/>
  <c r="AF25" i="2" s="1"/>
  <c r="AF19" i="1"/>
  <c r="AF27" s="1"/>
  <c r="AF26" i="2" s="1"/>
  <c r="AF20" i="1"/>
  <c r="AF28" s="1"/>
  <c r="AF31" i="2" s="1"/>
  <c r="AR35" i="3" s="1"/>
  <c r="AF21" i="1"/>
  <c r="AF29" s="1"/>
  <c r="AF32" i="2" s="1"/>
  <c r="AR36" i="3" s="1"/>
  <c r="AF15" i="1"/>
  <c r="AF23" s="1"/>
  <c r="AF22" i="2" s="1"/>
  <c r="AS23" i="1"/>
  <c r="AS22" i="2" s="1"/>
  <c r="AT23" i="1"/>
  <c r="AW23"/>
  <c r="AF24"/>
  <c r="AF23" i="2" s="1"/>
  <c r="AG24" i="1"/>
  <c r="AG23" i="2" s="1"/>
  <c r="AJ24" i="1"/>
  <c r="AJ23" i="2" s="1"/>
  <c r="AU24" i="1"/>
  <c r="AV24"/>
  <c r="AX24"/>
  <c r="AX23" i="2" s="1"/>
  <c r="AU25" i="1"/>
  <c r="AX25"/>
  <c r="AX24" i="2" s="1"/>
  <c r="AV26" i="1"/>
  <c r="AL27"/>
  <c r="AL26" i="2" s="1"/>
  <c r="AS27" i="1"/>
  <c r="AS26" i="2" s="1"/>
  <c r="AT27" i="1"/>
  <c r="AX27"/>
  <c r="AX26" i="2" s="1"/>
  <c r="AH28" i="1"/>
  <c r="AH31" i="2" s="1"/>
  <c r="AT35" i="3" s="1"/>
  <c r="AS28" i="1"/>
  <c r="AS31" i="2" s="1"/>
  <c r="AV28" i="1"/>
  <c r="AX28"/>
  <c r="AX31" i="2" s="1"/>
  <c r="BJ35" i="3" s="1"/>
  <c r="AH29" i="1"/>
  <c r="AH32" i="2" s="1"/>
  <c r="AP29" i="1"/>
  <c r="AP32" i="2" s="1"/>
  <c r="AQ29" i="1"/>
  <c r="AQ32" i="2" s="1"/>
  <c r="BC36" i="3" s="1"/>
  <c r="AS29" i="1"/>
  <c r="AS32" i="2" s="1"/>
  <c r="BE36" i="3" s="1"/>
  <c r="AT29" i="1"/>
  <c r="AX29"/>
  <c r="AX32" i="2" s="1"/>
  <c r="AK23" i="1"/>
  <c r="AK22" i="2" s="1"/>
  <c r="AO23" i="1"/>
  <c r="AO22" i="2" s="1"/>
  <c r="AR23" i="1"/>
  <c r="AR22" i="2" s="1"/>
  <c r="AU23" i="1"/>
  <c r="AV23"/>
  <c r="AH24"/>
  <c r="AH23" i="2" s="1"/>
  <c r="AS24" i="1"/>
  <c r="AS23" i="2" s="1"/>
  <c r="AT24" i="1"/>
  <c r="AW24"/>
  <c r="AK25"/>
  <c r="AK24" i="2" s="1"/>
  <c r="AM25" i="1"/>
  <c r="AM24" i="2" s="1"/>
  <c r="AN25" i="1"/>
  <c r="AN24" i="2" s="1"/>
  <c r="AQ25" i="1"/>
  <c r="AQ24" i="2" s="1"/>
  <c r="AS25" i="1"/>
  <c r="AS24" i="2" s="1"/>
  <c r="AW25" i="1"/>
  <c r="AK26"/>
  <c r="AK25" i="2" s="1"/>
  <c r="AO26" i="1"/>
  <c r="AO25" i="2" s="1"/>
  <c r="AP26" i="1"/>
  <c r="AP25" i="2" s="1"/>
  <c r="AT26" i="1"/>
  <c r="AU26"/>
  <c r="AW26"/>
  <c r="AG27"/>
  <c r="AG26" i="2" s="1"/>
  <c r="AM27" i="1"/>
  <c r="AM26" i="2" s="1"/>
  <c r="AN27" i="1"/>
  <c r="AN26" i="2" s="1"/>
  <c r="AU27" i="1"/>
  <c r="AV27"/>
  <c r="AW27"/>
  <c r="AG28"/>
  <c r="AG31" i="2" s="1"/>
  <c r="AI28" i="1"/>
  <c r="AI31" i="2" s="1"/>
  <c r="AK28" i="1"/>
  <c r="AK31" i="2" s="1"/>
  <c r="AP28" i="1"/>
  <c r="AP31" i="2" s="1"/>
  <c r="BB35" i="3" s="1"/>
  <c r="AT28" i="1"/>
  <c r="AU28"/>
  <c r="AW28"/>
  <c r="AK29"/>
  <c r="AK32" i="2" s="1"/>
  <c r="AW36" i="3" s="1"/>
  <c r="AM29" i="1"/>
  <c r="AM32" i="2" s="1"/>
  <c r="AY36" i="3" s="1"/>
  <c r="AV29" i="1"/>
  <c r="AE16"/>
  <c r="AE24" s="1"/>
  <c r="AE23" i="2" s="1"/>
  <c r="AE17" i="1"/>
  <c r="AE25" s="1"/>
  <c r="AE24" i="2" s="1"/>
  <c r="AE18" i="1"/>
  <c r="AE26" s="1"/>
  <c r="AE25" i="2" s="1"/>
  <c r="AE19" i="1"/>
  <c r="AE27" s="1"/>
  <c r="AE26" i="2" s="1"/>
  <c r="AE20" i="1"/>
  <c r="AE28" s="1"/>
  <c r="AE31" i="2" s="1"/>
  <c r="AE21" i="1"/>
  <c r="AE15"/>
  <c r="AE23" s="1"/>
  <c r="AE22" i="2" s="1"/>
  <c r="AD15" i="1"/>
  <c r="AQ7" i="3"/>
  <c r="AQ6" s="1"/>
  <c r="AQ9"/>
  <c r="AQ8" s="1"/>
  <c r="AQ11"/>
  <c r="AQ10" s="1"/>
  <c r="AQ12"/>
  <c r="AQ13"/>
  <c r="AQ17"/>
  <c r="AQ16" s="1"/>
  <c r="AQ18"/>
  <c r="AQ22"/>
  <c r="AQ21" s="1"/>
  <c r="AQ24"/>
  <c r="AQ23" s="1"/>
  <c r="AQ32"/>
  <c r="AQ33"/>
  <c r="AE11" i="2"/>
  <c r="AQ15" i="3" s="1"/>
  <c r="AE12" i="2"/>
  <c r="AQ19" i="3" s="1"/>
  <c r="AE13" i="2"/>
  <c r="AE14"/>
  <c r="AE16"/>
  <c r="AE17"/>
  <c r="AE18"/>
  <c r="AE19"/>
  <c r="AE20"/>
  <c r="AE28"/>
  <c r="AE27" s="1"/>
  <c r="AE29"/>
  <c r="AE48"/>
  <c r="AE54"/>
  <c r="AE29" i="1"/>
  <c r="AE32" i="2" s="1"/>
  <c r="AQ36" i="3" s="1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AK33"/>
  <c r="AL33"/>
  <c r="AM33"/>
  <c r="AN33"/>
  <c r="AO33"/>
  <c r="AP33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AI32"/>
  <c r="AJ32"/>
  <c r="AK32"/>
  <c r="AL32"/>
  <c r="AM32"/>
  <c r="AN32"/>
  <c r="AO32"/>
  <c r="AP32"/>
  <c r="N31"/>
  <c r="I31"/>
  <c r="AS27" i="2" l="1"/>
  <c r="BB20" i="3"/>
  <c r="BA20"/>
  <c r="AK27" i="2"/>
  <c r="AH30"/>
  <c r="AT30"/>
  <c r="BF34" i="3" s="1"/>
  <c r="AP30" i="2"/>
  <c r="AU35" i="3"/>
  <c r="AI27" i="2"/>
  <c r="AU20" i="3"/>
  <c r="AH27" i="2"/>
  <c r="AG27"/>
  <c r="AT14" i="3"/>
  <c r="AW30" i="2"/>
  <c r="BI34" i="3" s="1"/>
  <c r="AS30" i="2"/>
  <c r="BE34" i="3" s="1"/>
  <c r="AO30" i="2"/>
  <c r="AQ20" i="3"/>
  <c r="AQ35"/>
  <c r="AQ30"/>
  <c r="AQ29"/>
  <c r="AQ27"/>
  <c r="AQ26"/>
  <c r="BB36"/>
  <c r="AR30" i="2"/>
  <c r="AN30"/>
  <c r="BF36" i="3"/>
  <c r="BG30"/>
  <c r="BC30"/>
  <c r="AY30"/>
  <c r="AU30"/>
  <c r="AT29"/>
  <c r="BI28"/>
  <c r="BE28"/>
  <c r="BA28"/>
  <c r="AW28"/>
  <c r="AS28"/>
  <c r="AV27"/>
  <c r="AR27"/>
  <c r="BG26"/>
  <c r="BC26"/>
  <c r="AY26"/>
  <c r="AU26"/>
  <c r="AJ30" i="2"/>
  <c r="BD27" i="3"/>
  <c r="BA35"/>
  <c r="AI30" i="2"/>
  <c r="AU34" i="3" s="1"/>
  <c r="AV30" i="2"/>
  <c r="BH34" i="3" s="1"/>
  <c r="AF30" i="2"/>
  <c r="AV21"/>
  <c r="AR21"/>
  <c r="AN21"/>
  <c r="BF30" i="3"/>
  <c r="BB30"/>
  <c r="AT30"/>
  <c r="BH28"/>
  <c r="BD28"/>
  <c r="AZ28"/>
  <c r="AV28"/>
  <c r="AR28"/>
  <c r="AV14"/>
  <c r="AR14"/>
  <c r="BD35"/>
  <c r="AZ35"/>
  <c r="AF21" i="2"/>
  <c r="BB29" i="3"/>
  <c r="AZ27"/>
  <c r="BE35"/>
  <c r="AK30" i="2"/>
  <c r="AW34" i="3" s="1"/>
  <c r="AG30" i="2"/>
  <c r="AS34" i="3" s="1"/>
  <c r="AU21" i="2"/>
  <c r="AQ21"/>
  <c r="AM21"/>
  <c r="AW21"/>
  <c r="AS21"/>
  <c r="AO21"/>
  <c r="AT21"/>
  <c r="AP21"/>
  <c r="BH30" i="3"/>
  <c r="BD30"/>
  <c r="AZ30"/>
  <c r="AV30"/>
  <c r="AR30"/>
  <c r="BG29"/>
  <c r="BC29"/>
  <c r="AY29"/>
  <c r="AU29"/>
  <c r="BF28"/>
  <c r="BB28"/>
  <c r="AT28"/>
  <c r="BI27"/>
  <c r="BE27"/>
  <c r="BA27"/>
  <c r="AW27"/>
  <c r="AS27"/>
  <c r="AV26"/>
  <c r="AR26"/>
  <c r="AT36"/>
  <c r="AV31"/>
  <c r="AR31"/>
  <c r="AJ21" i="2"/>
  <c r="BF29" i="3"/>
  <c r="BH27"/>
  <c r="BI35"/>
  <c r="AU30" i="2"/>
  <c r="BG34" i="3" s="1"/>
  <c r="AQ30" i="2"/>
  <c r="AM30"/>
  <c r="AY34" i="3" s="1"/>
  <c r="AI21" i="2"/>
  <c r="AK21"/>
  <c r="AG21"/>
  <c r="AH21"/>
  <c r="BI30" i="3"/>
  <c r="BE30"/>
  <c r="BA30"/>
  <c r="AW30"/>
  <c r="AS30"/>
  <c r="BH29"/>
  <c r="BD29"/>
  <c r="AZ29"/>
  <c r="AV29"/>
  <c r="AR29"/>
  <c r="BG28"/>
  <c r="BC28"/>
  <c r="AY28"/>
  <c r="AU28"/>
  <c r="BF27"/>
  <c r="BB27"/>
  <c r="AT27"/>
  <c r="BI26"/>
  <c r="BE26"/>
  <c r="BA26"/>
  <c r="AW26"/>
  <c r="AS26"/>
  <c r="AW35"/>
  <c r="AS35"/>
  <c r="BG35"/>
  <c r="BC35"/>
  <c r="AY35"/>
  <c r="AU27" i="2"/>
  <c r="AQ27"/>
  <c r="AM27"/>
  <c r="AX27"/>
  <c r="AT27"/>
  <c r="AP27"/>
  <c r="AL27"/>
  <c r="BH31" i="3"/>
  <c r="BD31"/>
  <c r="AV27" i="2"/>
  <c r="AO27"/>
  <c r="BG20" i="3"/>
  <c r="BC20"/>
  <c r="AY20"/>
  <c r="AX14"/>
  <c r="BJ20"/>
  <c r="AX20"/>
  <c r="AX30" i="2"/>
  <c r="BJ34" i="3" s="1"/>
  <c r="BJ36"/>
  <c r="AX21" i="2"/>
  <c r="BJ27" i="3"/>
  <c r="BJ30"/>
  <c r="BJ29"/>
  <c r="BJ28"/>
  <c r="AL30" i="2"/>
  <c r="AX36" i="3"/>
  <c r="AX30"/>
  <c r="AX29"/>
  <c r="AX28"/>
  <c r="AL21" i="2"/>
  <c r="AX27" i="3"/>
  <c r="AZ31"/>
  <c r="AW31"/>
  <c r="AS31"/>
  <c r="AR27" i="2"/>
  <c r="AN27"/>
  <c r="AJ27"/>
  <c r="AF27"/>
  <c r="AX31" i="3"/>
  <c r="AT31"/>
  <c r="AW15" i="2"/>
  <c r="AS15"/>
  <c r="AO15"/>
  <c r="AK15"/>
  <c r="AG15"/>
  <c r="AU15"/>
  <c r="AQ15"/>
  <c r="AM15"/>
  <c r="AI15"/>
  <c r="AX15"/>
  <c r="AT15"/>
  <c r="BF25" i="3" s="1"/>
  <c r="AP15" i="2"/>
  <c r="BB25" i="3" s="1"/>
  <c r="AL15" i="2"/>
  <c r="AH15"/>
  <c r="BI29" i="3"/>
  <c r="BE29"/>
  <c r="BA29"/>
  <c r="BJ26"/>
  <c r="BF26"/>
  <c r="BB26"/>
  <c r="AV15" i="2"/>
  <c r="AR15"/>
  <c r="AN15"/>
  <c r="AJ15"/>
  <c r="AF15"/>
  <c r="AW29" i="3"/>
  <c r="AS29"/>
  <c r="AU27"/>
  <c r="AX26"/>
  <c r="AT26"/>
  <c r="BG27"/>
  <c r="BC27"/>
  <c r="AY27"/>
  <c r="BH26"/>
  <c r="BD26"/>
  <c r="AZ26"/>
  <c r="BE14"/>
  <c r="AQ14"/>
  <c r="AU31"/>
  <c r="AQ31"/>
  <c r="AW14"/>
  <c r="AS14"/>
  <c r="BJ31"/>
  <c r="BF31"/>
  <c r="BB31"/>
  <c r="BI14"/>
  <c r="BA14"/>
  <c r="BG31"/>
  <c r="BC31"/>
  <c r="AY31"/>
  <c r="BJ14"/>
  <c r="BF14"/>
  <c r="BB14"/>
  <c r="BH14"/>
  <c r="BD14"/>
  <c r="AZ14"/>
  <c r="BC14"/>
  <c r="BG14"/>
  <c r="AY14"/>
  <c r="AU14"/>
  <c r="AE15" i="2"/>
  <c r="AQ28" i="3"/>
  <c r="AE30" i="2"/>
  <c r="AQ34" i="3" s="1"/>
  <c r="AE21" i="2"/>
  <c r="Y31" i="3"/>
  <c r="AO31"/>
  <c r="AK31"/>
  <c r="AC31"/>
  <c r="U31"/>
  <c r="AG31"/>
  <c r="Q31"/>
  <c r="AN31"/>
  <c r="AJ31"/>
  <c r="AF31"/>
  <c r="AB31"/>
  <c r="X31"/>
  <c r="T31"/>
  <c r="P31"/>
  <c r="AM31"/>
  <c r="AI31"/>
  <c r="AE31"/>
  <c r="AA31"/>
  <c r="W31"/>
  <c r="S31"/>
  <c r="AP31"/>
  <c r="AL31"/>
  <c r="AH31"/>
  <c r="AD31"/>
  <c r="Z31"/>
  <c r="V31"/>
  <c r="R31"/>
  <c r="L30"/>
  <c r="J30"/>
  <c r="I8"/>
  <c r="N8"/>
  <c r="L8" s="1"/>
  <c r="L7"/>
  <c r="C20" i="2"/>
  <c r="D20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D48"/>
  <c r="E48"/>
  <c r="F48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C48"/>
  <c r="C19" i="1"/>
  <c r="C27" s="1"/>
  <c r="C26" i="2" s="1"/>
  <c r="O30" i="3" s="1"/>
  <c r="D19" i="1"/>
  <c r="D27" s="1"/>
  <c r="D26" i="2" s="1"/>
  <c r="P30" i="3" s="1"/>
  <c r="E19" i="1"/>
  <c r="E27" s="1"/>
  <c r="E26" i="2" s="1"/>
  <c r="Q30" i="3" s="1"/>
  <c r="F19" i="1"/>
  <c r="F27" s="1"/>
  <c r="F26" i="2" s="1"/>
  <c r="R30" i="3" s="1"/>
  <c r="G19" i="1"/>
  <c r="G27" s="1"/>
  <c r="G26" i="2" s="1"/>
  <c r="S30" i="3" s="1"/>
  <c r="H19" i="1"/>
  <c r="H27" s="1"/>
  <c r="H26" i="2" s="1"/>
  <c r="T30" i="3" s="1"/>
  <c r="I19" i="1"/>
  <c r="I27" s="1"/>
  <c r="I26" i="2" s="1"/>
  <c r="U30" i="3" s="1"/>
  <c r="J19" i="1"/>
  <c r="J27" s="1"/>
  <c r="J26" i="2" s="1"/>
  <c r="V30" i="3" s="1"/>
  <c r="K19" i="1"/>
  <c r="K27" s="1"/>
  <c r="K26" i="2" s="1"/>
  <c r="W30" i="3" s="1"/>
  <c r="L19" i="1"/>
  <c r="L27" s="1"/>
  <c r="L26" i="2" s="1"/>
  <c r="X30" i="3" s="1"/>
  <c r="M19" i="1"/>
  <c r="M27" s="1"/>
  <c r="M26" i="2" s="1"/>
  <c r="Y30" i="3" s="1"/>
  <c r="N19" i="1"/>
  <c r="N27" s="1"/>
  <c r="N26" i="2" s="1"/>
  <c r="Z30" i="3" s="1"/>
  <c r="O19" i="1"/>
  <c r="O27" s="1"/>
  <c r="O26" i="2" s="1"/>
  <c r="AA30" i="3" s="1"/>
  <c r="P19" i="1"/>
  <c r="P27" s="1"/>
  <c r="P26" i="2" s="1"/>
  <c r="AB30" i="3" s="1"/>
  <c r="Q19" i="1"/>
  <c r="Q27" s="1"/>
  <c r="Q26" i="2" s="1"/>
  <c r="AC30" i="3" s="1"/>
  <c r="R19" i="1"/>
  <c r="R27" s="1"/>
  <c r="R26" i="2" s="1"/>
  <c r="AD30" i="3" s="1"/>
  <c r="S19" i="1"/>
  <c r="S27" s="1"/>
  <c r="S26" i="2" s="1"/>
  <c r="AE30" i="3" s="1"/>
  <c r="T19" i="1"/>
  <c r="T27" s="1"/>
  <c r="T26" i="2" s="1"/>
  <c r="AF30" i="3" s="1"/>
  <c r="U19" i="1"/>
  <c r="U27" s="1"/>
  <c r="U26" i="2" s="1"/>
  <c r="AG30" i="3" s="1"/>
  <c r="V19" i="1"/>
  <c r="V27" s="1"/>
  <c r="V26" i="2" s="1"/>
  <c r="AH30" i="3" s="1"/>
  <c r="W19" i="1"/>
  <c r="W27" s="1"/>
  <c r="W26" i="2" s="1"/>
  <c r="AI30" i="3" s="1"/>
  <c r="X19" i="1"/>
  <c r="X27" s="1"/>
  <c r="X26" i="2" s="1"/>
  <c r="AJ30" i="3" s="1"/>
  <c r="Y19" i="1"/>
  <c r="Y27" s="1"/>
  <c r="Y26" i="2" s="1"/>
  <c r="AK30" i="3" s="1"/>
  <c r="Z19" i="1"/>
  <c r="Z27" s="1"/>
  <c r="Z26" i="2" s="1"/>
  <c r="AL30" i="3" s="1"/>
  <c r="AA19" i="1"/>
  <c r="AA27" s="1"/>
  <c r="AA26" i="2" s="1"/>
  <c r="AM30" i="3" s="1"/>
  <c r="AB19" i="1"/>
  <c r="AB27" s="1"/>
  <c r="AB26" i="2" s="1"/>
  <c r="AN30" i="3" s="1"/>
  <c r="AC19" i="1"/>
  <c r="AC27" s="1"/>
  <c r="AC26" i="2" s="1"/>
  <c r="AO30" i="3" s="1"/>
  <c r="AD19" i="1"/>
  <c r="AD27" s="1"/>
  <c r="AD26" i="2" s="1"/>
  <c r="AP30" i="3" s="1"/>
  <c r="BD34" l="1"/>
  <c r="BC34"/>
  <c r="BB34"/>
  <c r="BA34"/>
  <c r="AZ34"/>
  <c r="AT34"/>
  <c r="AV34"/>
  <c r="AU25"/>
  <c r="AZ25"/>
  <c r="BC25"/>
  <c r="BA25"/>
  <c r="AR34"/>
  <c r="AQ25"/>
  <c r="AW25"/>
  <c r="BD25"/>
  <c r="AT25"/>
  <c r="BG25"/>
  <c r="BE25"/>
  <c r="AV25"/>
  <c r="AY25"/>
  <c r="AR25"/>
  <c r="BH25"/>
  <c r="AS25"/>
  <c r="BI25"/>
  <c r="AX34"/>
  <c r="BJ25"/>
  <c r="AX25"/>
  <c r="K16" i="1"/>
  <c r="L16"/>
  <c r="M16"/>
  <c r="N16"/>
  <c r="N24" s="1"/>
  <c r="N23" i="2" s="1"/>
  <c r="O16" i="1"/>
  <c r="P16"/>
  <c r="Q16"/>
  <c r="R16"/>
  <c r="R24" s="1"/>
  <c r="R23" i="2" s="1"/>
  <c r="S16" i="1"/>
  <c r="S24" s="1"/>
  <c r="S23" i="2" s="1"/>
  <c r="T16" i="1"/>
  <c r="T24" s="1"/>
  <c r="T23" i="2" s="1"/>
  <c r="U16" i="1"/>
  <c r="U24" s="1"/>
  <c r="U23" i="2" s="1"/>
  <c r="V16" i="1"/>
  <c r="V24" s="1"/>
  <c r="V23" i="2" s="1"/>
  <c r="W16" i="1"/>
  <c r="X16"/>
  <c r="X24" s="1"/>
  <c r="X23" i="2" s="1"/>
  <c r="Y16" i="1"/>
  <c r="Z16"/>
  <c r="Z24" s="1"/>
  <c r="Z23" i="2" s="1"/>
  <c r="AA16" i="1"/>
  <c r="AB16"/>
  <c r="AC16"/>
  <c r="AD16"/>
  <c r="AD24" s="1"/>
  <c r="AD23" i="2" s="1"/>
  <c r="K17" i="1"/>
  <c r="L17"/>
  <c r="L25" s="1"/>
  <c r="L24" i="2" s="1"/>
  <c r="M17" i="1"/>
  <c r="M25" s="1"/>
  <c r="M24" i="2" s="1"/>
  <c r="N17" i="1"/>
  <c r="N25" s="1"/>
  <c r="N24" i="2" s="1"/>
  <c r="O17" i="1"/>
  <c r="P17"/>
  <c r="P25" s="1"/>
  <c r="P24" i="2" s="1"/>
  <c r="Q17" i="1"/>
  <c r="R17"/>
  <c r="R25" s="1"/>
  <c r="R24" i="2" s="1"/>
  <c r="S17" i="1"/>
  <c r="T17"/>
  <c r="T25" s="1"/>
  <c r="T24" i="2" s="1"/>
  <c r="U17" i="1"/>
  <c r="V17"/>
  <c r="V25" s="1"/>
  <c r="V24" i="2" s="1"/>
  <c r="W17" i="1"/>
  <c r="X17"/>
  <c r="Y17"/>
  <c r="Y25" s="1"/>
  <c r="Y24" i="2" s="1"/>
  <c r="Z17" i="1"/>
  <c r="Z25" s="1"/>
  <c r="Z24" i="2" s="1"/>
  <c r="AA17" i="1"/>
  <c r="AB17"/>
  <c r="AB25" s="1"/>
  <c r="AB24" i="2" s="1"/>
  <c r="AC17" i="1"/>
  <c r="AC25" s="1"/>
  <c r="AC24" i="2" s="1"/>
  <c r="AD17" i="1"/>
  <c r="AD25" s="1"/>
  <c r="AD24" i="2" s="1"/>
  <c r="K18" i="1"/>
  <c r="L18"/>
  <c r="M18"/>
  <c r="N18"/>
  <c r="N26" s="1"/>
  <c r="N25" i="2" s="1"/>
  <c r="O18" i="1"/>
  <c r="P18"/>
  <c r="Q18"/>
  <c r="R18"/>
  <c r="R26" s="1"/>
  <c r="R25" i="2" s="1"/>
  <c r="S18" i="1"/>
  <c r="T18"/>
  <c r="U18"/>
  <c r="U26" s="1"/>
  <c r="U25" i="2" s="1"/>
  <c r="V18" i="1"/>
  <c r="V26" s="1"/>
  <c r="V25" i="2" s="1"/>
  <c r="W18" i="1"/>
  <c r="X18"/>
  <c r="X26" s="1"/>
  <c r="X25" i="2" s="1"/>
  <c r="Y18" i="1"/>
  <c r="Y26" s="1"/>
  <c r="Y25" i="2" s="1"/>
  <c r="Z18" i="1"/>
  <c r="Z26" s="1"/>
  <c r="Z25" i="2" s="1"/>
  <c r="AA18" i="1"/>
  <c r="AB18"/>
  <c r="AC18"/>
  <c r="AC26" s="1"/>
  <c r="AC25" i="2" s="1"/>
  <c r="AD18" i="1"/>
  <c r="AD26" s="1"/>
  <c r="AD25" i="2" s="1"/>
  <c r="K20" i="1"/>
  <c r="L20"/>
  <c r="M20"/>
  <c r="M28" s="1"/>
  <c r="M31" i="2" s="1"/>
  <c r="N20" i="1"/>
  <c r="N28" s="1"/>
  <c r="N31" i="2" s="1"/>
  <c r="O20" i="1"/>
  <c r="P20"/>
  <c r="Q20"/>
  <c r="R20"/>
  <c r="R28" s="1"/>
  <c r="R31" i="2" s="1"/>
  <c r="S20" i="1"/>
  <c r="S28" s="1"/>
  <c r="S31" i="2" s="1"/>
  <c r="T20" i="1"/>
  <c r="U20"/>
  <c r="U28" s="1"/>
  <c r="U31" i="2" s="1"/>
  <c r="V20" i="1"/>
  <c r="V28" s="1"/>
  <c r="V31" i="2" s="1"/>
  <c r="W20" i="1"/>
  <c r="W28" s="1"/>
  <c r="W31" i="2" s="1"/>
  <c r="X20" i="1"/>
  <c r="X28" s="1"/>
  <c r="X31" i="2" s="1"/>
  <c r="Y20" i="1"/>
  <c r="Y28" s="1"/>
  <c r="Y31" i="2" s="1"/>
  <c r="Z20" i="1"/>
  <c r="Z28" s="1"/>
  <c r="Z31" i="2" s="1"/>
  <c r="AA20" i="1"/>
  <c r="AB20"/>
  <c r="AB28" s="1"/>
  <c r="AB31" i="2" s="1"/>
  <c r="AC20" i="1"/>
  <c r="AD20"/>
  <c r="AD28" s="1"/>
  <c r="AD31" i="2" s="1"/>
  <c r="K21" i="1"/>
  <c r="L21"/>
  <c r="M21"/>
  <c r="N21"/>
  <c r="N29" s="1"/>
  <c r="N32" i="2" s="1"/>
  <c r="O21" i="1"/>
  <c r="P21"/>
  <c r="Q21"/>
  <c r="Q29" s="1"/>
  <c r="Q32" i="2" s="1"/>
  <c r="R21" i="1"/>
  <c r="R29" s="1"/>
  <c r="R32" i="2" s="1"/>
  <c r="S21" i="1"/>
  <c r="S29" s="1"/>
  <c r="S32" i="2" s="1"/>
  <c r="T21" i="1"/>
  <c r="T29" s="1"/>
  <c r="T32" i="2" s="1"/>
  <c r="U21" i="1"/>
  <c r="V21"/>
  <c r="V29" s="1"/>
  <c r="V32" i="2" s="1"/>
  <c r="W21" i="1"/>
  <c r="X21"/>
  <c r="Y21"/>
  <c r="Y29" s="1"/>
  <c r="Y32" i="2" s="1"/>
  <c r="Z21" i="1"/>
  <c r="Z29" s="1"/>
  <c r="Z32" i="2" s="1"/>
  <c r="AA21" i="1"/>
  <c r="AB21"/>
  <c r="AC21"/>
  <c r="AC29" s="1"/>
  <c r="AC32" i="2" s="1"/>
  <c r="AD21" i="1"/>
  <c r="AD29" s="1"/>
  <c r="AD32" i="2" s="1"/>
  <c r="C16" i="1"/>
  <c r="D16"/>
  <c r="D24" s="1"/>
  <c r="D23" i="2" s="1"/>
  <c r="E16" i="1"/>
  <c r="E24" s="1"/>
  <c r="E23" i="2" s="1"/>
  <c r="F16" i="1"/>
  <c r="F24" s="1"/>
  <c r="F23" i="2" s="1"/>
  <c r="G16" i="1"/>
  <c r="H16"/>
  <c r="I16"/>
  <c r="J16"/>
  <c r="J24" s="1"/>
  <c r="J23" i="2" s="1"/>
  <c r="C17" i="1"/>
  <c r="D17"/>
  <c r="D25" s="1"/>
  <c r="D24" i="2" s="1"/>
  <c r="E17" i="1"/>
  <c r="E25" s="1"/>
  <c r="E24" i="2" s="1"/>
  <c r="F17" i="1"/>
  <c r="F25" s="1"/>
  <c r="F24" i="2" s="1"/>
  <c r="G17" i="1"/>
  <c r="H17"/>
  <c r="H25" s="1"/>
  <c r="H24" i="2" s="1"/>
  <c r="I17" i="1"/>
  <c r="I25" s="1"/>
  <c r="I24" i="2" s="1"/>
  <c r="J17" i="1"/>
  <c r="J25" s="1"/>
  <c r="J24" i="2" s="1"/>
  <c r="C18" i="1"/>
  <c r="D18"/>
  <c r="D26" s="1"/>
  <c r="D25" i="2" s="1"/>
  <c r="E18" i="1"/>
  <c r="F18"/>
  <c r="F26" s="1"/>
  <c r="F25" i="2" s="1"/>
  <c r="G18" i="1"/>
  <c r="H18"/>
  <c r="H26" s="1"/>
  <c r="H25" i="2" s="1"/>
  <c r="I18" i="1"/>
  <c r="I26" s="1"/>
  <c r="I25" i="2" s="1"/>
  <c r="J18" i="1"/>
  <c r="J26" s="1"/>
  <c r="J25" i="2" s="1"/>
  <c r="C20" i="1"/>
  <c r="D20"/>
  <c r="D28" s="1"/>
  <c r="D31" i="2" s="1"/>
  <c r="E20" i="1"/>
  <c r="E28" s="1"/>
  <c r="E31" i="2" s="1"/>
  <c r="F20" i="1"/>
  <c r="F28" s="1"/>
  <c r="F31" i="2" s="1"/>
  <c r="G20" i="1"/>
  <c r="G28" s="1"/>
  <c r="G31" i="2" s="1"/>
  <c r="H20" i="1"/>
  <c r="H28" s="1"/>
  <c r="H31" i="2" s="1"/>
  <c r="I20" i="1"/>
  <c r="I28" s="1"/>
  <c r="I31" i="2" s="1"/>
  <c r="J20" i="1"/>
  <c r="J28" s="1"/>
  <c r="J31" i="2" s="1"/>
  <c r="C21" i="1"/>
  <c r="D21"/>
  <c r="D29" s="1"/>
  <c r="D32" i="2" s="1"/>
  <c r="E21" i="1"/>
  <c r="E29" s="1"/>
  <c r="E32" i="2" s="1"/>
  <c r="F21" i="1"/>
  <c r="F29" s="1"/>
  <c r="F32" i="2" s="1"/>
  <c r="G21" i="1"/>
  <c r="H21"/>
  <c r="I21"/>
  <c r="I29" s="1"/>
  <c r="I32" i="2" s="1"/>
  <c r="J21" i="1"/>
  <c r="J29" s="1"/>
  <c r="J32" i="2" s="1"/>
  <c r="L36" i="3"/>
  <c r="J36"/>
  <c r="L35"/>
  <c r="J35"/>
  <c r="L34"/>
  <c r="J34"/>
  <c r="O33"/>
  <c r="L33"/>
  <c r="J33"/>
  <c r="O32"/>
  <c r="L32"/>
  <c r="J32"/>
  <c r="L31"/>
  <c r="J31"/>
  <c r="L29"/>
  <c r="J29"/>
  <c r="L28"/>
  <c r="J28"/>
  <c r="L27"/>
  <c r="J27"/>
  <c r="L26"/>
  <c r="J26"/>
  <c r="L25"/>
  <c r="J25"/>
  <c r="AP24"/>
  <c r="AP23" s="1"/>
  <c r="AO24"/>
  <c r="AO23" s="1"/>
  <c r="AN24"/>
  <c r="AN23" s="1"/>
  <c r="AM24"/>
  <c r="AM23" s="1"/>
  <c r="AL24"/>
  <c r="AL23" s="1"/>
  <c r="AK24"/>
  <c r="AK23" s="1"/>
  <c r="AJ24"/>
  <c r="AI24"/>
  <c r="AI23" s="1"/>
  <c r="AH24"/>
  <c r="AH23" s="1"/>
  <c r="AG24"/>
  <c r="AG23" s="1"/>
  <c r="AF24"/>
  <c r="AF23" s="1"/>
  <c r="AE24"/>
  <c r="AE23" s="1"/>
  <c r="AD24"/>
  <c r="AD23" s="1"/>
  <c r="AC24"/>
  <c r="AC23" s="1"/>
  <c r="AB24"/>
  <c r="AB23" s="1"/>
  <c r="AA24"/>
  <c r="AA23" s="1"/>
  <c r="Z24"/>
  <c r="Z23" s="1"/>
  <c r="Y24"/>
  <c r="Y23" s="1"/>
  <c r="X24"/>
  <c r="X23" s="1"/>
  <c r="W24"/>
  <c r="W23" s="1"/>
  <c r="V24"/>
  <c r="V23" s="1"/>
  <c r="U24"/>
  <c r="U23" s="1"/>
  <c r="T24"/>
  <c r="T23" s="1"/>
  <c r="S24"/>
  <c r="S23" s="1"/>
  <c r="R24"/>
  <c r="R23" s="1"/>
  <c r="Q24"/>
  <c r="Q23" s="1"/>
  <c r="P24"/>
  <c r="P23" s="1"/>
  <c r="O24"/>
  <c r="O23" s="1"/>
  <c r="L24"/>
  <c r="J24"/>
  <c r="AJ23"/>
  <c r="N23"/>
  <c r="J23" s="1"/>
  <c r="I23"/>
  <c r="L23" s="1"/>
  <c r="AP22"/>
  <c r="AO22"/>
  <c r="AN22"/>
  <c r="AM22"/>
  <c r="AL22"/>
  <c r="AL21" s="1"/>
  <c r="AK22"/>
  <c r="AK21" s="1"/>
  <c r="AJ22"/>
  <c r="AJ21" s="1"/>
  <c r="AI22"/>
  <c r="AI21" s="1"/>
  <c r="AH22"/>
  <c r="AH21" s="1"/>
  <c r="AG22"/>
  <c r="AG21" s="1"/>
  <c r="AF22"/>
  <c r="AF21" s="1"/>
  <c r="AE22"/>
  <c r="AE21" s="1"/>
  <c r="AD22"/>
  <c r="AD21" s="1"/>
  <c r="AC22"/>
  <c r="AC21" s="1"/>
  <c r="AB22"/>
  <c r="AB21" s="1"/>
  <c r="AA22"/>
  <c r="AA21" s="1"/>
  <c r="Z22"/>
  <c r="Z21" s="1"/>
  <c r="Y22"/>
  <c r="Y21" s="1"/>
  <c r="X22"/>
  <c r="X21" s="1"/>
  <c r="W22"/>
  <c r="W21" s="1"/>
  <c r="V22"/>
  <c r="V21" s="1"/>
  <c r="U22"/>
  <c r="U21" s="1"/>
  <c r="T22"/>
  <c r="T21" s="1"/>
  <c r="S22"/>
  <c r="S21" s="1"/>
  <c r="R22"/>
  <c r="R21" s="1"/>
  <c r="Q22"/>
  <c r="Q21" s="1"/>
  <c r="P22"/>
  <c r="P21" s="1"/>
  <c r="O22"/>
  <c r="O21" s="1"/>
  <c r="AP21"/>
  <c r="AO21"/>
  <c r="AN21"/>
  <c r="AM21"/>
  <c r="L21"/>
  <c r="J21"/>
  <c r="L20"/>
  <c r="J20"/>
  <c r="L19"/>
  <c r="J19"/>
  <c r="AP18"/>
  <c r="AO18"/>
  <c r="AN18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U18"/>
  <c r="T18"/>
  <c r="S18"/>
  <c r="R18"/>
  <c r="Q18"/>
  <c r="P18"/>
  <c r="O18"/>
  <c r="L18"/>
  <c r="J18"/>
  <c r="AP17"/>
  <c r="AP16" s="1"/>
  <c r="AO17"/>
  <c r="AO16" s="1"/>
  <c r="AN17"/>
  <c r="AM17"/>
  <c r="AM16" s="1"/>
  <c r="AL17"/>
  <c r="AL16" s="1"/>
  <c r="AK17"/>
  <c r="AK16" s="1"/>
  <c r="AJ17"/>
  <c r="AJ16" s="1"/>
  <c r="AI17"/>
  <c r="AI16" s="1"/>
  <c r="AH17"/>
  <c r="AH16" s="1"/>
  <c r="AG17"/>
  <c r="AG16" s="1"/>
  <c r="AF17"/>
  <c r="AF16" s="1"/>
  <c r="AE17"/>
  <c r="AE16" s="1"/>
  <c r="AD17"/>
  <c r="AD16" s="1"/>
  <c r="AC17"/>
  <c r="AC16" s="1"/>
  <c r="AB17"/>
  <c r="AB16" s="1"/>
  <c r="AA17"/>
  <c r="AA16" s="1"/>
  <c r="Z17"/>
  <c r="Z16" s="1"/>
  <c r="Y17"/>
  <c r="Y16" s="1"/>
  <c r="X17"/>
  <c r="X16" s="1"/>
  <c r="W17"/>
  <c r="W16" s="1"/>
  <c r="V17"/>
  <c r="V16" s="1"/>
  <c r="U17"/>
  <c r="U16" s="1"/>
  <c r="T17"/>
  <c r="T16" s="1"/>
  <c r="S17"/>
  <c r="S16" s="1"/>
  <c r="R17"/>
  <c r="R16" s="1"/>
  <c r="Q17"/>
  <c r="Q16" s="1"/>
  <c r="P17"/>
  <c r="P16" s="1"/>
  <c r="O17"/>
  <c r="O16" s="1"/>
  <c r="L17"/>
  <c r="J17"/>
  <c r="AN16"/>
  <c r="L16"/>
  <c r="J16"/>
  <c r="L15"/>
  <c r="J15"/>
  <c r="L14"/>
  <c r="J14"/>
  <c r="AP13"/>
  <c r="AO13"/>
  <c r="AN13"/>
  <c r="AM13"/>
  <c r="AL13"/>
  <c r="AK13"/>
  <c r="AJ13"/>
  <c r="AI13"/>
  <c r="AH13"/>
  <c r="AG13"/>
  <c r="AF13"/>
  <c r="AE13"/>
  <c r="AD13"/>
  <c r="AC13"/>
  <c r="AB13"/>
  <c r="AA13"/>
  <c r="Z13"/>
  <c r="Y13"/>
  <c r="X13"/>
  <c r="W13"/>
  <c r="V13"/>
  <c r="U13"/>
  <c r="T13"/>
  <c r="S13"/>
  <c r="R13"/>
  <c r="Q13"/>
  <c r="P13"/>
  <c r="AP12"/>
  <c r="AO12"/>
  <c r="AN12"/>
  <c r="AM12"/>
  <c r="AL12"/>
  <c r="AK12"/>
  <c r="AJ12"/>
  <c r="AI12"/>
  <c r="AH12"/>
  <c r="AG12"/>
  <c r="AF12"/>
  <c r="AE12"/>
  <c r="AD12"/>
  <c r="AC12"/>
  <c r="AB12"/>
  <c r="AA12"/>
  <c r="Z12"/>
  <c r="Y12"/>
  <c r="X12"/>
  <c r="W12"/>
  <c r="V12"/>
  <c r="U12"/>
  <c r="T12"/>
  <c r="S12"/>
  <c r="R12"/>
  <c r="Q12"/>
  <c r="P12"/>
  <c r="AP11"/>
  <c r="AP10" s="1"/>
  <c r="AO11"/>
  <c r="AN11"/>
  <c r="AN10" s="1"/>
  <c r="AM11"/>
  <c r="AM10" s="1"/>
  <c r="AL11"/>
  <c r="AL10" s="1"/>
  <c r="AK11"/>
  <c r="AK10" s="1"/>
  <c r="AJ11"/>
  <c r="AJ10" s="1"/>
  <c r="AI11"/>
  <c r="AI10" s="1"/>
  <c r="AH11"/>
  <c r="AH10" s="1"/>
  <c r="AG11"/>
  <c r="AG10" s="1"/>
  <c r="AF11"/>
  <c r="AF10" s="1"/>
  <c r="AE11"/>
  <c r="AE10" s="1"/>
  <c r="AD11"/>
  <c r="AD10" s="1"/>
  <c r="AC11"/>
  <c r="AC10" s="1"/>
  <c r="AB11"/>
  <c r="AB10" s="1"/>
  <c r="AA11"/>
  <c r="AA10" s="1"/>
  <c r="Z11"/>
  <c r="Z10" s="1"/>
  <c r="Y11"/>
  <c r="Y10" s="1"/>
  <c r="X11"/>
  <c r="X10" s="1"/>
  <c r="W11"/>
  <c r="W10" s="1"/>
  <c r="V11"/>
  <c r="V10" s="1"/>
  <c r="U11"/>
  <c r="U10" s="1"/>
  <c r="P11"/>
  <c r="P10" s="1"/>
  <c r="L11"/>
  <c r="J11"/>
  <c r="AO10"/>
  <c r="N10"/>
  <c r="J10" s="1"/>
  <c r="I10"/>
  <c r="L10" s="1"/>
  <c r="AP9"/>
  <c r="AP8" s="1"/>
  <c r="AO9"/>
  <c r="AO8" s="1"/>
  <c r="AN9"/>
  <c r="AN8" s="1"/>
  <c r="AM9"/>
  <c r="AM8" s="1"/>
  <c r="AL9"/>
  <c r="AL8" s="1"/>
  <c r="AK9"/>
  <c r="AK8" s="1"/>
  <c r="AJ9"/>
  <c r="AJ8" s="1"/>
  <c r="AI9"/>
  <c r="AI8" s="1"/>
  <c r="AH9"/>
  <c r="AH8" s="1"/>
  <c r="AG9"/>
  <c r="AG8" s="1"/>
  <c r="AF9"/>
  <c r="AF8" s="1"/>
  <c r="AE9"/>
  <c r="AE8" s="1"/>
  <c r="AD9"/>
  <c r="AD8" s="1"/>
  <c r="AC9"/>
  <c r="AC8" s="1"/>
  <c r="AB9"/>
  <c r="AB8" s="1"/>
  <c r="AA9"/>
  <c r="AA8" s="1"/>
  <c r="Z9"/>
  <c r="Z8" s="1"/>
  <c r="Y9"/>
  <c r="Y8" s="1"/>
  <c r="X9"/>
  <c r="X8" s="1"/>
  <c r="W9"/>
  <c r="W8" s="1"/>
  <c r="V9"/>
  <c r="V8" s="1"/>
  <c r="U9"/>
  <c r="U8" s="1"/>
  <c r="T9"/>
  <c r="T8" s="1"/>
  <c r="S9"/>
  <c r="S8" s="1"/>
  <c r="R9"/>
  <c r="R8" s="1"/>
  <c r="Q9"/>
  <c r="Q8" s="1"/>
  <c r="P9"/>
  <c r="P8" s="1"/>
  <c r="O9"/>
  <c r="O8" s="1"/>
  <c r="L9"/>
  <c r="J9"/>
  <c r="J8"/>
  <c r="AP7"/>
  <c r="AO7"/>
  <c r="AN7"/>
  <c r="AN6" s="1"/>
  <c r="AM7"/>
  <c r="AM6" s="1"/>
  <c r="AL7"/>
  <c r="AL6" s="1"/>
  <c r="AK7"/>
  <c r="AK6" s="1"/>
  <c r="AJ7"/>
  <c r="AJ6" s="1"/>
  <c r="AI7"/>
  <c r="AI6" s="1"/>
  <c r="AH7"/>
  <c r="AH6" s="1"/>
  <c r="AG7"/>
  <c r="AG6" s="1"/>
  <c r="AF7"/>
  <c r="AF6" s="1"/>
  <c r="AE7"/>
  <c r="AE6" s="1"/>
  <c r="AD7"/>
  <c r="AD6" s="1"/>
  <c r="AC7"/>
  <c r="AC6" s="1"/>
  <c r="AB7"/>
  <c r="AB6" s="1"/>
  <c r="AA7"/>
  <c r="AA6" s="1"/>
  <c r="Z7"/>
  <c r="Z6" s="1"/>
  <c r="Y7"/>
  <c r="Y6" s="1"/>
  <c r="X7"/>
  <c r="X6" s="1"/>
  <c r="W7"/>
  <c r="W6" s="1"/>
  <c r="V7"/>
  <c r="V6" s="1"/>
  <c r="U7"/>
  <c r="U6" s="1"/>
  <c r="T7"/>
  <c r="T6" s="1"/>
  <c r="S7"/>
  <c r="S6" s="1"/>
  <c r="R7"/>
  <c r="R6" s="1"/>
  <c r="Q7"/>
  <c r="Q6" s="1"/>
  <c r="P7"/>
  <c r="P6" s="1"/>
  <c r="O7"/>
  <c r="O6" s="1"/>
  <c r="AP6"/>
  <c r="AO6"/>
  <c r="L6"/>
  <c r="AD54" i="2"/>
  <c r="AC54"/>
  <c r="AB54"/>
  <c r="AA54"/>
  <c r="Z54"/>
  <c r="Y54"/>
  <c r="X54"/>
  <c r="W54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D54"/>
  <c r="C54"/>
  <c r="O13" i="3"/>
  <c r="T11"/>
  <c r="T10" s="1"/>
  <c r="S11"/>
  <c r="S10" s="1"/>
  <c r="R11"/>
  <c r="R10" s="1"/>
  <c r="Q11"/>
  <c r="Q10" s="1"/>
  <c r="AD29" i="2"/>
  <c r="AC29"/>
  <c r="AB29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D28"/>
  <c r="AC28"/>
  <c r="AC27" s="1"/>
  <c r="AB28"/>
  <c r="AB27" s="1"/>
  <c r="AA28"/>
  <c r="Z28"/>
  <c r="Y28"/>
  <c r="X28"/>
  <c r="X27" s="1"/>
  <c r="W28"/>
  <c r="V28"/>
  <c r="U28"/>
  <c r="T28"/>
  <c r="T27" s="1"/>
  <c r="S28"/>
  <c r="S27" s="1"/>
  <c r="R28"/>
  <c r="Q28"/>
  <c r="P28"/>
  <c r="P27" s="1"/>
  <c r="O28"/>
  <c r="N28"/>
  <c r="M28"/>
  <c r="L28"/>
  <c r="L27" s="1"/>
  <c r="K28"/>
  <c r="J28"/>
  <c r="I28"/>
  <c r="H28"/>
  <c r="H27" s="1"/>
  <c r="G28"/>
  <c r="F28"/>
  <c r="E28"/>
  <c r="D28"/>
  <c r="D27" s="1"/>
  <c r="C28"/>
  <c r="Z27"/>
  <c r="Y27"/>
  <c r="W27"/>
  <c r="V27"/>
  <c r="U27"/>
  <c r="R27"/>
  <c r="Q27"/>
  <c r="O27"/>
  <c r="N27"/>
  <c r="M27"/>
  <c r="K27"/>
  <c r="J27"/>
  <c r="I27"/>
  <c r="G27"/>
  <c r="F27"/>
  <c r="E27"/>
  <c r="C27"/>
  <c r="AD19"/>
  <c r="AC19"/>
  <c r="AB19"/>
  <c r="AA19"/>
  <c r="Z19"/>
  <c r="Y19"/>
  <c r="X19"/>
  <c r="W19"/>
  <c r="V19"/>
  <c r="U19"/>
  <c r="T19"/>
  <c r="S19"/>
  <c r="R19"/>
  <c r="Q19"/>
  <c r="P19"/>
  <c r="O19"/>
  <c r="N19"/>
  <c r="M19"/>
  <c r="L19"/>
  <c r="K19"/>
  <c r="J19"/>
  <c r="I19"/>
  <c r="H19"/>
  <c r="G19"/>
  <c r="F19"/>
  <c r="E19"/>
  <c r="D19"/>
  <c r="C19"/>
  <c r="AD18"/>
  <c r="AC18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K17"/>
  <c r="J17"/>
  <c r="I17"/>
  <c r="H17"/>
  <c r="G17"/>
  <c r="F17"/>
  <c r="E17"/>
  <c r="D17"/>
  <c r="C17"/>
  <c r="AD16"/>
  <c r="AD15" s="1"/>
  <c r="AC16"/>
  <c r="AC15" s="1"/>
  <c r="AB16"/>
  <c r="AB15" s="1"/>
  <c r="AA16"/>
  <c r="AA15" s="1"/>
  <c r="Z16"/>
  <c r="Z15" s="1"/>
  <c r="Y16"/>
  <c r="Y15" s="1"/>
  <c r="X16"/>
  <c r="X15" s="1"/>
  <c r="W16"/>
  <c r="W15" s="1"/>
  <c r="V16"/>
  <c r="V15" s="1"/>
  <c r="U16"/>
  <c r="T16"/>
  <c r="T15" s="1"/>
  <c r="S16"/>
  <c r="S15" s="1"/>
  <c r="R16"/>
  <c r="R15" s="1"/>
  <c r="Q16"/>
  <c r="Q15" s="1"/>
  <c r="P16"/>
  <c r="P15" s="1"/>
  <c r="O16"/>
  <c r="N16"/>
  <c r="N15" s="1"/>
  <c r="M16"/>
  <c r="M15" s="1"/>
  <c r="L16"/>
  <c r="L15" s="1"/>
  <c r="K16"/>
  <c r="K15" s="1"/>
  <c r="J16"/>
  <c r="I16"/>
  <c r="I15" s="1"/>
  <c r="H16"/>
  <c r="H15" s="1"/>
  <c r="G16"/>
  <c r="F16"/>
  <c r="F15" s="1"/>
  <c r="E16"/>
  <c r="E15" s="1"/>
  <c r="D16"/>
  <c r="D15" s="1"/>
  <c r="C16"/>
  <c r="C15" s="1"/>
  <c r="AD14"/>
  <c r="AC14"/>
  <c r="AB14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D13"/>
  <c r="AC13"/>
  <c r="AB13"/>
  <c r="AA13"/>
  <c r="Z13"/>
  <c r="Y13"/>
  <c r="X13"/>
  <c r="W13"/>
  <c r="V13"/>
  <c r="U13"/>
  <c r="T13"/>
  <c r="S13"/>
  <c r="R13"/>
  <c r="Q13"/>
  <c r="P13"/>
  <c r="O13"/>
  <c r="N13"/>
  <c r="M13"/>
  <c r="L13"/>
  <c r="K13"/>
  <c r="J13"/>
  <c r="I13"/>
  <c r="H13"/>
  <c r="G13"/>
  <c r="F13"/>
  <c r="E13"/>
  <c r="D13"/>
  <c r="C13"/>
  <c r="AD12"/>
  <c r="AP19" i="3" s="1"/>
  <c r="AC12" i="2"/>
  <c r="AO19" i="3" s="1"/>
  <c r="AB12" i="2"/>
  <c r="AN19" i="3" s="1"/>
  <c r="AA12" i="2"/>
  <c r="AM19" i="3" s="1"/>
  <c r="Z12" i="2"/>
  <c r="AL19" i="3" s="1"/>
  <c r="Y12" i="2"/>
  <c r="AK19" i="3" s="1"/>
  <c r="X12" i="2"/>
  <c r="AJ19" i="3" s="1"/>
  <c r="W12" i="2"/>
  <c r="AI19" i="3" s="1"/>
  <c r="V12" i="2"/>
  <c r="AH19" i="3" s="1"/>
  <c r="U12" i="2"/>
  <c r="AG19" i="3" s="1"/>
  <c r="T12" i="2"/>
  <c r="AF19" i="3" s="1"/>
  <c r="S12" i="2"/>
  <c r="AE19" i="3" s="1"/>
  <c r="R12" i="2"/>
  <c r="AD19" i="3" s="1"/>
  <c r="Q12" i="2"/>
  <c r="AC19" i="3" s="1"/>
  <c r="P12" i="2"/>
  <c r="AB19" i="3" s="1"/>
  <c r="O12" i="2"/>
  <c r="AA19" i="3" s="1"/>
  <c r="N12" i="2"/>
  <c r="Z19" i="3" s="1"/>
  <c r="M12" i="2"/>
  <c r="Y19" i="3" s="1"/>
  <c r="L12" i="2"/>
  <c r="X19" i="3" s="1"/>
  <c r="K12" i="2"/>
  <c r="W19" i="3" s="1"/>
  <c r="J12" i="2"/>
  <c r="V19" i="3" s="1"/>
  <c r="I12" i="2"/>
  <c r="U19" i="3" s="1"/>
  <c r="H12" i="2"/>
  <c r="T19" i="3" s="1"/>
  <c r="G12" i="2"/>
  <c r="S19" i="3" s="1"/>
  <c r="F12" i="2"/>
  <c r="R19" i="3" s="1"/>
  <c r="E12" i="2"/>
  <c r="Q19" i="3" s="1"/>
  <c r="D12" i="2"/>
  <c r="P19" i="3" s="1"/>
  <c r="C12" i="2"/>
  <c r="O19" i="3" s="1"/>
  <c r="AD11" i="2"/>
  <c r="AP15" i="3" s="1"/>
  <c r="AC11" i="2"/>
  <c r="AO15" i="3" s="1"/>
  <c r="AB11" i="2"/>
  <c r="AN15" i="3" s="1"/>
  <c r="AA11" i="2"/>
  <c r="AM15" i="3" s="1"/>
  <c r="Z11" i="2"/>
  <c r="AL15" i="3" s="1"/>
  <c r="Y11" i="2"/>
  <c r="AK15" i="3" s="1"/>
  <c r="X11" i="2"/>
  <c r="AJ15" i="3" s="1"/>
  <c r="W11" i="2"/>
  <c r="AI15" i="3" s="1"/>
  <c r="V11" i="2"/>
  <c r="AH15" i="3" s="1"/>
  <c r="U11" i="2"/>
  <c r="AG15" i="3" s="1"/>
  <c r="T11" i="2"/>
  <c r="AF15" i="3" s="1"/>
  <c r="S11" i="2"/>
  <c r="AE15" i="3" s="1"/>
  <c r="R11" i="2"/>
  <c r="AD15" i="3" s="1"/>
  <c r="Q11" i="2"/>
  <c r="AC15" i="3" s="1"/>
  <c r="P11" i="2"/>
  <c r="AB15" i="3" s="1"/>
  <c r="O11" i="2"/>
  <c r="AA15" i="3" s="1"/>
  <c r="N11" i="2"/>
  <c r="Z15" i="3" s="1"/>
  <c r="M11" i="2"/>
  <c r="Y15" i="3" s="1"/>
  <c r="L11" i="2"/>
  <c r="X15" i="3" s="1"/>
  <c r="K11" i="2"/>
  <c r="W15" i="3" s="1"/>
  <c r="J11" i="2"/>
  <c r="V15" i="3" s="1"/>
  <c r="I11" i="2"/>
  <c r="U15" i="3" s="1"/>
  <c r="H11" i="2"/>
  <c r="T15" i="3" s="1"/>
  <c r="G11" i="2"/>
  <c r="S15" i="3" s="1"/>
  <c r="F11" i="2"/>
  <c r="R15" i="3" s="1"/>
  <c r="E11" i="2"/>
  <c r="Q15" i="3" s="1"/>
  <c r="D11" i="2"/>
  <c r="P15" i="3" s="1"/>
  <c r="C11" i="2"/>
  <c r="O15" i="3" s="1"/>
  <c r="AB29" i="1"/>
  <c r="AB32" i="2" s="1"/>
  <c r="AN36" i="3" s="1"/>
  <c r="AA29" i="1"/>
  <c r="AA32" i="2" s="1"/>
  <c r="AM36" i="3" s="1"/>
  <c r="X29" i="1"/>
  <c r="X32" i="2" s="1"/>
  <c r="W29" i="1"/>
  <c r="W32" i="2" s="1"/>
  <c r="U29" i="1"/>
  <c r="U32" i="2" s="1"/>
  <c r="AG36" i="3" s="1"/>
  <c r="P29" i="1"/>
  <c r="P32" i="2" s="1"/>
  <c r="O29" i="1"/>
  <c r="O32" i="2" s="1"/>
  <c r="AA36" i="3" s="1"/>
  <c r="M29" i="1"/>
  <c r="M32" i="2" s="1"/>
  <c r="L29" i="1"/>
  <c r="L32" i="2" s="1"/>
  <c r="K29" i="1"/>
  <c r="K32" i="2" s="1"/>
  <c r="W36" i="3" s="1"/>
  <c r="H29" i="1"/>
  <c r="H32" i="2" s="1"/>
  <c r="G29" i="1"/>
  <c r="G32" i="2" s="1"/>
  <c r="S36" i="3" s="1"/>
  <c r="C29" i="1"/>
  <c r="C32" i="2" s="1"/>
  <c r="O36" i="3" s="1"/>
  <c r="AC28" i="1"/>
  <c r="AC31" i="2" s="1"/>
  <c r="AA28" i="1"/>
  <c r="AA31" i="2" s="1"/>
  <c r="T28" i="1"/>
  <c r="T31" i="2" s="1"/>
  <c r="Q28" i="1"/>
  <c r="Q31" i="2" s="1"/>
  <c r="P28" i="1"/>
  <c r="P31" i="2" s="1"/>
  <c r="O28" i="1"/>
  <c r="O31" i="2" s="1"/>
  <c r="L28" i="1"/>
  <c r="L31" i="2" s="1"/>
  <c r="K28" i="1"/>
  <c r="K31" i="2" s="1"/>
  <c r="C28" i="1"/>
  <c r="C31" i="2" s="1"/>
  <c r="AB26" i="1"/>
  <c r="AB25" i="2" s="1"/>
  <c r="AA26" i="1"/>
  <c r="AA25" i="2" s="1"/>
  <c r="W26" i="1"/>
  <c r="W25" i="2" s="1"/>
  <c r="T26" i="1"/>
  <c r="T25" i="2" s="1"/>
  <c r="S26" i="1"/>
  <c r="S25" i="2" s="1"/>
  <c r="Q26" i="1"/>
  <c r="Q25" i="2" s="1"/>
  <c r="P26" i="1"/>
  <c r="P25" i="2" s="1"/>
  <c r="O26" i="1"/>
  <c r="O25" i="2" s="1"/>
  <c r="M26" i="1"/>
  <c r="M25" i="2" s="1"/>
  <c r="L26" i="1"/>
  <c r="L25" i="2" s="1"/>
  <c r="K26" i="1"/>
  <c r="K25" i="2" s="1"/>
  <c r="G26" i="1"/>
  <c r="G25" i="2" s="1"/>
  <c r="E26" i="1"/>
  <c r="E25" i="2" s="1"/>
  <c r="C26" i="1"/>
  <c r="C25" i="2" s="1"/>
  <c r="AA25" i="1"/>
  <c r="AA24" i="2" s="1"/>
  <c r="X25" i="1"/>
  <c r="X24" i="2" s="1"/>
  <c r="W25" i="1"/>
  <c r="W24" i="2" s="1"/>
  <c r="U25" i="1"/>
  <c r="U24" i="2" s="1"/>
  <c r="S25" i="1"/>
  <c r="S24" i="2" s="1"/>
  <c r="Q25" i="1"/>
  <c r="Q24" i="2" s="1"/>
  <c r="O25" i="1"/>
  <c r="O24" i="2" s="1"/>
  <c r="K25" i="1"/>
  <c r="K24" i="2" s="1"/>
  <c r="G25" i="1"/>
  <c r="G24" i="2" s="1"/>
  <c r="C25" i="1"/>
  <c r="C24" i="2" s="1"/>
  <c r="AC24" i="1"/>
  <c r="AC23" i="2" s="1"/>
  <c r="AB24" i="1"/>
  <c r="AB23" i="2" s="1"/>
  <c r="AA24" i="1"/>
  <c r="AA23" i="2" s="1"/>
  <c r="Y24" i="1"/>
  <c r="Y23" i="2" s="1"/>
  <c r="W24" i="1"/>
  <c r="W23" i="2" s="1"/>
  <c r="Q24" i="1"/>
  <c r="Q23" i="2" s="1"/>
  <c r="P24" i="1"/>
  <c r="P23" i="2" s="1"/>
  <c r="O24" i="1"/>
  <c r="O23" i="2" s="1"/>
  <c r="M24" i="1"/>
  <c r="M23" i="2" s="1"/>
  <c r="L24" i="1"/>
  <c r="L23" i="2" s="1"/>
  <c r="K24" i="1"/>
  <c r="K23" i="2" s="1"/>
  <c r="I24" i="1"/>
  <c r="I23" i="2" s="1"/>
  <c r="H24" i="1"/>
  <c r="H23" i="2" s="1"/>
  <c r="G24" i="1"/>
  <c r="G23" i="2" s="1"/>
  <c r="C24" i="1"/>
  <c r="C23" i="2" s="1"/>
  <c r="AD23" i="1"/>
  <c r="AD22" i="2" s="1"/>
  <c r="AC15" i="1"/>
  <c r="AC23" s="1"/>
  <c r="AC22" i="2" s="1"/>
  <c r="AB15" i="1"/>
  <c r="AB23" s="1"/>
  <c r="AB22" i="2" s="1"/>
  <c r="AA15" i="1"/>
  <c r="AA23" s="1"/>
  <c r="AA22" i="2" s="1"/>
  <c r="Z15" i="1"/>
  <c r="Z23" s="1"/>
  <c r="Z22" i="2" s="1"/>
  <c r="Y15" i="1"/>
  <c r="Y23" s="1"/>
  <c r="Y22" i="2" s="1"/>
  <c r="X15" i="1"/>
  <c r="X23" s="1"/>
  <c r="X22" i="2" s="1"/>
  <c r="W15" i="1"/>
  <c r="W23" s="1"/>
  <c r="W22" i="2" s="1"/>
  <c r="V15" i="1"/>
  <c r="V23" s="1"/>
  <c r="V22" i="2" s="1"/>
  <c r="U15" i="1"/>
  <c r="U23" s="1"/>
  <c r="U22" i="2" s="1"/>
  <c r="T15" i="1"/>
  <c r="T23" s="1"/>
  <c r="T22" i="2" s="1"/>
  <c r="S15" i="1"/>
  <c r="S23" s="1"/>
  <c r="S22" i="2" s="1"/>
  <c r="R15" i="1"/>
  <c r="R23" s="1"/>
  <c r="R22" i="2" s="1"/>
  <c r="Q15" i="1"/>
  <c r="Q23" s="1"/>
  <c r="Q22" i="2" s="1"/>
  <c r="P15" i="1"/>
  <c r="P23" s="1"/>
  <c r="P22" i="2" s="1"/>
  <c r="O15" i="1"/>
  <c r="O23" s="1"/>
  <c r="O22" i="2" s="1"/>
  <c r="N15" i="1"/>
  <c r="N23" s="1"/>
  <c r="N22" i="2" s="1"/>
  <c r="M15" i="1"/>
  <c r="M23" s="1"/>
  <c r="M22" i="2" s="1"/>
  <c r="L15" i="1"/>
  <c r="L23" s="1"/>
  <c r="L22" i="2" s="1"/>
  <c r="K15" i="1"/>
  <c r="K23" s="1"/>
  <c r="K22" i="2" s="1"/>
  <c r="J15" i="1"/>
  <c r="J23" s="1"/>
  <c r="J22" i="2" s="1"/>
  <c r="I15" i="1"/>
  <c r="I23" s="1"/>
  <c r="I22" i="2" s="1"/>
  <c r="H15" i="1"/>
  <c r="H23" s="1"/>
  <c r="H22" i="2" s="1"/>
  <c r="G15" i="1"/>
  <c r="G23" s="1"/>
  <c r="G22" i="2" s="1"/>
  <c r="F15" i="1"/>
  <c r="F23" s="1"/>
  <c r="F22" i="2" s="1"/>
  <c r="E15" i="1"/>
  <c r="E23" s="1"/>
  <c r="E22" i="2" s="1"/>
  <c r="D15" i="1"/>
  <c r="D23" s="1"/>
  <c r="D22" i="2" s="1"/>
  <c r="C15" i="1"/>
  <c r="C23" s="1"/>
  <c r="C22" i="2" s="1"/>
  <c r="AF36" i="3" l="1"/>
  <c r="AA27" i="2"/>
  <c r="AD27"/>
  <c r="V36" i="3"/>
  <c r="AD36"/>
  <c r="Z36"/>
  <c r="AP36"/>
  <c r="AO36"/>
  <c r="AL36"/>
  <c r="AK36"/>
  <c r="AJ36"/>
  <c r="AI36"/>
  <c r="AH36"/>
  <c r="U15" i="2"/>
  <c r="W30"/>
  <c r="AI34" i="3" s="1"/>
  <c r="T36"/>
  <c r="AB36"/>
  <c r="X36"/>
  <c r="AE36"/>
  <c r="S30" i="2"/>
  <c r="AE34" i="3" s="1"/>
  <c r="AA30" i="2"/>
  <c r="N30"/>
  <c r="Z34" i="3" s="1"/>
  <c r="Z30" i="2"/>
  <c r="AL34" i="3" s="1"/>
  <c r="R30" i="2"/>
  <c r="AD34" i="3" s="1"/>
  <c r="AD30" i="2"/>
  <c r="AP34" i="3" s="1"/>
  <c r="V30" i="2"/>
  <c r="AH34" i="3" s="1"/>
  <c r="AC21" i="2"/>
  <c r="AO25" i="3" s="1"/>
  <c r="Y36"/>
  <c r="U36"/>
  <c r="AC36"/>
  <c r="M21" i="2"/>
  <c r="Y25" i="3" s="1"/>
  <c r="U21" i="2"/>
  <c r="Y21"/>
  <c r="AK25" i="3" s="1"/>
  <c r="Q36"/>
  <c r="Q21" i="2"/>
  <c r="AC25" i="3" s="1"/>
  <c r="O15" i="2"/>
  <c r="O30"/>
  <c r="AA34" i="3" s="1"/>
  <c r="K30" i="2"/>
  <c r="W34" i="3" s="1"/>
  <c r="J15" i="2"/>
  <c r="J30"/>
  <c r="V34" i="3" s="1"/>
  <c r="I21" i="2"/>
  <c r="U25" i="3" s="1"/>
  <c r="G15" i="2"/>
  <c r="G30"/>
  <c r="S34" i="3" s="1"/>
  <c r="O31"/>
  <c r="E30" i="2"/>
  <c r="Q34" i="3" s="1"/>
  <c r="D30" i="2"/>
  <c r="P34" i="3" s="1"/>
  <c r="L21" i="2"/>
  <c r="X25" i="3" s="1"/>
  <c r="T21" i="2"/>
  <c r="AF25" i="3" s="1"/>
  <c r="AB21" i="2"/>
  <c r="AN25" i="3" s="1"/>
  <c r="F21" i="2"/>
  <c r="R25" i="3" s="1"/>
  <c r="J21" i="2"/>
  <c r="V25" i="3" s="1"/>
  <c r="N21" i="2"/>
  <c r="Z25" i="3" s="1"/>
  <c r="R21" i="2"/>
  <c r="AD25" i="3" s="1"/>
  <c r="V21" i="2"/>
  <c r="AH25" i="3" s="1"/>
  <c r="Z21" i="2"/>
  <c r="AL25" i="3" s="1"/>
  <c r="AD21" i="2"/>
  <c r="AP25" i="3" s="1"/>
  <c r="H30" i="2"/>
  <c r="T34" i="3" s="1"/>
  <c r="L30" i="2"/>
  <c r="X34" i="3" s="1"/>
  <c r="P30" i="2"/>
  <c r="AB34" i="3" s="1"/>
  <c r="T30" i="2"/>
  <c r="AF34" i="3" s="1"/>
  <c r="X30" i="2"/>
  <c r="AJ34" i="3" s="1"/>
  <c r="AB30" i="2"/>
  <c r="AN34" i="3" s="1"/>
  <c r="H21" i="2"/>
  <c r="T25" i="3" s="1"/>
  <c r="P21" i="2"/>
  <c r="AB25" i="3" s="1"/>
  <c r="X21" i="2"/>
  <c r="AJ25" i="3" s="1"/>
  <c r="G21" i="2"/>
  <c r="K21"/>
  <c r="W25" i="3" s="1"/>
  <c r="O21" i="2"/>
  <c r="AA25" i="3" s="1"/>
  <c r="S21" i="2"/>
  <c r="AE25" i="3" s="1"/>
  <c r="W21" i="2"/>
  <c r="AI25" i="3" s="1"/>
  <c r="AA21" i="2"/>
  <c r="AM25" i="3" s="1"/>
  <c r="C30" i="2"/>
  <c r="O34" i="3" s="1"/>
  <c r="I30" i="2"/>
  <c r="U34" i="3" s="1"/>
  <c r="M30" i="2"/>
  <c r="Y34" i="3" s="1"/>
  <c r="Q30" i="2"/>
  <c r="AC34" i="3" s="1"/>
  <c r="U30" i="2"/>
  <c r="AG34" i="3" s="1"/>
  <c r="Y30" i="2"/>
  <c r="AK34" i="3" s="1"/>
  <c r="AC30" i="2"/>
  <c r="AO34" i="3" s="1"/>
  <c r="F30" i="2"/>
  <c r="R34" i="3" s="1"/>
  <c r="R36"/>
  <c r="P36"/>
  <c r="E21" i="2"/>
  <c r="Q25" i="3" s="1"/>
  <c r="D21" i="2"/>
  <c r="P25" i="3" s="1"/>
  <c r="C21" i="2"/>
  <c r="O25" i="3" s="1"/>
  <c r="O12"/>
  <c r="O14"/>
  <c r="Q14"/>
  <c r="S14"/>
  <c r="U14"/>
  <c r="W14"/>
  <c r="Y14"/>
  <c r="AA14"/>
  <c r="AC14"/>
  <c r="AE14"/>
  <c r="AG14"/>
  <c r="AI14"/>
  <c r="AK14"/>
  <c r="AM14"/>
  <c r="AO14"/>
  <c r="P14"/>
  <c r="R14"/>
  <c r="T14"/>
  <c r="V14"/>
  <c r="X14"/>
  <c r="Z14"/>
  <c r="AB14"/>
  <c r="AD14"/>
  <c r="AF14"/>
  <c r="AH14"/>
  <c r="AJ14"/>
  <c r="AL14"/>
  <c r="AN14"/>
  <c r="AP14"/>
  <c r="O35"/>
  <c r="Q35"/>
  <c r="S35"/>
  <c r="U35"/>
  <c r="W35"/>
  <c r="Y35"/>
  <c r="AA35"/>
  <c r="AC35"/>
  <c r="AE35"/>
  <c r="AG35"/>
  <c r="AI35"/>
  <c r="AK35"/>
  <c r="AM35"/>
  <c r="AO35"/>
  <c r="P35"/>
  <c r="R35"/>
  <c r="T35"/>
  <c r="V35"/>
  <c r="X35"/>
  <c r="Z35"/>
  <c r="AB35"/>
  <c r="AD35"/>
  <c r="AF35"/>
  <c r="AH35"/>
  <c r="AJ35"/>
  <c r="AL35"/>
  <c r="AN35"/>
  <c r="AP35"/>
  <c r="O20"/>
  <c r="Q20"/>
  <c r="S20"/>
  <c r="P20"/>
  <c r="R20"/>
  <c r="T20"/>
  <c r="V20"/>
  <c r="X20"/>
  <c r="Z20"/>
  <c r="AB20"/>
  <c r="AD20"/>
  <c r="AF20"/>
  <c r="AH20"/>
  <c r="AJ20"/>
  <c r="AL20"/>
  <c r="AN20"/>
  <c r="AP20"/>
  <c r="P26"/>
  <c r="R26"/>
  <c r="T26"/>
  <c r="V26"/>
  <c r="X26"/>
  <c r="Z26"/>
  <c r="AB26"/>
  <c r="AD26"/>
  <c r="AF26"/>
  <c r="AH26"/>
  <c r="AJ26"/>
  <c r="AL26"/>
  <c r="AN26"/>
  <c r="AP26"/>
  <c r="P27"/>
  <c r="R27"/>
  <c r="T27"/>
  <c r="V27"/>
  <c r="X27"/>
  <c r="Z27"/>
  <c r="AB27"/>
  <c r="AD27"/>
  <c r="AF27"/>
  <c r="AH27"/>
  <c r="AJ27"/>
  <c r="AL27"/>
  <c r="AN27"/>
  <c r="AP27"/>
  <c r="P28"/>
  <c r="R28"/>
  <c r="T28"/>
  <c r="V28"/>
  <c r="X28"/>
  <c r="Z28"/>
  <c r="AB28"/>
  <c r="AD28"/>
  <c r="AF28"/>
  <c r="AH28"/>
  <c r="AJ28"/>
  <c r="AL28"/>
  <c r="AN28"/>
  <c r="AP28"/>
  <c r="P29"/>
  <c r="R29"/>
  <c r="T29"/>
  <c r="V29"/>
  <c r="X29"/>
  <c r="Z29"/>
  <c r="AB29"/>
  <c r="AD29"/>
  <c r="AF29"/>
  <c r="AH29"/>
  <c r="AJ29"/>
  <c r="AL29"/>
  <c r="AN29"/>
  <c r="AP29"/>
  <c r="U20"/>
  <c r="W20"/>
  <c r="Y20"/>
  <c r="AA20"/>
  <c r="AC20"/>
  <c r="AE20"/>
  <c r="AG20"/>
  <c r="AI20"/>
  <c r="AK20"/>
  <c r="AM20"/>
  <c r="AO20"/>
  <c r="O26"/>
  <c r="Q26"/>
  <c r="S26"/>
  <c r="U26"/>
  <c r="W26"/>
  <c r="Y26"/>
  <c r="AA26"/>
  <c r="AC26"/>
  <c r="AE26"/>
  <c r="AG26"/>
  <c r="AI26"/>
  <c r="AK26"/>
  <c r="AM26"/>
  <c r="AO26"/>
  <c r="O27"/>
  <c r="Q27"/>
  <c r="S27"/>
  <c r="U27"/>
  <c r="W27"/>
  <c r="Y27"/>
  <c r="AA27"/>
  <c r="AC27"/>
  <c r="AE27"/>
  <c r="AG27"/>
  <c r="AI27"/>
  <c r="AK27"/>
  <c r="AM27"/>
  <c r="AO27"/>
  <c r="O28"/>
  <c r="Q28"/>
  <c r="S28"/>
  <c r="U28"/>
  <c r="W28"/>
  <c r="Y28"/>
  <c r="AA28"/>
  <c r="AC28"/>
  <c r="AE28"/>
  <c r="AG28"/>
  <c r="AI28"/>
  <c r="AK28"/>
  <c r="AM28"/>
  <c r="AO28"/>
  <c r="O29"/>
  <c r="Q29"/>
  <c r="S29"/>
  <c r="U29"/>
  <c r="W29"/>
  <c r="Y29"/>
  <c r="AA29"/>
  <c r="AC29"/>
  <c r="AE29"/>
  <c r="AG29"/>
  <c r="AI29"/>
  <c r="AK29"/>
  <c r="AM29"/>
  <c r="AO29"/>
  <c r="O11"/>
  <c r="O10" s="1"/>
  <c r="AM34" l="1"/>
  <c r="AG25"/>
  <c r="S25"/>
</calcChain>
</file>

<file path=xl/sharedStrings.xml><?xml version="1.0" encoding="utf-8"?>
<sst xmlns="http://schemas.openxmlformats.org/spreadsheetml/2006/main" count="276" uniqueCount="129">
  <si>
    <t>Registro de días laborados por mes y cáculo de cuota de trabajo mensual esperada para cada persona del Despacho</t>
  </si>
  <si>
    <t>Nota:
1. Ingresar información en las celdas que se encuentren en color blanco.</t>
  </si>
  <si>
    <t>Cantidad de días Laborales</t>
  </si>
  <si>
    <t>Días fuera del Despacho sin Sustitución o en labores de manifestación o apoyo</t>
  </si>
  <si>
    <t>T1</t>
  </si>
  <si>
    <t>T2</t>
  </si>
  <si>
    <t>T3</t>
  </si>
  <si>
    <t>T4</t>
  </si>
  <si>
    <t>Juez 1</t>
  </si>
  <si>
    <t>Juez 2</t>
  </si>
  <si>
    <t>Total de días laborado por persona</t>
  </si>
  <si>
    <t>J1</t>
  </si>
  <si>
    <t>J2</t>
  </si>
  <si>
    <t>Cuota mensual por persona</t>
  </si>
  <si>
    <t>Cuota esperada diaria</t>
  </si>
  <si>
    <t>Cuota por Día- Definida por la Dirección de Planificación 29/07/2016</t>
  </si>
  <si>
    <t>Personas Técnicas Judiciales</t>
  </si>
  <si>
    <t>Persona Coordinador Judicial</t>
  </si>
  <si>
    <t>Persona Juzgadora</t>
  </si>
  <si>
    <t>mensual</t>
  </si>
  <si>
    <t>MÉTRICAS DE LOS INDICADORES DE GESTIÓN</t>
  </si>
  <si>
    <t>Objetivo: Medir, controlar y verificar la gestión del despacho para su mejora continua.</t>
  </si>
  <si>
    <t>Detalles</t>
  </si>
  <si>
    <t>N°</t>
  </si>
  <si>
    <t>Datos</t>
  </si>
  <si>
    <t>GENERALES</t>
  </si>
  <si>
    <t>Cantidad de Juezas y Jueces en el despacho</t>
  </si>
  <si>
    <t>Cantidad de Técnicas y Técnicos Judiciales en el despacho</t>
  </si>
  <si>
    <t>Fecha del día de hoy</t>
  </si>
  <si>
    <t>Fecha del último señalamiento a audiencia de recepción de pruebas o debate</t>
  </si>
  <si>
    <t>Fecha demanda más antigua pendiente de la primera resolución (TODAS LAS MATERIAS)</t>
  </si>
  <si>
    <t>Fecha de escrito más antiguo pendiente de resolver (todas las materias)</t>
  </si>
  <si>
    <t>Cantidad de Audiencias Programadas</t>
  </si>
  <si>
    <t>Cantidad de Audiencias Realizadas</t>
  </si>
  <si>
    <t>Cantidad de resoluciones pasadas a firmar por las Técnicas y Técnicos</t>
  </si>
  <si>
    <t>Persona Técnica Judicial 1</t>
  </si>
  <si>
    <t>Persona Técnica Judicial 2</t>
  </si>
  <si>
    <t>Persona Técnica Judicial 3</t>
  </si>
  <si>
    <t>Persona Técnica Judicial 4</t>
  </si>
  <si>
    <t>Cantidad de resoluciones a realizar por las Técnicas y Técnicos (cuota)</t>
  </si>
  <si>
    <t>Cuota de trabajo esperada para Persona técnica judicial 1</t>
  </si>
  <si>
    <t>Cuota de trabajo esperada para Persona técnica judicial 2</t>
  </si>
  <si>
    <t>Cuota de trabajo esperada para Persona técnica judicial 3</t>
  </si>
  <si>
    <t>Cuota de trabajo esperada para Persona técnica judicial 4</t>
  </si>
  <si>
    <t>Cantidad de Sentencias dictadas Global</t>
  </si>
  <si>
    <t>Persona Juzgadora 1</t>
  </si>
  <si>
    <t>Persona Juzgadora 2</t>
  </si>
  <si>
    <t>Cantidad de Sentencias Esperadas (Global)</t>
  </si>
  <si>
    <t>LABORAL</t>
  </si>
  <si>
    <t>Circulante al Iniciar el mes</t>
  </si>
  <si>
    <t>Cantidad de Casos Entrados</t>
  </si>
  <si>
    <t>Cantidad de Casos Reentrados</t>
  </si>
  <si>
    <t>Cantidad de Casos Terminados</t>
  </si>
  <si>
    <t>Circulante al finalizar el mes</t>
  </si>
  <si>
    <t>Cantidad de expedientes en trámite</t>
  </si>
  <si>
    <t>Cantidad de expedientes en etapa de ejecución</t>
  </si>
  <si>
    <t>Fecha demanda más antigua pendiente de la primera resolución</t>
  </si>
  <si>
    <t>Fecha más antigua de pase a fallo de expedientes pendientes de dictado de sentencia</t>
  </si>
  <si>
    <t>Fecha de escrito más antiguo pendiente de resolver</t>
  </si>
  <si>
    <t>Cantidad de audiencias pendientes de realización</t>
  </si>
  <si>
    <t>Cantidad de expedientes pendientes de fallo</t>
  </si>
  <si>
    <t>Persona Técnica Judicial Técnico 1</t>
  </si>
  <si>
    <t>Persona Técnica Judicial Técnico 2</t>
  </si>
  <si>
    <t>Persona Técnica Judicial Técnico 3</t>
  </si>
  <si>
    <t>Persona Técnica Judicial Técnico 4</t>
  </si>
  <si>
    <t>Cantidad de sentencias dictadas</t>
  </si>
  <si>
    <t>Jueza o Juez 1</t>
  </si>
  <si>
    <t>Jueza o Juez 2</t>
  </si>
  <si>
    <t>Rangos</t>
  </si>
  <si>
    <t>Seguimiento</t>
  </si>
  <si>
    <t>Categoría</t>
  </si>
  <si>
    <t>Indicadores</t>
  </si>
  <si>
    <t>Métricas</t>
  </si>
  <si>
    <t>Periodicidad</t>
  </si>
  <si>
    <t>Responsable</t>
  </si>
  <si>
    <t>Comentarios</t>
  </si>
  <si>
    <t>A mejorar</t>
  </si>
  <si>
    <t>Estándar</t>
  </si>
  <si>
    <t>Muy bueno</t>
  </si>
  <si>
    <t>Rendimiento Estadístico</t>
  </si>
  <si>
    <t>Entrada de asuntos nuevos</t>
  </si>
  <si>
    <t>Cantidad de casos entrados + Cantidad de casos reentrados.</t>
  </si>
  <si>
    <t>Mensual</t>
  </si>
  <si>
    <t>Coordinadora o Coordinador Judicial</t>
  </si>
  <si>
    <t>Este datos se obtiene del informe de estadística.</t>
  </si>
  <si>
    <t>&gt;</t>
  </si>
  <si>
    <t>=&lt; X =&lt;</t>
  </si>
  <si>
    <t>&lt;</t>
  </si>
  <si>
    <t>Laboral</t>
  </si>
  <si>
    <t>Salida de asuntos</t>
  </si>
  <si>
    <t>Cantidad de expedientes terminados durante el mes</t>
  </si>
  <si>
    <t>Circulante total del despacho</t>
  </si>
  <si>
    <t>(Circulante Inicial + Entradas) - Salidas</t>
  </si>
  <si>
    <t>Trámite</t>
  </si>
  <si>
    <t>Ejecución</t>
  </si>
  <si>
    <t>Relación de salida/ entrada en el despacho</t>
  </si>
  <si>
    <t>(Salidas/Entradas)*100</t>
  </si>
  <si>
    <t>Los datos de entradas y salidas se obtienen del informe de estadística.</t>
  </si>
  <si>
    <t>Plazos</t>
  </si>
  <si>
    <t>Plazo para resolver demandas nuevas</t>
  </si>
  <si>
    <t>Fecha Actual - Fecha de la demanda nueva más antigua pendiente de primera resolución</t>
  </si>
  <si>
    <t>Revisar la tarea del escritorio virtual en la que incluyan las demandas o procesos nuevos. Se selecciona el dato más antiguo del Despacho.</t>
  </si>
  <si>
    <t>Plazo de espera de dictado de sentencia (general)</t>
  </si>
  <si>
    <t>(Fecha actual- fecha de pase a fallo más antigua)</t>
  </si>
  <si>
    <t>Este dato se obtiene del libro en el que se consigne las fechas de pase a fallo de los expedientes pendientes de dictado de sentencia.</t>
  </si>
  <si>
    <t>Plazo de espera para la realización de audiencia de recepción de pruebas o debate(días)</t>
  </si>
  <si>
    <t>(Fecha de último señalamiento - fecha actual)</t>
  </si>
  <si>
    <t>Este dato se obtiene de la Agenda Cronos</t>
  </si>
  <si>
    <t>Plazo para resolver escritos</t>
  </si>
  <si>
    <t>(Fecha actual- fecha del escrito más antiguo pendiente de resolver)</t>
  </si>
  <si>
    <t>Se obtine del buzón de escritos del Escritorio Virtual, se debe contemplar todas las materias.
En caso de despachos no electónica revisar cada escritorio de trabajo)</t>
  </si>
  <si>
    <t>Operacional</t>
  </si>
  <si>
    <t>Porcentaje de efectividad de realización audiencias</t>
  </si>
  <si>
    <t>(Audiencias realizadas / Audiencias programadas)*100</t>
  </si>
  <si>
    <t>Agenda Cronos, debe ser un global de la totalidad de audiencias programadas</t>
  </si>
  <si>
    <t>Audiencias pendientes de realización</t>
  </si>
  <si>
    <t>Debe existir una métrica por cada uno de las juezas y jueces del despacho. 
Este dato se obtiene del libro en el que se consignen las sentencias o el Sistema de Gestión de Despacho Judicial.</t>
  </si>
  <si>
    <t>Expedientes pendientes de fallo</t>
  </si>
  <si>
    <t>Porcentaje de rendimiento por persona técnica judicial</t>
  </si>
  <si>
    <t>(Cantidad de resoluciones pasadas a firmar / Cantidad de resoluciones a realizar)</t>
  </si>
  <si>
    <t>Debe existir una métrica por cada uno de las técnicas y técnicos del despacho. 
Este dato se obtiene del Escritorio Virtual.</t>
  </si>
  <si>
    <t>Cantidad de sentencias dictadas por persona Juzgadora</t>
  </si>
  <si>
    <t>Cantidad de sentencias dictadas por juez o jueza</t>
  </si>
  <si>
    <t>Juez(a) 1</t>
  </si>
  <si>
    <t>Juez(a) 2</t>
  </si>
  <si>
    <t>Porcentaje de rendimiento por persona juzgadora</t>
  </si>
  <si>
    <t>(Cantidad de sentencias dictadas / Cantidad de sentencias esperadas)</t>
  </si>
  <si>
    <t>Coordinador</t>
  </si>
  <si>
    <t>Juzgado de Trabajo de Desamparados</t>
  </si>
</sst>
</file>

<file path=xl/styles.xml><?xml version="1.0" encoding="utf-8"?>
<styleSheet xmlns="http://schemas.openxmlformats.org/spreadsheetml/2006/main">
  <numFmts count="2">
    <numFmt numFmtId="164" formatCode="mm/yy"/>
    <numFmt numFmtId="165" formatCode="0.0%"/>
  </numFmts>
  <fonts count="30">
    <font>
      <sz val="11"/>
      <color rgb="FF000000"/>
      <name val="Calibri"/>
      <family val="2"/>
      <charset val="1"/>
    </font>
    <font>
      <sz val="10"/>
      <name val="Verdana"/>
      <family val="2"/>
      <charset val="1"/>
    </font>
    <font>
      <b/>
      <sz val="14"/>
      <color rgb="FFFFFFFF"/>
      <name val="Verdana"/>
      <family val="2"/>
      <charset val="1"/>
    </font>
    <font>
      <sz val="14"/>
      <name val="Verdana"/>
      <family val="2"/>
      <charset val="1"/>
    </font>
    <font>
      <b/>
      <sz val="11"/>
      <name val="Book Antiqua"/>
      <family val="1"/>
      <charset val="1"/>
    </font>
    <font>
      <sz val="10"/>
      <color rgb="FFFFFFFF"/>
      <name val="Verdana"/>
      <family val="2"/>
      <charset val="1"/>
    </font>
    <font>
      <b/>
      <sz val="14"/>
      <name val="Arial"/>
      <family val="2"/>
      <charset val="1"/>
    </font>
    <font>
      <b/>
      <sz val="18"/>
      <name val="Arial"/>
      <family val="2"/>
      <charset val="1"/>
    </font>
    <font>
      <b/>
      <sz val="10"/>
      <name val="Arial"/>
      <family val="2"/>
      <charset val="1"/>
    </font>
    <font>
      <b/>
      <sz val="10"/>
      <name val="Book Antiqua"/>
      <family val="1"/>
      <charset val="1"/>
    </font>
    <font>
      <sz val="10"/>
      <name val="Arial"/>
      <family val="2"/>
      <charset val="1"/>
    </font>
    <font>
      <sz val="8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9"/>
      <color rgb="FF000000"/>
      <name val="Arial"/>
      <family val="2"/>
      <charset val="1"/>
    </font>
    <font>
      <b/>
      <sz val="16"/>
      <name val="Arial"/>
      <family val="2"/>
      <charset val="1"/>
    </font>
    <font>
      <b/>
      <sz val="11"/>
      <name val="Arial"/>
      <family val="2"/>
      <charset val="1"/>
    </font>
    <font>
      <b/>
      <sz val="8"/>
      <name val="Arial"/>
      <family val="2"/>
      <charset val="1"/>
    </font>
    <font>
      <b/>
      <sz val="8"/>
      <color rgb="FFFFFFFF"/>
      <name val="Arial"/>
      <family val="2"/>
      <charset val="1"/>
    </font>
    <font>
      <sz val="12"/>
      <name val="Arial"/>
      <family val="2"/>
      <charset val="1"/>
    </font>
    <font>
      <sz val="9"/>
      <name val="Arial"/>
      <family val="2"/>
      <charset val="1"/>
    </font>
    <font>
      <sz val="11"/>
      <name val="Arial"/>
      <family val="2"/>
      <charset val="1"/>
    </font>
    <font>
      <i/>
      <sz val="8"/>
      <name val="Arial"/>
      <family val="2"/>
      <charset val="1"/>
    </font>
    <font>
      <sz val="8"/>
      <color rgb="FF000000"/>
      <name val="Arial"/>
      <family val="2"/>
      <charset val="1"/>
    </font>
    <font>
      <b/>
      <sz val="6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name val="Verdana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333399"/>
        <bgColor rgb="FF003366"/>
      </patternFill>
    </fill>
    <fill>
      <patternFill patternType="solid">
        <fgColor rgb="FF66CC99"/>
        <bgColor rgb="FF99CCFF"/>
      </patternFill>
    </fill>
    <fill>
      <patternFill patternType="solid">
        <fgColor rgb="FFCCCCCC"/>
        <bgColor rgb="FFC0C0C0"/>
      </patternFill>
    </fill>
    <fill>
      <patternFill patternType="solid">
        <fgColor rgb="FF99CC00"/>
        <bgColor rgb="FFFFCC00"/>
      </patternFill>
    </fill>
    <fill>
      <patternFill patternType="solid">
        <fgColor rgb="FFC0C0C0"/>
        <bgColor rgb="FFCCCCCC"/>
      </patternFill>
    </fill>
    <fill>
      <patternFill patternType="solid">
        <fgColor rgb="FF00CCFF"/>
        <bgColor rgb="FF00FFFF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0000"/>
        <bgColor rgb="FF993300"/>
      </patternFill>
    </fill>
    <fill>
      <patternFill patternType="solid">
        <fgColor rgb="FFFFCC00"/>
        <bgColor rgb="FFFFFF00"/>
      </patternFill>
    </fill>
    <fill>
      <patternFill patternType="solid">
        <fgColor rgb="FF008000"/>
        <bgColor rgb="FF008080"/>
      </patternFill>
    </fill>
    <fill>
      <patternFill patternType="solid">
        <fgColor rgb="FFFF950E"/>
        <bgColor rgb="FFFF6600"/>
      </patternFill>
    </fill>
    <fill>
      <patternFill patternType="solid">
        <fgColor rgb="FFFF8080"/>
        <bgColor rgb="FFFF99CC"/>
      </patternFill>
    </fill>
    <fill>
      <patternFill patternType="solid">
        <fgColor rgb="FFFFFF99"/>
        <bgColor rgb="FFFFFFCC"/>
      </patternFill>
    </fill>
    <fill>
      <patternFill patternType="solid">
        <fgColor rgb="FFFFCC99"/>
        <bgColor rgb="FFCCCCCC"/>
      </patternFill>
    </fill>
    <fill>
      <patternFill patternType="solid">
        <fgColor rgb="FFCCCCFF"/>
        <bgColor rgb="FFCCCCCC"/>
      </patternFill>
    </fill>
    <fill>
      <patternFill patternType="solid">
        <fgColor rgb="FFCCFFCC"/>
        <bgColor rgb="FFFFFFCC"/>
      </patternFill>
    </fill>
    <fill>
      <patternFill patternType="solid">
        <fgColor rgb="FF99CCFF"/>
        <bgColor rgb="FFCCCCFF"/>
      </patternFill>
    </fill>
    <fill>
      <patternFill patternType="solid">
        <fgColor rgb="FFE6E6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C0C0C0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9" fontId="25" fillId="0" borderId="0" applyBorder="0" applyProtection="0"/>
    <xf numFmtId="9" fontId="25" fillId="0" borderId="0" applyBorder="0" applyProtection="0"/>
    <xf numFmtId="0" fontId="26" fillId="0" borderId="0"/>
    <xf numFmtId="9" fontId="28" fillId="0" borderId="0" applyFill="0" applyBorder="0" applyAlignment="0" applyProtection="0"/>
  </cellStyleXfs>
  <cellXfs count="190">
    <xf numFmtId="0" fontId="0" fillId="0" borderId="0" xfId="0"/>
    <xf numFmtId="0" fontId="1" fillId="0" borderId="0" xfId="2" applyNumberFormat="1" applyFont="1" applyAlignment="1">
      <alignment wrapText="1"/>
    </xf>
    <xf numFmtId="0" fontId="1" fillId="0" borderId="0" xfId="2" applyNumberFormat="1" applyFont="1" applyAlignment="1">
      <alignment horizontal="center" wrapText="1"/>
    </xf>
    <xf numFmtId="0" fontId="1" fillId="0" borderId="0" xfId="2" applyNumberFormat="1" applyFont="1" applyAlignment="1">
      <alignment horizontal="center"/>
    </xf>
    <xf numFmtId="0" fontId="1" fillId="0" borderId="0" xfId="2" applyNumberFormat="1" applyFont="1"/>
    <xf numFmtId="164" fontId="4" fillId="0" borderId="1" xfId="2" applyNumberFormat="1" applyFont="1" applyBorder="1" applyAlignment="1">
      <alignment horizontal="center" vertical="center" wrapText="1"/>
    </xf>
    <xf numFmtId="0" fontId="1" fillId="3" borderId="2" xfId="2" applyNumberFormat="1" applyFont="1" applyFill="1" applyBorder="1" applyAlignment="1">
      <alignment wrapText="1"/>
    </xf>
    <xf numFmtId="0" fontId="1" fillId="3" borderId="2" xfId="2" applyNumberFormat="1" applyFont="1" applyFill="1" applyBorder="1" applyAlignment="1">
      <alignment horizontal="center" wrapText="1"/>
    </xf>
    <xf numFmtId="0" fontId="0" fillId="0" borderId="2" xfId="2" applyNumberFormat="1" applyFont="1" applyBorder="1" applyAlignment="1" applyProtection="1">
      <alignment horizontal="center"/>
      <protection locked="0"/>
    </xf>
    <xf numFmtId="0" fontId="1" fillId="0" borderId="2" xfId="2" applyNumberFormat="1" applyFont="1" applyBorder="1" applyAlignment="1" applyProtection="1">
      <alignment horizontal="center"/>
      <protection locked="0"/>
    </xf>
    <xf numFmtId="0" fontId="5" fillId="2" borderId="2" xfId="2" applyNumberFormat="1" applyFont="1" applyFill="1" applyBorder="1" applyAlignment="1">
      <alignment wrapText="1"/>
    </xf>
    <xf numFmtId="0" fontId="5" fillId="2" borderId="2" xfId="2" applyNumberFormat="1" applyFont="1" applyFill="1" applyBorder="1" applyAlignment="1">
      <alignment horizontal="center" wrapText="1"/>
    </xf>
    <xf numFmtId="0" fontId="1" fillId="2" borderId="2" xfId="2" applyNumberFormat="1" applyFont="1" applyFill="1" applyBorder="1" applyAlignment="1">
      <alignment horizontal="center"/>
    </xf>
    <xf numFmtId="0" fontId="1" fillId="0" borderId="2" xfId="2" applyNumberFormat="1" applyFont="1" applyBorder="1" applyAlignment="1">
      <alignment wrapText="1"/>
    </xf>
    <xf numFmtId="0" fontId="0" fillId="0" borderId="2" xfId="2" applyNumberFormat="1" applyFont="1" applyBorder="1" applyAlignment="1" applyProtection="1">
      <alignment wrapText="1"/>
    </xf>
    <xf numFmtId="0" fontId="5" fillId="2" borderId="2" xfId="2" applyNumberFormat="1" applyFont="1" applyFill="1" applyBorder="1" applyAlignment="1" applyProtection="1">
      <alignment wrapText="1"/>
    </xf>
    <xf numFmtId="0" fontId="5" fillId="2" borderId="2" xfId="2" applyNumberFormat="1" applyFont="1" applyFill="1" applyBorder="1" applyAlignment="1" applyProtection="1">
      <alignment horizontal="center" wrapText="1"/>
    </xf>
    <xf numFmtId="0" fontId="1" fillId="2" borderId="2" xfId="2" applyNumberFormat="1" applyFont="1" applyFill="1" applyBorder="1" applyAlignment="1" applyProtection="1">
      <alignment horizontal="center"/>
    </xf>
    <xf numFmtId="0" fontId="5" fillId="2" borderId="2" xfId="2" applyNumberFormat="1" applyFont="1" applyFill="1" applyBorder="1" applyAlignment="1" applyProtection="1">
      <alignment horizontal="center" vertical="center" wrapText="1"/>
    </xf>
    <xf numFmtId="0" fontId="0" fillId="0" borderId="0" xfId="2" applyNumberFormat="1" applyFont="1" applyBorder="1" applyAlignment="1" applyProtection="1">
      <alignment wrapText="1"/>
    </xf>
    <xf numFmtId="0" fontId="0" fillId="0" borderId="0" xfId="2" applyNumberFormat="1" applyFont="1" applyBorder="1" applyAlignment="1" applyProtection="1">
      <alignment horizontal="center"/>
    </xf>
    <xf numFmtId="9" fontId="0" fillId="0" borderId="0" xfId="2" applyNumberFormat="1" applyFont="1" applyBorder="1" applyAlignment="1" applyProtection="1">
      <alignment horizontal="center"/>
    </xf>
    <xf numFmtId="0" fontId="8" fillId="5" borderId="0" xfId="2" applyNumberFormat="1" applyFont="1" applyFill="1" applyBorder="1" applyAlignment="1"/>
    <xf numFmtId="0" fontId="8" fillId="5" borderId="5" xfId="2" applyNumberFormat="1" applyFont="1" applyFill="1" applyBorder="1" applyAlignment="1">
      <alignment horizontal="center" vertical="center"/>
    </xf>
    <xf numFmtId="0" fontId="8" fillId="5" borderId="1" xfId="2" applyNumberFormat="1" applyFont="1" applyFill="1" applyBorder="1" applyAlignment="1">
      <alignment horizontal="center" vertical="center"/>
    </xf>
    <xf numFmtId="164" fontId="8" fillId="5" borderId="1" xfId="2" applyNumberFormat="1" applyFont="1" applyFill="1" applyBorder="1" applyAlignment="1">
      <alignment horizontal="center" vertical="center" wrapText="1"/>
    </xf>
    <xf numFmtId="1" fontId="8" fillId="7" borderId="2" xfId="2" applyNumberFormat="1" applyFont="1" applyFill="1" applyBorder="1" applyAlignment="1">
      <alignment horizontal="center" vertical="center" wrapText="1"/>
    </xf>
    <xf numFmtId="164" fontId="8" fillId="7" borderId="2" xfId="2" applyNumberFormat="1" applyFont="1" applyFill="1" applyBorder="1" applyAlignment="1">
      <alignment horizontal="center" vertical="center" wrapText="1"/>
    </xf>
    <xf numFmtId="0" fontId="8" fillId="0" borderId="6" xfId="2" applyNumberFormat="1" applyFont="1" applyBorder="1" applyAlignment="1">
      <alignment horizontal="center" vertical="center"/>
    </xf>
    <xf numFmtId="0" fontId="8" fillId="0" borderId="1" xfId="2" applyNumberFormat="1" applyFont="1" applyBorder="1" applyAlignment="1">
      <alignment horizontal="left" vertical="center" wrapText="1"/>
    </xf>
    <xf numFmtId="1" fontId="8" fillId="0" borderId="1" xfId="2" applyNumberFormat="1" applyFont="1" applyBorder="1" applyAlignment="1" applyProtection="1">
      <alignment horizontal="center" vertical="center" wrapText="1"/>
      <protection locked="0"/>
    </xf>
    <xf numFmtId="3" fontId="8" fillId="8" borderId="2" xfId="2" applyNumberFormat="1" applyFont="1" applyFill="1" applyBorder="1" applyAlignment="1">
      <alignment horizontal="left" vertical="center" wrapText="1"/>
    </xf>
    <xf numFmtId="14" fontId="10" fillId="8" borderId="2" xfId="2" applyNumberFormat="1" applyFont="1" applyFill="1" applyBorder="1" applyProtection="1">
      <protection locked="0"/>
    </xf>
    <xf numFmtId="14" fontId="8" fillId="0" borderId="2" xfId="2" applyNumberFormat="1" applyFont="1" applyBorder="1" applyAlignment="1" applyProtection="1">
      <alignment horizontal="center" vertical="center"/>
      <protection locked="0"/>
    </xf>
    <xf numFmtId="0" fontId="8" fillId="4" borderId="6" xfId="2" applyNumberFormat="1" applyFont="1" applyFill="1" applyBorder="1" applyAlignment="1">
      <alignment horizontal="center" vertical="center"/>
    </xf>
    <xf numFmtId="3" fontId="8" fillId="4" borderId="2" xfId="2" applyNumberFormat="1" applyFont="1" applyFill="1" applyBorder="1" applyAlignment="1" applyProtection="1">
      <alignment horizontal="left" vertical="center" wrapText="1"/>
    </xf>
    <xf numFmtId="14" fontId="8" fillId="4" borderId="2" xfId="2" applyNumberFormat="1" applyFont="1" applyFill="1" applyBorder="1" applyAlignment="1" applyProtection="1">
      <alignment horizontal="center" vertical="center"/>
    </xf>
    <xf numFmtId="1" fontId="8" fillId="4" borderId="1" xfId="2" applyNumberFormat="1" applyFont="1" applyFill="1" applyBorder="1" applyAlignment="1" applyProtection="1">
      <alignment horizontal="center" vertical="center" wrapText="1"/>
    </xf>
    <xf numFmtId="3" fontId="8" fillId="4" borderId="2" xfId="2" applyNumberFormat="1" applyFont="1" applyFill="1" applyBorder="1" applyAlignment="1" applyProtection="1">
      <alignment horizontal="right" vertical="center" wrapText="1"/>
    </xf>
    <xf numFmtId="3" fontId="8" fillId="4" borderId="2" xfId="2" applyNumberFormat="1" applyFont="1" applyFill="1" applyBorder="1" applyAlignment="1" applyProtection="1">
      <alignment horizontal="center" vertical="center" wrapText="1"/>
    </xf>
    <xf numFmtId="0" fontId="11" fillId="0" borderId="2" xfId="2" applyNumberFormat="1" applyFont="1" applyBorder="1" applyAlignment="1" applyProtection="1">
      <alignment horizontal="center" vertical="center" wrapText="1"/>
    </xf>
    <xf numFmtId="3" fontId="8" fillId="8" borderId="2" xfId="2" applyNumberFormat="1" applyFont="1" applyFill="1" applyBorder="1" applyAlignment="1">
      <alignment horizontal="center" vertical="center" wrapText="1"/>
    </xf>
    <xf numFmtId="1" fontId="8" fillId="0" borderId="7" xfId="2" applyNumberFormat="1" applyFont="1" applyBorder="1" applyAlignment="1" applyProtection="1">
      <alignment horizontal="center" vertical="center"/>
      <protection locked="0"/>
    </xf>
    <xf numFmtId="1" fontId="10" fillId="8" borderId="2" xfId="2" applyNumberFormat="1" applyFont="1" applyFill="1" applyBorder="1" applyProtection="1">
      <protection locked="0"/>
    </xf>
    <xf numFmtId="0" fontId="10" fillId="8" borderId="2" xfId="2" applyNumberFormat="1" applyFont="1" applyFill="1" applyBorder="1" applyProtection="1">
      <protection locked="0"/>
    </xf>
    <xf numFmtId="1" fontId="8" fillId="0" borderId="2" xfId="2" applyNumberFormat="1" applyFont="1" applyBorder="1" applyAlignment="1" applyProtection="1">
      <alignment horizontal="center" vertical="center"/>
      <protection locked="0"/>
    </xf>
    <xf numFmtId="1" fontId="8" fillId="8" borderId="2" xfId="2" applyNumberFormat="1" applyFont="1" applyFill="1" applyBorder="1" applyAlignment="1" applyProtection="1">
      <alignment horizontal="center" vertical="center"/>
      <protection locked="0"/>
    </xf>
    <xf numFmtId="3" fontId="8" fillId="0" borderId="2" xfId="2" applyNumberFormat="1" applyFont="1" applyBorder="1" applyAlignment="1">
      <alignment horizontal="center" vertical="center" wrapText="1"/>
    </xf>
    <xf numFmtId="3" fontId="8" fillId="0" borderId="2" xfId="2" applyNumberFormat="1" applyFont="1" applyBorder="1" applyAlignment="1">
      <alignment horizontal="left" vertical="center" wrapText="1"/>
    </xf>
    <xf numFmtId="14" fontId="10" fillId="0" borderId="2" xfId="2" applyNumberFormat="1" applyFont="1" applyBorder="1" applyProtection="1">
      <protection locked="0"/>
    </xf>
    <xf numFmtId="3" fontId="12" fillId="8" borderId="2" xfId="2" applyNumberFormat="1" applyFont="1" applyFill="1" applyBorder="1" applyAlignment="1">
      <alignment horizontal="center" vertical="center" wrapText="1"/>
    </xf>
    <xf numFmtId="1" fontId="12" fillId="0" borderId="2" xfId="2" applyNumberFormat="1" applyFont="1" applyBorder="1" applyAlignment="1" applyProtection="1">
      <alignment horizontal="center" vertical="center"/>
      <protection locked="0"/>
    </xf>
    <xf numFmtId="1" fontId="13" fillId="8" borderId="2" xfId="2" applyNumberFormat="1" applyFont="1" applyFill="1" applyBorder="1" applyAlignment="1" applyProtection="1">
      <protection locked="0"/>
    </xf>
    <xf numFmtId="1" fontId="8" fillId="4" borderId="2" xfId="2" applyNumberFormat="1" applyFont="1" applyFill="1" applyBorder="1" applyAlignment="1" applyProtection="1">
      <alignment horizontal="center" vertical="center"/>
    </xf>
    <xf numFmtId="3" fontId="10" fillId="8" borderId="2" xfId="2" applyNumberFormat="1" applyFont="1" applyFill="1" applyBorder="1" applyAlignment="1" applyProtection="1">
      <alignment horizontal="center" vertical="center" wrapText="1"/>
    </xf>
    <xf numFmtId="1" fontId="8" fillId="4" borderId="2" xfId="2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14" fillId="0" borderId="0" xfId="0" applyFont="1"/>
    <xf numFmtId="0" fontId="9" fillId="6" borderId="4" xfId="0" applyFont="1" applyFill="1" applyBorder="1" applyAlignment="1">
      <alignment vertical="center"/>
    </xf>
    <xf numFmtId="0" fontId="17" fillId="6" borderId="1" xfId="2" applyNumberFormat="1" applyFont="1" applyFill="1" applyBorder="1" applyAlignment="1">
      <alignment horizontal="center" vertical="center"/>
    </xf>
    <xf numFmtId="0" fontId="17" fillId="6" borderId="5" xfId="2" applyNumberFormat="1" applyFont="1" applyFill="1" applyBorder="1" applyAlignment="1">
      <alignment horizontal="center" vertical="center"/>
    </xf>
    <xf numFmtId="0" fontId="17" fillId="6" borderId="10" xfId="2" applyNumberFormat="1" applyFont="1" applyFill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3" fontId="17" fillId="13" borderId="2" xfId="2" applyNumberFormat="1" applyFont="1" applyFill="1" applyBorder="1" applyAlignment="1">
      <alignment horizontal="center" vertical="center" wrapText="1"/>
    </xf>
    <xf numFmtId="0" fontId="11" fillId="13" borderId="2" xfId="2" applyNumberFormat="1" applyFont="1" applyFill="1" applyBorder="1" applyAlignment="1">
      <alignment vertical="center" wrapText="1"/>
    </xf>
    <xf numFmtId="4" fontId="11" fillId="13" borderId="2" xfId="2" applyNumberFormat="1" applyFont="1" applyFill="1" applyBorder="1" applyAlignment="1">
      <alignment horizontal="center" vertical="center" wrapText="1"/>
    </xf>
    <xf numFmtId="4" fontId="11" fillId="13" borderId="2" xfId="2" applyNumberFormat="1" applyFont="1" applyFill="1" applyBorder="1" applyAlignment="1">
      <alignment horizontal="center" vertical="center" wrapText="1"/>
    </xf>
    <xf numFmtId="0" fontId="11" fillId="13" borderId="2" xfId="2" applyNumberFormat="1" applyFont="1" applyFill="1" applyBorder="1" applyAlignment="1">
      <alignment horizontal="center" vertical="center" wrapText="1"/>
    </xf>
    <xf numFmtId="165" fontId="11" fillId="13" borderId="2" xfId="2" applyNumberFormat="1" applyFont="1" applyFill="1" applyBorder="1" applyAlignment="1">
      <alignment horizontal="left" vertical="center" wrapText="1"/>
    </xf>
    <xf numFmtId="1" fontId="19" fillId="14" borderId="2" xfId="2" applyNumberFormat="1" applyFont="1" applyFill="1" applyBorder="1" applyAlignment="1">
      <alignment horizontal="center" vertical="center" wrapText="1"/>
    </xf>
    <xf numFmtId="1" fontId="20" fillId="14" borderId="1" xfId="2" applyNumberFormat="1" applyFont="1" applyFill="1" applyBorder="1" applyAlignment="1">
      <alignment horizontal="center" vertical="center" wrapText="1"/>
    </xf>
    <xf numFmtId="1" fontId="20" fillId="15" borderId="1" xfId="2" applyNumberFormat="1" applyFont="1" applyFill="1" applyBorder="1" applyAlignment="1">
      <alignment horizontal="center" vertical="center" wrapText="1"/>
    </xf>
    <xf numFmtId="1" fontId="20" fillId="15" borderId="2" xfId="2" applyNumberFormat="1" applyFont="1" applyFill="1" applyBorder="1" applyAlignment="1">
      <alignment horizontal="center" vertical="center" wrapText="1"/>
    </xf>
    <xf numFmtId="1" fontId="20" fillId="15" borderId="12" xfId="2" applyNumberFormat="1" applyFont="1" applyFill="1" applyBorder="1" applyAlignment="1">
      <alignment horizontal="center" vertical="center" wrapText="1"/>
    </xf>
    <xf numFmtId="1" fontId="19" fillId="3" borderId="12" xfId="2" applyNumberFormat="1" applyFont="1" applyFill="1" applyBorder="1" applyAlignment="1">
      <alignment horizontal="center" vertical="center" wrapText="1"/>
    </xf>
    <xf numFmtId="1" fontId="20" fillId="3" borderId="13" xfId="2" applyNumberFormat="1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2" fillId="16" borderId="2" xfId="2" applyNumberFormat="1" applyFont="1" applyFill="1" applyBorder="1" applyAlignment="1">
      <alignment horizontal="right" vertical="center" wrapText="1"/>
    </xf>
    <xf numFmtId="4" fontId="11" fillId="16" borderId="2" xfId="2" applyNumberFormat="1" applyFont="1" applyFill="1" applyBorder="1" applyAlignment="1">
      <alignment horizontal="center" vertical="center" wrapText="1"/>
    </xf>
    <xf numFmtId="4" fontId="11" fillId="16" borderId="2" xfId="2" applyNumberFormat="1" applyFont="1" applyFill="1" applyBorder="1" applyAlignment="1">
      <alignment horizontal="center" vertical="center" wrapText="1"/>
    </xf>
    <xf numFmtId="0" fontId="11" fillId="16" borderId="2" xfId="2" applyNumberFormat="1" applyFont="1" applyFill="1" applyBorder="1" applyAlignment="1">
      <alignment horizontal="center" vertical="center" wrapText="1"/>
    </xf>
    <xf numFmtId="165" fontId="11" fillId="16" borderId="12" xfId="2" applyNumberFormat="1" applyFont="1" applyFill="1" applyBorder="1" applyAlignment="1">
      <alignment horizontal="left" vertical="center" wrapText="1"/>
    </xf>
    <xf numFmtId="1" fontId="20" fillId="14" borderId="2" xfId="2" applyNumberFormat="1" applyFont="1" applyFill="1" applyBorder="1" applyAlignment="1">
      <alignment horizontal="center" vertical="center" wrapText="1"/>
    </xf>
    <xf numFmtId="1" fontId="20" fillId="3" borderId="12" xfId="2" applyNumberFormat="1" applyFont="1" applyFill="1" applyBorder="1" applyAlignment="1">
      <alignment horizontal="center" vertical="center" wrapText="1"/>
    </xf>
    <xf numFmtId="1" fontId="19" fillId="14" borderId="12" xfId="2" applyNumberFormat="1" applyFont="1" applyFill="1" applyBorder="1" applyAlignment="1">
      <alignment horizontal="center" vertical="center" wrapText="1"/>
    </xf>
    <xf numFmtId="0" fontId="20" fillId="15" borderId="2" xfId="2" applyNumberFormat="1" applyFont="1" applyFill="1" applyBorder="1" applyAlignment="1">
      <alignment horizontal="center" vertical="center"/>
    </xf>
    <xf numFmtId="1" fontId="19" fillId="3" borderId="2" xfId="2" applyNumberFormat="1" applyFont="1" applyFill="1" applyBorder="1" applyAlignment="1">
      <alignment horizontal="center" vertical="center" wrapText="1"/>
    </xf>
    <xf numFmtId="165" fontId="11" fillId="16" borderId="2" xfId="2" applyNumberFormat="1" applyFont="1" applyFill="1" applyBorder="1" applyAlignment="1">
      <alignment horizontal="left" vertical="center" wrapText="1"/>
    </xf>
    <xf numFmtId="0" fontId="20" fillId="14" borderId="2" xfId="2" applyNumberFormat="1" applyFont="1" applyFill="1" applyBorder="1" applyAlignment="1">
      <alignment horizontal="center" vertical="center"/>
    </xf>
    <xf numFmtId="0" fontId="20" fillId="3" borderId="12" xfId="2" applyNumberFormat="1" applyFont="1" applyFill="1" applyBorder="1" applyAlignment="1">
      <alignment horizontal="center" vertical="center"/>
    </xf>
    <xf numFmtId="1" fontId="21" fillId="0" borderId="2" xfId="0" applyNumberFormat="1" applyFont="1" applyBorder="1" applyAlignment="1">
      <alignment horizontal="center" vertical="center"/>
    </xf>
    <xf numFmtId="0" fontId="22" fillId="17" borderId="2" xfId="2" applyNumberFormat="1" applyFont="1" applyFill="1" applyBorder="1" applyAlignment="1">
      <alignment horizontal="right" vertical="center" wrapText="1"/>
    </xf>
    <xf numFmtId="4" fontId="11" fillId="17" borderId="2" xfId="2" applyNumberFormat="1" applyFont="1" applyFill="1" applyBorder="1" applyAlignment="1">
      <alignment horizontal="center" vertical="center" wrapText="1"/>
    </xf>
    <xf numFmtId="4" fontId="11" fillId="17" borderId="2" xfId="2" applyNumberFormat="1" applyFont="1" applyFill="1" applyBorder="1" applyAlignment="1">
      <alignment horizontal="center" vertical="center" wrapText="1"/>
    </xf>
    <xf numFmtId="0" fontId="11" fillId="17" borderId="2" xfId="2" applyNumberFormat="1" applyFont="1" applyFill="1" applyBorder="1" applyAlignment="1">
      <alignment horizontal="center" vertical="center" wrapText="1"/>
    </xf>
    <xf numFmtId="165" fontId="11" fillId="17" borderId="2" xfId="2" applyNumberFormat="1" applyFont="1" applyFill="1" applyBorder="1" applyAlignment="1">
      <alignment horizontal="left" vertical="center" wrapText="1"/>
    </xf>
    <xf numFmtId="0" fontId="21" fillId="0" borderId="2" xfId="2" applyNumberFormat="1" applyFont="1" applyBorder="1" applyAlignment="1">
      <alignment horizontal="center" vertical="center"/>
    </xf>
    <xf numFmtId="9" fontId="20" fillId="14" borderId="2" xfId="2" applyFont="1" applyFill="1" applyBorder="1" applyAlignment="1" applyProtection="1">
      <alignment horizontal="center" vertical="center" wrapText="1"/>
    </xf>
    <xf numFmtId="9" fontId="20" fillId="15" borderId="2" xfId="2" applyFont="1" applyFill="1" applyBorder="1" applyAlignment="1" applyProtection="1">
      <alignment horizontal="center" vertical="center" wrapText="1"/>
    </xf>
    <xf numFmtId="9" fontId="14" fillId="15" borderId="2" xfId="1" applyFont="1" applyFill="1" applyBorder="1" applyAlignment="1" applyProtection="1">
      <alignment horizontal="center" vertical="center" wrapText="1"/>
    </xf>
    <xf numFmtId="9" fontId="20" fillId="3" borderId="12" xfId="2" applyFont="1" applyFill="1" applyBorder="1" applyAlignment="1" applyProtection="1">
      <alignment horizontal="center" vertical="center" wrapText="1"/>
    </xf>
    <xf numFmtId="165" fontId="25" fillId="0" borderId="2" xfId="1" applyNumberFormat="1" applyBorder="1" applyAlignment="1" applyProtection="1">
      <alignment horizontal="center" vertical="center"/>
    </xf>
    <xf numFmtId="3" fontId="17" fillId="3" borderId="2" xfId="2" applyNumberFormat="1" applyFont="1" applyFill="1" applyBorder="1" applyAlignment="1">
      <alignment horizontal="center" vertical="center" wrapText="1"/>
    </xf>
    <xf numFmtId="0" fontId="11" fillId="3" borderId="2" xfId="2" applyNumberFormat="1" applyFont="1" applyFill="1" applyBorder="1" applyAlignment="1">
      <alignment horizontal="left" vertical="center" wrapText="1"/>
    </xf>
    <xf numFmtId="0" fontId="11" fillId="3" borderId="2" xfId="2" applyNumberFormat="1" applyFont="1" applyFill="1" applyBorder="1" applyAlignment="1">
      <alignment horizontal="center" vertical="center" wrapText="1"/>
    </xf>
    <xf numFmtId="4" fontId="11" fillId="3" borderId="2" xfId="2" applyNumberFormat="1" applyFont="1" applyFill="1" applyBorder="1" applyAlignment="1">
      <alignment horizontal="center" vertical="center" wrapText="1"/>
    </xf>
    <xf numFmtId="165" fontId="11" fillId="3" borderId="2" xfId="2" applyNumberFormat="1" applyFont="1" applyFill="1" applyBorder="1" applyAlignment="1">
      <alignment horizontal="left" vertical="center" wrapText="1"/>
    </xf>
    <xf numFmtId="1" fontId="20" fillId="14" borderId="2" xfId="2" applyNumberFormat="1" applyFont="1" applyFill="1" applyBorder="1" applyAlignment="1" applyProtection="1">
      <alignment horizontal="center" vertical="center" wrapText="1"/>
    </xf>
    <xf numFmtId="1" fontId="20" fillId="15" borderId="2" xfId="2" applyNumberFormat="1" applyFont="1" applyFill="1" applyBorder="1" applyAlignment="1" applyProtection="1">
      <alignment horizontal="center" vertical="center" wrapText="1"/>
    </xf>
    <xf numFmtId="3" fontId="17" fillId="18" borderId="2" xfId="2" applyNumberFormat="1" applyFont="1" applyFill="1" applyBorder="1" applyAlignment="1">
      <alignment horizontal="center" vertical="center" wrapText="1"/>
    </xf>
    <xf numFmtId="0" fontId="22" fillId="18" borderId="2" xfId="2" applyNumberFormat="1" applyFont="1" applyFill="1" applyBorder="1" applyAlignment="1">
      <alignment horizontal="right" vertical="center" wrapText="1"/>
    </xf>
    <xf numFmtId="4" fontId="11" fillId="18" borderId="2" xfId="2" applyNumberFormat="1" applyFont="1" applyFill="1" applyBorder="1" applyAlignment="1">
      <alignment horizontal="center" vertical="center" wrapText="1"/>
    </xf>
    <xf numFmtId="4" fontId="11" fillId="18" borderId="2" xfId="2" applyNumberFormat="1" applyFont="1" applyFill="1" applyBorder="1" applyAlignment="1">
      <alignment horizontal="center" vertical="center" wrapText="1"/>
    </xf>
    <xf numFmtId="0" fontId="11" fillId="18" borderId="2" xfId="2" applyNumberFormat="1" applyFont="1" applyFill="1" applyBorder="1" applyAlignment="1">
      <alignment horizontal="center" vertical="center" wrapText="1"/>
    </xf>
    <xf numFmtId="165" fontId="11" fillId="18" borderId="2" xfId="2" applyNumberFormat="1" applyFont="1" applyFill="1" applyBorder="1" applyAlignment="1">
      <alignment horizontal="left" vertical="center" wrapText="1"/>
    </xf>
    <xf numFmtId="1" fontId="20" fillId="14" borderId="2" xfId="2" applyNumberFormat="1" applyFont="1" applyFill="1" applyBorder="1" applyAlignment="1">
      <alignment horizontal="center" vertical="center"/>
    </xf>
    <xf numFmtId="3" fontId="17" fillId="19" borderId="2" xfId="2" applyNumberFormat="1" applyFont="1" applyFill="1" applyBorder="1" applyAlignment="1">
      <alignment horizontal="center" vertical="center" wrapText="1"/>
    </xf>
    <xf numFmtId="0" fontId="23" fillId="19" borderId="2" xfId="2" applyNumberFormat="1" applyFont="1" applyFill="1" applyBorder="1" applyAlignment="1">
      <alignment horizontal="left" vertical="center" wrapText="1"/>
    </xf>
    <xf numFmtId="4" fontId="11" fillId="19" borderId="2" xfId="2" applyNumberFormat="1" applyFont="1" applyFill="1" applyBorder="1" applyAlignment="1">
      <alignment horizontal="center" vertical="center" wrapText="1"/>
    </xf>
    <xf numFmtId="0" fontId="11" fillId="19" borderId="2" xfId="2" applyNumberFormat="1" applyFont="1" applyFill="1" applyBorder="1" applyAlignment="1">
      <alignment horizontal="center" vertical="center" wrapText="1"/>
    </xf>
    <xf numFmtId="165" fontId="11" fillId="19" borderId="2" xfId="2" applyNumberFormat="1" applyFont="1" applyFill="1" applyBorder="1" applyAlignment="1">
      <alignment horizontal="left" vertical="center" wrapText="1"/>
    </xf>
    <xf numFmtId="9" fontId="20" fillId="14" borderId="12" xfId="2" applyFont="1" applyFill="1" applyBorder="1" applyAlignment="1" applyProtection="1">
      <alignment horizontal="center" vertical="center" wrapText="1"/>
    </xf>
    <xf numFmtId="9" fontId="20" fillId="15" borderId="12" xfId="2" applyFont="1" applyFill="1" applyBorder="1" applyAlignment="1" applyProtection="1">
      <alignment horizontal="center" vertical="center" wrapText="1"/>
    </xf>
    <xf numFmtId="4" fontId="11" fillId="19" borderId="2" xfId="2" applyNumberFormat="1" applyFont="1" applyFill="1" applyBorder="1" applyAlignment="1">
      <alignment horizontal="center" vertical="center" wrapText="1"/>
    </xf>
    <xf numFmtId="0" fontId="11" fillId="19" borderId="2" xfId="2" applyNumberFormat="1" applyFont="1" applyFill="1" applyBorder="1" applyAlignment="1">
      <alignment horizontal="center" vertical="center" wrapText="1"/>
    </xf>
    <xf numFmtId="165" fontId="11" fillId="19" borderId="2" xfId="2" applyNumberFormat="1" applyFont="1" applyFill="1" applyBorder="1" applyAlignment="1">
      <alignment horizontal="left" vertical="center" wrapText="1"/>
    </xf>
    <xf numFmtId="0" fontId="24" fillId="20" borderId="2" xfId="2" applyNumberFormat="1" applyFont="1" applyFill="1" applyBorder="1" applyAlignment="1">
      <alignment vertical="center"/>
    </xf>
    <xf numFmtId="0" fontId="22" fillId="20" borderId="7" xfId="2" applyNumberFormat="1" applyFont="1" applyFill="1" applyBorder="1" applyAlignment="1">
      <alignment horizontal="center" vertical="center" wrapText="1"/>
    </xf>
    <xf numFmtId="0" fontId="22" fillId="20" borderId="2" xfId="2" applyNumberFormat="1" applyFont="1" applyFill="1" applyBorder="1" applyAlignment="1">
      <alignment horizontal="right" vertical="center" wrapText="1"/>
    </xf>
    <xf numFmtId="4" fontId="11" fillId="20" borderId="2" xfId="2" applyNumberFormat="1" applyFont="1" applyFill="1" applyBorder="1" applyAlignment="1">
      <alignment horizontal="center" vertical="center" wrapText="1"/>
    </xf>
    <xf numFmtId="0" fontId="11" fillId="20" borderId="2" xfId="2" applyNumberFormat="1" applyFont="1" applyFill="1" applyBorder="1" applyAlignment="1">
      <alignment horizontal="center" vertical="center" wrapText="1"/>
    </xf>
    <xf numFmtId="165" fontId="11" fillId="20" borderId="2" xfId="2" applyNumberFormat="1" applyFont="1" applyFill="1" applyBorder="1" applyAlignment="1">
      <alignment horizontal="left" vertical="center" wrapText="1"/>
    </xf>
    <xf numFmtId="0" fontId="22" fillId="20" borderId="2" xfId="2" applyNumberFormat="1" applyFont="1" applyFill="1" applyBorder="1" applyAlignment="1">
      <alignment horizontal="center" vertical="center" wrapText="1"/>
    </xf>
    <xf numFmtId="0" fontId="11" fillId="19" borderId="2" xfId="2" applyNumberFormat="1" applyFont="1" applyFill="1" applyBorder="1" applyAlignment="1">
      <alignment horizontal="left" vertical="center" wrapText="1"/>
    </xf>
    <xf numFmtId="9" fontId="14" fillId="15" borderId="2" xfId="1" applyFont="1" applyFill="1" applyBorder="1" applyAlignment="1" applyProtection="1">
      <alignment horizontal="center" vertical="center"/>
    </xf>
    <xf numFmtId="0" fontId="11" fillId="0" borderId="2" xfId="2" applyNumberFormat="1" applyFont="1" applyBorder="1" applyAlignment="1">
      <alignment horizontal="center" vertical="center" wrapText="1"/>
    </xf>
    <xf numFmtId="4" fontId="11" fillId="0" borderId="2" xfId="2" applyNumberFormat="1" applyFont="1" applyBorder="1" applyAlignment="1">
      <alignment horizontal="center" vertical="center" wrapText="1"/>
    </xf>
    <xf numFmtId="165" fontId="11" fillId="0" borderId="2" xfId="2" applyNumberFormat="1" applyFont="1" applyBorder="1" applyAlignment="1">
      <alignment horizontal="left" vertical="center" wrapText="1"/>
    </xf>
    <xf numFmtId="1" fontId="14" fillId="15" borderId="2" xfId="1" applyNumberFormat="1" applyFont="1" applyFill="1" applyBorder="1" applyAlignment="1" applyProtection="1">
      <alignment horizontal="center" vertical="center"/>
    </xf>
    <xf numFmtId="0" fontId="22" fillId="20" borderId="1" xfId="2" applyNumberFormat="1" applyFont="1" applyFill="1" applyBorder="1" applyAlignment="1">
      <alignment vertical="center" wrapText="1"/>
    </xf>
    <xf numFmtId="1" fontId="8" fillId="0" borderId="2" xfId="2" applyNumberFormat="1" applyFont="1" applyFill="1" applyBorder="1" applyAlignment="1" applyProtection="1">
      <alignment horizontal="center" vertical="center"/>
      <protection locked="0"/>
    </xf>
    <xf numFmtId="0" fontId="0" fillId="21" borderId="0" xfId="0" applyFill="1"/>
    <xf numFmtId="0" fontId="0" fillId="22" borderId="0" xfId="0" applyFill="1"/>
    <xf numFmtId="0" fontId="0" fillId="23" borderId="0" xfId="0" applyFill="1"/>
    <xf numFmtId="3" fontId="8" fillId="0" borderId="2" xfId="2" applyNumberFormat="1" applyFont="1" applyFill="1" applyBorder="1" applyAlignment="1">
      <alignment horizontal="left" vertical="center" wrapText="1"/>
    </xf>
    <xf numFmtId="3" fontId="8" fillId="0" borderId="2" xfId="2" applyNumberFormat="1" applyFont="1" applyFill="1" applyBorder="1" applyAlignment="1">
      <alignment horizontal="center" vertical="center" wrapText="1"/>
    </xf>
    <xf numFmtId="0" fontId="0" fillId="21" borderId="0" xfId="0" applyFill="1" applyProtection="1">
      <protection locked="0"/>
    </xf>
    <xf numFmtId="0" fontId="0" fillId="23" borderId="0" xfId="0" applyFill="1" applyProtection="1">
      <protection locked="0"/>
    </xf>
    <xf numFmtId="14" fontId="8" fillId="0" borderId="2" xfId="2" applyNumberFormat="1" applyFont="1" applyBorder="1" applyAlignment="1" applyProtection="1">
      <alignment horizontal="center" vertical="center" wrapText="1"/>
      <protection locked="0"/>
    </xf>
    <xf numFmtId="0" fontId="8" fillId="0" borderId="2" xfId="2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1" fontId="27" fillId="0" borderId="14" xfId="3" applyNumberFormat="1" applyFont="1" applyFill="1" applyBorder="1" applyAlignment="1" applyProtection="1">
      <alignment horizontal="center" vertical="center" wrapText="1"/>
      <protection locked="0"/>
    </xf>
    <xf numFmtId="14" fontId="27" fillId="0" borderId="15" xfId="3" applyNumberFormat="1" applyFont="1" applyFill="1" applyBorder="1" applyAlignment="1" applyProtection="1">
      <alignment horizontal="center" vertical="center"/>
      <protection locked="0"/>
    </xf>
    <xf numFmtId="14" fontId="27" fillId="0" borderId="15" xfId="4" applyNumberFormat="1" applyFont="1" applyFill="1" applyBorder="1" applyAlignment="1" applyProtection="1">
      <alignment horizontal="center" vertical="center"/>
      <protection locked="0"/>
    </xf>
    <xf numFmtId="1" fontId="27" fillId="0" borderId="15" xfId="3" applyNumberFormat="1" applyFont="1" applyFill="1" applyBorder="1" applyAlignment="1" applyProtection="1">
      <alignment horizontal="center" vertical="center"/>
      <protection locked="0"/>
    </xf>
    <xf numFmtId="1" fontId="27" fillId="0" borderId="16" xfId="3" applyNumberFormat="1" applyFont="1" applyFill="1" applyBorder="1" applyAlignment="1" applyProtection="1">
      <alignment horizontal="center" vertical="center"/>
      <protection locked="0"/>
    </xf>
    <xf numFmtId="1" fontId="27" fillId="0" borderId="15" xfId="4" applyNumberFormat="1" applyFont="1" applyFill="1" applyBorder="1" applyAlignment="1" applyProtection="1">
      <alignment horizontal="center" vertical="center"/>
      <protection locked="0"/>
    </xf>
    <xf numFmtId="1" fontId="29" fillId="0" borderId="17" xfId="4" applyNumberFormat="1" applyFont="1" applyFill="1" applyBorder="1" applyAlignment="1" applyProtection="1">
      <alignment horizontal="center" vertical="center"/>
      <protection locked="0"/>
    </xf>
    <xf numFmtId="0" fontId="1" fillId="0" borderId="0" xfId="2" applyNumberFormat="1" applyFont="1" applyProtection="1"/>
    <xf numFmtId="0" fontId="0" fillId="0" borderId="0" xfId="0" applyProtection="1"/>
    <xf numFmtId="0" fontId="1" fillId="4" borderId="2" xfId="2" applyNumberFormat="1" applyFont="1" applyFill="1" applyBorder="1" applyAlignment="1" applyProtection="1">
      <alignment horizontal="center"/>
    </xf>
    <xf numFmtId="1" fontId="1" fillId="4" borderId="2" xfId="2" applyNumberFormat="1" applyFont="1" applyFill="1" applyBorder="1" applyAlignment="1" applyProtection="1">
      <alignment horizontal="center"/>
    </xf>
    <xf numFmtId="0" fontId="1" fillId="0" borderId="0" xfId="2" applyNumberFormat="1" applyFont="1" applyAlignment="1" applyProtection="1">
      <alignment horizontal="center"/>
    </xf>
    <xf numFmtId="0" fontId="0" fillId="24" borderId="2" xfId="2" applyNumberFormat="1" applyFont="1" applyFill="1" applyBorder="1" applyAlignment="1" applyProtection="1">
      <alignment horizontal="center"/>
      <protection locked="0"/>
    </xf>
    <xf numFmtId="0" fontId="1" fillId="24" borderId="2" xfId="2" applyNumberFormat="1" applyFont="1" applyFill="1" applyBorder="1" applyAlignment="1" applyProtection="1">
      <alignment horizontal="center"/>
      <protection locked="0"/>
    </xf>
    <xf numFmtId="0" fontId="15" fillId="4" borderId="0" xfId="2" applyNumberFormat="1" applyFont="1" applyFill="1" applyBorder="1" applyAlignment="1">
      <alignment vertical="center" wrapText="1"/>
    </xf>
    <xf numFmtId="0" fontId="2" fillId="2" borderId="0" xfId="2" applyNumberFormat="1" applyFont="1" applyFill="1" applyBorder="1" applyAlignment="1">
      <alignment horizontal="center" wrapText="1"/>
    </xf>
    <xf numFmtId="0" fontId="3" fillId="0" borderId="0" xfId="2" applyNumberFormat="1" applyFont="1" applyBorder="1" applyAlignment="1">
      <alignment horizontal="center" vertical="center" wrapText="1"/>
    </xf>
    <xf numFmtId="0" fontId="1" fillId="4" borderId="2" xfId="2" applyNumberFormat="1" applyFont="1" applyFill="1" applyBorder="1" applyAlignment="1">
      <alignment horizontal="center" wrapText="1"/>
    </xf>
    <xf numFmtId="0" fontId="1" fillId="4" borderId="2" xfId="2" applyNumberFormat="1" applyFont="1" applyFill="1" applyBorder="1" applyAlignment="1" applyProtection="1">
      <alignment horizontal="center" wrapText="1"/>
    </xf>
    <xf numFmtId="0" fontId="0" fillId="0" borderId="0" xfId="2" applyNumberFormat="1" applyFont="1" applyBorder="1" applyAlignment="1" applyProtection="1">
      <alignment horizontal="center" wrapText="1"/>
    </xf>
    <xf numFmtId="0" fontId="8" fillId="7" borderId="2" xfId="2" applyNumberFormat="1" applyFont="1" applyFill="1" applyBorder="1" applyAlignment="1">
      <alignment horizontal="center" vertical="center"/>
    </xf>
    <xf numFmtId="0" fontId="6" fillId="5" borderId="3" xfId="2" applyNumberFormat="1" applyFont="1" applyFill="1" applyBorder="1" applyAlignment="1">
      <alignment horizontal="center" vertical="center" wrapText="1"/>
    </xf>
    <xf numFmtId="0" fontId="7" fillId="5" borderId="0" xfId="2" applyNumberFormat="1" applyFont="1" applyFill="1" applyBorder="1" applyAlignment="1">
      <alignment horizontal="center" wrapText="1"/>
    </xf>
    <xf numFmtId="0" fontId="8" fillId="5" borderId="4" xfId="2" applyNumberFormat="1" applyFont="1" applyFill="1" applyBorder="1" applyAlignment="1">
      <alignment horizontal="center" vertical="center" wrapText="1"/>
    </xf>
    <xf numFmtId="0" fontId="8" fillId="5" borderId="0" xfId="2" applyNumberFormat="1" applyFont="1" applyFill="1" applyBorder="1" applyAlignment="1">
      <alignment horizontal="center"/>
    </xf>
    <xf numFmtId="0" fontId="8" fillId="6" borderId="2" xfId="2" applyNumberFormat="1" applyFont="1" applyFill="1" applyBorder="1" applyAlignment="1">
      <alignment horizontal="center"/>
    </xf>
    <xf numFmtId="0" fontId="9" fillId="6" borderId="2" xfId="2" applyNumberFormat="1" applyFont="1" applyFill="1" applyBorder="1" applyAlignment="1">
      <alignment horizontal="center" vertical="center"/>
    </xf>
    <xf numFmtId="0" fontId="16" fillId="19" borderId="6" xfId="2" applyNumberFormat="1" applyFont="1" applyFill="1" applyBorder="1" applyAlignment="1">
      <alignment horizontal="center" vertical="center"/>
    </xf>
    <xf numFmtId="0" fontId="18" fillId="10" borderId="11" xfId="2" applyNumberFormat="1" applyFont="1" applyFill="1" applyBorder="1" applyAlignment="1">
      <alignment horizontal="center" vertical="center"/>
    </xf>
    <xf numFmtId="0" fontId="17" fillId="11" borderId="2" xfId="2" applyNumberFormat="1" applyFont="1" applyFill="1" applyBorder="1" applyAlignment="1">
      <alignment horizontal="center" vertical="center"/>
    </xf>
    <xf numFmtId="0" fontId="18" fillId="12" borderId="2" xfId="2" applyNumberFormat="1" applyFont="1" applyFill="1" applyBorder="1" applyAlignment="1">
      <alignment horizontal="center" vertical="center"/>
    </xf>
    <xf numFmtId="3" fontId="16" fillId="13" borderId="2" xfId="2" applyNumberFormat="1" applyFont="1" applyFill="1" applyBorder="1" applyAlignment="1">
      <alignment horizontal="center" vertical="center" wrapText="1"/>
    </xf>
    <xf numFmtId="3" fontId="17" fillId="13" borderId="2" xfId="2" applyNumberFormat="1" applyFont="1" applyFill="1" applyBorder="1" applyAlignment="1">
      <alignment horizontal="center" vertical="center" wrapText="1"/>
    </xf>
    <xf numFmtId="0" fontId="15" fillId="4" borderId="0" xfId="2" applyNumberFormat="1" applyFont="1" applyFill="1" applyBorder="1" applyAlignment="1">
      <alignment horizontal="center" vertical="center" wrapText="1"/>
    </xf>
    <xf numFmtId="0" fontId="8" fillId="9" borderId="8" xfId="2" applyNumberFormat="1" applyFont="1" applyFill="1" applyBorder="1" applyAlignment="1">
      <alignment horizontal="center"/>
    </xf>
    <xf numFmtId="0" fontId="8" fillId="9" borderId="9" xfId="2" applyNumberFormat="1" applyFont="1" applyFill="1" applyBorder="1" applyAlignment="1">
      <alignment horizontal="center" vertical="center"/>
    </xf>
    <xf numFmtId="0" fontId="16" fillId="5" borderId="18" xfId="2" applyNumberFormat="1" applyFont="1" applyFill="1" applyBorder="1" applyAlignment="1">
      <alignment horizontal="center" vertical="center"/>
    </xf>
    <xf numFmtId="0" fontId="16" fillId="5" borderId="0" xfId="2" applyNumberFormat="1" applyFont="1" applyFill="1" applyBorder="1" applyAlignment="1">
      <alignment horizontal="center" vertical="center"/>
    </xf>
    <xf numFmtId="3" fontId="16" fillId="3" borderId="2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3" xfId="3"/>
    <cellStyle name="Porcentual" xfId="1" builtinId="5"/>
    <cellStyle name="Porcentual 3" xfId="4"/>
    <cellStyle name="TableStyleLight1" xfId="2"/>
  </cellStyles>
  <dxfs count="81">
    <dxf>
      <font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sz val="11"/>
        <color rgb="FFFFFFFF"/>
        <name val="Cambria"/>
      </font>
      <fill>
        <patternFill>
          <bgColor rgb="FFFF0000"/>
        </patternFill>
      </fill>
    </dxf>
    <dxf>
      <font>
        <sz val="11"/>
        <color rgb="FF000000"/>
        <name val="Cambria"/>
      </font>
      <fill>
        <patternFill>
          <bgColor rgb="FFFFFF00"/>
        </patternFill>
      </fill>
    </dxf>
    <dxf>
      <font>
        <sz val="11"/>
        <color rgb="FFFFFFFF"/>
        <name val="Calibri"/>
      </font>
      <fill>
        <patternFill>
          <bgColor rgb="FF008000"/>
        </patternFill>
      </fill>
    </dxf>
    <dxf>
      <font>
        <sz val="11"/>
        <color rgb="FF000000"/>
        <name val="Cambria"/>
      </font>
      <fill>
        <patternFill>
          <bgColor rgb="FFFFFF00"/>
        </patternFill>
      </fill>
    </dxf>
    <dxf>
      <font>
        <sz val="11"/>
        <color rgb="FFFFFFFF"/>
        <name val="Cambria"/>
      </font>
      <fill>
        <patternFill>
          <bgColor rgb="FF008000"/>
        </patternFill>
      </fill>
    </dxf>
    <dxf>
      <font>
        <sz val="11"/>
        <color rgb="FFFFFFFF"/>
        <name val="Calibri"/>
      </font>
      <fill>
        <patternFill>
          <bgColor rgb="FFFF0000"/>
        </patternFill>
      </fill>
    </dxf>
    <dxf>
      <font>
        <sz val="11"/>
        <color rgb="FFFFFFFF"/>
        <name val="Cambria"/>
      </font>
      <fill>
        <patternFill>
          <bgColor rgb="FF008000"/>
        </patternFill>
      </fill>
    </dxf>
    <dxf>
      <font>
        <sz val="11"/>
        <color rgb="FF000000"/>
        <name val="Cambria"/>
      </font>
      <fill>
        <patternFill>
          <bgColor rgb="FFFFFF00"/>
        </patternFill>
      </fill>
    </dxf>
    <dxf>
      <font>
        <sz val="11"/>
        <color rgb="FFFFFFFF"/>
        <name val="Calibri"/>
      </font>
      <fill>
        <patternFill>
          <bgColor rgb="FFFF0000"/>
        </patternFill>
      </fill>
    </dxf>
    <dxf>
      <font>
        <sz val="11"/>
        <color rgb="FFFFFFFF"/>
        <name val="Cambria"/>
      </font>
      <fill>
        <patternFill>
          <bgColor rgb="FFFF0000"/>
        </patternFill>
      </fill>
    </dxf>
    <dxf>
      <font>
        <sz val="11"/>
        <color rgb="FF000000"/>
        <name val="Cambria"/>
      </font>
      <fill>
        <patternFill>
          <bgColor rgb="FFFFFF00"/>
        </patternFill>
      </fill>
    </dxf>
    <dxf>
      <font>
        <sz val="11"/>
        <color rgb="FFFFFFFF"/>
        <name val="Calibri"/>
      </font>
      <fill>
        <patternFill>
          <bgColor rgb="FF008000"/>
        </patternFill>
      </fill>
    </dxf>
    <dxf>
      <font>
        <sz val="11"/>
        <color rgb="FFFFFFFF"/>
        <name val="Cambria"/>
      </font>
      <fill>
        <patternFill>
          <bgColor rgb="FF008000"/>
        </patternFill>
      </fill>
    </dxf>
    <dxf>
      <font>
        <sz val="11"/>
        <color rgb="FF000000"/>
        <name val="Cambria"/>
      </font>
      <fill>
        <patternFill>
          <bgColor rgb="FFFFFF00"/>
        </patternFill>
      </fill>
    </dxf>
    <dxf>
      <font>
        <sz val="11"/>
        <color rgb="FFFFFFFF"/>
        <name val="Calibri"/>
      </font>
      <fill>
        <patternFill>
          <bgColor rgb="FFFF0000"/>
        </patternFill>
      </fill>
    </dxf>
    <dxf>
      <font>
        <sz val="11"/>
        <color rgb="FFFFFFFF"/>
        <name val="Cambria"/>
      </font>
      <fill>
        <patternFill>
          <bgColor rgb="FFFF0000"/>
        </patternFill>
      </fill>
    </dxf>
    <dxf>
      <font>
        <sz val="11"/>
        <color rgb="FF000000"/>
        <name val="Cambria"/>
      </font>
      <fill>
        <patternFill>
          <bgColor rgb="FFFFFF00"/>
        </patternFill>
      </fill>
    </dxf>
    <dxf>
      <font>
        <sz val="11"/>
        <color rgb="FFFFFFFF"/>
        <name val="Calibri"/>
      </font>
      <fill>
        <patternFill>
          <bgColor rgb="FF008000"/>
        </patternFill>
      </fill>
    </dxf>
    <dxf>
      <font>
        <sz val="11"/>
        <color rgb="FFFFFFFF"/>
        <name val="Cambria"/>
      </font>
      <fill>
        <patternFill>
          <bgColor rgb="FF008000"/>
        </patternFill>
      </fill>
    </dxf>
    <dxf>
      <font>
        <sz val="11"/>
        <color rgb="FF000000"/>
        <name val="Cambria"/>
      </font>
      <fill>
        <patternFill>
          <bgColor rgb="FFFFFF00"/>
        </patternFill>
      </fill>
    </dxf>
    <dxf>
      <font>
        <sz val="11"/>
        <color rgb="FFFFFFFF"/>
        <name val="Calibri"/>
      </font>
      <fill>
        <patternFill>
          <bgColor rgb="FFFF0000"/>
        </patternFill>
      </fill>
    </dxf>
    <dxf>
      <font>
        <sz val="11"/>
        <color rgb="FFFFFFFF"/>
        <name val="Cambria"/>
      </font>
      <fill>
        <patternFill>
          <bgColor rgb="FFFF0000"/>
        </patternFill>
      </fill>
    </dxf>
    <dxf>
      <font>
        <sz val="11"/>
        <color rgb="FF000000"/>
        <name val="Cambria"/>
      </font>
      <fill>
        <patternFill>
          <bgColor rgb="FFFFFF00"/>
        </patternFill>
      </fill>
    </dxf>
    <dxf>
      <font>
        <sz val="11"/>
        <color rgb="FFFFFFFF"/>
        <name val="Calibri"/>
      </font>
      <fill>
        <patternFill>
          <bgColor rgb="FF008000"/>
        </patternFill>
      </fill>
    </dxf>
    <dxf>
      <font>
        <sz val="11"/>
        <color rgb="FFFFFFFF"/>
        <name val="Cambria"/>
      </font>
      <fill>
        <patternFill>
          <bgColor rgb="FF008000"/>
        </patternFill>
      </fill>
    </dxf>
    <dxf>
      <font>
        <sz val="11"/>
        <color rgb="FF000000"/>
        <name val="Cambria"/>
      </font>
      <fill>
        <patternFill>
          <bgColor rgb="FFFFFF00"/>
        </patternFill>
      </fill>
    </dxf>
    <dxf>
      <font>
        <sz val="11"/>
        <color rgb="FFFFFFFF"/>
        <name val="Calibri"/>
      </font>
      <fill>
        <patternFill>
          <bgColor rgb="FFFF0000"/>
        </patternFill>
      </fill>
    </dxf>
    <dxf>
      <font>
        <sz val="11"/>
        <color rgb="FFFFFFFF"/>
        <name val="Cambria"/>
      </font>
      <fill>
        <patternFill>
          <bgColor rgb="FFFF0000"/>
        </patternFill>
      </fill>
    </dxf>
    <dxf>
      <font>
        <sz val="11"/>
        <color rgb="FFFFFFFF"/>
        <name val="Cambria"/>
      </font>
      <fill>
        <patternFill>
          <bgColor rgb="FF00B050"/>
        </patternFill>
      </fill>
    </dxf>
    <dxf>
      <font>
        <sz val="11"/>
        <color rgb="FF000000"/>
        <name val="Cambria"/>
      </font>
      <fill>
        <patternFill>
          <bgColor rgb="FFFFFF00"/>
        </patternFill>
      </fill>
    </dxf>
    <dxf>
      <font>
        <sz val="11"/>
        <color rgb="FFFFFFFF"/>
        <name val="Cambria"/>
      </font>
      <fill>
        <patternFill>
          <bgColor rgb="FFFF0000"/>
        </patternFill>
      </fill>
    </dxf>
    <dxf>
      <font>
        <sz val="11"/>
        <color rgb="FF000000"/>
        <name val="Cambria"/>
      </font>
      <fill>
        <patternFill>
          <bgColor rgb="FFFFFF00"/>
        </patternFill>
      </fill>
    </dxf>
    <dxf>
      <font>
        <sz val="11"/>
        <color rgb="FFFFFFFF"/>
        <name val="Calibri"/>
      </font>
      <fill>
        <patternFill>
          <bgColor rgb="FF008000"/>
        </patternFill>
      </fill>
    </dxf>
    <dxf>
      <font>
        <sz val="11"/>
        <color rgb="FFFFFFFF"/>
        <name val="Calibri"/>
      </font>
      <fill>
        <patternFill>
          <bgColor rgb="FF008000"/>
        </patternFill>
      </fill>
    </dxf>
    <dxf>
      <font>
        <sz val="11"/>
        <color rgb="FF000000"/>
        <name val="Calibri"/>
      </font>
      <fill>
        <patternFill>
          <bgColor rgb="FFFFFF00"/>
        </patternFill>
      </fill>
    </dxf>
    <dxf>
      <font>
        <sz val="11"/>
        <color rgb="FFFFFFFF"/>
        <name val="Calibri"/>
      </font>
      <fill>
        <patternFill>
          <bgColor rgb="FFFF0000"/>
        </patternFill>
      </fill>
    </dxf>
    <dxf>
      <font>
        <sz val="11"/>
        <color rgb="FFFFFFFF"/>
        <name val="Cambria"/>
      </font>
      <fill>
        <patternFill>
          <bgColor rgb="FF008000"/>
        </patternFill>
      </fill>
    </dxf>
    <dxf>
      <font>
        <sz val="11"/>
        <color rgb="FF000000"/>
        <name val="Cambria"/>
      </font>
      <fill>
        <patternFill>
          <bgColor rgb="FFFFFF00"/>
        </patternFill>
      </fill>
    </dxf>
    <dxf>
      <font>
        <sz val="11"/>
        <color rgb="FFFFFFFF"/>
        <name val="Calibri"/>
      </font>
      <fill>
        <patternFill>
          <bgColor rgb="FFFF0000"/>
        </patternFill>
      </fill>
    </dxf>
    <dxf>
      <font>
        <sz val="11"/>
        <color rgb="FFFFFFFF"/>
        <name val="Cambria"/>
      </font>
      <fill>
        <patternFill>
          <bgColor rgb="FF008000"/>
        </patternFill>
      </fill>
    </dxf>
    <dxf>
      <font>
        <sz val="11"/>
        <color rgb="FF000000"/>
        <name val="Cambria"/>
      </font>
      <fill>
        <patternFill>
          <bgColor rgb="FFFFFF00"/>
        </patternFill>
      </fill>
    </dxf>
    <dxf>
      <font>
        <sz val="11"/>
        <color rgb="FFFFFFFF"/>
        <name val="Calibri"/>
      </font>
      <fill>
        <patternFill>
          <bgColor rgb="FFFF0000"/>
        </patternFill>
      </fill>
    </dxf>
    <dxf>
      <font>
        <sz val="11"/>
        <color rgb="FFFFFFFF"/>
        <name val="Cambria"/>
      </font>
      <fill>
        <patternFill>
          <bgColor rgb="FF008000"/>
        </patternFill>
      </fill>
    </dxf>
    <dxf>
      <font>
        <sz val="11"/>
        <color rgb="FF000000"/>
        <name val="Cambria"/>
      </font>
      <fill>
        <patternFill>
          <bgColor rgb="FFFFFF00"/>
        </patternFill>
      </fill>
    </dxf>
    <dxf>
      <font>
        <sz val="11"/>
        <color rgb="FFFFFFFF"/>
        <name val="Calibri"/>
      </font>
      <fill>
        <patternFill>
          <bgColor rgb="FFFF0000"/>
        </patternFill>
      </fill>
    </dxf>
    <dxf>
      <font>
        <sz val="11"/>
        <color rgb="FFFFFFFF"/>
        <name val="Cambria"/>
      </font>
      <fill>
        <patternFill>
          <bgColor rgb="FFFF0000"/>
        </patternFill>
      </fill>
    </dxf>
    <dxf>
      <font>
        <sz val="11"/>
        <color rgb="FF000000"/>
        <name val="Cambria"/>
      </font>
      <fill>
        <patternFill>
          <bgColor rgb="FFFFFF00"/>
        </patternFill>
      </fill>
    </dxf>
    <dxf>
      <font>
        <sz val="11"/>
        <color rgb="FFFFFFFF"/>
        <name val="Calibri"/>
      </font>
      <fill>
        <patternFill>
          <bgColor rgb="FF008000"/>
        </patternFill>
      </fill>
    </dxf>
    <dxf>
      <font>
        <sz val="11"/>
        <color rgb="FFFFFFFF"/>
        <name val="Cambria"/>
      </font>
      <fill>
        <patternFill>
          <bgColor rgb="FFFF0000"/>
        </patternFill>
      </fill>
    </dxf>
    <dxf>
      <font>
        <sz val="11"/>
        <color rgb="FF000000"/>
        <name val="Cambria"/>
      </font>
      <fill>
        <patternFill>
          <bgColor rgb="FFFFFF00"/>
        </patternFill>
      </fill>
    </dxf>
    <dxf>
      <font>
        <sz val="11"/>
        <color rgb="FFFFFFFF"/>
        <name val="Calibri"/>
      </font>
      <fill>
        <patternFill>
          <bgColor rgb="FF008000"/>
        </patternFill>
      </fill>
    </dxf>
    <dxf>
      <font>
        <sz val="11"/>
        <color rgb="FFFFFFFF"/>
        <name val="Cambria"/>
      </font>
      <fill>
        <patternFill>
          <bgColor rgb="FFFF0000"/>
        </patternFill>
      </fill>
    </dxf>
    <dxf>
      <font>
        <sz val="11"/>
        <color rgb="FF000000"/>
        <name val="Cambria"/>
      </font>
      <fill>
        <patternFill>
          <bgColor rgb="FFFFFF00"/>
        </patternFill>
      </fill>
    </dxf>
    <dxf>
      <font>
        <sz val="11"/>
        <color rgb="FFFFFFFF"/>
        <name val="Calibri"/>
      </font>
      <fill>
        <patternFill>
          <bgColor rgb="FF008000"/>
        </patternFill>
      </fill>
    </dxf>
    <dxf>
      <font>
        <sz val="11"/>
        <color rgb="FFFFFFFF"/>
        <name val="Cambria"/>
      </font>
      <fill>
        <patternFill>
          <bgColor rgb="FFFF0000"/>
        </patternFill>
      </fill>
    </dxf>
    <dxf>
      <font>
        <sz val="11"/>
        <color rgb="FF000000"/>
        <name val="Cambria"/>
      </font>
      <fill>
        <patternFill>
          <bgColor rgb="FFFFFF00"/>
        </patternFill>
      </fill>
    </dxf>
    <dxf>
      <font>
        <sz val="11"/>
        <color rgb="FFFFFFFF"/>
        <name val="Calibri"/>
      </font>
      <fill>
        <patternFill>
          <bgColor rgb="FF008000"/>
        </patternFill>
      </fill>
    </dxf>
    <dxf>
      <font>
        <sz val="11"/>
        <color rgb="FFFFFFFF"/>
        <name val="Cambria"/>
      </font>
      <fill>
        <patternFill>
          <bgColor rgb="FFFF0000"/>
        </patternFill>
      </fill>
    </dxf>
    <dxf>
      <font>
        <sz val="11"/>
        <color rgb="FF000000"/>
        <name val="Cambria"/>
      </font>
      <fill>
        <patternFill>
          <bgColor rgb="FFFFFF00"/>
        </patternFill>
      </fill>
    </dxf>
    <dxf>
      <font>
        <sz val="11"/>
        <color rgb="FFFFFFFF"/>
        <name val="Calibri"/>
      </font>
      <fill>
        <patternFill>
          <bgColor rgb="FF008000"/>
        </patternFill>
      </fill>
    </dxf>
    <dxf>
      <font>
        <sz val="11"/>
        <color rgb="FFFFFFFF"/>
        <name val="Cambria"/>
      </font>
      <fill>
        <patternFill>
          <bgColor rgb="FFFF0000"/>
        </patternFill>
      </fill>
    </dxf>
    <dxf>
      <font>
        <sz val="11"/>
        <color rgb="FF000000"/>
        <name val="Cambria"/>
      </font>
      <fill>
        <patternFill>
          <bgColor rgb="FFFFFF00"/>
        </patternFill>
      </fill>
    </dxf>
    <dxf>
      <font>
        <sz val="11"/>
        <color rgb="FFFFFFFF"/>
        <name val="Calibri"/>
      </font>
      <fill>
        <patternFill>
          <bgColor rgb="FF008000"/>
        </patternFill>
      </fill>
    </dxf>
    <dxf>
      <font>
        <sz val="11"/>
        <color rgb="FFFFFFFF"/>
        <name val="Cambria"/>
      </font>
      <fill>
        <patternFill>
          <bgColor rgb="FFFF0000"/>
        </patternFill>
      </fill>
    </dxf>
    <dxf>
      <font>
        <sz val="11"/>
        <color rgb="FF000000"/>
        <name val="Cambria"/>
      </font>
      <fill>
        <patternFill>
          <bgColor rgb="FFFFFF00"/>
        </patternFill>
      </fill>
    </dxf>
    <dxf>
      <font>
        <sz val="11"/>
        <color rgb="FFFFFFFF"/>
        <name val="Calibri"/>
      </font>
      <fill>
        <patternFill>
          <bgColor rgb="FF008000"/>
        </patternFill>
      </fill>
    </dxf>
    <dxf>
      <font>
        <sz val="11"/>
        <color rgb="FFFFFFFF"/>
        <name val="Cambria"/>
      </font>
      <fill>
        <patternFill>
          <bgColor rgb="FFFF0000"/>
        </patternFill>
      </fill>
    </dxf>
    <dxf>
      <font>
        <sz val="11"/>
        <color rgb="FF000000"/>
        <name val="Cambria"/>
      </font>
      <fill>
        <patternFill>
          <bgColor rgb="FFFFFF00"/>
        </patternFill>
      </fill>
    </dxf>
    <dxf>
      <font>
        <sz val="11"/>
        <color rgb="FFFFFFFF"/>
        <name val="Calibri"/>
      </font>
      <fill>
        <patternFill>
          <bgColor rgb="FF008000"/>
        </patternFill>
      </fill>
    </dxf>
    <dxf>
      <font>
        <sz val="11"/>
        <color rgb="FFFFFFFF"/>
        <name val="Cambria"/>
      </font>
      <fill>
        <patternFill>
          <bgColor rgb="FFFF0000"/>
        </patternFill>
      </fill>
    </dxf>
    <dxf>
      <font>
        <sz val="11"/>
        <color rgb="FF000000"/>
        <name val="Cambria"/>
      </font>
      <fill>
        <patternFill>
          <bgColor rgb="FFFFFF00"/>
        </patternFill>
      </fill>
    </dxf>
    <dxf>
      <font>
        <sz val="11"/>
        <color rgb="FFFFFFFF"/>
        <name val="Calibri"/>
      </font>
      <fill>
        <patternFill>
          <bgColor rgb="FF008000"/>
        </patternFill>
      </fill>
    </dxf>
    <dxf>
      <font>
        <sz val="11"/>
        <color rgb="FFFFFFFF"/>
        <name val="Cambria"/>
      </font>
      <fill>
        <patternFill>
          <bgColor rgb="FFFF0000"/>
        </patternFill>
      </fill>
    </dxf>
    <dxf>
      <font>
        <sz val="11"/>
        <color rgb="FF000000"/>
        <name val="Cambria"/>
      </font>
      <fill>
        <patternFill>
          <bgColor rgb="FFFFFF00"/>
        </patternFill>
      </fill>
    </dxf>
    <dxf>
      <font>
        <sz val="11"/>
        <color rgb="FFFFFFFF"/>
        <name val="Calibri"/>
      </font>
      <fill>
        <patternFill>
          <bgColor rgb="FF008000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B050"/>
      <rgbColor rgb="FFC0C0C0"/>
      <rgbColor rgb="FF808080"/>
      <rgbColor rgb="FF9999FF"/>
      <rgbColor rgb="FF993366"/>
      <rgbColor rgb="FFFFFFCC"/>
      <rgbColor rgb="FFE6E6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CCCC"/>
      <rgbColor rgb="FFCCFFCC"/>
      <rgbColor rgb="FFFFFF99"/>
      <rgbColor rgb="FF99CCFF"/>
      <rgbColor rgb="FFFF99CC"/>
      <rgbColor rgb="FFCC99FF"/>
      <rgbColor rgb="FFFFCC99"/>
      <rgbColor rgb="FF3366FF"/>
      <rgbColor rgb="FF66CC99"/>
      <rgbColor rgb="FF99CC00"/>
      <rgbColor rgb="FFFFCC00"/>
      <rgbColor rgb="FFFF950E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157320</xdr:colOff>
      <xdr:row>0</xdr:row>
      <xdr:rowOff>449280</xdr:rowOff>
    </xdr:from>
    <xdr:to>
      <xdr:col>0</xdr:col>
      <xdr:colOff>766440</xdr:colOff>
      <xdr:row>0</xdr:row>
      <xdr:rowOff>791640</xdr:rowOff>
    </xdr:to>
    <xdr:pic>
      <xdr:nvPicPr>
        <xdr:cNvPr id="2" name="Picture 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157320" y="449280"/>
          <a:ext cx="609120" cy="34236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12</xdr:col>
      <xdr:colOff>39960</xdr:colOff>
      <xdr:row>0</xdr:row>
      <xdr:rowOff>468360</xdr:rowOff>
    </xdr:from>
    <xdr:to>
      <xdr:col>14</xdr:col>
      <xdr:colOff>1800</xdr:colOff>
      <xdr:row>0</xdr:row>
      <xdr:rowOff>810720</xdr:rowOff>
    </xdr:to>
    <xdr:pic>
      <xdr:nvPicPr>
        <xdr:cNvPr id="3" name="Picture 7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6901560" y="468360"/>
          <a:ext cx="626040" cy="34236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2</xdr:col>
      <xdr:colOff>1729740</xdr:colOff>
      <xdr:row>38</xdr:row>
      <xdr:rowOff>121920</xdr:rowOff>
    </xdr:from>
    <xdr:to>
      <xdr:col>15</xdr:col>
      <xdr:colOff>228600</xdr:colOff>
      <xdr:row>42</xdr:row>
      <xdr:rowOff>160020</xdr:rowOff>
    </xdr:to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1D5B148C-9F43-4808-BDF4-A88871514C0A}"/>
            </a:ext>
          </a:extLst>
        </xdr:cNvPr>
        <xdr:cNvSpPr txBox="1"/>
      </xdr:nvSpPr>
      <xdr:spPr>
        <a:xfrm>
          <a:off x="3032760" y="14683740"/>
          <a:ext cx="5227320" cy="7696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Ajusta</a:t>
          </a:r>
          <a:r>
            <a:rPr lang="es-ES" sz="1100" baseline="0"/>
            <a:t> por el licenciado Jorge Barquero Umaña el 28 de mayo de 2018.</a:t>
          </a:r>
        </a:p>
        <a:p>
          <a:r>
            <a:rPr lang="es-ES" sz="1100" baseline="0"/>
            <a:t>Ajustada nuevamente por el licenciado Jorge Barquero Umaña el 10 de julio de 2018, en cuanto a la cantidad diaria de sentencias en el "Cálculo de Cuota", y además bloqueando celdas en "Indicadores" a fin de dejar siempre visibles los parámetros.</a:t>
          </a:r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D39"/>
  <sheetViews>
    <sheetView showGridLines="0" zoomScale="70" zoomScaleNormal="70" workbookViewId="0">
      <selection activeCell="AS11" sqref="AS11"/>
    </sheetView>
  </sheetViews>
  <sheetFormatPr baseColWidth="10" defaultColWidth="9.140625" defaultRowHeight="15"/>
  <cols>
    <col min="1" max="1" width="16.85546875" style="1"/>
    <col min="2" max="2" width="13" style="2"/>
    <col min="3" max="29" width="0" style="3" hidden="1" customWidth="1"/>
    <col min="30" max="30" width="8.140625" style="3"/>
    <col min="31" max="1018" width="11.42578125" style="4"/>
  </cols>
  <sheetData>
    <row r="1" spans="1:1018" ht="38.25" customHeight="1">
      <c r="A1" s="166" t="s">
        <v>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/>
      <c r="V1"/>
      <c r="W1"/>
      <c r="X1"/>
      <c r="Y1"/>
      <c r="Z1"/>
      <c r="AA1"/>
      <c r="AB1"/>
      <c r="AC1"/>
      <c r="AD1"/>
    </row>
    <row r="2" spans="1:1018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</row>
    <row r="3" spans="1:1018" ht="62.25" customHeight="1">
      <c r="A3" s="167" t="s">
        <v>1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</row>
    <row r="4" spans="1:1018">
      <c r="A4"/>
      <c r="B4"/>
      <c r="C4" s="5">
        <v>42736</v>
      </c>
      <c r="D4" s="5">
        <v>42767</v>
      </c>
      <c r="E4" s="5">
        <v>42795</v>
      </c>
      <c r="F4" s="5">
        <v>42826</v>
      </c>
      <c r="G4" s="5">
        <v>42856</v>
      </c>
      <c r="H4" s="5">
        <v>42887</v>
      </c>
      <c r="I4" s="5">
        <v>42917</v>
      </c>
      <c r="J4" s="5">
        <v>42948</v>
      </c>
      <c r="K4" s="5">
        <v>42979</v>
      </c>
      <c r="L4" s="5">
        <v>43009</v>
      </c>
      <c r="M4" s="5">
        <v>43040</v>
      </c>
      <c r="N4" s="5">
        <v>43070</v>
      </c>
      <c r="O4" s="5">
        <v>43101</v>
      </c>
      <c r="P4" s="5">
        <v>43132</v>
      </c>
      <c r="Q4" s="5">
        <v>43160</v>
      </c>
      <c r="R4" s="5">
        <v>43191</v>
      </c>
      <c r="S4" s="5">
        <v>43221</v>
      </c>
      <c r="T4" s="5">
        <v>43252</v>
      </c>
      <c r="U4" s="5">
        <v>43282</v>
      </c>
      <c r="V4" s="5">
        <v>43313</v>
      </c>
      <c r="W4" s="5">
        <v>43344</v>
      </c>
      <c r="X4" s="5">
        <v>43374</v>
      </c>
      <c r="Y4" s="5">
        <v>43405</v>
      </c>
      <c r="Z4" s="5">
        <v>43435</v>
      </c>
      <c r="AA4" s="5">
        <v>43466</v>
      </c>
      <c r="AB4" s="5">
        <v>43497</v>
      </c>
      <c r="AC4" s="5">
        <v>43525</v>
      </c>
      <c r="AD4" s="5">
        <v>43556</v>
      </c>
      <c r="AE4" s="5">
        <v>43587</v>
      </c>
      <c r="AF4" s="5">
        <v>43619</v>
      </c>
      <c r="AG4" s="5">
        <v>43650</v>
      </c>
      <c r="AH4" s="5">
        <v>43682</v>
      </c>
      <c r="AI4" s="5">
        <v>43714</v>
      </c>
      <c r="AJ4" s="5">
        <v>43745</v>
      </c>
      <c r="AK4" s="5">
        <v>43777</v>
      </c>
      <c r="AL4" s="5">
        <v>43808</v>
      </c>
      <c r="AM4" s="5">
        <v>43831</v>
      </c>
      <c r="AN4" s="5">
        <v>43862</v>
      </c>
      <c r="AO4" s="5">
        <v>43892</v>
      </c>
      <c r="AP4" s="5">
        <v>43924</v>
      </c>
      <c r="AQ4" s="5">
        <v>43955</v>
      </c>
      <c r="AR4" s="5">
        <v>43987</v>
      </c>
      <c r="AS4" s="5">
        <v>44018</v>
      </c>
      <c r="AT4" s="5">
        <v>44050</v>
      </c>
      <c r="AU4" s="5">
        <v>44082</v>
      </c>
      <c r="AV4" s="5">
        <v>44113</v>
      </c>
      <c r="AW4" s="5">
        <v>44145</v>
      </c>
      <c r="AX4" s="5">
        <v>44176</v>
      </c>
    </row>
    <row r="5" spans="1:1018" ht="39" customHeight="1">
      <c r="A5" s="6" t="s">
        <v>2</v>
      </c>
      <c r="B5" s="7"/>
      <c r="C5" s="8">
        <v>17</v>
      </c>
      <c r="D5" s="8">
        <v>20</v>
      </c>
      <c r="E5" s="8">
        <v>23</v>
      </c>
      <c r="F5" s="8">
        <v>15</v>
      </c>
      <c r="G5" s="8">
        <v>22</v>
      </c>
      <c r="H5" s="8">
        <v>22</v>
      </c>
      <c r="I5" s="9">
        <v>12</v>
      </c>
      <c r="J5" s="9">
        <v>21</v>
      </c>
      <c r="K5" s="9">
        <v>20</v>
      </c>
      <c r="L5" s="9">
        <v>22</v>
      </c>
      <c r="M5" s="9">
        <v>22</v>
      </c>
      <c r="N5" s="9">
        <v>16</v>
      </c>
      <c r="O5" s="9">
        <v>18</v>
      </c>
      <c r="P5" s="9">
        <v>20</v>
      </c>
      <c r="Q5" s="9">
        <v>17</v>
      </c>
      <c r="R5" s="9">
        <v>20</v>
      </c>
      <c r="S5" s="9">
        <v>21</v>
      </c>
      <c r="T5" s="9">
        <v>21</v>
      </c>
      <c r="U5" s="9">
        <v>21</v>
      </c>
      <c r="V5" s="9">
        <v>21</v>
      </c>
      <c r="W5" s="9">
        <v>20</v>
      </c>
      <c r="X5" s="9">
        <v>22</v>
      </c>
      <c r="Y5" s="9">
        <v>22</v>
      </c>
      <c r="Z5" s="9">
        <v>15</v>
      </c>
      <c r="AA5" s="9">
        <v>19</v>
      </c>
      <c r="AB5" s="9">
        <v>20</v>
      </c>
      <c r="AC5" s="9">
        <v>21</v>
      </c>
      <c r="AD5" s="9">
        <v>16</v>
      </c>
      <c r="AE5" s="9">
        <v>22</v>
      </c>
      <c r="AF5" s="9">
        <v>20</v>
      </c>
      <c r="AG5" s="9">
        <v>22</v>
      </c>
      <c r="AH5" s="9">
        <v>20</v>
      </c>
      <c r="AI5" s="9">
        <v>21</v>
      </c>
      <c r="AJ5" s="9">
        <v>23</v>
      </c>
      <c r="AK5" s="9">
        <v>21</v>
      </c>
      <c r="AL5" s="9">
        <v>15</v>
      </c>
      <c r="AM5" s="9">
        <v>20</v>
      </c>
      <c r="AN5" s="9">
        <v>20</v>
      </c>
      <c r="AO5" s="9">
        <v>22</v>
      </c>
      <c r="AP5" s="9">
        <v>17</v>
      </c>
      <c r="AQ5" s="9">
        <v>20</v>
      </c>
      <c r="AR5" s="9">
        <v>22</v>
      </c>
      <c r="AS5" s="9">
        <v>22</v>
      </c>
      <c r="AT5" s="9"/>
      <c r="AU5" s="9"/>
      <c r="AV5" s="9"/>
      <c r="AW5" s="9"/>
      <c r="AX5" s="9">
        <v>16</v>
      </c>
    </row>
    <row r="6" spans="1:1018" ht="77.25">
      <c r="A6" s="10" t="s">
        <v>3</v>
      </c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</row>
    <row r="7" spans="1:1018">
      <c r="A7" s="13" t="s">
        <v>4</v>
      </c>
      <c r="B7" s="168"/>
      <c r="C7" s="8">
        <v>10</v>
      </c>
      <c r="D7" s="8">
        <v>0</v>
      </c>
      <c r="E7" s="8">
        <v>2</v>
      </c>
      <c r="F7" s="8">
        <v>0</v>
      </c>
      <c r="G7" s="8">
        <v>5</v>
      </c>
      <c r="H7" s="8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5</v>
      </c>
      <c r="Q7" s="9">
        <v>7</v>
      </c>
      <c r="R7" s="9">
        <v>7</v>
      </c>
      <c r="S7" s="9">
        <v>7</v>
      </c>
      <c r="T7" s="9">
        <v>13</v>
      </c>
      <c r="U7" s="9">
        <v>6.5</v>
      </c>
      <c r="V7" s="9">
        <v>7</v>
      </c>
      <c r="W7" s="9">
        <v>4</v>
      </c>
      <c r="X7" s="9">
        <v>7</v>
      </c>
      <c r="Y7" s="9">
        <v>5</v>
      </c>
      <c r="Z7" s="9">
        <v>5</v>
      </c>
      <c r="AA7" s="9">
        <v>5</v>
      </c>
      <c r="AB7" s="9">
        <v>3</v>
      </c>
      <c r="AC7" s="9">
        <v>2</v>
      </c>
      <c r="AD7" s="9">
        <v>6</v>
      </c>
      <c r="AE7" s="9">
        <v>2</v>
      </c>
      <c r="AF7" s="9">
        <v>1</v>
      </c>
      <c r="AG7" s="9">
        <v>11</v>
      </c>
      <c r="AH7" s="9">
        <v>0.2</v>
      </c>
      <c r="AI7" s="9">
        <v>5</v>
      </c>
      <c r="AJ7" s="9">
        <v>5</v>
      </c>
      <c r="AK7" s="9">
        <v>6</v>
      </c>
      <c r="AL7" s="9">
        <v>2</v>
      </c>
      <c r="AM7" s="9">
        <v>3</v>
      </c>
      <c r="AN7" s="9">
        <v>4</v>
      </c>
      <c r="AO7" s="9">
        <v>8</v>
      </c>
      <c r="AP7" s="9">
        <v>5</v>
      </c>
      <c r="AQ7" s="9">
        <v>3</v>
      </c>
      <c r="AR7" s="9">
        <v>2</v>
      </c>
      <c r="AS7" s="9">
        <v>11</v>
      </c>
      <c r="AT7" s="9"/>
      <c r="AU7" s="9"/>
      <c r="AV7" s="9"/>
      <c r="AW7" s="9"/>
      <c r="AX7" s="9">
        <v>6</v>
      </c>
    </row>
    <row r="8" spans="1:1018">
      <c r="A8" s="13" t="s">
        <v>5</v>
      </c>
      <c r="B8" s="168"/>
      <c r="C8" s="163">
        <v>17</v>
      </c>
      <c r="D8" s="163">
        <v>20</v>
      </c>
      <c r="E8" s="163">
        <v>23</v>
      </c>
      <c r="F8" s="163">
        <v>15</v>
      </c>
      <c r="G8" s="163">
        <v>22</v>
      </c>
      <c r="H8" s="163">
        <v>0</v>
      </c>
      <c r="I8" s="164">
        <v>0</v>
      </c>
      <c r="J8" s="164">
        <v>0</v>
      </c>
      <c r="K8" s="164">
        <v>0</v>
      </c>
      <c r="L8" s="164">
        <v>0</v>
      </c>
      <c r="M8" s="164">
        <v>0</v>
      </c>
      <c r="N8" s="164">
        <v>0</v>
      </c>
      <c r="O8" s="164">
        <v>0</v>
      </c>
      <c r="P8" s="164">
        <v>8</v>
      </c>
      <c r="Q8" s="164">
        <v>6</v>
      </c>
      <c r="R8" s="164">
        <v>8.5</v>
      </c>
      <c r="S8" s="164">
        <v>5.6</v>
      </c>
      <c r="T8" s="164">
        <v>13.8</v>
      </c>
      <c r="U8" s="164">
        <v>8.1</v>
      </c>
      <c r="V8" s="164">
        <v>10</v>
      </c>
      <c r="W8" s="164">
        <v>12.5</v>
      </c>
      <c r="X8" s="164">
        <v>7</v>
      </c>
      <c r="Y8" s="164">
        <v>7.5</v>
      </c>
      <c r="Z8" s="164">
        <v>7</v>
      </c>
      <c r="AA8" s="164">
        <v>5</v>
      </c>
      <c r="AB8" s="164">
        <v>3</v>
      </c>
      <c r="AC8" s="164">
        <v>3.5</v>
      </c>
      <c r="AD8" s="164">
        <v>4.5</v>
      </c>
      <c r="AE8" s="164">
        <v>5</v>
      </c>
      <c r="AF8" s="164">
        <v>2</v>
      </c>
      <c r="AG8" s="164">
        <v>9</v>
      </c>
      <c r="AH8" s="164">
        <v>3</v>
      </c>
      <c r="AI8" s="164">
        <v>5</v>
      </c>
      <c r="AJ8" s="164">
        <v>5</v>
      </c>
      <c r="AK8" s="164">
        <v>6.5</v>
      </c>
      <c r="AL8" s="164">
        <v>3</v>
      </c>
      <c r="AM8" s="164">
        <v>2</v>
      </c>
      <c r="AN8" s="164">
        <v>4</v>
      </c>
      <c r="AO8" s="164">
        <v>8</v>
      </c>
      <c r="AP8" s="164">
        <v>6</v>
      </c>
      <c r="AQ8" s="164">
        <v>3</v>
      </c>
      <c r="AR8" s="164">
        <v>2</v>
      </c>
      <c r="AS8" s="164">
        <v>11</v>
      </c>
      <c r="AT8" s="164"/>
      <c r="AU8" s="164"/>
      <c r="AV8" s="164"/>
      <c r="AW8" s="164"/>
      <c r="AX8" s="164"/>
    </row>
    <row r="9" spans="1:1018">
      <c r="A9" s="13" t="s">
        <v>6</v>
      </c>
      <c r="B9" s="168"/>
      <c r="C9" s="8"/>
      <c r="D9" s="8"/>
      <c r="E9" s="8"/>
      <c r="F9" s="8"/>
      <c r="G9" s="8"/>
      <c r="H9" s="8"/>
      <c r="I9" s="9">
        <v>0</v>
      </c>
      <c r="J9" s="9">
        <v>21</v>
      </c>
      <c r="K9" s="9">
        <v>0</v>
      </c>
      <c r="L9" s="9">
        <v>0</v>
      </c>
      <c r="M9" s="9">
        <v>0</v>
      </c>
      <c r="N9" s="9">
        <v>0</v>
      </c>
      <c r="O9" s="9">
        <v>18</v>
      </c>
      <c r="P9" s="9">
        <v>20</v>
      </c>
      <c r="Q9" s="9">
        <v>17</v>
      </c>
      <c r="R9" s="9">
        <v>20</v>
      </c>
      <c r="S9" s="9">
        <v>21</v>
      </c>
      <c r="T9" s="9">
        <v>21</v>
      </c>
      <c r="U9" s="9">
        <v>21</v>
      </c>
      <c r="V9" s="9">
        <v>21</v>
      </c>
      <c r="W9" s="9">
        <v>20</v>
      </c>
      <c r="X9" s="9">
        <v>17</v>
      </c>
      <c r="Y9" s="9">
        <v>22</v>
      </c>
      <c r="Z9" s="9">
        <v>15</v>
      </c>
      <c r="AA9" s="9">
        <v>5.5</v>
      </c>
      <c r="AB9" s="9">
        <v>4.5</v>
      </c>
      <c r="AC9" s="9">
        <v>2.5</v>
      </c>
      <c r="AD9" s="9">
        <v>4.5</v>
      </c>
      <c r="AE9" s="9">
        <v>3</v>
      </c>
      <c r="AF9" s="9">
        <v>2.5</v>
      </c>
      <c r="AG9" s="9">
        <v>9</v>
      </c>
      <c r="AH9" s="9">
        <v>2.5</v>
      </c>
      <c r="AI9" s="9">
        <v>5</v>
      </c>
      <c r="AJ9" s="9">
        <v>7</v>
      </c>
      <c r="AK9" s="9">
        <v>7</v>
      </c>
      <c r="AL9" s="9">
        <v>4</v>
      </c>
      <c r="AM9" s="9">
        <v>2.5</v>
      </c>
      <c r="AN9" s="9">
        <v>4</v>
      </c>
      <c r="AO9" s="9">
        <v>8</v>
      </c>
      <c r="AP9" s="9">
        <v>3</v>
      </c>
      <c r="AQ9" s="9">
        <v>3</v>
      </c>
      <c r="AR9" s="9">
        <v>2</v>
      </c>
      <c r="AS9" s="9">
        <v>11</v>
      </c>
      <c r="AT9" s="9"/>
      <c r="AU9" s="9"/>
      <c r="AV9" s="9"/>
      <c r="AW9" s="9"/>
      <c r="AX9" s="9">
        <v>4.5</v>
      </c>
    </row>
    <row r="10" spans="1:1018">
      <c r="A10" s="13" t="s">
        <v>7</v>
      </c>
      <c r="B10" s="168"/>
      <c r="C10" s="8"/>
      <c r="D10" s="8"/>
      <c r="E10" s="8">
        <v>10</v>
      </c>
      <c r="F10" s="8">
        <v>0</v>
      </c>
      <c r="G10" s="8">
        <v>5</v>
      </c>
      <c r="H10" s="8">
        <v>0</v>
      </c>
      <c r="I10" s="9">
        <v>0</v>
      </c>
      <c r="J10" s="9">
        <v>0</v>
      </c>
      <c r="K10" s="9">
        <v>0</v>
      </c>
      <c r="L10" s="9">
        <v>0</v>
      </c>
      <c r="M10" s="9">
        <v>22</v>
      </c>
      <c r="N10" s="9">
        <v>16</v>
      </c>
      <c r="O10" s="9">
        <v>18</v>
      </c>
      <c r="P10" s="9">
        <v>20</v>
      </c>
      <c r="Q10" s="9">
        <v>17</v>
      </c>
      <c r="R10" s="9">
        <v>20</v>
      </c>
      <c r="S10" s="9">
        <v>21</v>
      </c>
      <c r="T10" s="9">
        <v>21</v>
      </c>
      <c r="U10" s="9">
        <v>21</v>
      </c>
      <c r="V10" s="9">
        <v>21</v>
      </c>
      <c r="W10" s="9">
        <v>20</v>
      </c>
      <c r="X10" s="9">
        <v>22</v>
      </c>
      <c r="Y10" s="9">
        <v>22</v>
      </c>
      <c r="Z10" s="9">
        <v>15</v>
      </c>
      <c r="AA10" s="9">
        <v>5.5</v>
      </c>
      <c r="AB10" s="9">
        <v>2</v>
      </c>
      <c r="AC10" s="9">
        <v>2.5</v>
      </c>
      <c r="AD10" s="9">
        <v>4.5</v>
      </c>
      <c r="AE10" s="9">
        <v>2</v>
      </c>
      <c r="AF10" s="9">
        <v>2</v>
      </c>
      <c r="AG10" s="9">
        <v>11</v>
      </c>
      <c r="AH10" s="9">
        <v>9.8000000000000007</v>
      </c>
      <c r="AI10" s="9">
        <v>6</v>
      </c>
      <c r="AJ10" s="9">
        <v>5</v>
      </c>
      <c r="AK10" s="9">
        <v>4.5</v>
      </c>
      <c r="AL10" s="9">
        <v>3</v>
      </c>
      <c r="AM10" s="9">
        <v>3</v>
      </c>
      <c r="AN10" s="9">
        <v>4</v>
      </c>
      <c r="AO10" s="9">
        <v>8</v>
      </c>
      <c r="AP10" s="9">
        <v>7</v>
      </c>
      <c r="AQ10" s="9">
        <v>3</v>
      </c>
      <c r="AR10" s="9">
        <v>3</v>
      </c>
      <c r="AS10" s="9">
        <v>11</v>
      </c>
      <c r="AT10" s="9"/>
      <c r="AU10" s="9"/>
      <c r="AV10" s="9"/>
      <c r="AW10" s="9"/>
      <c r="AX10" s="9">
        <v>4.5</v>
      </c>
    </row>
    <row r="11" spans="1:1018">
      <c r="A11" s="13" t="s">
        <v>127</v>
      </c>
      <c r="B11" s="168"/>
      <c r="C11" s="8">
        <v>10</v>
      </c>
      <c r="D11" s="8">
        <v>0</v>
      </c>
      <c r="E11" s="8">
        <v>0</v>
      </c>
      <c r="F11" s="8">
        <v>0</v>
      </c>
      <c r="G11" s="8">
        <v>5</v>
      </c>
      <c r="H11" s="8">
        <v>0</v>
      </c>
      <c r="I11" s="9">
        <v>0</v>
      </c>
      <c r="J11" s="9">
        <v>21</v>
      </c>
      <c r="K11" s="9">
        <v>20</v>
      </c>
      <c r="L11" s="9">
        <v>22</v>
      </c>
      <c r="M11" s="9">
        <v>22</v>
      </c>
      <c r="N11" s="9">
        <v>16</v>
      </c>
      <c r="O11" s="9">
        <v>18</v>
      </c>
      <c r="P11" s="9">
        <v>20</v>
      </c>
      <c r="Q11" s="9">
        <v>17</v>
      </c>
      <c r="R11" s="9">
        <v>20</v>
      </c>
      <c r="S11" s="9">
        <v>21</v>
      </c>
      <c r="T11" s="9">
        <v>21</v>
      </c>
      <c r="U11" s="9">
        <v>21</v>
      </c>
      <c r="V11" s="9">
        <v>21</v>
      </c>
      <c r="W11" s="9">
        <v>20</v>
      </c>
      <c r="X11" s="9">
        <v>22</v>
      </c>
      <c r="Y11" s="9">
        <v>22</v>
      </c>
      <c r="Z11" s="9">
        <v>15</v>
      </c>
      <c r="AA11" s="9">
        <v>19</v>
      </c>
      <c r="AB11" s="9">
        <v>20</v>
      </c>
      <c r="AC11" s="9">
        <v>21</v>
      </c>
      <c r="AD11" s="9">
        <v>16</v>
      </c>
      <c r="AE11" s="9">
        <v>22</v>
      </c>
      <c r="AF11" s="9">
        <v>20</v>
      </c>
      <c r="AG11" s="9">
        <v>22</v>
      </c>
      <c r="AH11" s="9">
        <v>20</v>
      </c>
      <c r="AI11" s="9">
        <v>21</v>
      </c>
      <c r="AJ11" s="9">
        <v>23</v>
      </c>
      <c r="AK11" s="9">
        <v>21</v>
      </c>
      <c r="AL11" s="9">
        <v>15</v>
      </c>
      <c r="AM11" s="9">
        <v>20</v>
      </c>
      <c r="AN11" s="9">
        <v>20</v>
      </c>
      <c r="AO11" s="9">
        <v>22</v>
      </c>
      <c r="AP11" s="9">
        <v>17</v>
      </c>
      <c r="AQ11" s="9">
        <v>20</v>
      </c>
      <c r="AR11" s="9">
        <v>22</v>
      </c>
      <c r="AS11" s="9">
        <v>22</v>
      </c>
      <c r="AT11" s="9"/>
      <c r="AU11" s="9"/>
      <c r="AV11" s="9"/>
      <c r="AW11" s="9"/>
      <c r="AX11" s="9">
        <v>16</v>
      </c>
    </row>
    <row r="12" spans="1:1018">
      <c r="A12" s="14" t="s">
        <v>8</v>
      </c>
      <c r="B12" s="168"/>
      <c r="C12" s="163">
        <v>17</v>
      </c>
      <c r="D12" s="163">
        <v>20</v>
      </c>
      <c r="E12" s="163">
        <v>23</v>
      </c>
      <c r="F12" s="163">
        <v>15</v>
      </c>
      <c r="G12" s="163">
        <v>22</v>
      </c>
      <c r="H12" s="163">
        <v>0</v>
      </c>
      <c r="I12" s="164">
        <v>0</v>
      </c>
      <c r="J12" s="164">
        <v>0</v>
      </c>
      <c r="K12" s="164">
        <v>4</v>
      </c>
      <c r="L12" s="164">
        <v>4</v>
      </c>
      <c r="M12" s="164">
        <v>3</v>
      </c>
      <c r="N12" s="164">
        <v>6</v>
      </c>
      <c r="O12" s="164">
        <v>0</v>
      </c>
      <c r="P12" s="164">
        <v>0</v>
      </c>
      <c r="Q12" s="164">
        <v>0</v>
      </c>
      <c r="R12" s="164">
        <v>1</v>
      </c>
      <c r="S12" s="164">
        <v>0</v>
      </c>
      <c r="T12" s="164">
        <v>0</v>
      </c>
      <c r="U12" s="164">
        <v>0</v>
      </c>
      <c r="V12" s="164">
        <v>0</v>
      </c>
      <c r="W12" s="164">
        <v>0</v>
      </c>
      <c r="X12" s="164">
        <v>2</v>
      </c>
      <c r="Y12" s="164">
        <v>0</v>
      </c>
      <c r="Z12" s="164">
        <v>0</v>
      </c>
      <c r="AA12" s="164">
        <v>3</v>
      </c>
      <c r="AB12" s="164">
        <v>0</v>
      </c>
      <c r="AC12" s="164">
        <v>1</v>
      </c>
      <c r="AD12" s="164">
        <v>2</v>
      </c>
      <c r="AE12" s="164">
        <v>1</v>
      </c>
      <c r="AF12" s="164">
        <v>0</v>
      </c>
      <c r="AG12" s="164">
        <v>0</v>
      </c>
      <c r="AH12" s="164">
        <v>1</v>
      </c>
      <c r="AI12" s="164">
        <v>0</v>
      </c>
      <c r="AJ12" s="164">
        <v>0</v>
      </c>
      <c r="AK12" s="164">
        <v>2</v>
      </c>
      <c r="AL12" s="164">
        <v>0</v>
      </c>
      <c r="AM12" s="164">
        <v>0</v>
      </c>
      <c r="AN12" s="164">
        <v>0</v>
      </c>
      <c r="AO12" s="164">
        <v>0</v>
      </c>
      <c r="AP12" s="164">
        <v>0</v>
      </c>
      <c r="AQ12" s="164">
        <v>0</v>
      </c>
      <c r="AR12" s="164">
        <v>0</v>
      </c>
      <c r="AS12" s="164">
        <v>0</v>
      </c>
      <c r="AT12" s="164"/>
      <c r="AU12" s="164"/>
      <c r="AV12" s="164"/>
      <c r="AW12" s="164"/>
      <c r="AX12" s="164">
        <v>2</v>
      </c>
    </row>
    <row r="13" spans="1:1018">
      <c r="A13" s="14" t="s">
        <v>9</v>
      </c>
      <c r="B13" s="168"/>
      <c r="C13" s="8">
        <v>10</v>
      </c>
      <c r="D13" s="8">
        <v>0</v>
      </c>
      <c r="E13" s="8">
        <v>0</v>
      </c>
      <c r="F13" s="8">
        <v>3</v>
      </c>
      <c r="G13" s="8">
        <v>0</v>
      </c>
      <c r="H13" s="8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5</v>
      </c>
      <c r="P13" s="9">
        <v>0</v>
      </c>
      <c r="Q13" s="9">
        <v>0</v>
      </c>
      <c r="R13" s="9">
        <v>1</v>
      </c>
      <c r="S13" s="9">
        <v>0</v>
      </c>
      <c r="T13" s="9">
        <v>0</v>
      </c>
      <c r="U13" s="9">
        <v>0</v>
      </c>
      <c r="V13" s="9">
        <v>0</v>
      </c>
      <c r="W13" s="9">
        <v>0</v>
      </c>
      <c r="X13" s="9">
        <v>2</v>
      </c>
      <c r="Y13" s="9">
        <v>1</v>
      </c>
      <c r="Z13" s="9">
        <v>1</v>
      </c>
      <c r="AA13" s="9">
        <v>2</v>
      </c>
      <c r="AB13" s="9">
        <v>1</v>
      </c>
      <c r="AC13" s="9">
        <v>1</v>
      </c>
      <c r="AD13" s="9">
        <v>0</v>
      </c>
      <c r="AE13" s="9">
        <v>0</v>
      </c>
      <c r="AF13" s="9">
        <v>2</v>
      </c>
      <c r="AG13" s="9">
        <v>0</v>
      </c>
      <c r="AH13" s="9">
        <v>0</v>
      </c>
      <c r="AI13" s="9">
        <v>2</v>
      </c>
      <c r="AJ13" s="9">
        <v>0</v>
      </c>
      <c r="AK13" s="9">
        <v>2</v>
      </c>
      <c r="AL13" s="9">
        <v>0</v>
      </c>
      <c r="AM13" s="9">
        <v>0</v>
      </c>
      <c r="AN13" s="9">
        <v>0</v>
      </c>
      <c r="AO13" s="9">
        <v>0</v>
      </c>
      <c r="AP13" s="9">
        <v>0</v>
      </c>
      <c r="AQ13" s="9">
        <v>0</v>
      </c>
      <c r="AR13" s="9">
        <v>0</v>
      </c>
      <c r="AS13" s="9">
        <v>2</v>
      </c>
      <c r="AT13" s="9">
        <v>0</v>
      </c>
      <c r="AU13" s="9">
        <v>0</v>
      </c>
      <c r="AV13" s="9">
        <v>0</v>
      </c>
      <c r="AW13" s="9">
        <v>0</v>
      </c>
      <c r="AX13" s="9">
        <v>0</v>
      </c>
    </row>
    <row r="14" spans="1:1018" s="159" customFormat="1" ht="45.75" customHeight="1">
      <c r="A14" s="15" t="s">
        <v>10</v>
      </c>
      <c r="B14" s="16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58"/>
      <c r="AZ14" s="158"/>
      <c r="BA14" s="158"/>
      <c r="BB14" s="158"/>
      <c r="BC14" s="158"/>
      <c r="BD14" s="158"/>
      <c r="BE14" s="158"/>
      <c r="BF14" s="158"/>
      <c r="BG14" s="158"/>
      <c r="BH14" s="158"/>
      <c r="BI14" s="158"/>
      <c r="BJ14" s="158"/>
      <c r="BK14" s="158"/>
      <c r="BL14" s="158"/>
      <c r="BM14" s="158"/>
      <c r="BN14" s="158"/>
      <c r="BO14" s="158"/>
      <c r="BP14" s="158"/>
      <c r="BQ14" s="158"/>
      <c r="BR14" s="158"/>
      <c r="BS14" s="158"/>
      <c r="BT14" s="158"/>
      <c r="BU14" s="158"/>
      <c r="BV14" s="158"/>
      <c r="BW14" s="158"/>
      <c r="BX14" s="158"/>
      <c r="BY14" s="158"/>
      <c r="BZ14" s="158"/>
      <c r="CA14" s="158"/>
      <c r="CB14" s="158"/>
      <c r="CC14" s="158"/>
      <c r="CD14" s="158"/>
      <c r="CE14" s="158"/>
      <c r="CF14" s="158"/>
      <c r="CG14" s="158"/>
      <c r="CH14" s="158"/>
      <c r="CI14" s="158"/>
      <c r="CJ14" s="158"/>
      <c r="CK14" s="158"/>
      <c r="CL14" s="158"/>
      <c r="CM14" s="158"/>
      <c r="CN14" s="158"/>
      <c r="CO14" s="158"/>
      <c r="CP14" s="158"/>
      <c r="CQ14" s="158"/>
      <c r="CR14" s="158"/>
      <c r="CS14" s="158"/>
      <c r="CT14" s="158"/>
      <c r="CU14" s="158"/>
      <c r="CV14" s="158"/>
      <c r="CW14" s="158"/>
      <c r="CX14" s="158"/>
      <c r="CY14" s="158"/>
      <c r="CZ14" s="158"/>
      <c r="DA14" s="158"/>
      <c r="DB14" s="158"/>
      <c r="DC14" s="158"/>
      <c r="DD14" s="158"/>
      <c r="DE14" s="158"/>
      <c r="DF14" s="158"/>
      <c r="DG14" s="158"/>
      <c r="DH14" s="158"/>
      <c r="DI14" s="158"/>
      <c r="DJ14" s="158"/>
      <c r="DK14" s="158"/>
      <c r="DL14" s="158"/>
      <c r="DM14" s="158"/>
      <c r="DN14" s="158"/>
      <c r="DO14" s="158"/>
      <c r="DP14" s="158"/>
      <c r="DQ14" s="158"/>
      <c r="DR14" s="158"/>
      <c r="DS14" s="158"/>
      <c r="DT14" s="158"/>
      <c r="DU14" s="158"/>
      <c r="DV14" s="158"/>
      <c r="DW14" s="158"/>
      <c r="DX14" s="158"/>
      <c r="DY14" s="158"/>
      <c r="DZ14" s="158"/>
      <c r="EA14" s="158"/>
      <c r="EB14" s="158"/>
      <c r="EC14" s="158"/>
      <c r="ED14" s="158"/>
      <c r="EE14" s="158"/>
      <c r="EF14" s="158"/>
      <c r="EG14" s="158"/>
      <c r="EH14" s="158"/>
      <c r="EI14" s="158"/>
      <c r="EJ14" s="158"/>
      <c r="EK14" s="158"/>
      <c r="EL14" s="158"/>
      <c r="EM14" s="158"/>
      <c r="EN14" s="158"/>
      <c r="EO14" s="158"/>
      <c r="EP14" s="158"/>
      <c r="EQ14" s="158"/>
      <c r="ER14" s="158"/>
      <c r="ES14" s="158"/>
      <c r="ET14" s="158"/>
      <c r="EU14" s="158"/>
      <c r="EV14" s="158"/>
      <c r="EW14" s="158"/>
      <c r="EX14" s="158"/>
      <c r="EY14" s="158"/>
      <c r="EZ14" s="158"/>
      <c r="FA14" s="158"/>
      <c r="FB14" s="158"/>
      <c r="FC14" s="158"/>
      <c r="FD14" s="158"/>
      <c r="FE14" s="158"/>
      <c r="FF14" s="158"/>
      <c r="FG14" s="158"/>
      <c r="FH14" s="158"/>
      <c r="FI14" s="158"/>
      <c r="FJ14" s="158"/>
      <c r="FK14" s="158"/>
      <c r="FL14" s="158"/>
      <c r="FM14" s="158"/>
      <c r="FN14" s="158"/>
      <c r="FO14" s="158"/>
      <c r="FP14" s="158"/>
      <c r="FQ14" s="158"/>
      <c r="FR14" s="158"/>
      <c r="FS14" s="158"/>
      <c r="FT14" s="158"/>
      <c r="FU14" s="158"/>
      <c r="FV14" s="158"/>
      <c r="FW14" s="158"/>
      <c r="FX14" s="158"/>
      <c r="FY14" s="158"/>
      <c r="FZ14" s="158"/>
      <c r="GA14" s="158"/>
      <c r="GB14" s="158"/>
      <c r="GC14" s="158"/>
      <c r="GD14" s="158"/>
      <c r="GE14" s="158"/>
      <c r="GF14" s="158"/>
      <c r="GG14" s="158"/>
      <c r="GH14" s="158"/>
      <c r="GI14" s="158"/>
      <c r="GJ14" s="158"/>
      <c r="GK14" s="158"/>
      <c r="GL14" s="158"/>
      <c r="GM14" s="158"/>
      <c r="GN14" s="158"/>
      <c r="GO14" s="158"/>
      <c r="GP14" s="158"/>
      <c r="GQ14" s="158"/>
      <c r="GR14" s="158"/>
      <c r="GS14" s="158"/>
      <c r="GT14" s="158"/>
      <c r="GU14" s="158"/>
      <c r="GV14" s="158"/>
      <c r="GW14" s="158"/>
      <c r="GX14" s="158"/>
      <c r="GY14" s="158"/>
      <c r="GZ14" s="158"/>
      <c r="HA14" s="158"/>
      <c r="HB14" s="158"/>
      <c r="HC14" s="158"/>
      <c r="HD14" s="158"/>
      <c r="HE14" s="158"/>
      <c r="HF14" s="158"/>
      <c r="HG14" s="158"/>
      <c r="HH14" s="158"/>
      <c r="HI14" s="158"/>
      <c r="HJ14" s="158"/>
      <c r="HK14" s="158"/>
      <c r="HL14" s="158"/>
      <c r="HM14" s="158"/>
      <c r="HN14" s="158"/>
      <c r="HO14" s="158"/>
      <c r="HP14" s="158"/>
      <c r="HQ14" s="158"/>
      <c r="HR14" s="158"/>
      <c r="HS14" s="158"/>
      <c r="HT14" s="158"/>
      <c r="HU14" s="158"/>
      <c r="HV14" s="158"/>
      <c r="HW14" s="158"/>
      <c r="HX14" s="158"/>
      <c r="HY14" s="158"/>
      <c r="HZ14" s="158"/>
      <c r="IA14" s="158"/>
      <c r="IB14" s="158"/>
      <c r="IC14" s="158"/>
      <c r="ID14" s="158"/>
      <c r="IE14" s="158"/>
      <c r="IF14" s="158"/>
      <c r="IG14" s="158"/>
      <c r="IH14" s="158"/>
      <c r="II14" s="158"/>
      <c r="IJ14" s="158"/>
      <c r="IK14" s="158"/>
      <c r="IL14" s="158"/>
      <c r="IM14" s="158"/>
      <c r="IN14" s="158"/>
      <c r="IO14" s="158"/>
      <c r="IP14" s="158"/>
      <c r="IQ14" s="158"/>
      <c r="IR14" s="158"/>
      <c r="IS14" s="158"/>
      <c r="IT14" s="158"/>
      <c r="IU14" s="158"/>
      <c r="IV14" s="158"/>
      <c r="IW14" s="158"/>
      <c r="IX14" s="158"/>
      <c r="IY14" s="158"/>
      <c r="IZ14" s="158"/>
      <c r="JA14" s="158"/>
      <c r="JB14" s="158"/>
      <c r="JC14" s="158"/>
      <c r="JD14" s="158"/>
      <c r="JE14" s="158"/>
      <c r="JF14" s="158"/>
      <c r="JG14" s="158"/>
      <c r="JH14" s="158"/>
      <c r="JI14" s="158"/>
      <c r="JJ14" s="158"/>
      <c r="JK14" s="158"/>
      <c r="JL14" s="158"/>
      <c r="JM14" s="158"/>
      <c r="JN14" s="158"/>
      <c r="JO14" s="158"/>
      <c r="JP14" s="158"/>
      <c r="JQ14" s="158"/>
      <c r="JR14" s="158"/>
      <c r="JS14" s="158"/>
      <c r="JT14" s="158"/>
      <c r="JU14" s="158"/>
      <c r="JV14" s="158"/>
      <c r="JW14" s="158"/>
      <c r="JX14" s="158"/>
      <c r="JY14" s="158"/>
      <c r="JZ14" s="158"/>
      <c r="KA14" s="158"/>
      <c r="KB14" s="158"/>
      <c r="KC14" s="158"/>
      <c r="KD14" s="158"/>
      <c r="KE14" s="158"/>
      <c r="KF14" s="158"/>
      <c r="KG14" s="158"/>
      <c r="KH14" s="158"/>
      <c r="KI14" s="158"/>
      <c r="KJ14" s="158"/>
      <c r="KK14" s="158"/>
      <c r="KL14" s="158"/>
      <c r="KM14" s="158"/>
      <c r="KN14" s="158"/>
      <c r="KO14" s="158"/>
      <c r="KP14" s="158"/>
      <c r="KQ14" s="158"/>
      <c r="KR14" s="158"/>
      <c r="KS14" s="158"/>
      <c r="KT14" s="158"/>
      <c r="KU14" s="158"/>
      <c r="KV14" s="158"/>
      <c r="KW14" s="158"/>
      <c r="KX14" s="158"/>
      <c r="KY14" s="158"/>
      <c r="KZ14" s="158"/>
      <c r="LA14" s="158"/>
      <c r="LB14" s="158"/>
      <c r="LC14" s="158"/>
      <c r="LD14" s="158"/>
      <c r="LE14" s="158"/>
      <c r="LF14" s="158"/>
      <c r="LG14" s="158"/>
      <c r="LH14" s="158"/>
      <c r="LI14" s="158"/>
      <c r="LJ14" s="158"/>
      <c r="LK14" s="158"/>
      <c r="LL14" s="158"/>
      <c r="LM14" s="158"/>
      <c r="LN14" s="158"/>
      <c r="LO14" s="158"/>
      <c r="LP14" s="158"/>
      <c r="LQ14" s="158"/>
      <c r="LR14" s="158"/>
      <c r="LS14" s="158"/>
      <c r="LT14" s="158"/>
      <c r="LU14" s="158"/>
      <c r="LV14" s="158"/>
      <c r="LW14" s="158"/>
      <c r="LX14" s="158"/>
      <c r="LY14" s="158"/>
      <c r="LZ14" s="158"/>
      <c r="MA14" s="158"/>
      <c r="MB14" s="158"/>
      <c r="MC14" s="158"/>
      <c r="MD14" s="158"/>
      <c r="ME14" s="158"/>
      <c r="MF14" s="158"/>
      <c r="MG14" s="158"/>
      <c r="MH14" s="158"/>
      <c r="MI14" s="158"/>
      <c r="MJ14" s="158"/>
      <c r="MK14" s="158"/>
      <c r="ML14" s="158"/>
      <c r="MM14" s="158"/>
      <c r="MN14" s="158"/>
      <c r="MO14" s="158"/>
      <c r="MP14" s="158"/>
      <c r="MQ14" s="158"/>
      <c r="MR14" s="158"/>
      <c r="MS14" s="158"/>
      <c r="MT14" s="158"/>
      <c r="MU14" s="158"/>
      <c r="MV14" s="158"/>
      <c r="MW14" s="158"/>
      <c r="MX14" s="158"/>
      <c r="MY14" s="158"/>
      <c r="MZ14" s="158"/>
      <c r="NA14" s="158"/>
      <c r="NB14" s="158"/>
      <c r="NC14" s="158"/>
      <c r="ND14" s="158"/>
      <c r="NE14" s="158"/>
      <c r="NF14" s="158"/>
      <c r="NG14" s="158"/>
      <c r="NH14" s="158"/>
      <c r="NI14" s="158"/>
      <c r="NJ14" s="158"/>
      <c r="NK14" s="158"/>
      <c r="NL14" s="158"/>
      <c r="NM14" s="158"/>
      <c r="NN14" s="158"/>
      <c r="NO14" s="158"/>
      <c r="NP14" s="158"/>
      <c r="NQ14" s="158"/>
      <c r="NR14" s="158"/>
      <c r="NS14" s="158"/>
      <c r="NT14" s="158"/>
      <c r="NU14" s="158"/>
      <c r="NV14" s="158"/>
      <c r="NW14" s="158"/>
      <c r="NX14" s="158"/>
      <c r="NY14" s="158"/>
      <c r="NZ14" s="158"/>
      <c r="OA14" s="158"/>
      <c r="OB14" s="158"/>
      <c r="OC14" s="158"/>
      <c r="OD14" s="158"/>
      <c r="OE14" s="158"/>
      <c r="OF14" s="158"/>
      <c r="OG14" s="158"/>
      <c r="OH14" s="158"/>
      <c r="OI14" s="158"/>
      <c r="OJ14" s="158"/>
      <c r="OK14" s="158"/>
      <c r="OL14" s="158"/>
      <c r="OM14" s="158"/>
      <c r="ON14" s="158"/>
      <c r="OO14" s="158"/>
      <c r="OP14" s="158"/>
      <c r="OQ14" s="158"/>
      <c r="OR14" s="158"/>
      <c r="OS14" s="158"/>
      <c r="OT14" s="158"/>
      <c r="OU14" s="158"/>
      <c r="OV14" s="158"/>
      <c r="OW14" s="158"/>
      <c r="OX14" s="158"/>
      <c r="OY14" s="158"/>
      <c r="OZ14" s="158"/>
      <c r="PA14" s="158"/>
      <c r="PB14" s="158"/>
      <c r="PC14" s="158"/>
      <c r="PD14" s="158"/>
      <c r="PE14" s="158"/>
      <c r="PF14" s="158"/>
      <c r="PG14" s="158"/>
      <c r="PH14" s="158"/>
      <c r="PI14" s="158"/>
      <c r="PJ14" s="158"/>
      <c r="PK14" s="158"/>
      <c r="PL14" s="158"/>
      <c r="PM14" s="158"/>
      <c r="PN14" s="158"/>
      <c r="PO14" s="158"/>
      <c r="PP14" s="158"/>
      <c r="PQ14" s="158"/>
      <c r="PR14" s="158"/>
      <c r="PS14" s="158"/>
      <c r="PT14" s="158"/>
      <c r="PU14" s="158"/>
      <c r="PV14" s="158"/>
      <c r="PW14" s="158"/>
      <c r="PX14" s="158"/>
      <c r="PY14" s="158"/>
      <c r="PZ14" s="158"/>
      <c r="QA14" s="158"/>
      <c r="QB14" s="158"/>
      <c r="QC14" s="158"/>
      <c r="QD14" s="158"/>
      <c r="QE14" s="158"/>
      <c r="QF14" s="158"/>
      <c r="QG14" s="158"/>
      <c r="QH14" s="158"/>
      <c r="QI14" s="158"/>
      <c r="QJ14" s="158"/>
      <c r="QK14" s="158"/>
      <c r="QL14" s="158"/>
      <c r="QM14" s="158"/>
      <c r="QN14" s="158"/>
      <c r="QO14" s="158"/>
      <c r="QP14" s="158"/>
      <c r="QQ14" s="158"/>
      <c r="QR14" s="158"/>
      <c r="QS14" s="158"/>
      <c r="QT14" s="158"/>
      <c r="QU14" s="158"/>
      <c r="QV14" s="158"/>
      <c r="QW14" s="158"/>
      <c r="QX14" s="158"/>
      <c r="QY14" s="158"/>
      <c r="QZ14" s="158"/>
      <c r="RA14" s="158"/>
      <c r="RB14" s="158"/>
      <c r="RC14" s="158"/>
      <c r="RD14" s="158"/>
      <c r="RE14" s="158"/>
      <c r="RF14" s="158"/>
      <c r="RG14" s="158"/>
      <c r="RH14" s="158"/>
      <c r="RI14" s="158"/>
      <c r="RJ14" s="158"/>
      <c r="RK14" s="158"/>
      <c r="RL14" s="158"/>
      <c r="RM14" s="158"/>
      <c r="RN14" s="158"/>
      <c r="RO14" s="158"/>
      <c r="RP14" s="158"/>
      <c r="RQ14" s="158"/>
      <c r="RR14" s="158"/>
      <c r="RS14" s="158"/>
      <c r="RT14" s="158"/>
      <c r="RU14" s="158"/>
      <c r="RV14" s="158"/>
      <c r="RW14" s="158"/>
      <c r="RX14" s="158"/>
      <c r="RY14" s="158"/>
      <c r="RZ14" s="158"/>
      <c r="SA14" s="158"/>
      <c r="SB14" s="158"/>
      <c r="SC14" s="158"/>
      <c r="SD14" s="158"/>
      <c r="SE14" s="158"/>
      <c r="SF14" s="158"/>
      <c r="SG14" s="158"/>
      <c r="SH14" s="158"/>
      <c r="SI14" s="158"/>
      <c r="SJ14" s="158"/>
      <c r="SK14" s="158"/>
      <c r="SL14" s="158"/>
      <c r="SM14" s="158"/>
      <c r="SN14" s="158"/>
      <c r="SO14" s="158"/>
      <c r="SP14" s="158"/>
      <c r="SQ14" s="158"/>
      <c r="SR14" s="158"/>
      <c r="SS14" s="158"/>
      <c r="ST14" s="158"/>
      <c r="SU14" s="158"/>
      <c r="SV14" s="158"/>
      <c r="SW14" s="158"/>
      <c r="SX14" s="158"/>
      <c r="SY14" s="158"/>
      <c r="SZ14" s="158"/>
      <c r="TA14" s="158"/>
      <c r="TB14" s="158"/>
      <c r="TC14" s="158"/>
      <c r="TD14" s="158"/>
      <c r="TE14" s="158"/>
      <c r="TF14" s="158"/>
      <c r="TG14" s="158"/>
      <c r="TH14" s="158"/>
      <c r="TI14" s="158"/>
      <c r="TJ14" s="158"/>
      <c r="TK14" s="158"/>
      <c r="TL14" s="158"/>
      <c r="TM14" s="158"/>
      <c r="TN14" s="158"/>
      <c r="TO14" s="158"/>
      <c r="TP14" s="158"/>
      <c r="TQ14" s="158"/>
      <c r="TR14" s="158"/>
      <c r="TS14" s="158"/>
      <c r="TT14" s="158"/>
      <c r="TU14" s="158"/>
      <c r="TV14" s="158"/>
      <c r="TW14" s="158"/>
      <c r="TX14" s="158"/>
      <c r="TY14" s="158"/>
      <c r="TZ14" s="158"/>
      <c r="UA14" s="158"/>
      <c r="UB14" s="158"/>
      <c r="UC14" s="158"/>
      <c r="UD14" s="158"/>
      <c r="UE14" s="158"/>
      <c r="UF14" s="158"/>
      <c r="UG14" s="158"/>
      <c r="UH14" s="158"/>
      <c r="UI14" s="158"/>
      <c r="UJ14" s="158"/>
      <c r="UK14" s="158"/>
      <c r="UL14" s="158"/>
      <c r="UM14" s="158"/>
      <c r="UN14" s="158"/>
      <c r="UO14" s="158"/>
      <c r="UP14" s="158"/>
      <c r="UQ14" s="158"/>
      <c r="UR14" s="158"/>
      <c r="US14" s="158"/>
      <c r="UT14" s="158"/>
      <c r="UU14" s="158"/>
      <c r="UV14" s="158"/>
      <c r="UW14" s="158"/>
      <c r="UX14" s="158"/>
      <c r="UY14" s="158"/>
      <c r="UZ14" s="158"/>
      <c r="VA14" s="158"/>
      <c r="VB14" s="158"/>
      <c r="VC14" s="158"/>
      <c r="VD14" s="158"/>
      <c r="VE14" s="158"/>
      <c r="VF14" s="158"/>
      <c r="VG14" s="158"/>
      <c r="VH14" s="158"/>
      <c r="VI14" s="158"/>
      <c r="VJ14" s="158"/>
      <c r="VK14" s="158"/>
      <c r="VL14" s="158"/>
      <c r="VM14" s="158"/>
      <c r="VN14" s="158"/>
      <c r="VO14" s="158"/>
      <c r="VP14" s="158"/>
      <c r="VQ14" s="158"/>
      <c r="VR14" s="158"/>
      <c r="VS14" s="158"/>
      <c r="VT14" s="158"/>
      <c r="VU14" s="158"/>
      <c r="VV14" s="158"/>
      <c r="VW14" s="158"/>
      <c r="VX14" s="158"/>
      <c r="VY14" s="158"/>
      <c r="VZ14" s="158"/>
      <c r="WA14" s="158"/>
      <c r="WB14" s="158"/>
      <c r="WC14" s="158"/>
      <c r="WD14" s="158"/>
      <c r="WE14" s="158"/>
      <c r="WF14" s="158"/>
      <c r="WG14" s="158"/>
      <c r="WH14" s="158"/>
      <c r="WI14" s="158"/>
      <c r="WJ14" s="158"/>
      <c r="WK14" s="158"/>
      <c r="WL14" s="158"/>
      <c r="WM14" s="158"/>
      <c r="WN14" s="158"/>
      <c r="WO14" s="158"/>
      <c r="WP14" s="158"/>
      <c r="WQ14" s="158"/>
      <c r="WR14" s="158"/>
      <c r="WS14" s="158"/>
      <c r="WT14" s="158"/>
      <c r="WU14" s="158"/>
      <c r="WV14" s="158"/>
      <c r="WW14" s="158"/>
      <c r="WX14" s="158"/>
      <c r="WY14" s="158"/>
      <c r="WZ14" s="158"/>
      <c r="XA14" s="158"/>
      <c r="XB14" s="158"/>
      <c r="XC14" s="158"/>
      <c r="XD14" s="158"/>
      <c r="XE14" s="158"/>
      <c r="XF14" s="158"/>
      <c r="XG14" s="158"/>
      <c r="XH14" s="158"/>
      <c r="XI14" s="158"/>
      <c r="XJ14" s="158"/>
      <c r="XK14" s="158"/>
      <c r="XL14" s="158"/>
      <c r="XM14" s="158"/>
      <c r="XN14" s="158"/>
      <c r="XO14" s="158"/>
      <c r="XP14" s="158"/>
      <c r="XQ14" s="158"/>
      <c r="XR14" s="158"/>
      <c r="XS14" s="158"/>
      <c r="XT14" s="158"/>
      <c r="XU14" s="158"/>
      <c r="XV14" s="158"/>
      <c r="XW14" s="158"/>
      <c r="XX14" s="158"/>
      <c r="XY14" s="158"/>
      <c r="XZ14" s="158"/>
      <c r="YA14" s="158"/>
      <c r="YB14" s="158"/>
      <c r="YC14" s="158"/>
      <c r="YD14" s="158"/>
      <c r="YE14" s="158"/>
      <c r="YF14" s="158"/>
      <c r="YG14" s="158"/>
      <c r="YH14" s="158"/>
      <c r="YI14" s="158"/>
      <c r="YJ14" s="158"/>
      <c r="YK14" s="158"/>
      <c r="YL14" s="158"/>
      <c r="YM14" s="158"/>
      <c r="YN14" s="158"/>
      <c r="YO14" s="158"/>
      <c r="YP14" s="158"/>
      <c r="YQ14" s="158"/>
      <c r="YR14" s="158"/>
      <c r="YS14" s="158"/>
      <c r="YT14" s="158"/>
      <c r="YU14" s="158"/>
      <c r="YV14" s="158"/>
      <c r="YW14" s="158"/>
      <c r="YX14" s="158"/>
      <c r="YY14" s="158"/>
      <c r="YZ14" s="158"/>
      <c r="ZA14" s="158"/>
      <c r="ZB14" s="158"/>
      <c r="ZC14" s="158"/>
      <c r="ZD14" s="158"/>
      <c r="ZE14" s="158"/>
      <c r="ZF14" s="158"/>
      <c r="ZG14" s="158"/>
      <c r="ZH14" s="158"/>
      <c r="ZI14" s="158"/>
      <c r="ZJ14" s="158"/>
      <c r="ZK14" s="158"/>
      <c r="ZL14" s="158"/>
      <c r="ZM14" s="158"/>
      <c r="ZN14" s="158"/>
      <c r="ZO14" s="158"/>
      <c r="ZP14" s="158"/>
      <c r="ZQ14" s="158"/>
      <c r="ZR14" s="158"/>
      <c r="ZS14" s="158"/>
      <c r="ZT14" s="158"/>
      <c r="ZU14" s="158"/>
      <c r="ZV14" s="158"/>
      <c r="ZW14" s="158"/>
      <c r="ZX14" s="158"/>
      <c r="ZY14" s="158"/>
      <c r="ZZ14" s="158"/>
      <c r="AAA14" s="158"/>
      <c r="AAB14" s="158"/>
      <c r="AAC14" s="158"/>
      <c r="AAD14" s="158"/>
      <c r="AAE14" s="158"/>
      <c r="AAF14" s="158"/>
      <c r="AAG14" s="158"/>
      <c r="AAH14" s="158"/>
      <c r="AAI14" s="158"/>
      <c r="AAJ14" s="158"/>
      <c r="AAK14" s="158"/>
      <c r="AAL14" s="158"/>
      <c r="AAM14" s="158"/>
      <c r="AAN14" s="158"/>
      <c r="AAO14" s="158"/>
      <c r="AAP14" s="158"/>
      <c r="AAQ14" s="158"/>
      <c r="AAR14" s="158"/>
      <c r="AAS14" s="158"/>
      <c r="AAT14" s="158"/>
      <c r="AAU14" s="158"/>
      <c r="AAV14" s="158"/>
      <c r="AAW14" s="158"/>
      <c r="AAX14" s="158"/>
      <c r="AAY14" s="158"/>
      <c r="AAZ14" s="158"/>
      <c r="ABA14" s="158"/>
      <c r="ABB14" s="158"/>
      <c r="ABC14" s="158"/>
      <c r="ABD14" s="158"/>
      <c r="ABE14" s="158"/>
      <c r="ABF14" s="158"/>
      <c r="ABG14" s="158"/>
      <c r="ABH14" s="158"/>
      <c r="ABI14" s="158"/>
      <c r="ABJ14" s="158"/>
      <c r="ABK14" s="158"/>
      <c r="ABL14" s="158"/>
      <c r="ABM14" s="158"/>
      <c r="ABN14" s="158"/>
      <c r="ABO14" s="158"/>
      <c r="ABP14" s="158"/>
      <c r="ABQ14" s="158"/>
      <c r="ABR14" s="158"/>
      <c r="ABS14" s="158"/>
      <c r="ABT14" s="158"/>
      <c r="ABU14" s="158"/>
      <c r="ABV14" s="158"/>
      <c r="ABW14" s="158"/>
      <c r="ABX14" s="158"/>
      <c r="ABY14" s="158"/>
      <c r="ABZ14" s="158"/>
      <c r="ACA14" s="158"/>
      <c r="ACB14" s="158"/>
      <c r="ACC14" s="158"/>
      <c r="ACD14" s="158"/>
      <c r="ACE14" s="158"/>
      <c r="ACF14" s="158"/>
      <c r="ACG14" s="158"/>
      <c r="ACH14" s="158"/>
      <c r="ACI14" s="158"/>
      <c r="ACJ14" s="158"/>
      <c r="ACK14" s="158"/>
      <c r="ACL14" s="158"/>
      <c r="ACM14" s="158"/>
      <c r="ACN14" s="158"/>
      <c r="ACO14" s="158"/>
      <c r="ACP14" s="158"/>
      <c r="ACQ14" s="158"/>
      <c r="ACR14" s="158"/>
      <c r="ACS14" s="158"/>
      <c r="ACT14" s="158"/>
      <c r="ACU14" s="158"/>
      <c r="ACV14" s="158"/>
      <c r="ACW14" s="158"/>
      <c r="ACX14" s="158"/>
      <c r="ACY14" s="158"/>
      <c r="ACZ14" s="158"/>
      <c r="ADA14" s="158"/>
      <c r="ADB14" s="158"/>
      <c r="ADC14" s="158"/>
      <c r="ADD14" s="158"/>
      <c r="ADE14" s="158"/>
      <c r="ADF14" s="158"/>
      <c r="ADG14" s="158"/>
      <c r="ADH14" s="158"/>
      <c r="ADI14" s="158"/>
      <c r="ADJ14" s="158"/>
      <c r="ADK14" s="158"/>
      <c r="ADL14" s="158"/>
      <c r="ADM14" s="158"/>
      <c r="ADN14" s="158"/>
      <c r="ADO14" s="158"/>
      <c r="ADP14" s="158"/>
      <c r="ADQ14" s="158"/>
      <c r="ADR14" s="158"/>
      <c r="ADS14" s="158"/>
      <c r="ADT14" s="158"/>
      <c r="ADU14" s="158"/>
      <c r="ADV14" s="158"/>
      <c r="ADW14" s="158"/>
      <c r="ADX14" s="158"/>
      <c r="ADY14" s="158"/>
      <c r="ADZ14" s="158"/>
      <c r="AEA14" s="158"/>
      <c r="AEB14" s="158"/>
      <c r="AEC14" s="158"/>
      <c r="AED14" s="158"/>
      <c r="AEE14" s="158"/>
      <c r="AEF14" s="158"/>
      <c r="AEG14" s="158"/>
      <c r="AEH14" s="158"/>
      <c r="AEI14" s="158"/>
      <c r="AEJ14" s="158"/>
      <c r="AEK14" s="158"/>
      <c r="AEL14" s="158"/>
      <c r="AEM14" s="158"/>
      <c r="AEN14" s="158"/>
      <c r="AEO14" s="158"/>
      <c r="AEP14" s="158"/>
      <c r="AEQ14" s="158"/>
      <c r="AER14" s="158"/>
      <c r="AES14" s="158"/>
      <c r="AET14" s="158"/>
      <c r="AEU14" s="158"/>
      <c r="AEV14" s="158"/>
      <c r="AEW14" s="158"/>
      <c r="AEX14" s="158"/>
      <c r="AEY14" s="158"/>
      <c r="AEZ14" s="158"/>
      <c r="AFA14" s="158"/>
      <c r="AFB14" s="158"/>
      <c r="AFC14" s="158"/>
      <c r="AFD14" s="158"/>
      <c r="AFE14" s="158"/>
      <c r="AFF14" s="158"/>
      <c r="AFG14" s="158"/>
      <c r="AFH14" s="158"/>
      <c r="AFI14" s="158"/>
      <c r="AFJ14" s="158"/>
      <c r="AFK14" s="158"/>
      <c r="AFL14" s="158"/>
      <c r="AFM14" s="158"/>
      <c r="AFN14" s="158"/>
      <c r="AFO14" s="158"/>
      <c r="AFP14" s="158"/>
      <c r="AFQ14" s="158"/>
      <c r="AFR14" s="158"/>
      <c r="AFS14" s="158"/>
      <c r="AFT14" s="158"/>
      <c r="AFU14" s="158"/>
      <c r="AFV14" s="158"/>
      <c r="AFW14" s="158"/>
      <c r="AFX14" s="158"/>
      <c r="AFY14" s="158"/>
      <c r="AFZ14" s="158"/>
      <c r="AGA14" s="158"/>
      <c r="AGB14" s="158"/>
      <c r="AGC14" s="158"/>
      <c r="AGD14" s="158"/>
      <c r="AGE14" s="158"/>
      <c r="AGF14" s="158"/>
      <c r="AGG14" s="158"/>
      <c r="AGH14" s="158"/>
      <c r="AGI14" s="158"/>
      <c r="AGJ14" s="158"/>
      <c r="AGK14" s="158"/>
      <c r="AGL14" s="158"/>
      <c r="AGM14" s="158"/>
      <c r="AGN14" s="158"/>
      <c r="AGO14" s="158"/>
      <c r="AGP14" s="158"/>
      <c r="AGQ14" s="158"/>
      <c r="AGR14" s="158"/>
      <c r="AGS14" s="158"/>
      <c r="AGT14" s="158"/>
      <c r="AGU14" s="158"/>
      <c r="AGV14" s="158"/>
      <c r="AGW14" s="158"/>
      <c r="AGX14" s="158"/>
      <c r="AGY14" s="158"/>
      <c r="AGZ14" s="158"/>
      <c r="AHA14" s="158"/>
      <c r="AHB14" s="158"/>
      <c r="AHC14" s="158"/>
      <c r="AHD14" s="158"/>
      <c r="AHE14" s="158"/>
      <c r="AHF14" s="158"/>
      <c r="AHG14" s="158"/>
      <c r="AHH14" s="158"/>
      <c r="AHI14" s="158"/>
      <c r="AHJ14" s="158"/>
      <c r="AHK14" s="158"/>
      <c r="AHL14" s="158"/>
      <c r="AHM14" s="158"/>
      <c r="AHN14" s="158"/>
      <c r="AHO14" s="158"/>
      <c r="AHP14" s="158"/>
      <c r="AHQ14" s="158"/>
      <c r="AHR14" s="158"/>
      <c r="AHS14" s="158"/>
      <c r="AHT14" s="158"/>
      <c r="AHU14" s="158"/>
      <c r="AHV14" s="158"/>
      <c r="AHW14" s="158"/>
      <c r="AHX14" s="158"/>
      <c r="AHY14" s="158"/>
      <c r="AHZ14" s="158"/>
      <c r="AIA14" s="158"/>
      <c r="AIB14" s="158"/>
      <c r="AIC14" s="158"/>
      <c r="AID14" s="158"/>
      <c r="AIE14" s="158"/>
      <c r="AIF14" s="158"/>
      <c r="AIG14" s="158"/>
      <c r="AIH14" s="158"/>
      <c r="AII14" s="158"/>
      <c r="AIJ14" s="158"/>
      <c r="AIK14" s="158"/>
      <c r="AIL14" s="158"/>
      <c r="AIM14" s="158"/>
      <c r="AIN14" s="158"/>
      <c r="AIO14" s="158"/>
      <c r="AIP14" s="158"/>
      <c r="AIQ14" s="158"/>
      <c r="AIR14" s="158"/>
      <c r="AIS14" s="158"/>
      <c r="AIT14" s="158"/>
      <c r="AIU14" s="158"/>
      <c r="AIV14" s="158"/>
      <c r="AIW14" s="158"/>
      <c r="AIX14" s="158"/>
      <c r="AIY14" s="158"/>
      <c r="AIZ14" s="158"/>
      <c r="AJA14" s="158"/>
      <c r="AJB14" s="158"/>
      <c r="AJC14" s="158"/>
      <c r="AJD14" s="158"/>
      <c r="AJE14" s="158"/>
      <c r="AJF14" s="158"/>
      <c r="AJG14" s="158"/>
      <c r="AJH14" s="158"/>
      <c r="AJI14" s="158"/>
      <c r="AJJ14" s="158"/>
      <c r="AJK14" s="158"/>
      <c r="AJL14" s="158"/>
      <c r="AJM14" s="158"/>
      <c r="AJN14" s="158"/>
      <c r="AJO14" s="158"/>
      <c r="AJP14" s="158"/>
      <c r="AJQ14" s="158"/>
      <c r="AJR14" s="158"/>
      <c r="AJS14" s="158"/>
      <c r="AJT14" s="158"/>
      <c r="AJU14" s="158"/>
      <c r="AJV14" s="158"/>
      <c r="AJW14" s="158"/>
      <c r="AJX14" s="158"/>
      <c r="AJY14" s="158"/>
      <c r="AJZ14" s="158"/>
      <c r="AKA14" s="158"/>
      <c r="AKB14" s="158"/>
      <c r="AKC14" s="158"/>
      <c r="AKD14" s="158"/>
      <c r="AKE14" s="158"/>
      <c r="AKF14" s="158"/>
      <c r="AKG14" s="158"/>
      <c r="AKH14" s="158"/>
      <c r="AKI14" s="158"/>
      <c r="AKJ14" s="158"/>
      <c r="AKK14" s="158"/>
      <c r="AKL14" s="158"/>
      <c r="AKM14" s="158"/>
      <c r="AKN14" s="158"/>
      <c r="AKO14" s="158"/>
      <c r="AKP14" s="158"/>
      <c r="AKQ14" s="158"/>
      <c r="AKR14" s="158"/>
      <c r="AKS14" s="158"/>
      <c r="AKT14" s="158"/>
      <c r="AKU14" s="158"/>
      <c r="AKV14" s="158"/>
      <c r="AKW14" s="158"/>
      <c r="AKX14" s="158"/>
      <c r="AKY14" s="158"/>
      <c r="AKZ14" s="158"/>
      <c r="ALA14" s="158"/>
      <c r="ALB14" s="158"/>
      <c r="ALC14" s="158"/>
      <c r="ALD14" s="158"/>
      <c r="ALE14" s="158"/>
      <c r="ALF14" s="158"/>
      <c r="ALG14" s="158"/>
      <c r="ALH14" s="158"/>
      <c r="ALI14" s="158"/>
      <c r="ALJ14" s="158"/>
      <c r="ALK14" s="158"/>
      <c r="ALL14" s="158"/>
      <c r="ALM14" s="158"/>
      <c r="ALN14" s="158"/>
      <c r="ALO14" s="158"/>
      <c r="ALP14" s="158"/>
      <c r="ALQ14" s="158"/>
      <c r="ALR14" s="158"/>
      <c r="ALS14" s="158"/>
      <c r="ALT14" s="158"/>
      <c r="ALU14" s="158"/>
      <c r="ALV14" s="158"/>
      <c r="ALW14" s="158"/>
      <c r="ALX14" s="158"/>
      <c r="ALY14" s="158"/>
      <c r="ALZ14" s="158"/>
      <c r="AMA14" s="158"/>
      <c r="AMB14" s="158"/>
      <c r="AMC14" s="158"/>
      <c r="AMD14" s="158"/>
    </row>
    <row r="15" spans="1:1018" s="159" customFormat="1">
      <c r="A15" s="14" t="s">
        <v>4</v>
      </c>
      <c r="B15" s="169"/>
      <c r="C15" s="160">
        <f t="shared" ref="C15:C21" si="0">$C$5-C7</f>
        <v>7</v>
      </c>
      <c r="D15" s="160">
        <f t="shared" ref="D15:D21" si="1">$D$5-D7</f>
        <v>20</v>
      </c>
      <c r="E15" s="160">
        <f t="shared" ref="E15:E21" si="2">$E$5-E7</f>
        <v>21</v>
      </c>
      <c r="F15" s="160">
        <f t="shared" ref="F15:F21" si="3">$F$5-F7</f>
        <v>15</v>
      </c>
      <c r="G15" s="160">
        <f t="shared" ref="G15:G21" si="4">$G$5-G7</f>
        <v>17</v>
      </c>
      <c r="H15" s="160">
        <f t="shared" ref="H15:H21" si="5">$H$5-H7</f>
        <v>22</v>
      </c>
      <c r="I15" s="160">
        <f t="shared" ref="I15:I21" si="6">$I$5-I7</f>
        <v>12</v>
      </c>
      <c r="J15" s="160">
        <f t="shared" ref="J15:J21" si="7">$J$5-J7</f>
        <v>21</v>
      </c>
      <c r="K15" s="160">
        <f t="shared" ref="K15:K21" si="8">$K$5-K7</f>
        <v>20</v>
      </c>
      <c r="L15" s="160">
        <f t="shared" ref="L15:L21" si="9">$L$5-L7</f>
        <v>22</v>
      </c>
      <c r="M15" s="160">
        <f t="shared" ref="M15:M21" si="10">$M$5-M7</f>
        <v>22</v>
      </c>
      <c r="N15" s="160">
        <f t="shared" ref="N15:N21" si="11">$N$5-N7</f>
        <v>16</v>
      </c>
      <c r="O15" s="160">
        <f t="shared" ref="O15:O21" si="12">$O$5-O7</f>
        <v>18</v>
      </c>
      <c r="P15" s="160">
        <f t="shared" ref="P15:P21" si="13">$P$5-P7</f>
        <v>15</v>
      </c>
      <c r="Q15" s="160">
        <f t="shared" ref="Q15:Q21" si="14">$Q$5-Q7</f>
        <v>10</v>
      </c>
      <c r="R15" s="160">
        <f t="shared" ref="R15:R21" si="15">$R$5-R7</f>
        <v>13</v>
      </c>
      <c r="S15" s="160">
        <f t="shared" ref="S15:S21" si="16">$S$5-S7</f>
        <v>14</v>
      </c>
      <c r="T15" s="160">
        <f t="shared" ref="T15:T21" si="17">$T$5-T7</f>
        <v>8</v>
      </c>
      <c r="U15" s="160">
        <f t="shared" ref="U15:U21" si="18">$U$5-U7</f>
        <v>14.5</v>
      </c>
      <c r="V15" s="160">
        <f t="shared" ref="V15:V21" si="19">$V$5-V7</f>
        <v>14</v>
      </c>
      <c r="W15" s="160">
        <f t="shared" ref="W15:W21" si="20">$W$5-W7</f>
        <v>16</v>
      </c>
      <c r="X15" s="160">
        <f t="shared" ref="X15:X21" si="21">$X$5-X7</f>
        <v>15</v>
      </c>
      <c r="Y15" s="160">
        <f t="shared" ref="Y15:Y21" si="22">$Y$5-Y7</f>
        <v>17</v>
      </c>
      <c r="Z15" s="160">
        <f t="shared" ref="Z15:Z21" si="23">$Z$5-Z7</f>
        <v>10</v>
      </c>
      <c r="AA15" s="160">
        <f t="shared" ref="AA15:AA21" si="24">$AA$5-AA7</f>
        <v>14</v>
      </c>
      <c r="AB15" s="160">
        <f t="shared" ref="AB15:AB21" si="25">$AB$5-AB7</f>
        <v>17</v>
      </c>
      <c r="AC15" s="160">
        <f t="shared" ref="AC15:AC21" si="26">$AC$5-AC7</f>
        <v>19</v>
      </c>
      <c r="AD15" s="160">
        <f>$AD$5-AD7</f>
        <v>10</v>
      </c>
      <c r="AE15" s="160">
        <f>$AE$5-AE7</f>
        <v>20</v>
      </c>
      <c r="AF15" s="160">
        <f>$AF$5-AF7</f>
        <v>19</v>
      </c>
      <c r="AG15" s="160">
        <f>$AG$5-AG7</f>
        <v>11</v>
      </c>
      <c r="AH15" s="160">
        <f>$AH$5-AH7</f>
        <v>19.8</v>
      </c>
      <c r="AI15" s="160">
        <f>$AI$5-AI7</f>
        <v>16</v>
      </c>
      <c r="AJ15" s="160">
        <f>$AJ$5-AJ7</f>
        <v>18</v>
      </c>
      <c r="AK15" s="160">
        <f>$AK$5-AK7</f>
        <v>15</v>
      </c>
      <c r="AL15" s="160">
        <f>$AL$5-AL7</f>
        <v>13</v>
      </c>
      <c r="AM15" s="160">
        <f>$AM$5-AM7</f>
        <v>17</v>
      </c>
      <c r="AN15" s="160">
        <f>$AN$5-AN7</f>
        <v>16</v>
      </c>
      <c r="AO15" s="160">
        <f>$AO$5-AO7</f>
        <v>14</v>
      </c>
      <c r="AP15" s="160">
        <f>$AP$5-AP7</f>
        <v>12</v>
      </c>
      <c r="AQ15" s="160">
        <f>$AQ$5-AQ7</f>
        <v>17</v>
      </c>
      <c r="AR15" s="160">
        <f>$AR$5-AR7</f>
        <v>20</v>
      </c>
      <c r="AS15" s="160">
        <f>$AS$5-AS7</f>
        <v>11</v>
      </c>
      <c r="AT15" s="160">
        <f>$AT$5-AT7</f>
        <v>0</v>
      </c>
      <c r="AU15" s="160">
        <f>$AU$5-AU7</f>
        <v>0</v>
      </c>
      <c r="AV15" s="160">
        <f>$AV$5-AV7</f>
        <v>0</v>
      </c>
      <c r="AW15" s="160">
        <f>$AW$5-AW7</f>
        <v>0</v>
      </c>
      <c r="AX15" s="160">
        <f>$AX$5-AX7</f>
        <v>10</v>
      </c>
      <c r="AY15" s="158"/>
      <c r="AZ15" s="158"/>
      <c r="BA15" s="158"/>
      <c r="BB15" s="158"/>
      <c r="BC15" s="158"/>
      <c r="BD15" s="158"/>
      <c r="BE15" s="158"/>
      <c r="BF15" s="158"/>
      <c r="BG15" s="158"/>
      <c r="BH15" s="158"/>
      <c r="BI15" s="158"/>
      <c r="BJ15" s="158"/>
      <c r="BK15" s="158"/>
      <c r="BL15" s="158"/>
      <c r="BM15" s="158"/>
      <c r="BN15" s="158"/>
      <c r="BO15" s="158"/>
      <c r="BP15" s="158"/>
      <c r="BQ15" s="158"/>
      <c r="BR15" s="158"/>
      <c r="BS15" s="158"/>
      <c r="BT15" s="158"/>
      <c r="BU15" s="158"/>
      <c r="BV15" s="158"/>
      <c r="BW15" s="158"/>
      <c r="BX15" s="158"/>
      <c r="BY15" s="158"/>
      <c r="BZ15" s="158"/>
      <c r="CA15" s="158"/>
      <c r="CB15" s="158"/>
      <c r="CC15" s="158"/>
      <c r="CD15" s="158"/>
      <c r="CE15" s="158"/>
      <c r="CF15" s="158"/>
      <c r="CG15" s="158"/>
      <c r="CH15" s="158"/>
      <c r="CI15" s="158"/>
      <c r="CJ15" s="158"/>
      <c r="CK15" s="158"/>
      <c r="CL15" s="158"/>
      <c r="CM15" s="158"/>
      <c r="CN15" s="158"/>
      <c r="CO15" s="158"/>
      <c r="CP15" s="158"/>
      <c r="CQ15" s="158"/>
      <c r="CR15" s="158"/>
      <c r="CS15" s="158"/>
      <c r="CT15" s="158"/>
      <c r="CU15" s="158"/>
      <c r="CV15" s="158"/>
      <c r="CW15" s="158"/>
      <c r="CX15" s="158"/>
      <c r="CY15" s="158"/>
      <c r="CZ15" s="158"/>
      <c r="DA15" s="158"/>
      <c r="DB15" s="158"/>
      <c r="DC15" s="158"/>
      <c r="DD15" s="158"/>
      <c r="DE15" s="158"/>
      <c r="DF15" s="158"/>
      <c r="DG15" s="158"/>
      <c r="DH15" s="158"/>
      <c r="DI15" s="158"/>
      <c r="DJ15" s="158"/>
      <c r="DK15" s="158"/>
      <c r="DL15" s="158"/>
      <c r="DM15" s="158"/>
      <c r="DN15" s="158"/>
      <c r="DO15" s="158"/>
      <c r="DP15" s="158"/>
      <c r="DQ15" s="158"/>
      <c r="DR15" s="158"/>
      <c r="DS15" s="158"/>
      <c r="DT15" s="158"/>
      <c r="DU15" s="158"/>
      <c r="DV15" s="158"/>
      <c r="DW15" s="158"/>
      <c r="DX15" s="158"/>
      <c r="DY15" s="158"/>
      <c r="DZ15" s="158"/>
      <c r="EA15" s="158"/>
      <c r="EB15" s="158"/>
      <c r="EC15" s="158"/>
      <c r="ED15" s="158"/>
      <c r="EE15" s="158"/>
      <c r="EF15" s="158"/>
      <c r="EG15" s="158"/>
      <c r="EH15" s="158"/>
      <c r="EI15" s="158"/>
      <c r="EJ15" s="158"/>
      <c r="EK15" s="158"/>
      <c r="EL15" s="158"/>
      <c r="EM15" s="158"/>
      <c r="EN15" s="158"/>
      <c r="EO15" s="158"/>
      <c r="EP15" s="158"/>
      <c r="EQ15" s="158"/>
      <c r="ER15" s="158"/>
      <c r="ES15" s="158"/>
      <c r="ET15" s="158"/>
      <c r="EU15" s="158"/>
      <c r="EV15" s="158"/>
      <c r="EW15" s="158"/>
      <c r="EX15" s="158"/>
      <c r="EY15" s="158"/>
      <c r="EZ15" s="158"/>
      <c r="FA15" s="158"/>
      <c r="FB15" s="158"/>
      <c r="FC15" s="158"/>
      <c r="FD15" s="158"/>
      <c r="FE15" s="158"/>
      <c r="FF15" s="158"/>
      <c r="FG15" s="158"/>
      <c r="FH15" s="158"/>
      <c r="FI15" s="158"/>
      <c r="FJ15" s="158"/>
      <c r="FK15" s="158"/>
      <c r="FL15" s="158"/>
      <c r="FM15" s="158"/>
      <c r="FN15" s="158"/>
      <c r="FO15" s="158"/>
      <c r="FP15" s="158"/>
      <c r="FQ15" s="158"/>
      <c r="FR15" s="158"/>
      <c r="FS15" s="158"/>
      <c r="FT15" s="158"/>
      <c r="FU15" s="158"/>
      <c r="FV15" s="158"/>
      <c r="FW15" s="158"/>
      <c r="FX15" s="158"/>
      <c r="FY15" s="158"/>
      <c r="FZ15" s="158"/>
      <c r="GA15" s="158"/>
      <c r="GB15" s="158"/>
      <c r="GC15" s="158"/>
      <c r="GD15" s="158"/>
      <c r="GE15" s="158"/>
      <c r="GF15" s="158"/>
      <c r="GG15" s="158"/>
      <c r="GH15" s="158"/>
      <c r="GI15" s="158"/>
      <c r="GJ15" s="158"/>
      <c r="GK15" s="158"/>
      <c r="GL15" s="158"/>
      <c r="GM15" s="158"/>
      <c r="GN15" s="158"/>
      <c r="GO15" s="158"/>
      <c r="GP15" s="158"/>
      <c r="GQ15" s="158"/>
      <c r="GR15" s="158"/>
      <c r="GS15" s="158"/>
      <c r="GT15" s="158"/>
      <c r="GU15" s="158"/>
      <c r="GV15" s="158"/>
      <c r="GW15" s="158"/>
      <c r="GX15" s="158"/>
      <c r="GY15" s="158"/>
      <c r="GZ15" s="158"/>
      <c r="HA15" s="158"/>
      <c r="HB15" s="158"/>
      <c r="HC15" s="158"/>
      <c r="HD15" s="158"/>
      <c r="HE15" s="158"/>
      <c r="HF15" s="158"/>
      <c r="HG15" s="158"/>
      <c r="HH15" s="158"/>
      <c r="HI15" s="158"/>
      <c r="HJ15" s="158"/>
      <c r="HK15" s="158"/>
      <c r="HL15" s="158"/>
      <c r="HM15" s="158"/>
      <c r="HN15" s="158"/>
      <c r="HO15" s="158"/>
      <c r="HP15" s="158"/>
      <c r="HQ15" s="158"/>
      <c r="HR15" s="158"/>
      <c r="HS15" s="158"/>
      <c r="HT15" s="158"/>
      <c r="HU15" s="158"/>
      <c r="HV15" s="158"/>
      <c r="HW15" s="158"/>
      <c r="HX15" s="158"/>
      <c r="HY15" s="158"/>
      <c r="HZ15" s="158"/>
      <c r="IA15" s="158"/>
      <c r="IB15" s="158"/>
      <c r="IC15" s="158"/>
      <c r="ID15" s="158"/>
      <c r="IE15" s="158"/>
      <c r="IF15" s="158"/>
      <c r="IG15" s="158"/>
      <c r="IH15" s="158"/>
      <c r="II15" s="158"/>
      <c r="IJ15" s="158"/>
      <c r="IK15" s="158"/>
      <c r="IL15" s="158"/>
      <c r="IM15" s="158"/>
      <c r="IN15" s="158"/>
      <c r="IO15" s="158"/>
      <c r="IP15" s="158"/>
      <c r="IQ15" s="158"/>
      <c r="IR15" s="158"/>
      <c r="IS15" s="158"/>
      <c r="IT15" s="158"/>
      <c r="IU15" s="158"/>
      <c r="IV15" s="158"/>
      <c r="IW15" s="158"/>
      <c r="IX15" s="158"/>
      <c r="IY15" s="158"/>
      <c r="IZ15" s="158"/>
      <c r="JA15" s="158"/>
      <c r="JB15" s="158"/>
      <c r="JC15" s="158"/>
      <c r="JD15" s="158"/>
      <c r="JE15" s="158"/>
      <c r="JF15" s="158"/>
      <c r="JG15" s="158"/>
      <c r="JH15" s="158"/>
      <c r="JI15" s="158"/>
      <c r="JJ15" s="158"/>
      <c r="JK15" s="158"/>
      <c r="JL15" s="158"/>
      <c r="JM15" s="158"/>
      <c r="JN15" s="158"/>
      <c r="JO15" s="158"/>
      <c r="JP15" s="158"/>
      <c r="JQ15" s="158"/>
      <c r="JR15" s="158"/>
      <c r="JS15" s="158"/>
      <c r="JT15" s="158"/>
      <c r="JU15" s="158"/>
      <c r="JV15" s="158"/>
      <c r="JW15" s="158"/>
      <c r="JX15" s="158"/>
      <c r="JY15" s="158"/>
      <c r="JZ15" s="158"/>
      <c r="KA15" s="158"/>
      <c r="KB15" s="158"/>
      <c r="KC15" s="158"/>
      <c r="KD15" s="158"/>
      <c r="KE15" s="158"/>
      <c r="KF15" s="158"/>
      <c r="KG15" s="158"/>
      <c r="KH15" s="158"/>
      <c r="KI15" s="158"/>
      <c r="KJ15" s="158"/>
      <c r="KK15" s="158"/>
      <c r="KL15" s="158"/>
      <c r="KM15" s="158"/>
      <c r="KN15" s="158"/>
      <c r="KO15" s="158"/>
      <c r="KP15" s="158"/>
      <c r="KQ15" s="158"/>
      <c r="KR15" s="158"/>
      <c r="KS15" s="158"/>
      <c r="KT15" s="158"/>
      <c r="KU15" s="158"/>
      <c r="KV15" s="158"/>
      <c r="KW15" s="158"/>
      <c r="KX15" s="158"/>
      <c r="KY15" s="158"/>
      <c r="KZ15" s="158"/>
      <c r="LA15" s="158"/>
      <c r="LB15" s="158"/>
      <c r="LC15" s="158"/>
      <c r="LD15" s="158"/>
      <c r="LE15" s="158"/>
      <c r="LF15" s="158"/>
      <c r="LG15" s="158"/>
      <c r="LH15" s="158"/>
      <c r="LI15" s="158"/>
      <c r="LJ15" s="158"/>
      <c r="LK15" s="158"/>
      <c r="LL15" s="158"/>
      <c r="LM15" s="158"/>
      <c r="LN15" s="158"/>
      <c r="LO15" s="158"/>
      <c r="LP15" s="158"/>
      <c r="LQ15" s="158"/>
      <c r="LR15" s="158"/>
      <c r="LS15" s="158"/>
      <c r="LT15" s="158"/>
      <c r="LU15" s="158"/>
      <c r="LV15" s="158"/>
      <c r="LW15" s="158"/>
      <c r="LX15" s="158"/>
      <c r="LY15" s="158"/>
      <c r="LZ15" s="158"/>
      <c r="MA15" s="158"/>
      <c r="MB15" s="158"/>
      <c r="MC15" s="158"/>
      <c r="MD15" s="158"/>
      <c r="ME15" s="158"/>
      <c r="MF15" s="158"/>
      <c r="MG15" s="158"/>
      <c r="MH15" s="158"/>
      <c r="MI15" s="158"/>
      <c r="MJ15" s="158"/>
      <c r="MK15" s="158"/>
      <c r="ML15" s="158"/>
      <c r="MM15" s="158"/>
      <c r="MN15" s="158"/>
      <c r="MO15" s="158"/>
      <c r="MP15" s="158"/>
      <c r="MQ15" s="158"/>
      <c r="MR15" s="158"/>
      <c r="MS15" s="158"/>
      <c r="MT15" s="158"/>
      <c r="MU15" s="158"/>
      <c r="MV15" s="158"/>
      <c r="MW15" s="158"/>
      <c r="MX15" s="158"/>
      <c r="MY15" s="158"/>
      <c r="MZ15" s="158"/>
      <c r="NA15" s="158"/>
      <c r="NB15" s="158"/>
      <c r="NC15" s="158"/>
      <c r="ND15" s="158"/>
      <c r="NE15" s="158"/>
      <c r="NF15" s="158"/>
      <c r="NG15" s="158"/>
      <c r="NH15" s="158"/>
      <c r="NI15" s="158"/>
      <c r="NJ15" s="158"/>
      <c r="NK15" s="158"/>
      <c r="NL15" s="158"/>
      <c r="NM15" s="158"/>
      <c r="NN15" s="158"/>
      <c r="NO15" s="158"/>
      <c r="NP15" s="158"/>
      <c r="NQ15" s="158"/>
      <c r="NR15" s="158"/>
      <c r="NS15" s="158"/>
      <c r="NT15" s="158"/>
      <c r="NU15" s="158"/>
      <c r="NV15" s="158"/>
      <c r="NW15" s="158"/>
      <c r="NX15" s="158"/>
      <c r="NY15" s="158"/>
      <c r="NZ15" s="158"/>
      <c r="OA15" s="158"/>
      <c r="OB15" s="158"/>
      <c r="OC15" s="158"/>
      <c r="OD15" s="158"/>
      <c r="OE15" s="158"/>
      <c r="OF15" s="158"/>
      <c r="OG15" s="158"/>
      <c r="OH15" s="158"/>
      <c r="OI15" s="158"/>
      <c r="OJ15" s="158"/>
      <c r="OK15" s="158"/>
      <c r="OL15" s="158"/>
      <c r="OM15" s="158"/>
      <c r="ON15" s="158"/>
      <c r="OO15" s="158"/>
      <c r="OP15" s="158"/>
      <c r="OQ15" s="158"/>
      <c r="OR15" s="158"/>
      <c r="OS15" s="158"/>
      <c r="OT15" s="158"/>
      <c r="OU15" s="158"/>
      <c r="OV15" s="158"/>
      <c r="OW15" s="158"/>
      <c r="OX15" s="158"/>
      <c r="OY15" s="158"/>
      <c r="OZ15" s="158"/>
      <c r="PA15" s="158"/>
      <c r="PB15" s="158"/>
      <c r="PC15" s="158"/>
      <c r="PD15" s="158"/>
      <c r="PE15" s="158"/>
      <c r="PF15" s="158"/>
      <c r="PG15" s="158"/>
      <c r="PH15" s="158"/>
      <c r="PI15" s="158"/>
      <c r="PJ15" s="158"/>
      <c r="PK15" s="158"/>
      <c r="PL15" s="158"/>
      <c r="PM15" s="158"/>
      <c r="PN15" s="158"/>
      <c r="PO15" s="158"/>
      <c r="PP15" s="158"/>
      <c r="PQ15" s="158"/>
      <c r="PR15" s="158"/>
      <c r="PS15" s="158"/>
      <c r="PT15" s="158"/>
      <c r="PU15" s="158"/>
      <c r="PV15" s="158"/>
      <c r="PW15" s="158"/>
      <c r="PX15" s="158"/>
      <c r="PY15" s="158"/>
      <c r="PZ15" s="158"/>
      <c r="QA15" s="158"/>
      <c r="QB15" s="158"/>
      <c r="QC15" s="158"/>
      <c r="QD15" s="158"/>
      <c r="QE15" s="158"/>
      <c r="QF15" s="158"/>
      <c r="QG15" s="158"/>
      <c r="QH15" s="158"/>
      <c r="QI15" s="158"/>
      <c r="QJ15" s="158"/>
      <c r="QK15" s="158"/>
      <c r="QL15" s="158"/>
      <c r="QM15" s="158"/>
      <c r="QN15" s="158"/>
      <c r="QO15" s="158"/>
      <c r="QP15" s="158"/>
      <c r="QQ15" s="158"/>
      <c r="QR15" s="158"/>
      <c r="QS15" s="158"/>
      <c r="QT15" s="158"/>
      <c r="QU15" s="158"/>
      <c r="QV15" s="158"/>
      <c r="QW15" s="158"/>
      <c r="QX15" s="158"/>
      <c r="QY15" s="158"/>
      <c r="QZ15" s="158"/>
      <c r="RA15" s="158"/>
      <c r="RB15" s="158"/>
      <c r="RC15" s="158"/>
      <c r="RD15" s="158"/>
      <c r="RE15" s="158"/>
      <c r="RF15" s="158"/>
      <c r="RG15" s="158"/>
      <c r="RH15" s="158"/>
      <c r="RI15" s="158"/>
      <c r="RJ15" s="158"/>
      <c r="RK15" s="158"/>
      <c r="RL15" s="158"/>
      <c r="RM15" s="158"/>
      <c r="RN15" s="158"/>
      <c r="RO15" s="158"/>
      <c r="RP15" s="158"/>
      <c r="RQ15" s="158"/>
      <c r="RR15" s="158"/>
      <c r="RS15" s="158"/>
      <c r="RT15" s="158"/>
      <c r="RU15" s="158"/>
      <c r="RV15" s="158"/>
      <c r="RW15" s="158"/>
      <c r="RX15" s="158"/>
      <c r="RY15" s="158"/>
      <c r="RZ15" s="158"/>
      <c r="SA15" s="158"/>
      <c r="SB15" s="158"/>
      <c r="SC15" s="158"/>
      <c r="SD15" s="158"/>
      <c r="SE15" s="158"/>
      <c r="SF15" s="158"/>
      <c r="SG15" s="158"/>
      <c r="SH15" s="158"/>
      <c r="SI15" s="158"/>
      <c r="SJ15" s="158"/>
      <c r="SK15" s="158"/>
      <c r="SL15" s="158"/>
      <c r="SM15" s="158"/>
      <c r="SN15" s="158"/>
      <c r="SO15" s="158"/>
      <c r="SP15" s="158"/>
      <c r="SQ15" s="158"/>
      <c r="SR15" s="158"/>
      <c r="SS15" s="158"/>
      <c r="ST15" s="158"/>
      <c r="SU15" s="158"/>
      <c r="SV15" s="158"/>
      <c r="SW15" s="158"/>
      <c r="SX15" s="158"/>
      <c r="SY15" s="158"/>
      <c r="SZ15" s="158"/>
      <c r="TA15" s="158"/>
      <c r="TB15" s="158"/>
      <c r="TC15" s="158"/>
      <c r="TD15" s="158"/>
      <c r="TE15" s="158"/>
      <c r="TF15" s="158"/>
      <c r="TG15" s="158"/>
      <c r="TH15" s="158"/>
      <c r="TI15" s="158"/>
      <c r="TJ15" s="158"/>
      <c r="TK15" s="158"/>
      <c r="TL15" s="158"/>
      <c r="TM15" s="158"/>
      <c r="TN15" s="158"/>
      <c r="TO15" s="158"/>
      <c r="TP15" s="158"/>
      <c r="TQ15" s="158"/>
      <c r="TR15" s="158"/>
      <c r="TS15" s="158"/>
      <c r="TT15" s="158"/>
      <c r="TU15" s="158"/>
      <c r="TV15" s="158"/>
      <c r="TW15" s="158"/>
      <c r="TX15" s="158"/>
      <c r="TY15" s="158"/>
      <c r="TZ15" s="158"/>
      <c r="UA15" s="158"/>
      <c r="UB15" s="158"/>
      <c r="UC15" s="158"/>
      <c r="UD15" s="158"/>
      <c r="UE15" s="158"/>
      <c r="UF15" s="158"/>
      <c r="UG15" s="158"/>
      <c r="UH15" s="158"/>
      <c r="UI15" s="158"/>
      <c r="UJ15" s="158"/>
      <c r="UK15" s="158"/>
      <c r="UL15" s="158"/>
      <c r="UM15" s="158"/>
      <c r="UN15" s="158"/>
      <c r="UO15" s="158"/>
      <c r="UP15" s="158"/>
      <c r="UQ15" s="158"/>
      <c r="UR15" s="158"/>
      <c r="US15" s="158"/>
      <c r="UT15" s="158"/>
      <c r="UU15" s="158"/>
      <c r="UV15" s="158"/>
      <c r="UW15" s="158"/>
      <c r="UX15" s="158"/>
      <c r="UY15" s="158"/>
      <c r="UZ15" s="158"/>
      <c r="VA15" s="158"/>
      <c r="VB15" s="158"/>
      <c r="VC15" s="158"/>
      <c r="VD15" s="158"/>
      <c r="VE15" s="158"/>
      <c r="VF15" s="158"/>
      <c r="VG15" s="158"/>
      <c r="VH15" s="158"/>
      <c r="VI15" s="158"/>
      <c r="VJ15" s="158"/>
      <c r="VK15" s="158"/>
      <c r="VL15" s="158"/>
      <c r="VM15" s="158"/>
      <c r="VN15" s="158"/>
      <c r="VO15" s="158"/>
      <c r="VP15" s="158"/>
      <c r="VQ15" s="158"/>
      <c r="VR15" s="158"/>
      <c r="VS15" s="158"/>
      <c r="VT15" s="158"/>
      <c r="VU15" s="158"/>
      <c r="VV15" s="158"/>
      <c r="VW15" s="158"/>
      <c r="VX15" s="158"/>
      <c r="VY15" s="158"/>
      <c r="VZ15" s="158"/>
      <c r="WA15" s="158"/>
      <c r="WB15" s="158"/>
      <c r="WC15" s="158"/>
      <c r="WD15" s="158"/>
      <c r="WE15" s="158"/>
      <c r="WF15" s="158"/>
      <c r="WG15" s="158"/>
      <c r="WH15" s="158"/>
      <c r="WI15" s="158"/>
      <c r="WJ15" s="158"/>
      <c r="WK15" s="158"/>
      <c r="WL15" s="158"/>
      <c r="WM15" s="158"/>
      <c r="WN15" s="158"/>
      <c r="WO15" s="158"/>
      <c r="WP15" s="158"/>
      <c r="WQ15" s="158"/>
      <c r="WR15" s="158"/>
      <c r="WS15" s="158"/>
      <c r="WT15" s="158"/>
      <c r="WU15" s="158"/>
      <c r="WV15" s="158"/>
      <c r="WW15" s="158"/>
      <c r="WX15" s="158"/>
      <c r="WY15" s="158"/>
      <c r="WZ15" s="158"/>
      <c r="XA15" s="158"/>
      <c r="XB15" s="158"/>
      <c r="XC15" s="158"/>
      <c r="XD15" s="158"/>
      <c r="XE15" s="158"/>
      <c r="XF15" s="158"/>
      <c r="XG15" s="158"/>
      <c r="XH15" s="158"/>
      <c r="XI15" s="158"/>
      <c r="XJ15" s="158"/>
      <c r="XK15" s="158"/>
      <c r="XL15" s="158"/>
      <c r="XM15" s="158"/>
      <c r="XN15" s="158"/>
      <c r="XO15" s="158"/>
      <c r="XP15" s="158"/>
      <c r="XQ15" s="158"/>
      <c r="XR15" s="158"/>
      <c r="XS15" s="158"/>
      <c r="XT15" s="158"/>
      <c r="XU15" s="158"/>
      <c r="XV15" s="158"/>
      <c r="XW15" s="158"/>
      <c r="XX15" s="158"/>
      <c r="XY15" s="158"/>
      <c r="XZ15" s="158"/>
      <c r="YA15" s="158"/>
      <c r="YB15" s="158"/>
      <c r="YC15" s="158"/>
      <c r="YD15" s="158"/>
      <c r="YE15" s="158"/>
      <c r="YF15" s="158"/>
      <c r="YG15" s="158"/>
      <c r="YH15" s="158"/>
      <c r="YI15" s="158"/>
      <c r="YJ15" s="158"/>
      <c r="YK15" s="158"/>
      <c r="YL15" s="158"/>
      <c r="YM15" s="158"/>
      <c r="YN15" s="158"/>
      <c r="YO15" s="158"/>
      <c r="YP15" s="158"/>
      <c r="YQ15" s="158"/>
      <c r="YR15" s="158"/>
      <c r="YS15" s="158"/>
      <c r="YT15" s="158"/>
      <c r="YU15" s="158"/>
      <c r="YV15" s="158"/>
      <c r="YW15" s="158"/>
      <c r="YX15" s="158"/>
      <c r="YY15" s="158"/>
      <c r="YZ15" s="158"/>
      <c r="ZA15" s="158"/>
      <c r="ZB15" s="158"/>
      <c r="ZC15" s="158"/>
      <c r="ZD15" s="158"/>
      <c r="ZE15" s="158"/>
      <c r="ZF15" s="158"/>
      <c r="ZG15" s="158"/>
      <c r="ZH15" s="158"/>
      <c r="ZI15" s="158"/>
      <c r="ZJ15" s="158"/>
      <c r="ZK15" s="158"/>
      <c r="ZL15" s="158"/>
      <c r="ZM15" s="158"/>
      <c r="ZN15" s="158"/>
      <c r="ZO15" s="158"/>
      <c r="ZP15" s="158"/>
      <c r="ZQ15" s="158"/>
      <c r="ZR15" s="158"/>
      <c r="ZS15" s="158"/>
      <c r="ZT15" s="158"/>
      <c r="ZU15" s="158"/>
      <c r="ZV15" s="158"/>
      <c r="ZW15" s="158"/>
      <c r="ZX15" s="158"/>
      <c r="ZY15" s="158"/>
      <c r="ZZ15" s="158"/>
      <c r="AAA15" s="158"/>
      <c r="AAB15" s="158"/>
      <c r="AAC15" s="158"/>
      <c r="AAD15" s="158"/>
      <c r="AAE15" s="158"/>
      <c r="AAF15" s="158"/>
      <c r="AAG15" s="158"/>
      <c r="AAH15" s="158"/>
      <c r="AAI15" s="158"/>
      <c r="AAJ15" s="158"/>
      <c r="AAK15" s="158"/>
      <c r="AAL15" s="158"/>
      <c r="AAM15" s="158"/>
      <c r="AAN15" s="158"/>
      <c r="AAO15" s="158"/>
      <c r="AAP15" s="158"/>
      <c r="AAQ15" s="158"/>
      <c r="AAR15" s="158"/>
      <c r="AAS15" s="158"/>
      <c r="AAT15" s="158"/>
      <c r="AAU15" s="158"/>
      <c r="AAV15" s="158"/>
      <c r="AAW15" s="158"/>
      <c r="AAX15" s="158"/>
      <c r="AAY15" s="158"/>
      <c r="AAZ15" s="158"/>
      <c r="ABA15" s="158"/>
      <c r="ABB15" s="158"/>
      <c r="ABC15" s="158"/>
      <c r="ABD15" s="158"/>
      <c r="ABE15" s="158"/>
      <c r="ABF15" s="158"/>
      <c r="ABG15" s="158"/>
      <c r="ABH15" s="158"/>
      <c r="ABI15" s="158"/>
      <c r="ABJ15" s="158"/>
      <c r="ABK15" s="158"/>
      <c r="ABL15" s="158"/>
      <c r="ABM15" s="158"/>
      <c r="ABN15" s="158"/>
      <c r="ABO15" s="158"/>
      <c r="ABP15" s="158"/>
      <c r="ABQ15" s="158"/>
      <c r="ABR15" s="158"/>
      <c r="ABS15" s="158"/>
      <c r="ABT15" s="158"/>
      <c r="ABU15" s="158"/>
      <c r="ABV15" s="158"/>
      <c r="ABW15" s="158"/>
      <c r="ABX15" s="158"/>
      <c r="ABY15" s="158"/>
      <c r="ABZ15" s="158"/>
      <c r="ACA15" s="158"/>
      <c r="ACB15" s="158"/>
      <c r="ACC15" s="158"/>
      <c r="ACD15" s="158"/>
      <c r="ACE15" s="158"/>
      <c r="ACF15" s="158"/>
      <c r="ACG15" s="158"/>
      <c r="ACH15" s="158"/>
      <c r="ACI15" s="158"/>
      <c r="ACJ15" s="158"/>
      <c r="ACK15" s="158"/>
      <c r="ACL15" s="158"/>
      <c r="ACM15" s="158"/>
      <c r="ACN15" s="158"/>
      <c r="ACO15" s="158"/>
      <c r="ACP15" s="158"/>
      <c r="ACQ15" s="158"/>
      <c r="ACR15" s="158"/>
      <c r="ACS15" s="158"/>
      <c r="ACT15" s="158"/>
      <c r="ACU15" s="158"/>
      <c r="ACV15" s="158"/>
      <c r="ACW15" s="158"/>
      <c r="ACX15" s="158"/>
      <c r="ACY15" s="158"/>
      <c r="ACZ15" s="158"/>
      <c r="ADA15" s="158"/>
      <c r="ADB15" s="158"/>
      <c r="ADC15" s="158"/>
      <c r="ADD15" s="158"/>
      <c r="ADE15" s="158"/>
      <c r="ADF15" s="158"/>
      <c r="ADG15" s="158"/>
      <c r="ADH15" s="158"/>
      <c r="ADI15" s="158"/>
      <c r="ADJ15" s="158"/>
      <c r="ADK15" s="158"/>
      <c r="ADL15" s="158"/>
      <c r="ADM15" s="158"/>
      <c r="ADN15" s="158"/>
      <c r="ADO15" s="158"/>
      <c r="ADP15" s="158"/>
      <c r="ADQ15" s="158"/>
      <c r="ADR15" s="158"/>
      <c r="ADS15" s="158"/>
      <c r="ADT15" s="158"/>
      <c r="ADU15" s="158"/>
      <c r="ADV15" s="158"/>
      <c r="ADW15" s="158"/>
      <c r="ADX15" s="158"/>
      <c r="ADY15" s="158"/>
      <c r="ADZ15" s="158"/>
      <c r="AEA15" s="158"/>
      <c r="AEB15" s="158"/>
      <c r="AEC15" s="158"/>
      <c r="AED15" s="158"/>
      <c r="AEE15" s="158"/>
      <c r="AEF15" s="158"/>
      <c r="AEG15" s="158"/>
      <c r="AEH15" s="158"/>
      <c r="AEI15" s="158"/>
      <c r="AEJ15" s="158"/>
      <c r="AEK15" s="158"/>
      <c r="AEL15" s="158"/>
      <c r="AEM15" s="158"/>
      <c r="AEN15" s="158"/>
      <c r="AEO15" s="158"/>
      <c r="AEP15" s="158"/>
      <c r="AEQ15" s="158"/>
      <c r="AER15" s="158"/>
      <c r="AES15" s="158"/>
      <c r="AET15" s="158"/>
      <c r="AEU15" s="158"/>
      <c r="AEV15" s="158"/>
      <c r="AEW15" s="158"/>
      <c r="AEX15" s="158"/>
      <c r="AEY15" s="158"/>
      <c r="AEZ15" s="158"/>
      <c r="AFA15" s="158"/>
      <c r="AFB15" s="158"/>
      <c r="AFC15" s="158"/>
      <c r="AFD15" s="158"/>
      <c r="AFE15" s="158"/>
      <c r="AFF15" s="158"/>
      <c r="AFG15" s="158"/>
      <c r="AFH15" s="158"/>
      <c r="AFI15" s="158"/>
      <c r="AFJ15" s="158"/>
      <c r="AFK15" s="158"/>
      <c r="AFL15" s="158"/>
      <c r="AFM15" s="158"/>
      <c r="AFN15" s="158"/>
      <c r="AFO15" s="158"/>
      <c r="AFP15" s="158"/>
      <c r="AFQ15" s="158"/>
      <c r="AFR15" s="158"/>
      <c r="AFS15" s="158"/>
      <c r="AFT15" s="158"/>
      <c r="AFU15" s="158"/>
      <c r="AFV15" s="158"/>
      <c r="AFW15" s="158"/>
      <c r="AFX15" s="158"/>
      <c r="AFY15" s="158"/>
      <c r="AFZ15" s="158"/>
      <c r="AGA15" s="158"/>
      <c r="AGB15" s="158"/>
      <c r="AGC15" s="158"/>
      <c r="AGD15" s="158"/>
      <c r="AGE15" s="158"/>
      <c r="AGF15" s="158"/>
      <c r="AGG15" s="158"/>
      <c r="AGH15" s="158"/>
      <c r="AGI15" s="158"/>
      <c r="AGJ15" s="158"/>
      <c r="AGK15" s="158"/>
      <c r="AGL15" s="158"/>
      <c r="AGM15" s="158"/>
      <c r="AGN15" s="158"/>
      <c r="AGO15" s="158"/>
      <c r="AGP15" s="158"/>
      <c r="AGQ15" s="158"/>
      <c r="AGR15" s="158"/>
      <c r="AGS15" s="158"/>
      <c r="AGT15" s="158"/>
      <c r="AGU15" s="158"/>
      <c r="AGV15" s="158"/>
      <c r="AGW15" s="158"/>
      <c r="AGX15" s="158"/>
      <c r="AGY15" s="158"/>
      <c r="AGZ15" s="158"/>
      <c r="AHA15" s="158"/>
      <c r="AHB15" s="158"/>
      <c r="AHC15" s="158"/>
      <c r="AHD15" s="158"/>
      <c r="AHE15" s="158"/>
      <c r="AHF15" s="158"/>
      <c r="AHG15" s="158"/>
      <c r="AHH15" s="158"/>
      <c r="AHI15" s="158"/>
      <c r="AHJ15" s="158"/>
      <c r="AHK15" s="158"/>
      <c r="AHL15" s="158"/>
      <c r="AHM15" s="158"/>
      <c r="AHN15" s="158"/>
      <c r="AHO15" s="158"/>
      <c r="AHP15" s="158"/>
      <c r="AHQ15" s="158"/>
      <c r="AHR15" s="158"/>
      <c r="AHS15" s="158"/>
      <c r="AHT15" s="158"/>
      <c r="AHU15" s="158"/>
      <c r="AHV15" s="158"/>
      <c r="AHW15" s="158"/>
      <c r="AHX15" s="158"/>
      <c r="AHY15" s="158"/>
      <c r="AHZ15" s="158"/>
      <c r="AIA15" s="158"/>
      <c r="AIB15" s="158"/>
      <c r="AIC15" s="158"/>
      <c r="AID15" s="158"/>
      <c r="AIE15" s="158"/>
      <c r="AIF15" s="158"/>
      <c r="AIG15" s="158"/>
      <c r="AIH15" s="158"/>
      <c r="AII15" s="158"/>
      <c r="AIJ15" s="158"/>
      <c r="AIK15" s="158"/>
      <c r="AIL15" s="158"/>
      <c r="AIM15" s="158"/>
      <c r="AIN15" s="158"/>
      <c r="AIO15" s="158"/>
      <c r="AIP15" s="158"/>
      <c r="AIQ15" s="158"/>
      <c r="AIR15" s="158"/>
      <c r="AIS15" s="158"/>
      <c r="AIT15" s="158"/>
      <c r="AIU15" s="158"/>
      <c r="AIV15" s="158"/>
      <c r="AIW15" s="158"/>
      <c r="AIX15" s="158"/>
      <c r="AIY15" s="158"/>
      <c r="AIZ15" s="158"/>
      <c r="AJA15" s="158"/>
      <c r="AJB15" s="158"/>
      <c r="AJC15" s="158"/>
      <c r="AJD15" s="158"/>
      <c r="AJE15" s="158"/>
      <c r="AJF15" s="158"/>
      <c r="AJG15" s="158"/>
      <c r="AJH15" s="158"/>
      <c r="AJI15" s="158"/>
      <c r="AJJ15" s="158"/>
      <c r="AJK15" s="158"/>
      <c r="AJL15" s="158"/>
      <c r="AJM15" s="158"/>
      <c r="AJN15" s="158"/>
      <c r="AJO15" s="158"/>
      <c r="AJP15" s="158"/>
      <c r="AJQ15" s="158"/>
      <c r="AJR15" s="158"/>
      <c r="AJS15" s="158"/>
      <c r="AJT15" s="158"/>
      <c r="AJU15" s="158"/>
      <c r="AJV15" s="158"/>
      <c r="AJW15" s="158"/>
      <c r="AJX15" s="158"/>
      <c r="AJY15" s="158"/>
      <c r="AJZ15" s="158"/>
      <c r="AKA15" s="158"/>
      <c r="AKB15" s="158"/>
      <c r="AKC15" s="158"/>
      <c r="AKD15" s="158"/>
      <c r="AKE15" s="158"/>
      <c r="AKF15" s="158"/>
      <c r="AKG15" s="158"/>
      <c r="AKH15" s="158"/>
      <c r="AKI15" s="158"/>
      <c r="AKJ15" s="158"/>
      <c r="AKK15" s="158"/>
      <c r="AKL15" s="158"/>
      <c r="AKM15" s="158"/>
      <c r="AKN15" s="158"/>
      <c r="AKO15" s="158"/>
      <c r="AKP15" s="158"/>
      <c r="AKQ15" s="158"/>
      <c r="AKR15" s="158"/>
      <c r="AKS15" s="158"/>
      <c r="AKT15" s="158"/>
      <c r="AKU15" s="158"/>
      <c r="AKV15" s="158"/>
      <c r="AKW15" s="158"/>
      <c r="AKX15" s="158"/>
      <c r="AKY15" s="158"/>
      <c r="AKZ15" s="158"/>
      <c r="ALA15" s="158"/>
      <c r="ALB15" s="158"/>
      <c r="ALC15" s="158"/>
      <c r="ALD15" s="158"/>
      <c r="ALE15" s="158"/>
      <c r="ALF15" s="158"/>
      <c r="ALG15" s="158"/>
      <c r="ALH15" s="158"/>
      <c r="ALI15" s="158"/>
      <c r="ALJ15" s="158"/>
      <c r="ALK15" s="158"/>
      <c r="ALL15" s="158"/>
      <c r="ALM15" s="158"/>
      <c r="ALN15" s="158"/>
      <c r="ALO15" s="158"/>
      <c r="ALP15" s="158"/>
      <c r="ALQ15" s="158"/>
      <c r="ALR15" s="158"/>
      <c r="ALS15" s="158"/>
      <c r="ALT15" s="158"/>
      <c r="ALU15" s="158"/>
      <c r="ALV15" s="158"/>
      <c r="ALW15" s="158"/>
      <c r="ALX15" s="158"/>
      <c r="ALY15" s="158"/>
      <c r="ALZ15" s="158"/>
      <c r="AMA15" s="158"/>
      <c r="AMB15" s="158"/>
      <c r="AMC15" s="158"/>
      <c r="AMD15" s="158"/>
    </row>
    <row r="16" spans="1:1018" s="159" customFormat="1">
      <c r="A16" s="14" t="s">
        <v>5</v>
      </c>
      <c r="B16" s="169"/>
      <c r="C16" s="160">
        <f t="shared" si="0"/>
        <v>0</v>
      </c>
      <c r="D16" s="160">
        <f t="shared" si="1"/>
        <v>0</v>
      </c>
      <c r="E16" s="160">
        <f t="shared" si="2"/>
        <v>0</v>
      </c>
      <c r="F16" s="160">
        <f t="shared" si="3"/>
        <v>0</v>
      </c>
      <c r="G16" s="160">
        <f t="shared" si="4"/>
        <v>0</v>
      </c>
      <c r="H16" s="160">
        <f t="shared" si="5"/>
        <v>22</v>
      </c>
      <c r="I16" s="160">
        <f t="shared" si="6"/>
        <v>12</v>
      </c>
      <c r="J16" s="160">
        <f t="shared" si="7"/>
        <v>21</v>
      </c>
      <c r="K16" s="160">
        <f t="shared" si="8"/>
        <v>20</v>
      </c>
      <c r="L16" s="160">
        <f t="shared" si="9"/>
        <v>22</v>
      </c>
      <c r="M16" s="160">
        <f t="shared" si="10"/>
        <v>22</v>
      </c>
      <c r="N16" s="160">
        <f t="shared" si="11"/>
        <v>16</v>
      </c>
      <c r="O16" s="160">
        <f t="shared" si="12"/>
        <v>18</v>
      </c>
      <c r="P16" s="160">
        <f t="shared" si="13"/>
        <v>12</v>
      </c>
      <c r="Q16" s="160">
        <f t="shared" si="14"/>
        <v>11</v>
      </c>
      <c r="R16" s="160">
        <f t="shared" si="15"/>
        <v>11.5</v>
      </c>
      <c r="S16" s="160">
        <f t="shared" si="16"/>
        <v>15.4</v>
      </c>
      <c r="T16" s="160">
        <f t="shared" si="17"/>
        <v>7.1999999999999993</v>
      </c>
      <c r="U16" s="160">
        <f t="shared" si="18"/>
        <v>12.9</v>
      </c>
      <c r="V16" s="160">
        <f t="shared" si="19"/>
        <v>11</v>
      </c>
      <c r="W16" s="160">
        <f t="shared" si="20"/>
        <v>7.5</v>
      </c>
      <c r="X16" s="160">
        <f t="shared" si="21"/>
        <v>15</v>
      </c>
      <c r="Y16" s="160">
        <f t="shared" si="22"/>
        <v>14.5</v>
      </c>
      <c r="Z16" s="160">
        <f t="shared" si="23"/>
        <v>8</v>
      </c>
      <c r="AA16" s="160">
        <f t="shared" si="24"/>
        <v>14</v>
      </c>
      <c r="AB16" s="160">
        <f t="shared" si="25"/>
        <v>17</v>
      </c>
      <c r="AC16" s="160">
        <f t="shared" si="26"/>
        <v>17.5</v>
      </c>
      <c r="AD16" s="160">
        <f t="shared" ref="AD16:AD21" si="27">$AD$5-AD8</f>
        <v>11.5</v>
      </c>
      <c r="AE16" s="160">
        <f t="shared" ref="AE16:AE21" si="28">$AE$5-AE8</f>
        <v>17</v>
      </c>
      <c r="AF16" s="160">
        <f t="shared" ref="AF16:AF21" si="29">$AF$5-AF8</f>
        <v>18</v>
      </c>
      <c r="AG16" s="160">
        <f t="shared" ref="AG16:AG21" si="30">$AG$5-AG8</f>
        <v>13</v>
      </c>
      <c r="AH16" s="160">
        <f t="shared" ref="AH16:AH21" si="31">$AH$5-AH8</f>
        <v>17</v>
      </c>
      <c r="AI16" s="160">
        <f t="shared" ref="AI16:AI21" si="32">$AI$5-AI8</f>
        <v>16</v>
      </c>
      <c r="AJ16" s="160">
        <f t="shared" ref="AJ16:AJ21" si="33">$AJ$5-AJ8</f>
        <v>18</v>
      </c>
      <c r="AK16" s="160">
        <f t="shared" ref="AK16:AK21" si="34">$AK$5-AK8</f>
        <v>14.5</v>
      </c>
      <c r="AL16" s="160">
        <f t="shared" ref="AL16:AL21" si="35">$AL$5-AL8</f>
        <v>12</v>
      </c>
      <c r="AM16" s="160">
        <f t="shared" ref="AM16:AM21" si="36">$AM$5-AM8</f>
        <v>18</v>
      </c>
      <c r="AN16" s="160">
        <f t="shared" ref="AN16:AN21" si="37">$AN$5-AN8</f>
        <v>16</v>
      </c>
      <c r="AO16" s="160">
        <f t="shared" ref="AO16:AO21" si="38">$AO$5-AO8</f>
        <v>14</v>
      </c>
      <c r="AP16" s="160">
        <f t="shared" ref="AP16:AP21" si="39">$AP$5-AP8</f>
        <v>11</v>
      </c>
      <c r="AQ16" s="160">
        <f t="shared" ref="AQ16:AQ21" si="40">$AQ$5-AQ8</f>
        <v>17</v>
      </c>
      <c r="AR16" s="160">
        <f t="shared" ref="AR16:AR21" si="41">$AR$5-AR8</f>
        <v>20</v>
      </c>
      <c r="AS16" s="160">
        <f t="shared" ref="AS16:AS21" si="42">$AS$5-AS8</f>
        <v>11</v>
      </c>
      <c r="AT16" s="160">
        <f t="shared" ref="AT16:AT21" si="43">$AT$5-AT8</f>
        <v>0</v>
      </c>
      <c r="AU16" s="160">
        <f t="shared" ref="AU16:AU21" si="44">$AU$5-AU8</f>
        <v>0</v>
      </c>
      <c r="AV16" s="160">
        <f t="shared" ref="AV16:AV21" si="45">$AV$5-AV8</f>
        <v>0</v>
      </c>
      <c r="AW16" s="160">
        <f t="shared" ref="AW16:AW21" si="46">$AW$5-AW8</f>
        <v>0</v>
      </c>
      <c r="AX16" s="160">
        <f t="shared" ref="AX16:AX21" si="47">$AX$5-AX8</f>
        <v>16</v>
      </c>
      <c r="AY16" s="158"/>
      <c r="AZ16" s="158"/>
      <c r="BA16" s="158"/>
      <c r="BB16" s="158"/>
      <c r="BC16" s="158"/>
      <c r="BD16" s="158"/>
      <c r="BE16" s="158"/>
      <c r="BF16" s="158"/>
      <c r="BG16" s="158"/>
      <c r="BH16" s="158"/>
      <c r="BI16" s="158"/>
      <c r="BJ16" s="158"/>
      <c r="BK16" s="158"/>
      <c r="BL16" s="158"/>
      <c r="BM16" s="158"/>
      <c r="BN16" s="158"/>
      <c r="BO16" s="158"/>
      <c r="BP16" s="158"/>
      <c r="BQ16" s="158"/>
      <c r="BR16" s="158"/>
      <c r="BS16" s="158"/>
      <c r="BT16" s="158"/>
      <c r="BU16" s="158"/>
      <c r="BV16" s="158"/>
      <c r="BW16" s="158"/>
      <c r="BX16" s="158"/>
      <c r="BY16" s="158"/>
      <c r="BZ16" s="158"/>
      <c r="CA16" s="158"/>
      <c r="CB16" s="158"/>
      <c r="CC16" s="158"/>
      <c r="CD16" s="158"/>
      <c r="CE16" s="158"/>
      <c r="CF16" s="158"/>
      <c r="CG16" s="158"/>
      <c r="CH16" s="158"/>
      <c r="CI16" s="158"/>
      <c r="CJ16" s="158"/>
      <c r="CK16" s="158"/>
      <c r="CL16" s="158"/>
      <c r="CM16" s="158"/>
      <c r="CN16" s="158"/>
      <c r="CO16" s="158"/>
      <c r="CP16" s="158"/>
      <c r="CQ16" s="158"/>
      <c r="CR16" s="158"/>
      <c r="CS16" s="158"/>
      <c r="CT16" s="158"/>
      <c r="CU16" s="158"/>
      <c r="CV16" s="158"/>
      <c r="CW16" s="158"/>
      <c r="CX16" s="158"/>
      <c r="CY16" s="158"/>
      <c r="CZ16" s="158"/>
      <c r="DA16" s="158"/>
      <c r="DB16" s="158"/>
      <c r="DC16" s="158"/>
      <c r="DD16" s="158"/>
      <c r="DE16" s="158"/>
      <c r="DF16" s="158"/>
      <c r="DG16" s="158"/>
      <c r="DH16" s="158"/>
      <c r="DI16" s="158"/>
      <c r="DJ16" s="158"/>
      <c r="DK16" s="158"/>
      <c r="DL16" s="158"/>
      <c r="DM16" s="158"/>
      <c r="DN16" s="158"/>
      <c r="DO16" s="158"/>
      <c r="DP16" s="158"/>
      <c r="DQ16" s="158"/>
      <c r="DR16" s="158"/>
      <c r="DS16" s="158"/>
      <c r="DT16" s="158"/>
      <c r="DU16" s="158"/>
      <c r="DV16" s="158"/>
      <c r="DW16" s="158"/>
      <c r="DX16" s="158"/>
      <c r="DY16" s="158"/>
      <c r="DZ16" s="158"/>
      <c r="EA16" s="158"/>
      <c r="EB16" s="158"/>
      <c r="EC16" s="158"/>
      <c r="ED16" s="158"/>
      <c r="EE16" s="158"/>
      <c r="EF16" s="158"/>
      <c r="EG16" s="158"/>
      <c r="EH16" s="158"/>
      <c r="EI16" s="158"/>
      <c r="EJ16" s="158"/>
      <c r="EK16" s="158"/>
      <c r="EL16" s="158"/>
      <c r="EM16" s="158"/>
      <c r="EN16" s="158"/>
      <c r="EO16" s="158"/>
      <c r="EP16" s="158"/>
      <c r="EQ16" s="158"/>
      <c r="ER16" s="158"/>
      <c r="ES16" s="158"/>
      <c r="ET16" s="158"/>
      <c r="EU16" s="158"/>
      <c r="EV16" s="158"/>
      <c r="EW16" s="158"/>
      <c r="EX16" s="158"/>
      <c r="EY16" s="158"/>
      <c r="EZ16" s="158"/>
      <c r="FA16" s="158"/>
      <c r="FB16" s="158"/>
      <c r="FC16" s="158"/>
      <c r="FD16" s="158"/>
      <c r="FE16" s="158"/>
      <c r="FF16" s="158"/>
      <c r="FG16" s="158"/>
      <c r="FH16" s="158"/>
      <c r="FI16" s="158"/>
      <c r="FJ16" s="158"/>
      <c r="FK16" s="158"/>
      <c r="FL16" s="158"/>
      <c r="FM16" s="158"/>
      <c r="FN16" s="158"/>
      <c r="FO16" s="158"/>
      <c r="FP16" s="158"/>
      <c r="FQ16" s="158"/>
      <c r="FR16" s="158"/>
      <c r="FS16" s="158"/>
      <c r="FT16" s="158"/>
      <c r="FU16" s="158"/>
      <c r="FV16" s="158"/>
      <c r="FW16" s="158"/>
      <c r="FX16" s="158"/>
      <c r="FY16" s="158"/>
      <c r="FZ16" s="158"/>
      <c r="GA16" s="158"/>
      <c r="GB16" s="158"/>
      <c r="GC16" s="158"/>
      <c r="GD16" s="158"/>
      <c r="GE16" s="158"/>
      <c r="GF16" s="158"/>
      <c r="GG16" s="158"/>
      <c r="GH16" s="158"/>
      <c r="GI16" s="158"/>
      <c r="GJ16" s="158"/>
      <c r="GK16" s="158"/>
      <c r="GL16" s="158"/>
      <c r="GM16" s="158"/>
      <c r="GN16" s="158"/>
      <c r="GO16" s="158"/>
      <c r="GP16" s="158"/>
      <c r="GQ16" s="158"/>
      <c r="GR16" s="158"/>
      <c r="GS16" s="158"/>
      <c r="GT16" s="158"/>
      <c r="GU16" s="158"/>
      <c r="GV16" s="158"/>
      <c r="GW16" s="158"/>
      <c r="GX16" s="158"/>
      <c r="GY16" s="158"/>
      <c r="GZ16" s="158"/>
      <c r="HA16" s="158"/>
      <c r="HB16" s="158"/>
      <c r="HC16" s="158"/>
      <c r="HD16" s="158"/>
      <c r="HE16" s="158"/>
      <c r="HF16" s="158"/>
      <c r="HG16" s="158"/>
      <c r="HH16" s="158"/>
      <c r="HI16" s="158"/>
      <c r="HJ16" s="158"/>
      <c r="HK16" s="158"/>
      <c r="HL16" s="158"/>
      <c r="HM16" s="158"/>
      <c r="HN16" s="158"/>
      <c r="HO16" s="158"/>
      <c r="HP16" s="158"/>
      <c r="HQ16" s="158"/>
      <c r="HR16" s="158"/>
      <c r="HS16" s="158"/>
      <c r="HT16" s="158"/>
      <c r="HU16" s="158"/>
      <c r="HV16" s="158"/>
      <c r="HW16" s="158"/>
      <c r="HX16" s="158"/>
      <c r="HY16" s="158"/>
      <c r="HZ16" s="158"/>
      <c r="IA16" s="158"/>
      <c r="IB16" s="158"/>
      <c r="IC16" s="158"/>
      <c r="ID16" s="158"/>
      <c r="IE16" s="158"/>
      <c r="IF16" s="158"/>
      <c r="IG16" s="158"/>
      <c r="IH16" s="158"/>
      <c r="II16" s="158"/>
      <c r="IJ16" s="158"/>
      <c r="IK16" s="158"/>
      <c r="IL16" s="158"/>
      <c r="IM16" s="158"/>
      <c r="IN16" s="158"/>
      <c r="IO16" s="158"/>
      <c r="IP16" s="158"/>
      <c r="IQ16" s="158"/>
      <c r="IR16" s="158"/>
      <c r="IS16" s="158"/>
      <c r="IT16" s="158"/>
      <c r="IU16" s="158"/>
      <c r="IV16" s="158"/>
      <c r="IW16" s="158"/>
      <c r="IX16" s="158"/>
      <c r="IY16" s="158"/>
      <c r="IZ16" s="158"/>
      <c r="JA16" s="158"/>
      <c r="JB16" s="158"/>
      <c r="JC16" s="158"/>
      <c r="JD16" s="158"/>
      <c r="JE16" s="158"/>
      <c r="JF16" s="158"/>
      <c r="JG16" s="158"/>
      <c r="JH16" s="158"/>
      <c r="JI16" s="158"/>
      <c r="JJ16" s="158"/>
      <c r="JK16" s="158"/>
      <c r="JL16" s="158"/>
      <c r="JM16" s="158"/>
      <c r="JN16" s="158"/>
      <c r="JO16" s="158"/>
      <c r="JP16" s="158"/>
      <c r="JQ16" s="158"/>
      <c r="JR16" s="158"/>
      <c r="JS16" s="158"/>
      <c r="JT16" s="158"/>
      <c r="JU16" s="158"/>
      <c r="JV16" s="158"/>
      <c r="JW16" s="158"/>
      <c r="JX16" s="158"/>
      <c r="JY16" s="158"/>
      <c r="JZ16" s="158"/>
      <c r="KA16" s="158"/>
      <c r="KB16" s="158"/>
      <c r="KC16" s="158"/>
      <c r="KD16" s="158"/>
      <c r="KE16" s="158"/>
      <c r="KF16" s="158"/>
      <c r="KG16" s="158"/>
      <c r="KH16" s="158"/>
      <c r="KI16" s="158"/>
      <c r="KJ16" s="158"/>
      <c r="KK16" s="158"/>
      <c r="KL16" s="158"/>
      <c r="KM16" s="158"/>
      <c r="KN16" s="158"/>
      <c r="KO16" s="158"/>
      <c r="KP16" s="158"/>
      <c r="KQ16" s="158"/>
      <c r="KR16" s="158"/>
      <c r="KS16" s="158"/>
      <c r="KT16" s="158"/>
      <c r="KU16" s="158"/>
      <c r="KV16" s="158"/>
      <c r="KW16" s="158"/>
      <c r="KX16" s="158"/>
      <c r="KY16" s="158"/>
      <c r="KZ16" s="158"/>
      <c r="LA16" s="158"/>
      <c r="LB16" s="158"/>
      <c r="LC16" s="158"/>
      <c r="LD16" s="158"/>
      <c r="LE16" s="158"/>
      <c r="LF16" s="158"/>
      <c r="LG16" s="158"/>
      <c r="LH16" s="158"/>
      <c r="LI16" s="158"/>
      <c r="LJ16" s="158"/>
      <c r="LK16" s="158"/>
      <c r="LL16" s="158"/>
      <c r="LM16" s="158"/>
      <c r="LN16" s="158"/>
      <c r="LO16" s="158"/>
      <c r="LP16" s="158"/>
      <c r="LQ16" s="158"/>
      <c r="LR16" s="158"/>
      <c r="LS16" s="158"/>
      <c r="LT16" s="158"/>
      <c r="LU16" s="158"/>
      <c r="LV16" s="158"/>
      <c r="LW16" s="158"/>
      <c r="LX16" s="158"/>
      <c r="LY16" s="158"/>
      <c r="LZ16" s="158"/>
      <c r="MA16" s="158"/>
      <c r="MB16" s="158"/>
      <c r="MC16" s="158"/>
      <c r="MD16" s="158"/>
      <c r="ME16" s="158"/>
      <c r="MF16" s="158"/>
      <c r="MG16" s="158"/>
      <c r="MH16" s="158"/>
      <c r="MI16" s="158"/>
      <c r="MJ16" s="158"/>
      <c r="MK16" s="158"/>
      <c r="ML16" s="158"/>
      <c r="MM16" s="158"/>
      <c r="MN16" s="158"/>
      <c r="MO16" s="158"/>
      <c r="MP16" s="158"/>
      <c r="MQ16" s="158"/>
      <c r="MR16" s="158"/>
      <c r="MS16" s="158"/>
      <c r="MT16" s="158"/>
      <c r="MU16" s="158"/>
      <c r="MV16" s="158"/>
      <c r="MW16" s="158"/>
      <c r="MX16" s="158"/>
      <c r="MY16" s="158"/>
      <c r="MZ16" s="158"/>
      <c r="NA16" s="158"/>
      <c r="NB16" s="158"/>
      <c r="NC16" s="158"/>
      <c r="ND16" s="158"/>
      <c r="NE16" s="158"/>
      <c r="NF16" s="158"/>
      <c r="NG16" s="158"/>
      <c r="NH16" s="158"/>
      <c r="NI16" s="158"/>
      <c r="NJ16" s="158"/>
      <c r="NK16" s="158"/>
      <c r="NL16" s="158"/>
      <c r="NM16" s="158"/>
      <c r="NN16" s="158"/>
      <c r="NO16" s="158"/>
      <c r="NP16" s="158"/>
      <c r="NQ16" s="158"/>
      <c r="NR16" s="158"/>
      <c r="NS16" s="158"/>
      <c r="NT16" s="158"/>
      <c r="NU16" s="158"/>
      <c r="NV16" s="158"/>
      <c r="NW16" s="158"/>
      <c r="NX16" s="158"/>
      <c r="NY16" s="158"/>
      <c r="NZ16" s="158"/>
      <c r="OA16" s="158"/>
      <c r="OB16" s="158"/>
      <c r="OC16" s="158"/>
      <c r="OD16" s="158"/>
      <c r="OE16" s="158"/>
      <c r="OF16" s="158"/>
      <c r="OG16" s="158"/>
      <c r="OH16" s="158"/>
      <c r="OI16" s="158"/>
      <c r="OJ16" s="158"/>
      <c r="OK16" s="158"/>
      <c r="OL16" s="158"/>
      <c r="OM16" s="158"/>
      <c r="ON16" s="158"/>
      <c r="OO16" s="158"/>
      <c r="OP16" s="158"/>
      <c r="OQ16" s="158"/>
      <c r="OR16" s="158"/>
      <c r="OS16" s="158"/>
      <c r="OT16" s="158"/>
      <c r="OU16" s="158"/>
      <c r="OV16" s="158"/>
      <c r="OW16" s="158"/>
      <c r="OX16" s="158"/>
      <c r="OY16" s="158"/>
      <c r="OZ16" s="158"/>
      <c r="PA16" s="158"/>
      <c r="PB16" s="158"/>
      <c r="PC16" s="158"/>
      <c r="PD16" s="158"/>
      <c r="PE16" s="158"/>
      <c r="PF16" s="158"/>
      <c r="PG16" s="158"/>
      <c r="PH16" s="158"/>
      <c r="PI16" s="158"/>
      <c r="PJ16" s="158"/>
      <c r="PK16" s="158"/>
      <c r="PL16" s="158"/>
      <c r="PM16" s="158"/>
      <c r="PN16" s="158"/>
      <c r="PO16" s="158"/>
      <c r="PP16" s="158"/>
      <c r="PQ16" s="158"/>
      <c r="PR16" s="158"/>
      <c r="PS16" s="158"/>
      <c r="PT16" s="158"/>
      <c r="PU16" s="158"/>
      <c r="PV16" s="158"/>
      <c r="PW16" s="158"/>
      <c r="PX16" s="158"/>
      <c r="PY16" s="158"/>
      <c r="PZ16" s="158"/>
      <c r="QA16" s="158"/>
      <c r="QB16" s="158"/>
      <c r="QC16" s="158"/>
      <c r="QD16" s="158"/>
      <c r="QE16" s="158"/>
      <c r="QF16" s="158"/>
      <c r="QG16" s="158"/>
      <c r="QH16" s="158"/>
      <c r="QI16" s="158"/>
      <c r="QJ16" s="158"/>
      <c r="QK16" s="158"/>
      <c r="QL16" s="158"/>
      <c r="QM16" s="158"/>
      <c r="QN16" s="158"/>
      <c r="QO16" s="158"/>
      <c r="QP16" s="158"/>
      <c r="QQ16" s="158"/>
      <c r="QR16" s="158"/>
      <c r="QS16" s="158"/>
      <c r="QT16" s="158"/>
      <c r="QU16" s="158"/>
      <c r="QV16" s="158"/>
      <c r="QW16" s="158"/>
      <c r="QX16" s="158"/>
      <c r="QY16" s="158"/>
      <c r="QZ16" s="158"/>
      <c r="RA16" s="158"/>
      <c r="RB16" s="158"/>
      <c r="RC16" s="158"/>
      <c r="RD16" s="158"/>
      <c r="RE16" s="158"/>
      <c r="RF16" s="158"/>
      <c r="RG16" s="158"/>
      <c r="RH16" s="158"/>
      <c r="RI16" s="158"/>
      <c r="RJ16" s="158"/>
      <c r="RK16" s="158"/>
      <c r="RL16" s="158"/>
      <c r="RM16" s="158"/>
      <c r="RN16" s="158"/>
      <c r="RO16" s="158"/>
      <c r="RP16" s="158"/>
      <c r="RQ16" s="158"/>
      <c r="RR16" s="158"/>
      <c r="RS16" s="158"/>
      <c r="RT16" s="158"/>
      <c r="RU16" s="158"/>
      <c r="RV16" s="158"/>
      <c r="RW16" s="158"/>
      <c r="RX16" s="158"/>
      <c r="RY16" s="158"/>
      <c r="RZ16" s="158"/>
      <c r="SA16" s="158"/>
      <c r="SB16" s="158"/>
      <c r="SC16" s="158"/>
      <c r="SD16" s="158"/>
      <c r="SE16" s="158"/>
      <c r="SF16" s="158"/>
      <c r="SG16" s="158"/>
      <c r="SH16" s="158"/>
      <c r="SI16" s="158"/>
      <c r="SJ16" s="158"/>
      <c r="SK16" s="158"/>
      <c r="SL16" s="158"/>
      <c r="SM16" s="158"/>
      <c r="SN16" s="158"/>
      <c r="SO16" s="158"/>
      <c r="SP16" s="158"/>
      <c r="SQ16" s="158"/>
      <c r="SR16" s="158"/>
      <c r="SS16" s="158"/>
      <c r="ST16" s="158"/>
      <c r="SU16" s="158"/>
      <c r="SV16" s="158"/>
      <c r="SW16" s="158"/>
      <c r="SX16" s="158"/>
      <c r="SY16" s="158"/>
      <c r="SZ16" s="158"/>
      <c r="TA16" s="158"/>
      <c r="TB16" s="158"/>
      <c r="TC16" s="158"/>
      <c r="TD16" s="158"/>
      <c r="TE16" s="158"/>
      <c r="TF16" s="158"/>
      <c r="TG16" s="158"/>
      <c r="TH16" s="158"/>
      <c r="TI16" s="158"/>
      <c r="TJ16" s="158"/>
      <c r="TK16" s="158"/>
      <c r="TL16" s="158"/>
      <c r="TM16" s="158"/>
      <c r="TN16" s="158"/>
      <c r="TO16" s="158"/>
      <c r="TP16" s="158"/>
      <c r="TQ16" s="158"/>
      <c r="TR16" s="158"/>
      <c r="TS16" s="158"/>
      <c r="TT16" s="158"/>
      <c r="TU16" s="158"/>
      <c r="TV16" s="158"/>
      <c r="TW16" s="158"/>
      <c r="TX16" s="158"/>
      <c r="TY16" s="158"/>
      <c r="TZ16" s="158"/>
      <c r="UA16" s="158"/>
      <c r="UB16" s="158"/>
      <c r="UC16" s="158"/>
      <c r="UD16" s="158"/>
      <c r="UE16" s="158"/>
      <c r="UF16" s="158"/>
      <c r="UG16" s="158"/>
      <c r="UH16" s="158"/>
      <c r="UI16" s="158"/>
      <c r="UJ16" s="158"/>
      <c r="UK16" s="158"/>
      <c r="UL16" s="158"/>
      <c r="UM16" s="158"/>
      <c r="UN16" s="158"/>
      <c r="UO16" s="158"/>
      <c r="UP16" s="158"/>
      <c r="UQ16" s="158"/>
      <c r="UR16" s="158"/>
      <c r="US16" s="158"/>
      <c r="UT16" s="158"/>
      <c r="UU16" s="158"/>
      <c r="UV16" s="158"/>
      <c r="UW16" s="158"/>
      <c r="UX16" s="158"/>
      <c r="UY16" s="158"/>
      <c r="UZ16" s="158"/>
      <c r="VA16" s="158"/>
      <c r="VB16" s="158"/>
      <c r="VC16" s="158"/>
      <c r="VD16" s="158"/>
      <c r="VE16" s="158"/>
      <c r="VF16" s="158"/>
      <c r="VG16" s="158"/>
      <c r="VH16" s="158"/>
      <c r="VI16" s="158"/>
      <c r="VJ16" s="158"/>
      <c r="VK16" s="158"/>
      <c r="VL16" s="158"/>
      <c r="VM16" s="158"/>
      <c r="VN16" s="158"/>
      <c r="VO16" s="158"/>
      <c r="VP16" s="158"/>
      <c r="VQ16" s="158"/>
      <c r="VR16" s="158"/>
      <c r="VS16" s="158"/>
      <c r="VT16" s="158"/>
      <c r="VU16" s="158"/>
      <c r="VV16" s="158"/>
      <c r="VW16" s="158"/>
      <c r="VX16" s="158"/>
      <c r="VY16" s="158"/>
      <c r="VZ16" s="158"/>
      <c r="WA16" s="158"/>
      <c r="WB16" s="158"/>
      <c r="WC16" s="158"/>
      <c r="WD16" s="158"/>
      <c r="WE16" s="158"/>
      <c r="WF16" s="158"/>
      <c r="WG16" s="158"/>
      <c r="WH16" s="158"/>
      <c r="WI16" s="158"/>
      <c r="WJ16" s="158"/>
      <c r="WK16" s="158"/>
      <c r="WL16" s="158"/>
      <c r="WM16" s="158"/>
      <c r="WN16" s="158"/>
      <c r="WO16" s="158"/>
      <c r="WP16" s="158"/>
      <c r="WQ16" s="158"/>
      <c r="WR16" s="158"/>
      <c r="WS16" s="158"/>
      <c r="WT16" s="158"/>
      <c r="WU16" s="158"/>
      <c r="WV16" s="158"/>
      <c r="WW16" s="158"/>
      <c r="WX16" s="158"/>
      <c r="WY16" s="158"/>
      <c r="WZ16" s="158"/>
      <c r="XA16" s="158"/>
      <c r="XB16" s="158"/>
      <c r="XC16" s="158"/>
      <c r="XD16" s="158"/>
      <c r="XE16" s="158"/>
      <c r="XF16" s="158"/>
      <c r="XG16" s="158"/>
      <c r="XH16" s="158"/>
      <c r="XI16" s="158"/>
      <c r="XJ16" s="158"/>
      <c r="XK16" s="158"/>
      <c r="XL16" s="158"/>
      <c r="XM16" s="158"/>
      <c r="XN16" s="158"/>
      <c r="XO16" s="158"/>
      <c r="XP16" s="158"/>
      <c r="XQ16" s="158"/>
      <c r="XR16" s="158"/>
      <c r="XS16" s="158"/>
      <c r="XT16" s="158"/>
      <c r="XU16" s="158"/>
      <c r="XV16" s="158"/>
      <c r="XW16" s="158"/>
      <c r="XX16" s="158"/>
      <c r="XY16" s="158"/>
      <c r="XZ16" s="158"/>
      <c r="YA16" s="158"/>
      <c r="YB16" s="158"/>
      <c r="YC16" s="158"/>
      <c r="YD16" s="158"/>
      <c r="YE16" s="158"/>
      <c r="YF16" s="158"/>
      <c r="YG16" s="158"/>
      <c r="YH16" s="158"/>
      <c r="YI16" s="158"/>
      <c r="YJ16" s="158"/>
      <c r="YK16" s="158"/>
      <c r="YL16" s="158"/>
      <c r="YM16" s="158"/>
      <c r="YN16" s="158"/>
      <c r="YO16" s="158"/>
      <c r="YP16" s="158"/>
      <c r="YQ16" s="158"/>
      <c r="YR16" s="158"/>
      <c r="YS16" s="158"/>
      <c r="YT16" s="158"/>
      <c r="YU16" s="158"/>
      <c r="YV16" s="158"/>
      <c r="YW16" s="158"/>
      <c r="YX16" s="158"/>
      <c r="YY16" s="158"/>
      <c r="YZ16" s="158"/>
      <c r="ZA16" s="158"/>
      <c r="ZB16" s="158"/>
      <c r="ZC16" s="158"/>
      <c r="ZD16" s="158"/>
      <c r="ZE16" s="158"/>
      <c r="ZF16" s="158"/>
      <c r="ZG16" s="158"/>
      <c r="ZH16" s="158"/>
      <c r="ZI16" s="158"/>
      <c r="ZJ16" s="158"/>
      <c r="ZK16" s="158"/>
      <c r="ZL16" s="158"/>
      <c r="ZM16" s="158"/>
      <c r="ZN16" s="158"/>
      <c r="ZO16" s="158"/>
      <c r="ZP16" s="158"/>
      <c r="ZQ16" s="158"/>
      <c r="ZR16" s="158"/>
      <c r="ZS16" s="158"/>
      <c r="ZT16" s="158"/>
      <c r="ZU16" s="158"/>
      <c r="ZV16" s="158"/>
      <c r="ZW16" s="158"/>
      <c r="ZX16" s="158"/>
      <c r="ZY16" s="158"/>
      <c r="ZZ16" s="158"/>
      <c r="AAA16" s="158"/>
      <c r="AAB16" s="158"/>
      <c r="AAC16" s="158"/>
      <c r="AAD16" s="158"/>
      <c r="AAE16" s="158"/>
      <c r="AAF16" s="158"/>
      <c r="AAG16" s="158"/>
      <c r="AAH16" s="158"/>
      <c r="AAI16" s="158"/>
      <c r="AAJ16" s="158"/>
      <c r="AAK16" s="158"/>
      <c r="AAL16" s="158"/>
      <c r="AAM16" s="158"/>
      <c r="AAN16" s="158"/>
      <c r="AAO16" s="158"/>
      <c r="AAP16" s="158"/>
      <c r="AAQ16" s="158"/>
      <c r="AAR16" s="158"/>
      <c r="AAS16" s="158"/>
      <c r="AAT16" s="158"/>
      <c r="AAU16" s="158"/>
      <c r="AAV16" s="158"/>
      <c r="AAW16" s="158"/>
      <c r="AAX16" s="158"/>
      <c r="AAY16" s="158"/>
      <c r="AAZ16" s="158"/>
      <c r="ABA16" s="158"/>
      <c r="ABB16" s="158"/>
      <c r="ABC16" s="158"/>
      <c r="ABD16" s="158"/>
      <c r="ABE16" s="158"/>
      <c r="ABF16" s="158"/>
      <c r="ABG16" s="158"/>
      <c r="ABH16" s="158"/>
      <c r="ABI16" s="158"/>
      <c r="ABJ16" s="158"/>
      <c r="ABK16" s="158"/>
      <c r="ABL16" s="158"/>
      <c r="ABM16" s="158"/>
      <c r="ABN16" s="158"/>
      <c r="ABO16" s="158"/>
      <c r="ABP16" s="158"/>
      <c r="ABQ16" s="158"/>
      <c r="ABR16" s="158"/>
      <c r="ABS16" s="158"/>
      <c r="ABT16" s="158"/>
      <c r="ABU16" s="158"/>
      <c r="ABV16" s="158"/>
      <c r="ABW16" s="158"/>
      <c r="ABX16" s="158"/>
      <c r="ABY16" s="158"/>
      <c r="ABZ16" s="158"/>
      <c r="ACA16" s="158"/>
      <c r="ACB16" s="158"/>
      <c r="ACC16" s="158"/>
      <c r="ACD16" s="158"/>
      <c r="ACE16" s="158"/>
      <c r="ACF16" s="158"/>
      <c r="ACG16" s="158"/>
      <c r="ACH16" s="158"/>
      <c r="ACI16" s="158"/>
      <c r="ACJ16" s="158"/>
      <c r="ACK16" s="158"/>
      <c r="ACL16" s="158"/>
      <c r="ACM16" s="158"/>
      <c r="ACN16" s="158"/>
      <c r="ACO16" s="158"/>
      <c r="ACP16" s="158"/>
      <c r="ACQ16" s="158"/>
      <c r="ACR16" s="158"/>
      <c r="ACS16" s="158"/>
      <c r="ACT16" s="158"/>
      <c r="ACU16" s="158"/>
      <c r="ACV16" s="158"/>
      <c r="ACW16" s="158"/>
      <c r="ACX16" s="158"/>
      <c r="ACY16" s="158"/>
      <c r="ACZ16" s="158"/>
      <c r="ADA16" s="158"/>
      <c r="ADB16" s="158"/>
      <c r="ADC16" s="158"/>
      <c r="ADD16" s="158"/>
      <c r="ADE16" s="158"/>
      <c r="ADF16" s="158"/>
      <c r="ADG16" s="158"/>
      <c r="ADH16" s="158"/>
      <c r="ADI16" s="158"/>
      <c r="ADJ16" s="158"/>
      <c r="ADK16" s="158"/>
      <c r="ADL16" s="158"/>
      <c r="ADM16" s="158"/>
      <c r="ADN16" s="158"/>
      <c r="ADO16" s="158"/>
      <c r="ADP16" s="158"/>
      <c r="ADQ16" s="158"/>
      <c r="ADR16" s="158"/>
      <c r="ADS16" s="158"/>
      <c r="ADT16" s="158"/>
      <c r="ADU16" s="158"/>
      <c r="ADV16" s="158"/>
      <c r="ADW16" s="158"/>
      <c r="ADX16" s="158"/>
      <c r="ADY16" s="158"/>
      <c r="ADZ16" s="158"/>
      <c r="AEA16" s="158"/>
      <c r="AEB16" s="158"/>
      <c r="AEC16" s="158"/>
      <c r="AED16" s="158"/>
      <c r="AEE16" s="158"/>
      <c r="AEF16" s="158"/>
      <c r="AEG16" s="158"/>
      <c r="AEH16" s="158"/>
      <c r="AEI16" s="158"/>
      <c r="AEJ16" s="158"/>
      <c r="AEK16" s="158"/>
      <c r="AEL16" s="158"/>
      <c r="AEM16" s="158"/>
      <c r="AEN16" s="158"/>
      <c r="AEO16" s="158"/>
      <c r="AEP16" s="158"/>
      <c r="AEQ16" s="158"/>
      <c r="AER16" s="158"/>
      <c r="AES16" s="158"/>
      <c r="AET16" s="158"/>
      <c r="AEU16" s="158"/>
      <c r="AEV16" s="158"/>
      <c r="AEW16" s="158"/>
      <c r="AEX16" s="158"/>
      <c r="AEY16" s="158"/>
      <c r="AEZ16" s="158"/>
      <c r="AFA16" s="158"/>
      <c r="AFB16" s="158"/>
      <c r="AFC16" s="158"/>
      <c r="AFD16" s="158"/>
      <c r="AFE16" s="158"/>
      <c r="AFF16" s="158"/>
      <c r="AFG16" s="158"/>
      <c r="AFH16" s="158"/>
      <c r="AFI16" s="158"/>
      <c r="AFJ16" s="158"/>
      <c r="AFK16" s="158"/>
      <c r="AFL16" s="158"/>
      <c r="AFM16" s="158"/>
      <c r="AFN16" s="158"/>
      <c r="AFO16" s="158"/>
      <c r="AFP16" s="158"/>
      <c r="AFQ16" s="158"/>
      <c r="AFR16" s="158"/>
      <c r="AFS16" s="158"/>
      <c r="AFT16" s="158"/>
      <c r="AFU16" s="158"/>
      <c r="AFV16" s="158"/>
      <c r="AFW16" s="158"/>
      <c r="AFX16" s="158"/>
      <c r="AFY16" s="158"/>
      <c r="AFZ16" s="158"/>
      <c r="AGA16" s="158"/>
      <c r="AGB16" s="158"/>
      <c r="AGC16" s="158"/>
      <c r="AGD16" s="158"/>
      <c r="AGE16" s="158"/>
      <c r="AGF16" s="158"/>
      <c r="AGG16" s="158"/>
      <c r="AGH16" s="158"/>
      <c r="AGI16" s="158"/>
      <c r="AGJ16" s="158"/>
      <c r="AGK16" s="158"/>
      <c r="AGL16" s="158"/>
      <c r="AGM16" s="158"/>
      <c r="AGN16" s="158"/>
      <c r="AGO16" s="158"/>
      <c r="AGP16" s="158"/>
      <c r="AGQ16" s="158"/>
      <c r="AGR16" s="158"/>
      <c r="AGS16" s="158"/>
      <c r="AGT16" s="158"/>
      <c r="AGU16" s="158"/>
      <c r="AGV16" s="158"/>
      <c r="AGW16" s="158"/>
      <c r="AGX16" s="158"/>
      <c r="AGY16" s="158"/>
      <c r="AGZ16" s="158"/>
      <c r="AHA16" s="158"/>
      <c r="AHB16" s="158"/>
      <c r="AHC16" s="158"/>
      <c r="AHD16" s="158"/>
      <c r="AHE16" s="158"/>
      <c r="AHF16" s="158"/>
      <c r="AHG16" s="158"/>
      <c r="AHH16" s="158"/>
      <c r="AHI16" s="158"/>
      <c r="AHJ16" s="158"/>
      <c r="AHK16" s="158"/>
      <c r="AHL16" s="158"/>
      <c r="AHM16" s="158"/>
      <c r="AHN16" s="158"/>
      <c r="AHO16" s="158"/>
      <c r="AHP16" s="158"/>
      <c r="AHQ16" s="158"/>
      <c r="AHR16" s="158"/>
      <c r="AHS16" s="158"/>
      <c r="AHT16" s="158"/>
      <c r="AHU16" s="158"/>
      <c r="AHV16" s="158"/>
      <c r="AHW16" s="158"/>
      <c r="AHX16" s="158"/>
      <c r="AHY16" s="158"/>
      <c r="AHZ16" s="158"/>
      <c r="AIA16" s="158"/>
      <c r="AIB16" s="158"/>
      <c r="AIC16" s="158"/>
      <c r="AID16" s="158"/>
      <c r="AIE16" s="158"/>
      <c r="AIF16" s="158"/>
      <c r="AIG16" s="158"/>
      <c r="AIH16" s="158"/>
      <c r="AII16" s="158"/>
      <c r="AIJ16" s="158"/>
      <c r="AIK16" s="158"/>
      <c r="AIL16" s="158"/>
      <c r="AIM16" s="158"/>
      <c r="AIN16" s="158"/>
      <c r="AIO16" s="158"/>
      <c r="AIP16" s="158"/>
      <c r="AIQ16" s="158"/>
      <c r="AIR16" s="158"/>
      <c r="AIS16" s="158"/>
      <c r="AIT16" s="158"/>
      <c r="AIU16" s="158"/>
      <c r="AIV16" s="158"/>
      <c r="AIW16" s="158"/>
      <c r="AIX16" s="158"/>
      <c r="AIY16" s="158"/>
      <c r="AIZ16" s="158"/>
      <c r="AJA16" s="158"/>
      <c r="AJB16" s="158"/>
      <c r="AJC16" s="158"/>
      <c r="AJD16" s="158"/>
      <c r="AJE16" s="158"/>
      <c r="AJF16" s="158"/>
      <c r="AJG16" s="158"/>
      <c r="AJH16" s="158"/>
      <c r="AJI16" s="158"/>
      <c r="AJJ16" s="158"/>
      <c r="AJK16" s="158"/>
      <c r="AJL16" s="158"/>
      <c r="AJM16" s="158"/>
      <c r="AJN16" s="158"/>
      <c r="AJO16" s="158"/>
      <c r="AJP16" s="158"/>
      <c r="AJQ16" s="158"/>
      <c r="AJR16" s="158"/>
      <c r="AJS16" s="158"/>
      <c r="AJT16" s="158"/>
      <c r="AJU16" s="158"/>
      <c r="AJV16" s="158"/>
      <c r="AJW16" s="158"/>
      <c r="AJX16" s="158"/>
      <c r="AJY16" s="158"/>
      <c r="AJZ16" s="158"/>
      <c r="AKA16" s="158"/>
      <c r="AKB16" s="158"/>
      <c r="AKC16" s="158"/>
      <c r="AKD16" s="158"/>
      <c r="AKE16" s="158"/>
      <c r="AKF16" s="158"/>
      <c r="AKG16" s="158"/>
      <c r="AKH16" s="158"/>
      <c r="AKI16" s="158"/>
      <c r="AKJ16" s="158"/>
      <c r="AKK16" s="158"/>
      <c r="AKL16" s="158"/>
      <c r="AKM16" s="158"/>
      <c r="AKN16" s="158"/>
      <c r="AKO16" s="158"/>
      <c r="AKP16" s="158"/>
      <c r="AKQ16" s="158"/>
      <c r="AKR16" s="158"/>
      <c r="AKS16" s="158"/>
      <c r="AKT16" s="158"/>
      <c r="AKU16" s="158"/>
      <c r="AKV16" s="158"/>
      <c r="AKW16" s="158"/>
      <c r="AKX16" s="158"/>
      <c r="AKY16" s="158"/>
      <c r="AKZ16" s="158"/>
      <c r="ALA16" s="158"/>
      <c r="ALB16" s="158"/>
      <c r="ALC16" s="158"/>
      <c r="ALD16" s="158"/>
      <c r="ALE16" s="158"/>
      <c r="ALF16" s="158"/>
      <c r="ALG16" s="158"/>
      <c r="ALH16" s="158"/>
      <c r="ALI16" s="158"/>
      <c r="ALJ16" s="158"/>
      <c r="ALK16" s="158"/>
      <c r="ALL16" s="158"/>
      <c r="ALM16" s="158"/>
      <c r="ALN16" s="158"/>
      <c r="ALO16" s="158"/>
      <c r="ALP16" s="158"/>
      <c r="ALQ16" s="158"/>
      <c r="ALR16" s="158"/>
      <c r="ALS16" s="158"/>
      <c r="ALT16" s="158"/>
      <c r="ALU16" s="158"/>
      <c r="ALV16" s="158"/>
      <c r="ALW16" s="158"/>
      <c r="ALX16" s="158"/>
      <c r="ALY16" s="158"/>
      <c r="ALZ16" s="158"/>
      <c r="AMA16" s="158"/>
      <c r="AMB16" s="158"/>
      <c r="AMC16" s="158"/>
      <c r="AMD16" s="158"/>
    </row>
    <row r="17" spans="1:1018" s="159" customFormat="1">
      <c r="A17" s="14" t="s">
        <v>6</v>
      </c>
      <c r="B17" s="169"/>
      <c r="C17" s="160">
        <f t="shared" si="0"/>
        <v>17</v>
      </c>
      <c r="D17" s="160">
        <f t="shared" si="1"/>
        <v>20</v>
      </c>
      <c r="E17" s="160">
        <f t="shared" si="2"/>
        <v>23</v>
      </c>
      <c r="F17" s="160">
        <f t="shared" si="3"/>
        <v>15</v>
      </c>
      <c r="G17" s="160">
        <f t="shared" si="4"/>
        <v>22</v>
      </c>
      <c r="H17" s="160">
        <f t="shared" si="5"/>
        <v>22</v>
      </c>
      <c r="I17" s="160">
        <f t="shared" si="6"/>
        <v>12</v>
      </c>
      <c r="J17" s="160">
        <f t="shared" si="7"/>
        <v>0</v>
      </c>
      <c r="K17" s="160">
        <f t="shared" si="8"/>
        <v>20</v>
      </c>
      <c r="L17" s="160">
        <f t="shared" si="9"/>
        <v>22</v>
      </c>
      <c r="M17" s="160">
        <f t="shared" si="10"/>
        <v>22</v>
      </c>
      <c r="N17" s="160">
        <f t="shared" si="11"/>
        <v>16</v>
      </c>
      <c r="O17" s="160">
        <f t="shared" si="12"/>
        <v>0</v>
      </c>
      <c r="P17" s="160">
        <f t="shared" si="13"/>
        <v>0</v>
      </c>
      <c r="Q17" s="160">
        <f t="shared" si="14"/>
        <v>0</v>
      </c>
      <c r="R17" s="160">
        <f t="shared" si="15"/>
        <v>0</v>
      </c>
      <c r="S17" s="160">
        <f t="shared" si="16"/>
        <v>0</v>
      </c>
      <c r="T17" s="160">
        <f t="shared" si="17"/>
        <v>0</v>
      </c>
      <c r="U17" s="160">
        <f t="shared" si="18"/>
        <v>0</v>
      </c>
      <c r="V17" s="160">
        <f t="shared" si="19"/>
        <v>0</v>
      </c>
      <c r="W17" s="160">
        <f t="shared" si="20"/>
        <v>0</v>
      </c>
      <c r="X17" s="160">
        <f t="shared" si="21"/>
        <v>5</v>
      </c>
      <c r="Y17" s="160">
        <f t="shared" si="22"/>
        <v>0</v>
      </c>
      <c r="Z17" s="160">
        <f t="shared" si="23"/>
        <v>0</v>
      </c>
      <c r="AA17" s="160">
        <f t="shared" si="24"/>
        <v>13.5</v>
      </c>
      <c r="AB17" s="160">
        <f t="shared" si="25"/>
        <v>15.5</v>
      </c>
      <c r="AC17" s="160">
        <f t="shared" si="26"/>
        <v>18.5</v>
      </c>
      <c r="AD17" s="160">
        <f t="shared" si="27"/>
        <v>11.5</v>
      </c>
      <c r="AE17" s="160">
        <f t="shared" si="28"/>
        <v>19</v>
      </c>
      <c r="AF17" s="160">
        <f t="shared" si="29"/>
        <v>17.5</v>
      </c>
      <c r="AG17" s="160">
        <f t="shared" si="30"/>
        <v>13</v>
      </c>
      <c r="AH17" s="160">
        <f t="shared" si="31"/>
        <v>17.5</v>
      </c>
      <c r="AI17" s="160">
        <f t="shared" si="32"/>
        <v>16</v>
      </c>
      <c r="AJ17" s="160">
        <f t="shared" si="33"/>
        <v>16</v>
      </c>
      <c r="AK17" s="160">
        <f t="shared" si="34"/>
        <v>14</v>
      </c>
      <c r="AL17" s="160">
        <f t="shared" si="35"/>
        <v>11</v>
      </c>
      <c r="AM17" s="160">
        <f t="shared" si="36"/>
        <v>17.5</v>
      </c>
      <c r="AN17" s="160">
        <f t="shared" si="37"/>
        <v>16</v>
      </c>
      <c r="AO17" s="160">
        <f t="shared" si="38"/>
        <v>14</v>
      </c>
      <c r="AP17" s="160">
        <f t="shared" si="39"/>
        <v>14</v>
      </c>
      <c r="AQ17" s="160">
        <f t="shared" si="40"/>
        <v>17</v>
      </c>
      <c r="AR17" s="160">
        <f t="shared" si="41"/>
        <v>20</v>
      </c>
      <c r="AS17" s="160">
        <f t="shared" si="42"/>
        <v>11</v>
      </c>
      <c r="AT17" s="160">
        <f t="shared" si="43"/>
        <v>0</v>
      </c>
      <c r="AU17" s="160">
        <f t="shared" si="44"/>
        <v>0</v>
      </c>
      <c r="AV17" s="160">
        <f t="shared" si="45"/>
        <v>0</v>
      </c>
      <c r="AW17" s="160">
        <f t="shared" si="46"/>
        <v>0</v>
      </c>
      <c r="AX17" s="160">
        <f t="shared" si="47"/>
        <v>11.5</v>
      </c>
      <c r="AY17" s="158"/>
      <c r="AZ17" s="158"/>
      <c r="BA17" s="158"/>
      <c r="BB17" s="158"/>
      <c r="BC17" s="158"/>
      <c r="BD17" s="158"/>
      <c r="BE17" s="158"/>
      <c r="BF17" s="158"/>
      <c r="BG17" s="158"/>
      <c r="BH17" s="158"/>
      <c r="BI17" s="158"/>
      <c r="BJ17" s="158"/>
      <c r="BK17" s="158"/>
      <c r="BL17" s="158"/>
      <c r="BM17" s="158"/>
      <c r="BN17" s="158"/>
      <c r="BO17" s="158"/>
      <c r="BP17" s="158"/>
      <c r="BQ17" s="158"/>
      <c r="BR17" s="158"/>
      <c r="BS17" s="158"/>
      <c r="BT17" s="158"/>
      <c r="BU17" s="158"/>
      <c r="BV17" s="158"/>
      <c r="BW17" s="158"/>
      <c r="BX17" s="158"/>
      <c r="BY17" s="158"/>
      <c r="BZ17" s="158"/>
      <c r="CA17" s="158"/>
      <c r="CB17" s="158"/>
      <c r="CC17" s="158"/>
      <c r="CD17" s="158"/>
      <c r="CE17" s="158"/>
      <c r="CF17" s="158"/>
      <c r="CG17" s="158"/>
      <c r="CH17" s="158"/>
      <c r="CI17" s="158"/>
      <c r="CJ17" s="158"/>
      <c r="CK17" s="158"/>
      <c r="CL17" s="158"/>
      <c r="CM17" s="158"/>
      <c r="CN17" s="158"/>
      <c r="CO17" s="158"/>
      <c r="CP17" s="158"/>
      <c r="CQ17" s="158"/>
      <c r="CR17" s="158"/>
      <c r="CS17" s="158"/>
      <c r="CT17" s="158"/>
      <c r="CU17" s="158"/>
      <c r="CV17" s="158"/>
      <c r="CW17" s="158"/>
      <c r="CX17" s="158"/>
      <c r="CY17" s="158"/>
      <c r="CZ17" s="158"/>
      <c r="DA17" s="158"/>
      <c r="DB17" s="158"/>
      <c r="DC17" s="158"/>
      <c r="DD17" s="158"/>
      <c r="DE17" s="158"/>
      <c r="DF17" s="158"/>
      <c r="DG17" s="158"/>
      <c r="DH17" s="158"/>
      <c r="DI17" s="158"/>
      <c r="DJ17" s="158"/>
      <c r="DK17" s="158"/>
      <c r="DL17" s="158"/>
      <c r="DM17" s="158"/>
      <c r="DN17" s="158"/>
      <c r="DO17" s="158"/>
      <c r="DP17" s="158"/>
      <c r="DQ17" s="158"/>
      <c r="DR17" s="158"/>
      <c r="DS17" s="158"/>
      <c r="DT17" s="158"/>
      <c r="DU17" s="158"/>
      <c r="DV17" s="158"/>
      <c r="DW17" s="158"/>
      <c r="DX17" s="158"/>
      <c r="DY17" s="158"/>
      <c r="DZ17" s="158"/>
      <c r="EA17" s="158"/>
      <c r="EB17" s="158"/>
      <c r="EC17" s="158"/>
      <c r="ED17" s="158"/>
      <c r="EE17" s="158"/>
      <c r="EF17" s="158"/>
      <c r="EG17" s="158"/>
      <c r="EH17" s="158"/>
      <c r="EI17" s="158"/>
      <c r="EJ17" s="158"/>
      <c r="EK17" s="158"/>
      <c r="EL17" s="158"/>
      <c r="EM17" s="158"/>
      <c r="EN17" s="158"/>
      <c r="EO17" s="158"/>
      <c r="EP17" s="158"/>
      <c r="EQ17" s="158"/>
      <c r="ER17" s="158"/>
      <c r="ES17" s="158"/>
      <c r="ET17" s="158"/>
      <c r="EU17" s="158"/>
      <c r="EV17" s="158"/>
      <c r="EW17" s="158"/>
      <c r="EX17" s="158"/>
      <c r="EY17" s="158"/>
      <c r="EZ17" s="158"/>
      <c r="FA17" s="158"/>
      <c r="FB17" s="158"/>
      <c r="FC17" s="158"/>
      <c r="FD17" s="158"/>
      <c r="FE17" s="158"/>
      <c r="FF17" s="158"/>
      <c r="FG17" s="158"/>
      <c r="FH17" s="158"/>
      <c r="FI17" s="158"/>
      <c r="FJ17" s="158"/>
      <c r="FK17" s="158"/>
      <c r="FL17" s="158"/>
      <c r="FM17" s="158"/>
      <c r="FN17" s="158"/>
      <c r="FO17" s="158"/>
      <c r="FP17" s="158"/>
      <c r="FQ17" s="158"/>
      <c r="FR17" s="158"/>
      <c r="FS17" s="158"/>
      <c r="FT17" s="158"/>
      <c r="FU17" s="158"/>
      <c r="FV17" s="158"/>
      <c r="FW17" s="158"/>
      <c r="FX17" s="158"/>
      <c r="FY17" s="158"/>
      <c r="FZ17" s="158"/>
      <c r="GA17" s="158"/>
      <c r="GB17" s="158"/>
      <c r="GC17" s="158"/>
      <c r="GD17" s="158"/>
      <c r="GE17" s="158"/>
      <c r="GF17" s="158"/>
      <c r="GG17" s="158"/>
      <c r="GH17" s="158"/>
      <c r="GI17" s="158"/>
      <c r="GJ17" s="158"/>
      <c r="GK17" s="158"/>
      <c r="GL17" s="158"/>
      <c r="GM17" s="158"/>
      <c r="GN17" s="158"/>
      <c r="GO17" s="158"/>
      <c r="GP17" s="158"/>
      <c r="GQ17" s="158"/>
      <c r="GR17" s="158"/>
      <c r="GS17" s="158"/>
      <c r="GT17" s="158"/>
      <c r="GU17" s="158"/>
      <c r="GV17" s="158"/>
      <c r="GW17" s="158"/>
      <c r="GX17" s="158"/>
      <c r="GY17" s="158"/>
      <c r="GZ17" s="158"/>
      <c r="HA17" s="158"/>
      <c r="HB17" s="158"/>
      <c r="HC17" s="158"/>
      <c r="HD17" s="158"/>
      <c r="HE17" s="158"/>
      <c r="HF17" s="158"/>
      <c r="HG17" s="158"/>
      <c r="HH17" s="158"/>
      <c r="HI17" s="158"/>
      <c r="HJ17" s="158"/>
      <c r="HK17" s="158"/>
      <c r="HL17" s="158"/>
      <c r="HM17" s="158"/>
      <c r="HN17" s="158"/>
      <c r="HO17" s="158"/>
      <c r="HP17" s="158"/>
      <c r="HQ17" s="158"/>
      <c r="HR17" s="158"/>
      <c r="HS17" s="158"/>
      <c r="HT17" s="158"/>
      <c r="HU17" s="158"/>
      <c r="HV17" s="158"/>
      <c r="HW17" s="158"/>
      <c r="HX17" s="158"/>
      <c r="HY17" s="158"/>
      <c r="HZ17" s="158"/>
      <c r="IA17" s="158"/>
      <c r="IB17" s="158"/>
      <c r="IC17" s="158"/>
      <c r="ID17" s="158"/>
      <c r="IE17" s="158"/>
      <c r="IF17" s="158"/>
      <c r="IG17" s="158"/>
      <c r="IH17" s="158"/>
      <c r="II17" s="158"/>
      <c r="IJ17" s="158"/>
      <c r="IK17" s="158"/>
      <c r="IL17" s="158"/>
      <c r="IM17" s="158"/>
      <c r="IN17" s="158"/>
      <c r="IO17" s="158"/>
      <c r="IP17" s="158"/>
      <c r="IQ17" s="158"/>
      <c r="IR17" s="158"/>
      <c r="IS17" s="158"/>
      <c r="IT17" s="158"/>
      <c r="IU17" s="158"/>
      <c r="IV17" s="158"/>
      <c r="IW17" s="158"/>
      <c r="IX17" s="158"/>
      <c r="IY17" s="158"/>
      <c r="IZ17" s="158"/>
      <c r="JA17" s="158"/>
      <c r="JB17" s="158"/>
      <c r="JC17" s="158"/>
      <c r="JD17" s="158"/>
      <c r="JE17" s="158"/>
      <c r="JF17" s="158"/>
      <c r="JG17" s="158"/>
      <c r="JH17" s="158"/>
      <c r="JI17" s="158"/>
      <c r="JJ17" s="158"/>
      <c r="JK17" s="158"/>
      <c r="JL17" s="158"/>
      <c r="JM17" s="158"/>
      <c r="JN17" s="158"/>
      <c r="JO17" s="158"/>
      <c r="JP17" s="158"/>
      <c r="JQ17" s="158"/>
      <c r="JR17" s="158"/>
      <c r="JS17" s="158"/>
      <c r="JT17" s="158"/>
      <c r="JU17" s="158"/>
      <c r="JV17" s="158"/>
      <c r="JW17" s="158"/>
      <c r="JX17" s="158"/>
      <c r="JY17" s="158"/>
      <c r="JZ17" s="158"/>
      <c r="KA17" s="158"/>
      <c r="KB17" s="158"/>
      <c r="KC17" s="158"/>
      <c r="KD17" s="158"/>
      <c r="KE17" s="158"/>
      <c r="KF17" s="158"/>
      <c r="KG17" s="158"/>
      <c r="KH17" s="158"/>
      <c r="KI17" s="158"/>
      <c r="KJ17" s="158"/>
      <c r="KK17" s="158"/>
      <c r="KL17" s="158"/>
      <c r="KM17" s="158"/>
      <c r="KN17" s="158"/>
      <c r="KO17" s="158"/>
      <c r="KP17" s="158"/>
      <c r="KQ17" s="158"/>
      <c r="KR17" s="158"/>
      <c r="KS17" s="158"/>
      <c r="KT17" s="158"/>
      <c r="KU17" s="158"/>
      <c r="KV17" s="158"/>
      <c r="KW17" s="158"/>
      <c r="KX17" s="158"/>
      <c r="KY17" s="158"/>
      <c r="KZ17" s="158"/>
      <c r="LA17" s="158"/>
      <c r="LB17" s="158"/>
      <c r="LC17" s="158"/>
      <c r="LD17" s="158"/>
      <c r="LE17" s="158"/>
      <c r="LF17" s="158"/>
      <c r="LG17" s="158"/>
      <c r="LH17" s="158"/>
      <c r="LI17" s="158"/>
      <c r="LJ17" s="158"/>
      <c r="LK17" s="158"/>
      <c r="LL17" s="158"/>
      <c r="LM17" s="158"/>
      <c r="LN17" s="158"/>
      <c r="LO17" s="158"/>
      <c r="LP17" s="158"/>
      <c r="LQ17" s="158"/>
      <c r="LR17" s="158"/>
      <c r="LS17" s="158"/>
      <c r="LT17" s="158"/>
      <c r="LU17" s="158"/>
      <c r="LV17" s="158"/>
      <c r="LW17" s="158"/>
      <c r="LX17" s="158"/>
      <c r="LY17" s="158"/>
      <c r="LZ17" s="158"/>
      <c r="MA17" s="158"/>
      <c r="MB17" s="158"/>
      <c r="MC17" s="158"/>
      <c r="MD17" s="158"/>
      <c r="ME17" s="158"/>
      <c r="MF17" s="158"/>
      <c r="MG17" s="158"/>
      <c r="MH17" s="158"/>
      <c r="MI17" s="158"/>
      <c r="MJ17" s="158"/>
      <c r="MK17" s="158"/>
      <c r="ML17" s="158"/>
      <c r="MM17" s="158"/>
      <c r="MN17" s="158"/>
      <c r="MO17" s="158"/>
      <c r="MP17" s="158"/>
      <c r="MQ17" s="158"/>
      <c r="MR17" s="158"/>
      <c r="MS17" s="158"/>
      <c r="MT17" s="158"/>
      <c r="MU17" s="158"/>
      <c r="MV17" s="158"/>
      <c r="MW17" s="158"/>
      <c r="MX17" s="158"/>
      <c r="MY17" s="158"/>
      <c r="MZ17" s="158"/>
      <c r="NA17" s="158"/>
      <c r="NB17" s="158"/>
      <c r="NC17" s="158"/>
      <c r="ND17" s="158"/>
      <c r="NE17" s="158"/>
      <c r="NF17" s="158"/>
      <c r="NG17" s="158"/>
      <c r="NH17" s="158"/>
      <c r="NI17" s="158"/>
      <c r="NJ17" s="158"/>
      <c r="NK17" s="158"/>
      <c r="NL17" s="158"/>
      <c r="NM17" s="158"/>
      <c r="NN17" s="158"/>
      <c r="NO17" s="158"/>
      <c r="NP17" s="158"/>
      <c r="NQ17" s="158"/>
      <c r="NR17" s="158"/>
      <c r="NS17" s="158"/>
      <c r="NT17" s="158"/>
      <c r="NU17" s="158"/>
      <c r="NV17" s="158"/>
      <c r="NW17" s="158"/>
      <c r="NX17" s="158"/>
      <c r="NY17" s="158"/>
      <c r="NZ17" s="158"/>
      <c r="OA17" s="158"/>
      <c r="OB17" s="158"/>
      <c r="OC17" s="158"/>
      <c r="OD17" s="158"/>
      <c r="OE17" s="158"/>
      <c r="OF17" s="158"/>
      <c r="OG17" s="158"/>
      <c r="OH17" s="158"/>
      <c r="OI17" s="158"/>
      <c r="OJ17" s="158"/>
      <c r="OK17" s="158"/>
      <c r="OL17" s="158"/>
      <c r="OM17" s="158"/>
      <c r="ON17" s="158"/>
      <c r="OO17" s="158"/>
      <c r="OP17" s="158"/>
      <c r="OQ17" s="158"/>
      <c r="OR17" s="158"/>
      <c r="OS17" s="158"/>
      <c r="OT17" s="158"/>
      <c r="OU17" s="158"/>
      <c r="OV17" s="158"/>
      <c r="OW17" s="158"/>
      <c r="OX17" s="158"/>
      <c r="OY17" s="158"/>
      <c r="OZ17" s="158"/>
      <c r="PA17" s="158"/>
      <c r="PB17" s="158"/>
      <c r="PC17" s="158"/>
      <c r="PD17" s="158"/>
      <c r="PE17" s="158"/>
      <c r="PF17" s="158"/>
      <c r="PG17" s="158"/>
      <c r="PH17" s="158"/>
      <c r="PI17" s="158"/>
      <c r="PJ17" s="158"/>
      <c r="PK17" s="158"/>
      <c r="PL17" s="158"/>
      <c r="PM17" s="158"/>
      <c r="PN17" s="158"/>
      <c r="PO17" s="158"/>
      <c r="PP17" s="158"/>
      <c r="PQ17" s="158"/>
      <c r="PR17" s="158"/>
      <c r="PS17" s="158"/>
      <c r="PT17" s="158"/>
      <c r="PU17" s="158"/>
      <c r="PV17" s="158"/>
      <c r="PW17" s="158"/>
      <c r="PX17" s="158"/>
      <c r="PY17" s="158"/>
      <c r="PZ17" s="158"/>
      <c r="QA17" s="158"/>
      <c r="QB17" s="158"/>
      <c r="QC17" s="158"/>
      <c r="QD17" s="158"/>
      <c r="QE17" s="158"/>
      <c r="QF17" s="158"/>
      <c r="QG17" s="158"/>
      <c r="QH17" s="158"/>
      <c r="QI17" s="158"/>
      <c r="QJ17" s="158"/>
      <c r="QK17" s="158"/>
      <c r="QL17" s="158"/>
      <c r="QM17" s="158"/>
      <c r="QN17" s="158"/>
      <c r="QO17" s="158"/>
      <c r="QP17" s="158"/>
      <c r="QQ17" s="158"/>
      <c r="QR17" s="158"/>
      <c r="QS17" s="158"/>
      <c r="QT17" s="158"/>
      <c r="QU17" s="158"/>
      <c r="QV17" s="158"/>
      <c r="QW17" s="158"/>
      <c r="QX17" s="158"/>
      <c r="QY17" s="158"/>
      <c r="QZ17" s="158"/>
      <c r="RA17" s="158"/>
      <c r="RB17" s="158"/>
      <c r="RC17" s="158"/>
      <c r="RD17" s="158"/>
      <c r="RE17" s="158"/>
      <c r="RF17" s="158"/>
      <c r="RG17" s="158"/>
      <c r="RH17" s="158"/>
      <c r="RI17" s="158"/>
      <c r="RJ17" s="158"/>
      <c r="RK17" s="158"/>
      <c r="RL17" s="158"/>
      <c r="RM17" s="158"/>
      <c r="RN17" s="158"/>
      <c r="RO17" s="158"/>
      <c r="RP17" s="158"/>
      <c r="RQ17" s="158"/>
      <c r="RR17" s="158"/>
      <c r="RS17" s="158"/>
      <c r="RT17" s="158"/>
      <c r="RU17" s="158"/>
      <c r="RV17" s="158"/>
      <c r="RW17" s="158"/>
      <c r="RX17" s="158"/>
      <c r="RY17" s="158"/>
      <c r="RZ17" s="158"/>
      <c r="SA17" s="158"/>
      <c r="SB17" s="158"/>
      <c r="SC17" s="158"/>
      <c r="SD17" s="158"/>
      <c r="SE17" s="158"/>
      <c r="SF17" s="158"/>
      <c r="SG17" s="158"/>
      <c r="SH17" s="158"/>
      <c r="SI17" s="158"/>
      <c r="SJ17" s="158"/>
      <c r="SK17" s="158"/>
      <c r="SL17" s="158"/>
      <c r="SM17" s="158"/>
      <c r="SN17" s="158"/>
      <c r="SO17" s="158"/>
      <c r="SP17" s="158"/>
      <c r="SQ17" s="158"/>
      <c r="SR17" s="158"/>
      <c r="SS17" s="158"/>
      <c r="ST17" s="158"/>
      <c r="SU17" s="158"/>
      <c r="SV17" s="158"/>
      <c r="SW17" s="158"/>
      <c r="SX17" s="158"/>
      <c r="SY17" s="158"/>
      <c r="SZ17" s="158"/>
      <c r="TA17" s="158"/>
      <c r="TB17" s="158"/>
      <c r="TC17" s="158"/>
      <c r="TD17" s="158"/>
      <c r="TE17" s="158"/>
      <c r="TF17" s="158"/>
      <c r="TG17" s="158"/>
      <c r="TH17" s="158"/>
      <c r="TI17" s="158"/>
      <c r="TJ17" s="158"/>
      <c r="TK17" s="158"/>
      <c r="TL17" s="158"/>
      <c r="TM17" s="158"/>
      <c r="TN17" s="158"/>
      <c r="TO17" s="158"/>
      <c r="TP17" s="158"/>
      <c r="TQ17" s="158"/>
      <c r="TR17" s="158"/>
      <c r="TS17" s="158"/>
      <c r="TT17" s="158"/>
      <c r="TU17" s="158"/>
      <c r="TV17" s="158"/>
      <c r="TW17" s="158"/>
      <c r="TX17" s="158"/>
      <c r="TY17" s="158"/>
      <c r="TZ17" s="158"/>
      <c r="UA17" s="158"/>
      <c r="UB17" s="158"/>
      <c r="UC17" s="158"/>
      <c r="UD17" s="158"/>
      <c r="UE17" s="158"/>
      <c r="UF17" s="158"/>
      <c r="UG17" s="158"/>
      <c r="UH17" s="158"/>
      <c r="UI17" s="158"/>
      <c r="UJ17" s="158"/>
      <c r="UK17" s="158"/>
      <c r="UL17" s="158"/>
      <c r="UM17" s="158"/>
      <c r="UN17" s="158"/>
      <c r="UO17" s="158"/>
      <c r="UP17" s="158"/>
      <c r="UQ17" s="158"/>
      <c r="UR17" s="158"/>
      <c r="US17" s="158"/>
      <c r="UT17" s="158"/>
      <c r="UU17" s="158"/>
      <c r="UV17" s="158"/>
      <c r="UW17" s="158"/>
      <c r="UX17" s="158"/>
      <c r="UY17" s="158"/>
      <c r="UZ17" s="158"/>
      <c r="VA17" s="158"/>
      <c r="VB17" s="158"/>
      <c r="VC17" s="158"/>
      <c r="VD17" s="158"/>
      <c r="VE17" s="158"/>
      <c r="VF17" s="158"/>
      <c r="VG17" s="158"/>
      <c r="VH17" s="158"/>
      <c r="VI17" s="158"/>
      <c r="VJ17" s="158"/>
      <c r="VK17" s="158"/>
      <c r="VL17" s="158"/>
      <c r="VM17" s="158"/>
      <c r="VN17" s="158"/>
      <c r="VO17" s="158"/>
      <c r="VP17" s="158"/>
      <c r="VQ17" s="158"/>
      <c r="VR17" s="158"/>
      <c r="VS17" s="158"/>
      <c r="VT17" s="158"/>
      <c r="VU17" s="158"/>
      <c r="VV17" s="158"/>
      <c r="VW17" s="158"/>
      <c r="VX17" s="158"/>
      <c r="VY17" s="158"/>
      <c r="VZ17" s="158"/>
      <c r="WA17" s="158"/>
      <c r="WB17" s="158"/>
      <c r="WC17" s="158"/>
      <c r="WD17" s="158"/>
      <c r="WE17" s="158"/>
      <c r="WF17" s="158"/>
      <c r="WG17" s="158"/>
      <c r="WH17" s="158"/>
      <c r="WI17" s="158"/>
      <c r="WJ17" s="158"/>
      <c r="WK17" s="158"/>
      <c r="WL17" s="158"/>
      <c r="WM17" s="158"/>
      <c r="WN17" s="158"/>
      <c r="WO17" s="158"/>
      <c r="WP17" s="158"/>
      <c r="WQ17" s="158"/>
      <c r="WR17" s="158"/>
      <c r="WS17" s="158"/>
      <c r="WT17" s="158"/>
      <c r="WU17" s="158"/>
      <c r="WV17" s="158"/>
      <c r="WW17" s="158"/>
      <c r="WX17" s="158"/>
      <c r="WY17" s="158"/>
      <c r="WZ17" s="158"/>
      <c r="XA17" s="158"/>
      <c r="XB17" s="158"/>
      <c r="XC17" s="158"/>
      <c r="XD17" s="158"/>
      <c r="XE17" s="158"/>
      <c r="XF17" s="158"/>
      <c r="XG17" s="158"/>
      <c r="XH17" s="158"/>
      <c r="XI17" s="158"/>
      <c r="XJ17" s="158"/>
      <c r="XK17" s="158"/>
      <c r="XL17" s="158"/>
      <c r="XM17" s="158"/>
      <c r="XN17" s="158"/>
      <c r="XO17" s="158"/>
      <c r="XP17" s="158"/>
      <c r="XQ17" s="158"/>
      <c r="XR17" s="158"/>
      <c r="XS17" s="158"/>
      <c r="XT17" s="158"/>
      <c r="XU17" s="158"/>
      <c r="XV17" s="158"/>
      <c r="XW17" s="158"/>
      <c r="XX17" s="158"/>
      <c r="XY17" s="158"/>
      <c r="XZ17" s="158"/>
      <c r="YA17" s="158"/>
      <c r="YB17" s="158"/>
      <c r="YC17" s="158"/>
      <c r="YD17" s="158"/>
      <c r="YE17" s="158"/>
      <c r="YF17" s="158"/>
      <c r="YG17" s="158"/>
      <c r="YH17" s="158"/>
      <c r="YI17" s="158"/>
      <c r="YJ17" s="158"/>
      <c r="YK17" s="158"/>
      <c r="YL17" s="158"/>
      <c r="YM17" s="158"/>
      <c r="YN17" s="158"/>
      <c r="YO17" s="158"/>
      <c r="YP17" s="158"/>
      <c r="YQ17" s="158"/>
      <c r="YR17" s="158"/>
      <c r="YS17" s="158"/>
      <c r="YT17" s="158"/>
      <c r="YU17" s="158"/>
      <c r="YV17" s="158"/>
      <c r="YW17" s="158"/>
      <c r="YX17" s="158"/>
      <c r="YY17" s="158"/>
      <c r="YZ17" s="158"/>
      <c r="ZA17" s="158"/>
      <c r="ZB17" s="158"/>
      <c r="ZC17" s="158"/>
      <c r="ZD17" s="158"/>
      <c r="ZE17" s="158"/>
      <c r="ZF17" s="158"/>
      <c r="ZG17" s="158"/>
      <c r="ZH17" s="158"/>
      <c r="ZI17" s="158"/>
      <c r="ZJ17" s="158"/>
      <c r="ZK17" s="158"/>
      <c r="ZL17" s="158"/>
      <c r="ZM17" s="158"/>
      <c r="ZN17" s="158"/>
      <c r="ZO17" s="158"/>
      <c r="ZP17" s="158"/>
      <c r="ZQ17" s="158"/>
      <c r="ZR17" s="158"/>
      <c r="ZS17" s="158"/>
      <c r="ZT17" s="158"/>
      <c r="ZU17" s="158"/>
      <c r="ZV17" s="158"/>
      <c r="ZW17" s="158"/>
      <c r="ZX17" s="158"/>
      <c r="ZY17" s="158"/>
      <c r="ZZ17" s="158"/>
      <c r="AAA17" s="158"/>
      <c r="AAB17" s="158"/>
      <c r="AAC17" s="158"/>
      <c r="AAD17" s="158"/>
      <c r="AAE17" s="158"/>
      <c r="AAF17" s="158"/>
      <c r="AAG17" s="158"/>
      <c r="AAH17" s="158"/>
      <c r="AAI17" s="158"/>
      <c r="AAJ17" s="158"/>
      <c r="AAK17" s="158"/>
      <c r="AAL17" s="158"/>
      <c r="AAM17" s="158"/>
      <c r="AAN17" s="158"/>
      <c r="AAO17" s="158"/>
      <c r="AAP17" s="158"/>
      <c r="AAQ17" s="158"/>
      <c r="AAR17" s="158"/>
      <c r="AAS17" s="158"/>
      <c r="AAT17" s="158"/>
      <c r="AAU17" s="158"/>
      <c r="AAV17" s="158"/>
      <c r="AAW17" s="158"/>
      <c r="AAX17" s="158"/>
      <c r="AAY17" s="158"/>
      <c r="AAZ17" s="158"/>
      <c r="ABA17" s="158"/>
      <c r="ABB17" s="158"/>
      <c r="ABC17" s="158"/>
      <c r="ABD17" s="158"/>
      <c r="ABE17" s="158"/>
      <c r="ABF17" s="158"/>
      <c r="ABG17" s="158"/>
      <c r="ABH17" s="158"/>
      <c r="ABI17" s="158"/>
      <c r="ABJ17" s="158"/>
      <c r="ABK17" s="158"/>
      <c r="ABL17" s="158"/>
      <c r="ABM17" s="158"/>
      <c r="ABN17" s="158"/>
      <c r="ABO17" s="158"/>
      <c r="ABP17" s="158"/>
      <c r="ABQ17" s="158"/>
      <c r="ABR17" s="158"/>
      <c r="ABS17" s="158"/>
      <c r="ABT17" s="158"/>
      <c r="ABU17" s="158"/>
      <c r="ABV17" s="158"/>
      <c r="ABW17" s="158"/>
      <c r="ABX17" s="158"/>
      <c r="ABY17" s="158"/>
      <c r="ABZ17" s="158"/>
      <c r="ACA17" s="158"/>
      <c r="ACB17" s="158"/>
      <c r="ACC17" s="158"/>
      <c r="ACD17" s="158"/>
      <c r="ACE17" s="158"/>
      <c r="ACF17" s="158"/>
      <c r="ACG17" s="158"/>
      <c r="ACH17" s="158"/>
      <c r="ACI17" s="158"/>
      <c r="ACJ17" s="158"/>
      <c r="ACK17" s="158"/>
      <c r="ACL17" s="158"/>
      <c r="ACM17" s="158"/>
      <c r="ACN17" s="158"/>
      <c r="ACO17" s="158"/>
      <c r="ACP17" s="158"/>
      <c r="ACQ17" s="158"/>
      <c r="ACR17" s="158"/>
      <c r="ACS17" s="158"/>
      <c r="ACT17" s="158"/>
      <c r="ACU17" s="158"/>
      <c r="ACV17" s="158"/>
      <c r="ACW17" s="158"/>
      <c r="ACX17" s="158"/>
      <c r="ACY17" s="158"/>
      <c r="ACZ17" s="158"/>
      <c r="ADA17" s="158"/>
      <c r="ADB17" s="158"/>
      <c r="ADC17" s="158"/>
      <c r="ADD17" s="158"/>
      <c r="ADE17" s="158"/>
      <c r="ADF17" s="158"/>
      <c r="ADG17" s="158"/>
      <c r="ADH17" s="158"/>
      <c r="ADI17" s="158"/>
      <c r="ADJ17" s="158"/>
      <c r="ADK17" s="158"/>
      <c r="ADL17" s="158"/>
      <c r="ADM17" s="158"/>
      <c r="ADN17" s="158"/>
      <c r="ADO17" s="158"/>
      <c r="ADP17" s="158"/>
      <c r="ADQ17" s="158"/>
      <c r="ADR17" s="158"/>
      <c r="ADS17" s="158"/>
      <c r="ADT17" s="158"/>
      <c r="ADU17" s="158"/>
      <c r="ADV17" s="158"/>
      <c r="ADW17" s="158"/>
      <c r="ADX17" s="158"/>
      <c r="ADY17" s="158"/>
      <c r="ADZ17" s="158"/>
      <c r="AEA17" s="158"/>
      <c r="AEB17" s="158"/>
      <c r="AEC17" s="158"/>
      <c r="AED17" s="158"/>
      <c r="AEE17" s="158"/>
      <c r="AEF17" s="158"/>
      <c r="AEG17" s="158"/>
      <c r="AEH17" s="158"/>
      <c r="AEI17" s="158"/>
      <c r="AEJ17" s="158"/>
      <c r="AEK17" s="158"/>
      <c r="AEL17" s="158"/>
      <c r="AEM17" s="158"/>
      <c r="AEN17" s="158"/>
      <c r="AEO17" s="158"/>
      <c r="AEP17" s="158"/>
      <c r="AEQ17" s="158"/>
      <c r="AER17" s="158"/>
      <c r="AES17" s="158"/>
      <c r="AET17" s="158"/>
      <c r="AEU17" s="158"/>
      <c r="AEV17" s="158"/>
      <c r="AEW17" s="158"/>
      <c r="AEX17" s="158"/>
      <c r="AEY17" s="158"/>
      <c r="AEZ17" s="158"/>
      <c r="AFA17" s="158"/>
      <c r="AFB17" s="158"/>
      <c r="AFC17" s="158"/>
      <c r="AFD17" s="158"/>
      <c r="AFE17" s="158"/>
      <c r="AFF17" s="158"/>
      <c r="AFG17" s="158"/>
      <c r="AFH17" s="158"/>
      <c r="AFI17" s="158"/>
      <c r="AFJ17" s="158"/>
      <c r="AFK17" s="158"/>
      <c r="AFL17" s="158"/>
      <c r="AFM17" s="158"/>
      <c r="AFN17" s="158"/>
      <c r="AFO17" s="158"/>
      <c r="AFP17" s="158"/>
      <c r="AFQ17" s="158"/>
      <c r="AFR17" s="158"/>
      <c r="AFS17" s="158"/>
      <c r="AFT17" s="158"/>
      <c r="AFU17" s="158"/>
      <c r="AFV17" s="158"/>
      <c r="AFW17" s="158"/>
      <c r="AFX17" s="158"/>
      <c r="AFY17" s="158"/>
      <c r="AFZ17" s="158"/>
      <c r="AGA17" s="158"/>
      <c r="AGB17" s="158"/>
      <c r="AGC17" s="158"/>
      <c r="AGD17" s="158"/>
      <c r="AGE17" s="158"/>
      <c r="AGF17" s="158"/>
      <c r="AGG17" s="158"/>
      <c r="AGH17" s="158"/>
      <c r="AGI17" s="158"/>
      <c r="AGJ17" s="158"/>
      <c r="AGK17" s="158"/>
      <c r="AGL17" s="158"/>
      <c r="AGM17" s="158"/>
      <c r="AGN17" s="158"/>
      <c r="AGO17" s="158"/>
      <c r="AGP17" s="158"/>
      <c r="AGQ17" s="158"/>
      <c r="AGR17" s="158"/>
      <c r="AGS17" s="158"/>
      <c r="AGT17" s="158"/>
      <c r="AGU17" s="158"/>
      <c r="AGV17" s="158"/>
      <c r="AGW17" s="158"/>
      <c r="AGX17" s="158"/>
      <c r="AGY17" s="158"/>
      <c r="AGZ17" s="158"/>
      <c r="AHA17" s="158"/>
      <c r="AHB17" s="158"/>
      <c r="AHC17" s="158"/>
      <c r="AHD17" s="158"/>
      <c r="AHE17" s="158"/>
      <c r="AHF17" s="158"/>
      <c r="AHG17" s="158"/>
      <c r="AHH17" s="158"/>
      <c r="AHI17" s="158"/>
      <c r="AHJ17" s="158"/>
      <c r="AHK17" s="158"/>
      <c r="AHL17" s="158"/>
      <c r="AHM17" s="158"/>
      <c r="AHN17" s="158"/>
      <c r="AHO17" s="158"/>
      <c r="AHP17" s="158"/>
      <c r="AHQ17" s="158"/>
      <c r="AHR17" s="158"/>
      <c r="AHS17" s="158"/>
      <c r="AHT17" s="158"/>
      <c r="AHU17" s="158"/>
      <c r="AHV17" s="158"/>
      <c r="AHW17" s="158"/>
      <c r="AHX17" s="158"/>
      <c r="AHY17" s="158"/>
      <c r="AHZ17" s="158"/>
      <c r="AIA17" s="158"/>
      <c r="AIB17" s="158"/>
      <c r="AIC17" s="158"/>
      <c r="AID17" s="158"/>
      <c r="AIE17" s="158"/>
      <c r="AIF17" s="158"/>
      <c r="AIG17" s="158"/>
      <c r="AIH17" s="158"/>
      <c r="AII17" s="158"/>
      <c r="AIJ17" s="158"/>
      <c r="AIK17" s="158"/>
      <c r="AIL17" s="158"/>
      <c r="AIM17" s="158"/>
      <c r="AIN17" s="158"/>
      <c r="AIO17" s="158"/>
      <c r="AIP17" s="158"/>
      <c r="AIQ17" s="158"/>
      <c r="AIR17" s="158"/>
      <c r="AIS17" s="158"/>
      <c r="AIT17" s="158"/>
      <c r="AIU17" s="158"/>
      <c r="AIV17" s="158"/>
      <c r="AIW17" s="158"/>
      <c r="AIX17" s="158"/>
      <c r="AIY17" s="158"/>
      <c r="AIZ17" s="158"/>
      <c r="AJA17" s="158"/>
      <c r="AJB17" s="158"/>
      <c r="AJC17" s="158"/>
      <c r="AJD17" s="158"/>
      <c r="AJE17" s="158"/>
      <c r="AJF17" s="158"/>
      <c r="AJG17" s="158"/>
      <c r="AJH17" s="158"/>
      <c r="AJI17" s="158"/>
      <c r="AJJ17" s="158"/>
      <c r="AJK17" s="158"/>
      <c r="AJL17" s="158"/>
      <c r="AJM17" s="158"/>
      <c r="AJN17" s="158"/>
      <c r="AJO17" s="158"/>
      <c r="AJP17" s="158"/>
      <c r="AJQ17" s="158"/>
      <c r="AJR17" s="158"/>
      <c r="AJS17" s="158"/>
      <c r="AJT17" s="158"/>
      <c r="AJU17" s="158"/>
      <c r="AJV17" s="158"/>
      <c r="AJW17" s="158"/>
      <c r="AJX17" s="158"/>
      <c r="AJY17" s="158"/>
      <c r="AJZ17" s="158"/>
      <c r="AKA17" s="158"/>
      <c r="AKB17" s="158"/>
      <c r="AKC17" s="158"/>
      <c r="AKD17" s="158"/>
      <c r="AKE17" s="158"/>
      <c r="AKF17" s="158"/>
      <c r="AKG17" s="158"/>
      <c r="AKH17" s="158"/>
      <c r="AKI17" s="158"/>
      <c r="AKJ17" s="158"/>
      <c r="AKK17" s="158"/>
      <c r="AKL17" s="158"/>
      <c r="AKM17" s="158"/>
      <c r="AKN17" s="158"/>
      <c r="AKO17" s="158"/>
      <c r="AKP17" s="158"/>
      <c r="AKQ17" s="158"/>
      <c r="AKR17" s="158"/>
      <c r="AKS17" s="158"/>
      <c r="AKT17" s="158"/>
      <c r="AKU17" s="158"/>
      <c r="AKV17" s="158"/>
      <c r="AKW17" s="158"/>
      <c r="AKX17" s="158"/>
      <c r="AKY17" s="158"/>
      <c r="AKZ17" s="158"/>
      <c r="ALA17" s="158"/>
      <c r="ALB17" s="158"/>
      <c r="ALC17" s="158"/>
      <c r="ALD17" s="158"/>
      <c r="ALE17" s="158"/>
      <c r="ALF17" s="158"/>
      <c r="ALG17" s="158"/>
      <c r="ALH17" s="158"/>
      <c r="ALI17" s="158"/>
      <c r="ALJ17" s="158"/>
      <c r="ALK17" s="158"/>
      <c r="ALL17" s="158"/>
      <c r="ALM17" s="158"/>
      <c r="ALN17" s="158"/>
      <c r="ALO17" s="158"/>
      <c r="ALP17" s="158"/>
      <c r="ALQ17" s="158"/>
      <c r="ALR17" s="158"/>
      <c r="ALS17" s="158"/>
      <c r="ALT17" s="158"/>
      <c r="ALU17" s="158"/>
      <c r="ALV17" s="158"/>
      <c r="ALW17" s="158"/>
      <c r="ALX17" s="158"/>
      <c r="ALY17" s="158"/>
      <c r="ALZ17" s="158"/>
      <c r="AMA17" s="158"/>
      <c r="AMB17" s="158"/>
      <c r="AMC17" s="158"/>
      <c r="AMD17" s="158"/>
    </row>
    <row r="18" spans="1:1018" s="159" customFormat="1">
      <c r="A18" s="14" t="s">
        <v>7</v>
      </c>
      <c r="B18" s="169"/>
      <c r="C18" s="160">
        <f t="shared" si="0"/>
        <v>17</v>
      </c>
      <c r="D18" s="160">
        <f t="shared" si="1"/>
        <v>20</v>
      </c>
      <c r="E18" s="160">
        <f t="shared" si="2"/>
        <v>13</v>
      </c>
      <c r="F18" s="160">
        <f t="shared" si="3"/>
        <v>15</v>
      </c>
      <c r="G18" s="160">
        <f t="shared" si="4"/>
        <v>17</v>
      </c>
      <c r="H18" s="160">
        <f t="shared" si="5"/>
        <v>22</v>
      </c>
      <c r="I18" s="160">
        <f t="shared" si="6"/>
        <v>12</v>
      </c>
      <c r="J18" s="160">
        <f t="shared" si="7"/>
        <v>21</v>
      </c>
      <c r="K18" s="160">
        <f t="shared" si="8"/>
        <v>20</v>
      </c>
      <c r="L18" s="160">
        <f t="shared" si="9"/>
        <v>22</v>
      </c>
      <c r="M18" s="160">
        <f t="shared" si="10"/>
        <v>0</v>
      </c>
      <c r="N18" s="160">
        <f t="shared" si="11"/>
        <v>0</v>
      </c>
      <c r="O18" s="160">
        <f t="shared" si="12"/>
        <v>0</v>
      </c>
      <c r="P18" s="160">
        <f t="shared" si="13"/>
        <v>0</v>
      </c>
      <c r="Q18" s="160">
        <f t="shared" si="14"/>
        <v>0</v>
      </c>
      <c r="R18" s="160">
        <f t="shared" si="15"/>
        <v>0</v>
      </c>
      <c r="S18" s="160">
        <f t="shared" si="16"/>
        <v>0</v>
      </c>
      <c r="T18" s="160">
        <f t="shared" si="17"/>
        <v>0</v>
      </c>
      <c r="U18" s="160">
        <f t="shared" si="18"/>
        <v>0</v>
      </c>
      <c r="V18" s="160">
        <f t="shared" si="19"/>
        <v>0</v>
      </c>
      <c r="W18" s="160">
        <f t="shared" si="20"/>
        <v>0</v>
      </c>
      <c r="X18" s="160">
        <f t="shared" si="21"/>
        <v>0</v>
      </c>
      <c r="Y18" s="160">
        <f t="shared" si="22"/>
        <v>0</v>
      </c>
      <c r="Z18" s="160">
        <f t="shared" si="23"/>
        <v>0</v>
      </c>
      <c r="AA18" s="160">
        <f t="shared" si="24"/>
        <v>13.5</v>
      </c>
      <c r="AB18" s="160">
        <f t="shared" si="25"/>
        <v>18</v>
      </c>
      <c r="AC18" s="160">
        <f t="shared" si="26"/>
        <v>18.5</v>
      </c>
      <c r="AD18" s="160">
        <f t="shared" si="27"/>
        <v>11.5</v>
      </c>
      <c r="AE18" s="160">
        <f t="shared" si="28"/>
        <v>20</v>
      </c>
      <c r="AF18" s="160">
        <f t="shared" si="29"/>
        <v>18</v>
      </c>
      <c r="AG18" s="160">
        <f t="shared" si="30"/>
        <v>11</v>
      </c>
      <c r="AH18" s="160">
        <f t="shared" si="31"/>
        <v>10.199999999999999</v>
      </c>
      <c r="AI18" s="160">
        <f t="shared" si="32"/>
        <v>15</v>
      </c>
      <c r="AJ18" s="160">
        <f t="shared" si="33"/>
        <v>18</v>
      </c>
      <c r="AK18" s="160">
        <f t="shared" si="34"/>
        <v>16.5</v>
      </c>
      <c r="AL18" s="160">
        <f t="shared" si="35"/>
        <v>12</v>
      </c>
      <c r="AM18" s="160">
        <f t="shared" si="36"/>
        <v>17</v>
      </c>
      <c r="AN18" s="160">
        <f t="shared" si="37"/>
        <v>16</v>
      </c>
      <c r="AO18" s="160">
        <f t="shared" si="38"/>
        <v>14</v>
      </c>
      <c r="AP18" s="160">
        <f t="shared" si="39"/>
        <v>10</v>
      </c>
      <c r="AQ18" s="160">
        <f t="shared" si="40"/>
        <v>17</v>
      </c>
      <c r="AR18" s="160">
        <f t="shared" si="41"/>
        <v>19</v>
      </c>
      <c r="AS18" s="160">
        <f t="shared" si="42"/>
        <v>11</v>
      </c>
      <c r="AT18" s="160">
        <f t="shared" si="43"/>
        <v>0</v>
      </c>
      <c r="AU18" s="160">
        <f t="shared" si="44"/>
        <v>0</v>
      </c>
      <c r="AV18" s="160">
        <f t="shared" si="45"/>
        <v>0</v>
      </c>
      <c r="AW18" s="160">
        <f t="shared" si="46"/>
        <v>0</v>
      </c>
      <c r="AX18" s="160">
        <f t="shared" si="47"/>
        <v>11.5</v>
      </c>
      <c r="AY18" s="158"/>
      <c r="AZ18" s="158"/>
      <c r="BA18" s="158"/>
      <c r="BB18" s="158"/>
      <c r="BC18" s="158"/>
      <c r="BD18" s="158"/>
      <c r="BE18" s="158"/>
      <c r="BF18" s="158"/>
      <c r="BG18" s="158"/>
      <c r="BH18" s="158"/>
      <c r="BI18" s="158"/>
      <c r="BJ18" s="158"/>
      <c r="BK18" s="158"/>
      <c r="BL18" s="158"/>
      <c r="BM18" s="158"/>
      <c r="BN18" s="158"/>
      <c r="BO18" s="158"/>
      <c r="BP18" s="158"/>
      <c r="BQ18" s="158"/>
      <c r="BR18" s="158"/>
      <c r="BS18" s="158"/>
      <c r="BT18" s="158"/>
      <c r="BU18" s="158"/>
      <c r="BV18" s="158"/>
      <c r="BW18" s="158"/>
      <c r="BX18" s="158"/>
      <c r="BY18" s="158"/>
      <c r="BZ18" s="158"/>
      <c r="CA18" s="158"/>
      <c r="CB18" s="158"/>
      <c r="CC18" s="158"/>
      <c r="CD18" s="158"/>
      <c r="CE18" s="158"/>
      <c r="CF18" s="158"/>
      <c r="CG18" s="158"/>
      <c r="CH18" s="158"/>
      <c r="CI18" s="158"/>
      <c r="CJ18" s="158"/>
      <c r="CK18" s="158"/>
      <c r="CL18" s="158"/>
      <c r="CM18" s="158"/>
      <c r="CN18" s="158"/>
      <c r="CO18" s="158"/>
      <c r="CP18" s="158"/>
      <c r="CQ18" s="158"/>
      <c r="CR18" s="158"/>
      <c r="CS18" s="158"/>
      <c r="CT18" s="158"/>
      <c r="CU18" s="158"/>
      <c r="CV18" s="158"/>
      <c r="CW18" s="158"/>
      <c r="CX18" s="158"/>
      <c r="CY18" s="158"/>
      <c r="CZ18" s="158"/>
      <c r="DA18" s="158"/>
      <c r="DB18" s="158"/>
      <c r="DC18" s="158"/>
      <c r="DD18" s="158"/>
      <c r="DE18" s="158"/>
      <c r="DF18" s="158"/>
      <c r="DG18" s="158"/>
      <c r="DH18" s="158"/>
      <c r="DI18" s="158"/>
      <c r="DJ18" s="158"/>
      <c r="DK18" s="158"/>
      <c r="DL18" s="158"/>
      <c r="DM18" s="158"/>
      <c r="DN18" s="158"/>
      <c r="DO18" s="158"/>
      <c r="DP18" s="158"/>
      <c r="DQ18" s="158"/>
      <c r="DR18" s="158"/>
      <c r="DS18" s="158"/>
      <c r="DT18" s="158"/>
      <c r="DU18" s="158"/>
      <c r="DV18" s="158"/>
      <c r="DW18" s="158"/>
      <c r="DX18" s="158"/>
      <c r="DY18" s="158"/>
      <c r="DZ18" s="158"/>
      <c r="EA18" s="158"/>
      <c r="EB18" s="158"/>
      <c r="EC18" s="158"/>
      <c r="ED18" s="158"/>
      <c r="EE18" s="158"/>
      <c r="EF18" s="158"/>
      <c r="EG18" s="158"/>
      <c r="EH18" s="158"/>
      <c r="EI18" s="158"/>
      <c r="EJ18" s="158"/>
      <c r="EK18" s="158"/>
      <c r="EL18" s="158"/>
      <c r="EM18" s="158"/>
      <c r="EN18" s="158"/>
      <c r="EO18" s="158"/>
      <c r="EP18" s="158"/>
      <c r="EQ18" s="158"/>
      <c r="ER18" s="158"/>
      <c r="ES18" s="158"/>
      <c r="ET18" s="158"/>
      <c r="EU18" s="158"/>
      <c r="EV18" s="158"/>
      <c r="EW18" s="158"/>
      <c r="EX18" s="158"/>
      <c r="EY18" s="158"/>
      <c r="EZ18" s="158"/>
      <c r="FA18" s="158"/>
      <c r="FB18" s="158"/>
      <c r="FC18" s="158"/>
      <c r="FD18" s="158"/>
      <c r="FE18" s="158"/>
      <c r="FF18" s="158"/>
      <c r="FG18" s="158"/>
      <c r="FH18" s="158"/>
      <c r="FI18" s="158"/>
      <c r="FJ18" s="158"/>
      <c r="FK18" s="158"/>
      <c r="FL18" s="158"/>
      <c r="FM18" s="158"/>
      <c r="FN18" s="158"/>
      <c r="FO18" s="158"/>
      <c r="FP18" s="158"/>
      <c r="FQ18" s="158"/>
      <c r="FR18" s="158"/>
      <c r="FS18" s="158"/>
      <c r="FT18" s="158"/>
      <c r="FU18" s="158"/>
      <c r="FV18" s="158"/>
      <c r="FW18" s="158"/>
      <c r="FX18" s="158"/>
      <c r="FY18" s="158"/>
      <c r="FZ18" s="158"/>
      <c r="GA18" s="158"/>
      <c r="GB18" s="158"/>
      <c r="GC18" s="158"/>
      <c r="GD18" s="158"/>
      <c r="GE18" s="158"/>
      <c r="GF18" s="158"/>
      <c r="GG18" s="158"/>
      <c r="GH18" s="158"/>
      <c r="GI18" s="158"/>
      <c r="GJ18" s="158"/>
      <c r="GK18" s="158"/>
      <c r="GL18" s="158"/>
      <c r="GM18" s="158"/>
      <c r="GN18" s="158"/>
      <c r="GO18" s="158"/>
      <c r="GP18" s="158"/>
      <c r="GQ18" s="158"/>
      <c r="GR18" s="158"/>
      <c r="GS18" s="158"/>
      <c r="GT18" s="158"/>
      <c r="GU18" s="158"/>
      <c r="GV18" s="158"/>
      <c r="GW18" s="158"/>
      <c r="GX18" s="158"/>
      <c r="GY18" s="158"/>
      <c r="GZ18" s="158"/>
      <c r="HA18" s="158"/>
      <c r="HB18" s="158"/>
      <c r="HC18" s="158"/>
      <c r="HD18" s="158"/>
      <c r="HE18" s="158"/>
      <c r="HF18" s="158"/>
      <c r="HG18" s="158"/>
      <c r="HH18" s="158"/>
      <c r="HI18" s="158"/>
      <c r="HJ18" s="158"/>
      <c r="HK18" s="158"/>
      <c r="HL18" s="158"/>
      <c r="HM18" s="158"/>
      <c r="HN18" s="158"/>
      <c r="HO18" s="158"/>
      <c r="HP18" s="158"/>
      <c r="HQ18" s="158"/>
      <c r="HR18" s="158"/>
      <c r="HS18" s="158"/>
      <c r="HT18" s="158"/>
      <c r="HU18" s="158"/>
      <c r="HV18" s="158"/>
      <c r="HW18" s="158"/>
      <c r="HX18" s="158"/>
      <c r="HY18" s="158"/>
      <c r="HZ18" s="158"/>
      <c r="IA18" s="158"/>
      <c r="IB18" s="158"/>
      <c r="IC18" s="158"/>
      <c r="ID18" s="158"/>
      <c r="IE18" s="158"/>
      <c r="IF18" s="158"/>
      <c r="IG18" s="158"/>
      <c r="IH18" s="158"/>
      <c r="II18" s="158"/>
      <c r="IJ18" s="158"/>
      <c r="IK18" s="158"/>
      <c r="IL18" s="158"/>
      <c r="IM18" s="158"/>
      <c r="IN18" s="158"/>
      <c r="IO18" s="158"/>
      <c r="IP18" s="158"/>
      <c r="IQ18" s="158"/>
      <c r="IR18" s="158"/>
      <c r="IS18" s="158"/>
      <c r="IT18" s="158"/>
      <c r="IU18" s="158"/>
      <c r="IV18" s="158"/>
      <c r="IW18" s="158"/>
      <c r="IX18" s="158"/>
      <c r="IY18" s="158"/>
      <c r="IZ18" s="158"/>
      <c r="JA18" s="158"/>
      <c r="JB18" s="158"/>
      <c r="JC18" s="158"/>
      <c r="JD18" s="158"/>
      <c r="JE18" s="158"/>
      <c r="JF18" s="158"/>
      <c r="JG18" s="158"/>
      <c r="JH18" s="158"/>
      <c r="JI18" s="158"/>
      <c r="JJ18" s="158"/>
      <c r="JK18" s="158"/>
      <c r="JL18" s="158"/>
      <c r="JM18" s="158"/>
      <c r="JN18" s="158"/>
      <c r="JO18" s="158"/>
      <c r="JP18" s="158"/>
      <c r="JQ18" s="158"/>
      <c r="JR18" s="158"/>
      <c r="JS18" s="158"/>
      <c r="JT18" s="158"/>
      <c r="JU18" s="158"/>
      <c r="JV18" s="158"/>
      <c r="JW18" s="158"/>
      <c r="JX18" s="158"/>
      <c r="JY18" s="158"/>
      <c r="JZ18" s="158"/>
      <c r="KA18" s="158"/>
      <c r="KB18" s="158"/>
      <c r="KC18" s="158"/>
      <c r="KD18" s="158"/>
      <c r="KE18" s="158"/>
      <c r="KF18" s="158"/>
      <c r="KG18" s="158"/>
      <c r="KH18" s="158"/>
      <c r="KI18" s="158"/>
      <c r="KJ18" s="158"/>
      <c r="KK18" s="158"/>
      <c r="KL18" s="158"/>
      <c r="KM18" s="158"/>
      <c r="KN18" s="158"/>
      <c r="KO18" s="158"/>
      <c r="KP18" s="158"/>
      <c r="KQ18" s="158"/>
      <c r="KR18" s="158"/>
      <c r="KS18" s="158"/>
      <c r="KT18" s="158"/>
      <c r="KU18" s="158"/>
      <c r="KV18" s="158"/>
      <c r="KW18" s="158"/>
      <c r="KX18" s="158"/>
      <c r="KY18" s="158"/>
      <c r="KZ18" s="158"/>
      <c r="LA18" s="158"/>
      <c r="LB18" s="158"/>
      <c r="LC18" s="158"/>
      <c r="LD18" s="158"/>
      <c r="LE18" s="158"/>
      <c r="LF18" s="158"/>
      <c r="LG18" s="158"/>
      <c r="LH18" s="158"/>
      <c r="LI18" s="158"/>
      <c r="LJ18" s="158"/>
      <c r="LK18" s="158"/>
      <c r="LL18" s="158"/>
      <c r="LM18" s="158"/>
      <c r="LN18" s="158"/>
      <c r="LO18" s="158"/>
      <c r="LP18" s="158"/>
      <c r="LQ18" s="158"/>
      <c r="LR18" s="158"/>
      <c r="LS18" s="158"/>
      <c r="LT18" s="158"/>
      <c r="LU18" s="158"/>
      <c r="LV18" s="158"/>
      <c r="LW18" s="158"/>
      <c r="LX18" s="158"/>
      <c r="LY18" s="158"/>
      <c r="LZ18" s="158"/>
      <c r="MA18" s="158"/>
      <c r="MB18" s="158"/>
      <c r="MC18" s="158"/>
      <c r="MD18" s="158"/>
      <c r="ME18" s="158"/>
      <c r="MF18" s="158"/>
      <c r="MG18" s="158"/>
      <c r="MH18" s="158"/>
      <c r="MI18" s="158"/>
      <c r="MJ18" s="158"/>
      <c r="MK18" s="158"/>
      <c r="ML18" s="158"/>
      <c r="MM18" s="158"/>
      <c r="MN18" s="158"/>
      <c r="MO18" s="158"/>
      <c r="MP18" s="158"/>
      <c r="MQ18" s="158"/>
      <c r="MR18" s="158"/>
      <c r="MS18" s="158"/>
      <c r="MT18" s="158"/>
      <c r="MU18" s="158"/>
      <c r="MV18" s="158"/>
      <c r="MW18" s="158"/>
      <c r="MX18" s="158"/>
      <c r="MY18" s="158"/>
      <c r="MZ18" s="158"/>
      <c r="NA18" s="158"/>
      <c r="NB18" s="158"/>
      <c r="NC18" s="158"/>
      <c r="ND18" s="158"/>
      <c r="NE18" s="158"/>
      <c r="NF18" s="158"/>
      <c r="NG18" s="158"/>
      <c r="NH18" s="158"/>
      <c r="NI18" s="158"/>
      <c r="NJ18" s="158"/>
      <c r="NK18" s="158"/>
      <c r="NL18" s="158"/>
      <c r="NM18" s="158"/>
      <c r="NN18" s="158"/>
      <c r="NO18" s="158"/>
      <c r="NP18" s="158"/>
      <c r="NQ18" s="158"/>
      <c r="NR18" s="158"/>
      <c r="NS18" s="158"/>
      <c r="NT18" s="158"/>
      <c r="NU18" s="158"/>
      <c r="NV18" s="158"/>
      <c r="NW18" s="158"/>
      <c r="NX18" s="158"/>
      <c r="NY18" s="158"/>
      <c r="NZ18" s="158"/>
      <c r="OA18" s="158"/>
      <c r="OB18" s="158"/>
      <c r="OC18" s="158"/>
      <c r="OD18" s="158"/>
      <c r="OE18" s="158"/>
      <c r="OF18" s="158"/>
      <c r="OG18" s="158"/>
      <c r="OH18" s="158"/>
      <c r="OI18" s="158"/>
      <c r="OJ18" s="158"/>
      <c r="OK18" s="158"/>
      <c r="OL18" s="158"/>
      <c r="OM18" s="158"/>
      <c r="ON18" s="158"/>
      <c r="OO18" s="158"/>
      <c r="OP18" s="158"/>
      <c r="OQ18" s="158"/>
      <c r="OR18" s="158"/>
      <c r="OS18" s="158"/>
      <c r="OT18" s="158"/>
      <c r="OU18" s="158"/>
      <c r="OV18" s="158"/>
      <c r="OW18" s="158"/>
      <c r="OX18" s="158"/>
      <c r="OY18" s="158"/>
      <c r="OZ18" s="158"/>
      <c r="PA18" s="158"/>
      <c r="PB18" s="158"/>
      <c r="PC18" s="158"/>
      <c r="PD18" s="158"/>
      <c r="PE18" s="158"/>
      <c r="PF18" s="158"/>
      <c r="PG18" s="158"/>
      <c r="PH18" s="158"/>
      <c r="PI18" s="158"/>
      <c r="PJ18" s="158"/>
      <c r="PK18" s="158"/>
      <c r="PL18" s="158"/>
      <c r="PM18" s="158"/>
      <c r="PN18" s="158"/>
      <c r="PO18" s="158"/>
      <c r="PP18" s="158"/>
      <c r="PQ18" s="158"/>
      <c r="PR18" s="158"/>
      <c r="PS18" s="158"/>
      <c r="PT18" s="158"/>
      <c r="PU18" s="158"/>
      <c r="PV18" s="158"/>
      <c r="PW18" s="158"/>
      <c r="PX18" s="158"/>
      <c r="PY18" s="158"/>
      <c r="PZ18" s="158"/>
      <c r="QA18" s="158"/>
      <c r="QB18" s="158"/>
      <c r="QC18" s="158"/>
      <c r="QD18" s="158"/>
      <c r="QE18" s="158"/>
      <c r="QF18" s="158"/>
      <c r="QG18" s="158"/>
      <c r="QH18" s="158"/>
      <c r="QI18" s="158"/>
      <c r="QJ18" s="158"/>
      <c r="QK18" s="158"/>
      <c r="QL18" s="158"/>
      <c r="QM18" s="158"/>
      <c r="QN18" s="158"/>
      <c r="QO18" s="158"/>
      <c r="QP18" s="158"/>
      <c r="QQ18" s="158"/>
      <c r="QR18" s="158"/>
      <c r="QS18" s="158"/>
      <c r="QT18" s="158"/>
      <c r="QU18" s="158"/>
      <c r="QV18" s="158"/>
      <c r="QW18" s="158"/>
      <c r="QX18" s="158"/>
      <c r="QY18" s="158"/>
      <c r="QZ18" s="158"/>
      <c r="RA18" s="158"/>
      <c r="RB18" s="158"/>
      <c r="RC18" s="158"/>
      <c r="RD18" s="158"/>
      <c r="RE18" s="158"/>
      <c r="RF18" s="158"/>
      <c r="RG18" s="158"/>
      <c r="RH18" s="158"/>
      <c r="RI18" s="158"/>
      <c r="RJ18" s="158"/>
      <c r="RK18" s="158"/>
      <c r="RL18" s="158"/>
      <c r="RM18" s="158"/>
      <c r="RN18" s="158"/>
      <c r="RO18" s="158"/>
      <c r="RP18" s="158"/>
      <c r="RQ18" s="158"/>
      <c r="RR18" s="158"/>
      <c r="RS18" s="158"/>
      <c r="RT18" s="158"/>
      <c r="RU18" s="158"/>
      <c r="RV18" s="158"/>
      <c r="RW18" s="158"/>
      <c r="RX18" s="158"/>
      <c r="RY18" s="158"/>
      <c r="RZ18" s="158"/>
      <c r="SA18" s="158"/>
      <c r="SB18" s="158"/>
      <c r="SC18" s="158"/>
      <c r="SD18" s="158"/>
      <c r="SE18" s="158"/>
      <c r="SF18" s="158"/>
      <c r="SG18" s="158"/>
      <c r="SH18" s="158"/>
      <c r="SI18" s="158"/>
      <c r="SJ18" s="158"/>
      <c r="SK18" s="158"/>
      <c r="SL18" s="158"/>
      <c r="SM18" s="158"/>
      <c r="SN18" s="158"/>
      <c r="SO18" s="158"/>
      <c r="SP18" s="158"/>
      <c r="SQ18" s="158"/>
      <c r="SR18" s="158"/>
      <c r="SS18" s="158"/>
      <c r="ST18" s="158"/>
      <c r="SU18" s="158"/>
      <c r="SV18" s="158"/>
      <c r="SW18" s="158"/>
      <c r="SX18" s="158"/>
      <c r="SY18" s="158"/>
      <c r="SZ18" s="158"/>
      <c r="TA18" s="158"/>
      <c r="TB18" s="158"/>
      <c r="TC18" s="158"/>
      <c r="TD18" s="158"/>
      <c r="TE18" s="158"/>
      <c r="TF18" s="158"/>
      <c r="TG18" s="158"/>
      <c r="TH18" s="158"/>
      <c r="TI18" s="158"/>
      <c r="TJ18" s="158"/>
      <c r="TK18" s="158"/>
      <c r="TL18" s="158"/>
      <c r="TM18" s="158"/>
      <c r="TN18" s="158"/>
      <c r="TO18" s="158"/>
      <c r="TP18" s="158"/>
      <c r="TQ18" s="158"/>
      <c r="TR18" s="158"/>
      <c r="TS18" s="158"/>
      <c r="TT18" s="158"/>
      <c r="TU18" s="158"/>
      <c r="TV18" s="158"/>
      <c r="TW18" s="158"/>
      <c r="TX18" s="158"/>
      <c r="TY18" s="158"/>
      <c r="TZ18" s="158"/>
      <c r="UA18" s="158"/>
      <c r="UB18" s="158"/>
      <c r="UC18" s="158"/>
      <c r="UD18" s="158"/>
      <c r="UE18" s="158"/>
      <c r="UF18" s="158"/>
      <c r="UG18" s="158"/>
      <c r="UH18" s="158"/>
      <c r="UI18" s="158"/>
      <c r="UJ18" s="158"/>
      <c r="UK18" s="158"/>
      <c r="UL18" s="158"/>
      <c r="UM18" s="158"/>
      <c r="UN18" s="158"/>
      <c r="UO18" s="158"/>
      <c r="UP18" s="158"/>
      <c r="UQ18" s="158"/>
      <c r="UR18" s="158"/>
      <c r="US18" s="158"/>
      <c r="UT18" s="158"/>
      <c r="UU18" s="158"/>
      <c r="UV18" s="158"/>
      <c r="UW18" s="158"/>
      <c r="UX18" s="158"/>
      <c r="UY18" s="158"/>
      <c r="UZ18" s="158"/>
      <c r="VA18" s="158"/>
      <c r="VB18" s="158"/>
      <c r="VC18" s="158"/>
      <c r="VD18" s="158"/>
      <c r="VE18" s="158"/>
      <c r="VF18" s="158"/>
      <c r="VG18" s="158"/>
      <c r="VH18" s="158"/>
      <c r="VI18" s="158"/>
      <c r="VJ18" s="158"/>
      <c r="VK18" s="158"/>
      <c r="VL18" s="158"/>
      <c r="VM18" s="158"/>
      <c r="VN18" s="158"/>
      <c r="VO18" s="158"/>
      <c r="VP18" s="158"/>
      <c r="VQ18" s="158"/>
      <c r="VR18" s="158"/>
      <c r="VS18" s="158"/>
      <c r="VT18" s="158"/>
      <c r="VU18" s="158"/>
      <c r="VV18" s="158"/>
      <c r="VW18" s="158"/>
      <c r="VX18" s="158"/>
      <c r="VY18" s="158"/>
      <c r="VZ18" s="158"/>
      <c r="WA18" s="158"/>
      <c r="WB18" s="158"/>
      <c r="WC18" s="158"/>
      <c r="WD18" s="158"/>
      <c r="WE18" s="158"/>
      <c r="WF18" s="158"/>
      <c r="WG18" s="158"/>
      <c r="WH18" s="158"/>
      <c r="WI18" s="158"/>
      <c r="WJ18" s="158"/>
      <c r="WK18" s="158"/>
      <c r="WL18" s="158"/>
      <c r="WM18" s="158"/>
      <c r="WN18" s="158"/>
      <c r="WO18" s="158"/>
      <c r="WP18" s="158"/>
      <c r="WQ18" s="158"/>
      <c r="WR18" s="158"/>
      <c r="WS18" s="158"/>
      <c r="WT18" s="158"/>
      <c r="WU18" s="158"/>
      <c r="WV18" s="158"/>
      <c r="WW18" s="158"/>
      <c r="WX18" s="158"/>
      <c r="WY18" s="158"/>
      <c r="WZ18" s="158"/>
      <c r="XA18" s="158"/>
      <c r="XB18" s="158"/>
      <c r="XC18" s="158"/>
      <c r="XD18" s="158"/>
      <c r="XE18" s="158"/>
      <c r="XF18" s="158"/>
      <c r="XG18" s="158"/>
      <c r="XH18" s="158"/>
      <c r="XI18" s="158"/>
      <c r="XJ18" s="158"/>
      <c r="XK18" s="158"/>
      <c r="XL18" s="158"/>
      <c r="XM18" s="158"/>
      <c r="XN18" s="158"/>
      <c r="XO18" s="158"/>
      <c r="XP18" s="158"/>
      <c r="XQ18" s="158"/>
      <c r="XR18" s="158"/>
      <c r="XS18" s="158"/>
      <c r="XT18" s="158"/>
      <c r="XU18" s="158"/>
      <c r="XV18" s="158"/>
      <c r="XW18" s="158"/>
      <c r="XX18" s="158"/>
      <c r="XY18" s="158"/>
      <c r="XZ18" s="158"/>
      <c r="YA18" s="158"/>
      <c r="YB18" s="158"/>
      <c r="YC18" s="158"/>
      <c r="YD18" s="158"/>
      <c r="YE18" s="158"/>
      <c r="YF18" s="158"/>
      <c r="YG18" s="158"/>
      <c r="YH18" s="158"/>
      <c r="YI18" s="158"/>
      <c r="YJ18" s="158"/>
      <c r="YK18" s="158"/>
      <c r="YL18" s="158"/>
      <c r="YM18" s="158"/>
      <c r="YN18" s="158"/>
      <c r="YO18" s="158"/>
      <c r="YP18" s="158"/>
      <c r="YQ18" s="158"/>
      <c r="YR18" s="158"/>
      <c r="YS18" s="158"/>
      <c r="YT18" s="158"/>
      <c r="YU18" s="158"/>
      <c r="YV18" s="158"/>
      <c r="YW18" s="158"/>
      <c r="YX18" s="158"/>
      <c r="YY18" s="158"/>
      <c r="YZ18" s="158"/>
      <c r="ZA18" s="158"/>
      <c r="ZB18" s="158"/>
      <c r="ZC18" s="158"/>
      <c r="ZD18" s="158"/>
      <c r="ZE18" s="158"/>
      <c r="ZF18" s="158"/>
      <c r="ZG18" s="158"/>
      <c r="ZH18" s="158"/>
      <c r="ZI18" s="158"/>
      <c r="ZJ18" s="158"/>
      <c r="ZK18" s="158"/>
      <c r="ZL18" s="158"/>
      <c r="ZM18" s="158"/>
      <c r="ZN18" s="158"/>
      <c r="ZO18" s="158"/>
      <c r="ZP18" s="158"/>
      <c r="ZQ18" s="158"/>
      <c r="ZR18" s="158"/>
      <c r="ZS18" s="158"/>
      <c r="ZT18" s="158"/>
      <c r="ZU18" s="158"/>
      <c r="ZV18" s="158"/>
      <c r="ZW18" s="158"/>
      <c r="ZX18" s="158"/>
      <c r="ZY18" s="158"/>
      <c r="ZZ18" s="158"/>
      <c r="AAA18" s="158"/>
      <c r="AAB18" s="158"/>
      <c r="AAC18" s="158"/>
      <c r="AAD18" s="158"/>
      <c r="AAE18" s="158"/>
      <c r="AAF18" s="158"/>
      <c r="AAG18" s="158"/>
      <c r="AAH18" s="158"/>
      <c r="AAI18" s="158"/>
      <c r="AAJ18" s="158"/>
      <c r="AAK18" s="158"/>
      <c r="AAL18" s="158"/>
      <c r="AAM18" s="158"/>
      <c r="AAN18" s="158"/>
      <c r="AAO18" s="158"/>
      <c r="AAP18" s="158"/>
      <c r="AAQ18" s="158"/>
      <c r="AAR18" s="158"/>
      <c r="AAS18" s="158"/>
      <c r="AAT18" s="158"/>
      <c r="AAU18" s="158"/>
      <c r="AAV18" s="158"/>
      <c r="AAW18" s="158"/>
      <c r="AAX18" s="158"/>
      <c r="AAY18" s="158"/>
      <c r="AAZ18" s="158"/>
      <c r="ABA18" s="158"/>
      <c r="ABB18" s="158"/>
      <c r="ABC18" s="158"/>
      <c r="ABD18" s="158"/>
      <c r="ABE18" s="158"/>
      <c r="ABF18" s="158"/>
      <c r="ABG18" s="158"/>
      <c r="ABH18" s="158"/>
      <c r="ABI18" s="158"/>
      <c r="ABJ18" s="158"/>
      <c r="ABK18" s="158"/>
      <c r="ABL18" s="158"/>
      <c r="ABM18" s="158"/>
      <c r="ABN18" s="158"/>
      <c r="ABO18" s="158"/>
      <c r="ABP18" s="158"/>
      <c r="ABQ18" s="158"/>
      <c r="ABR18" s="158"/>
      <c r="ABS18" s="158"/>
      <c r="ABT18" s="158"/>
      <c r="ABU18" s="158"/>
      <c r="ABV18" s="158"/>
      <c r="ABW18" s="158"/>
      <c r="ABX18" s="158"/>
      <c r="ABY18" s="158"/>
      <c r="ABZ18" s="158"/>
      <c r="ACA18" s="158"/>
      <c r="ACB18" s="158"/>
      <c r="ACC18" s="158"/>
      <c r="ACD18" s="158"/>
      <c r="ACE18" s="158"/>
      <c r="ACF18" s="158"/>
      <c r="ACG18" s="158"/>
      <c r="ACH18" s="158"/>
      <c r="ACI18" s="158"/>
      <c r="ACJ18" s="158"/>
      <c r="ACK18" s="158"/>
      <c r="ACL18" s="158"/>
      <c r="ACM18" s="158"/>
      <c r="ACN18" s="158"/>
      <c r="ACO18" s="158"/>
      <c r="ACP18" s="158"/>
      <c r="ACQ18" s="158"/>
      <c r="ACR18" s="158"/>
      <c r="ACS18" s="158"/>
      <c r="ACT18" s="158"/>
      <c r="ACU18" s="158"/>
      <c r="ACV18" s="158"/>
      <c r="ACW18" s="158"/>
      <c r="ACX18" s="158"/>
      <c r="ACY18" s="158"/>
      <c r="ACZ18" s="158"/>
      <c r="ADA18" s="158"/>
      <c r="ADB18" s="158"/>
      <c r="ADC18" s="158"/>
      <c r="ADD18" s="158"/>
      <c r="ADE18" s="158"/>
      <c r="ADF18" s="158"/>
      <c r="ADG18" s="158"/>
      <c r="ADH18" s="158"/>
      <c r="ADI18" s="158"/>
      <c r="ADJ18" s="158"/>
      <c r="ADK18" s="158"/>
      <c r="ADL18" s="158"/>
      <c r="ADM18" s="158"/>
      <c r="ADN18" s="158"/>
      <c r="ADO18" s="158"/>
      <c r="ADP18" s="158"/>
      <c r="ADQ18" s="158"/>
      <c r="ADR18" s="158"/>
      <c r="ADS18" s="158"/>
      <c r="ADT18" s="158"/>
      <c r="ADU18" s="158"/>
      <c r="ADV18" s="158"/>
      <c r="ADW18" s="158"/>
      <c r="ADX18" s="158"/>
      <c r="ADY18" s="158"/>
      <c r="ADZ18" s="158"/>
      <c r="AEA18" s="158"/>
      <c r="AEB18" s="158"/>
      <c r="AEC18" s="158"/>
      <c r="AED18" s="158"/>
      <c r="AEE18" s="158"/>
      <c r="AEF18" s="158"/>
      <c r="AEG18" s="158"/>
      <c r="AEH18" s="158"/>
      <c r="AEI18" s="158"/>
      <c r="AEJ18" s="158"/>
      <c r="AEK18" s="158"/>
      <c r="AEL18" s="158"/>
      <c r="AEM18" s="158"/>
      <c r="AEN18" s="158"/>
      <c r="AEO18" s="158"/>
      <c r="AEP18" s="158"/>
      <c r="AEQ18" s="158"/>
      <c r="AER18" s="158"/>
      <c r="AES18" s="158"/>
      <c r="AET18" s="158"/>
      <c r="AEU18" s="158"/>
      <c r="AEV18" s="158"/>
      <c r="AEW18" s="158"/>
      <c r="AEX18" s="158"/>
      <c r="AEY18" s="158"/>
      <c r="AEZ18" s="158"/>
      <c r="AFA18" s="158"/>
      <c r="AFB18" s="158"/>
      <c r="AFC18" s="158"/>
      <c r="AFD18" s="158"/>
      <c r="AFE18" s="158"/>
      <c r="AFF18" s="158"/>
      <c r="AFG18" s="158"/>
      <c r="AFH18" s="158"/>
      <c r="AFI18" s="158"/>
      <c r="AFJ18" s="158"/>
      <c r="AFK18" s="158"/>
      <c r="AFL18" s="158"/>
      <c r="AFM18" s="158"/>
      <c r="AFN18" s="158"/>
      <c r="AFO18" s="158"/>
      <c r="AFP18" s="158"/>
      <c r="AFQ18" s="158"/>
      <c r="AFR18" s="158"/>
      <c r="AFS18" s="158"/>
      <c r="AFT18" s="158"/>
      <c r="AFU18" s="158"/>
      <c r="AFV18" s="158"/>
      <c r="AFW18" s="158"/>
      <c r="AFX18" s="158"/>
      <c r="AFY18" s="158"/>
      <c r="AFZ18" s="158"/>
      <c r="AGA18" s="158"/>
      <c r="AGB18" s="158"/>
      <c r="AGC18" s="158"/>
      <c r="AGD18" s="158"/>
      <c r="AGE18" s="158"/>
      <c r="AGF18" s="158"/>
      <c r="AGG18" s="158"/>
      <c r="AGH18" s="158"/>
      <c r="AGI18" s="158"/>
      <c r="AGJ18" s="158"/>
      <c r="AGK18" s="158"/>
      <c r="AGL18" s="158"/>
      <c r="AGM18" s="158"/>
      <c r="AGN18" s="158"/>
      <c r="AGO18" s="158"/>
      <c r="AGP18" s="158"/>
      <c r="AGQ18" s="158"/>
      <c r="AGR18" s="158"/>
      <c r="AGS18" s="158"/>
      <c r="AGT18" s="158"/>
      <c r="AGU18" s="158"/>
      <c r="AGV18" s="158"/>
      <c r="AGW18" s="158"/>
      <c r="AGX18" s="158"/>
      <c r="AGY18" s="158"/>
      <c r="AGZ18" s="158"/>
      <c r="AHA18" s="158"/>
      <c r="AHB18" s="158"/>
      <c r="AHC18" s="158"/>
      <c r="AHD18" s="158"/>
      <c r="AHE18" s="158"/>
      <c r="AHF18" s="158"/>
      <c r="AHG18" s="158"/>
      <c r="AHH18" s="158"/>
      <c r="AHI18" s="158"/>
      <c r="AHJ18" s="158"/>
      <c r="AHK18" s="158"/>
      <c r="AHL18" s="158"/>
      <c r="AHM18" s="158"/>
      <c r="AHN18" s="158"/>
      <c r="AHO18" s="158"/>
      <c r="AHP18" s="158"/>
      <c r="AHQ18" s="158"/>
      <c r="AHR18" s="158"/>
      <c r="AHS18" s="158"/>
      <c r="AHT18" s="158"/>
      <c r="AHU18" s="158"/>
      <c r="AHV18" s="158"/>
      <c r="AHW18" s="158"/>
      <c r="AHX18" s="158"/>
      <c r="AHY18" s="158"/>
      <c r="AHZ18" s="158"/>
      <c r="AIA18" s="158"/>
      <c r="AIB18" s="158"/>
      <c r="AIC18" s="158"/>
      <c r="AID18" s="158"/>
      <c r="AIE18" s="158"/>
      <c r="AIF18" s="158"/>
      <c r="AIG18" s="158"/>
      <c r="AIH18" s="158"/>
      <c r="AII18" s="158"/>
      <c r="AIJ18" s="158"/>
      <c r="AIK18" s="158"/>
      <c r="AIL18" s="158"/>
      <c r="AIM18" s="158"/>
      <c r="AIN18" s="158"/>
      <c r="AIO18" s="158"/>
      <c r="AIP18" s="158"/>
      <c r="AIQ18" s="158"/>
      <c r="AIR18" s="158"/>
      <c r="AIS18" s="158"/>
      <c r="AIT18" s="158"/>
      <c r="AIU18" s="158"/>
      <c r="AIV18" s="158"/>
      <c r="AIW18" s="158"/>
      <c r="AIX18" s="158"/>
      <c r="AIY18" s="158"/>
      <c r="AIZ18" s="158"/>
      <c r="AJA18" s="158"/>
      <c r="AJB18" s="158"/>
      <c r="AJC18" s="158"/>
      <c r="AJD18" s="158"/>
      <c r="AJE18" s="158"/>
      <c r="AJF18" s="158"/>
      <c r="AJG18" s="158"/>
      <c r="AJH18" s="158"/>
      <c r="AJI18" s="158"/>
      <c r="AJJ18" s="158"/>
      <c r="AJK18" s="158"/>
      <c r="AJL18" s="158"/>
      <c r="AJM18" s="158"/>
      <c r="AJN18" s="158"/>
      <c r="AJO18" s="158"/>
      <c r="AJP18" s="158"/>
      <c r="AJQ18" s="158"/>
      <c r="AJR18" s="158"/>
      <c r="AJS18" s="158"/>
      <c r="AJT18" s="158"/>
      <c r="AJU18" s="158"/>
      <c r="AJV18" s="158"/>
      <c r="AJW18" s="158"/>
      <c r="AJX18" s="158"/>
      <c r="AJY18" s="158"/>
      <c r="AJZ18" s="158"/>
      <c r="AKA18" s="158"/>
      <c r="AKB18" s="158"/>
      <c r="AKC18" s="158"/>
      <c r="AKD18" s="158"/>
      <c r="AKE18" s="158"/>
      <c r="AKF18" s="158"/>
      <c r="AKG18" s="158"/>
      <c r="AKH18" s="158"/>
      <c r="AKI18" s="158"/>
      <c r="AKJ18" s="158"/>
      <c r="AKK18" s="158"/>
      <c r="AKL18" s="158"/>
      <c r="AKM18" s="158"/>
      <c r="AKN18" s="158"/>
      <c r="AKO18" s="158"/>
      <c r="AKP18" s="158"/>
      <c r="AKQ18" s="158"/>
      <c r="AKR18" s="158"/>
      <c r="AKS18" s="158"/>
      <c r="AKT18" s="158"/>
      <c r="AKU18" s="158"/>
      <c r="AKV18" s="158"/>
      <c r="AKW18" s="158"/>
      <c r="AKX18" s="158"/>
      <c r="AKY18" s="158"/>
      <c r="AKZ18" s="158"/>
      <c r="ALA18" s="158"/>
      <c r="ALB18" s="158"/>
      <c r="ALC18" s="158"/>
      <c r="ALD18" s="158"/>
      <c r="ALE18" s="158"/>
      <c r="ALF18" s="158"/>
      <c r="ALG18" s="158"/>
      <c r="ALH18" s="158"/>
      <c r="ALI18" s="158"/>
      <c r="ALJ18" s="158"/>
      <c r="ALK18" s="158"/>
      <c r="ALL18" s="158"/>
      <c r="ALM18" s="158"/>
      <c r="ALN18" s="158"/>
      <c r="ALO18" s="158"/>
      <c r="ALP18" s="158"/>
      <c r="ALQ18" s="158"/>
      <c r="ALR18" s="158"/>
      <c r="ALS18" s="158"/>
      <c r="ALT18" s="158"/>
      <c r="ALU18" s="158"/>
      <c r="ALV18" s="158"/>
      <c r="ALW18" s="158"/>
      <c r="ALX18" s="158"/>
      <c r="ALY18" s="158"/>
      <c r="ALZ18" s="158"/>
      <c r="AMA18" s="158"/>
      <c r="AMB18" s="158"/>
      <c r="AMC18" s="158"/>
      <c r="AMD18" s="158"/>
    </row>
    <row r="19" spans="1:1018" s="159" customFormat="1">
      <c r="A19" s="14" t="s">
        <v>127</v>
      </c>
      <c r="B19" s="169"/>
      <c r="C19" s="160">
        <f t="shared" si="0"/>
        <v>7</v>
      </c>
      <c r="D19" s="160">
        <f t="shared" si="1"/>
        <v>20</v>
      </c>
      <c r="E19" s="160">
        <f t="shared" si="2"/>
        <v>23</v>
      </c>
      <c r="F19" s="160">
        <f t="shared" si="3"/>
        <v>15</v>
      </c>
      <c r="G19" s="160">
        <f t="shared" si="4"/>
        <v>17</v>
      </c>
      <c r="H19" s="160">
        <f t="shared" si="5"/>
        <v>22</v>
      </c>
      <c r="I19" s="160">
        <f t="shared" si="6"/>
        <v>12</v>
      </c>
      <c r="J19" s="160">
        <f t="shared" si="7"/>
        <v>0</v>
      </c>
      <c r="K19" s="160">
        <f t="shared" si="8"/>
        <v>0</v>
      </c>
      <c r="L19" s="160">
        <f t="shared" si="9"/>
        <v>0</v>
      </c>
      <c r="M19" s="160">
        <f t="shared" si="10"/>
        <v>0</v>
      </c>
      <c r="N19" s="160">
        <f t="shared" si="11"/>
        <v>0</v>
      </c>
      <c r="O19" s="160">
        <f t="shared" si="12"/>
        <v>0</v>
      </c>
      <c r="P19" s="160">
        <f t="shared" si="13"/>
        <v>0</v>
      </c>
      <c r="Q19" s="160">
        <f t="shared" si="14"/>
        <v>0</v>
      </c>
      <c r="R19" s="160">
        <f t="shared" si="15"/>
        <v>0</v>
      </c>
      <c r="S19" s="160">
        <f t="shared" si="16"/>
        <v>0</v>
      </c>
      <c r="T19" s="160">
        <f t="shared" si="17"/>
        <v>0</v>
      </c>
      <c r="U19" s="160">
        <f t="shared" si="18"/>
        <v>0</v>
      </c>
      <c r="V19" s="160">
        <f t="shared" si="19"/>
        <v>0</v>
      </c>
      <c r="W19" s="160">
        <f t="shared" si="20"/>
        <v>0</v>
      </c>
      <c r="X19" s="160">
        <f t="shared" si="21"/>
        <v>0</v>
      </c>
      <c r="Y19" s="160">
        <f t="shared" si="22"/>
        <v>0</v>
      </c>
      <c r="Z19" s="160">
        <f t="shared" si="23"/>
        <v>0</v>
      </c>
      <c r="AA19" s="160">
        <f t="shared" si="24"/>
        <v>0</v>
      </c>
      <c r="AB19" s="160">
        <f t="shared" si="25"/>
        <v>0</v>
      </c>
      <c r="AC19" s="160">
        <f t="shared" si="26"/>
        <v>0</v>
      </c>
      <c r="AD19" s="160">
        <f t="shared" si="27"/>
        <v>0</v>
      </c>
      <c r="AE19" s="160">
        <f t="shared" si="28"/>
        <v>0</v>
      </c>
      <c r="AF19" s="160">
        <f t="shared" si="29"/>
        <v>0</v>
      </c>
      <c r="AG19" s="160">
        <f t="shared" si="30"/>
        <v>0</v>
      </c>
      <c r="AH19" s="160">
        <f t="shared" si="31"/>
        <v>0</v>
      </c>
      <c r="AI19" s="160">
        <f t="shared" si="32"/>
        <v>0</v>
      </c>
      <c r="AJ19" s="160">
        <f t="shared" si="33"/>
        <v>0</v>
      </c>
      <c r="AK19" s="160">
        <f t="shared" si="34"/>
        <v>0</v>
      </c>
      <c r="AL19" s="160">
        <f t="shared" si="35"/>
        <v>0</v>
      </c>
      <c r="AM19" s="160">
        <f t="shared" si="36"/>
        <v>0</v>
      </c>
      <c r="AN19" s="160">
        <f t="shared" si="37"/>
        <v>0</v>
      </c>
      <c r="AO19" s="160">
        <f t="shared" si="38"/>
        <v>0</v>
      </c>
      <c r="AP19" s="160">
        <f t="shared" si="39"/>
        <v>0</v>
      </c>
      <c r="AQ19" s="160">
        <f t="shared" si="40"/>
        <v>0</v>
      </c>
      <c r="AR19" s="160">
        <f t="shared" si="41"/>
        <v>0</v>
      </c>
      <c r="AS19" s="160">
        <f t="shared" si="42"/>
        <v>0</v>
      </c>
      <c r="AT19" s="160">
        <f t="shared" si="43"/>
        <v>0</v>
      </c>
      <c r="AU19" s="160">
        <f t="shared" si="44"/>
        <v>0</v>
      </c>
      <c r="AV19" s="160">
        <f t="shared" si="45"/>
        <v>0</v>
      </c>
      <c r="AW19" s="160">
        <f t="shared" si="46"/>
        <v>0</v>
      </c>
      <c r="AX19" s="160">
        <f t="shared" si="47"/>
        <v>0</v>
      </c>
      <c r="AY19" s="158"/>
      <c r="AZ19" s="158"/>
      <c r="BA19" s="158"/>
      <c r="BB19" s="158"/>
      <c r="BC19" s="158"/>
      <c r="BD19" s="158"/>
      <c r="BE19" s="158"/>
      <c r="BF19" s="158"/>
      <c r="BG19" s="158"/>
      <c r="BH19" s="158"/>
      <c r="BI19" s="158"/>
      <c r="BJ19" s="158"/>
      <c r="BK19" s="158"/>
      <c r="BL19" s="158"/>
      <c r="BM19" s="158"/>
      <c r="BN19" s="158"/>
      <c r="BO19" s="158"/>
      <c r="BP19" s="158"/>
      <c r="BQ19" s="158"/>
      <c r="BR19" s="158"/>
      <c r="BS19" s="158"/>
      <c r="BT19" s="158"/>
      <c r="BU19" s="158"/>
      <c r="BV19" s="158"/>
      <c r="BW19" s="158"/>
      <c r="BX19" s="158"/>
      <c r="BY19" s="158"/>
      <c r="BZ19" s="158"/>
      <c r="CA19" s="158"/>
      <c r="CB19" s="158"/>
      <c r="CC19" s="158"/>
      <c r="CD19" s="158"/>
      <c r="CE19" s="158"/>
      <c r="CF19" s="158"/>
      <c r="CG19" s="158"/>
      <c r="CH19" s="158"/>
      <c r="CI19" s="158"/>
      <c r="CJ19" s="158"/>
      <c r="CK19" s="158"/>
      <c r="CL19" s="158"/>
      <c r="CM19" s="158"/>
      <c r="CN19" s="158"/>
      <c r="CO19" s="158"/>
      <c r="CP19" s="158"/>
      <c r="CQ19" s="158"/>
      <c r="CR19" s="158"/>
      <c r="CS19" s="158"/>
      <c r="CT19" s="158"/>
      <c r="CU19" s="158"/>
      <c r="CV19" s="158"/>
      <c r="CW19" s="158"/>
      <c r="CX19" s="158"/>
      <c r="CY19" s="158"/>
      <c r="CZ19" s="158"/>
      <c r="DA19" s="158"/>
      <c r="DB19" s="158"/>
      <c r="DC19" s="158"/>
      <c r="DD19" s="158"/>
      <c r="DE19" s="158"/>
      <c r="DF19" s="158"/>
      <c r="DG19" s="158"/>
      <c r="DH19" s="158"/>
      <c r="DI19" s="158"/>
      <c r="DJ19" s="158"/>
      <c r="DK19" s="158"/>
      <c r="DL19" s="158"/>
      <c r="DM19" s="158"/>
      <c r="DN19" s="158"/>
      <c r="DO19" s="158"/>
      <c r="DP19" s="158"/>
      <c r="DQ19" s="158"/>
      <c r="DR19" s="158"/>
      <c r="DS19" s="158"/>
      <c r="DT19" s="158"/>
      <c r="DU19" s="158"/>
      <c r="DV19" s="158"/>
      <c r="DW19" s="158"/>
      <c r="DX19" s="158"/>
      <c r="DY19" s="158"/>
      <c r="DZ19" s="158"/>
      <c r="EA19" s="158"/>
      <c r="EB19" s="158"/>
      <c r="EC19" s="158"/>
      <c r="ED19" s="158"/>
      <c r="EE19" s="158"/>
      <c r="EF19" s="158"/>
      <c r="EG19" s="158"/>
      <c r="EH19" s="158"/>
      <c r="EI19" s="158"/>
      <c r="EJ19" s="158"/>
      <c r="EK19" s="158"/>
      <c r="EL19" s="158"/>
      <c r="EM19" s="158"/>
      <c r="EN19" s="158"/>
      <c r="EO19" s="158"/>
      <c r="EP19" s="158"/>
      <c r="EQ19" s="158"/>
      <c r="ER19" s="158"/>
      <c r="ES19" s="158"/>
      <c r="ET19" s="158"/>
      <c r="EU19" s="158"/>
      <c r="EV19" s="158"/>
      <c r="EW19" s="158"/>
      <c r="EX19" s="158"/>
      <c r="EY19" s="158"/>
      <c r="EZ19" s="158"/>
      <c r="FA19" s="158"/>
      <c r="FB19" s="158"/>
      <c r="FC19" s="158"/>
      <c r="FD19" s="158"/>
      <c r="FE19" s="158"/>
      <c r="FF19" s="158"/>
      <c r="FG19" s="158"/>
      <c r="FH19" s="158"/>
      <c r="FI19" s="158"/>
      <c r="FJ19" s="158"/>
      <c r="FK19" s="158"/>
      <c r="FL19" s="158"/>
      <c r="FM19" s="158"/>
      <c r="FN19" s="158"/>
      <c r="FO19" s="158"/>
      <c r="FP19" s="158"/>
      <c r="FQ19" s="158"/>
      <c r="FR19" s="158"/>
      <c r="FS19" s="158"/>
      <c r="FT19" s="158"/>
      <c r="FU19" s="158"/>
      <c r="FV19" s="158"/>
      <c r="FW19" s="158"/>
      <c r="FX19" s="158"/>
      <c r="FY19" s="158"/>
      <c r="FZ19" s="158"/>
      <c r="GA19" s="158"/>
      <c r="GB19" s="158"/>
      <c r="GC19" s="158"/>
      <c r="GD19" s="158"/>
      <c r="GE19" s="158"/>
      <c r="GF19" s="158"/>
      <c r="GG19" s="158"/>
      <c r="GH19" s="158"/>
      <c r="GI19" s="158"/>
      <c r="GJ19" s="158"/>
      <c r="GK19" s="158"/>
      <c r="GL19" s="158"/>
      <c r="GM19" s="158"/>
      <c r="GN19" s="158"/>
      <c r="GO19" s="158"/>
      <c r="GP19" s="158"/>
      <c r="GQ19" s="158"/>
      <c r="GR19" s="158"/>
      <c r="GS19" s="158"/>
      <c r="GT19" s="158"/>
      <c r="GU19" s="158"/>
      <c r="GV19" s="158"/>
      <c r="GW19" s="158"/>
      <c r="GX19" s="158"/>
      <c r="GY19" s="158"/>
      <c r="GZ19" s="158"/>
      <c r="HA19" s="158"/>
      <c r="HB19" s="158"/>
      <c r="HC19" s="158"/>
      <c r="HD19" s="158"/>
      <c r="HE19" s="158"/>
      <c r="HF19" s="158"/>
      <c r="HG19" s="158"/>
      <c r="HH19" s="158"/>
      <c r="HI19" s="158"/>
      <c r="HJ19" s="158"/>
      <c r="HK19" s="158"/>
      <c r="HL19" s="158"/>
      <c r="HM19" s="158"/>
      <c r="HN19" s="158"/>
      <c r="HO19" s="158"/>
      <c r="HP19" s="158"/>
      <c r="HQ19" s="158"/>
      <c r="HR19" s="158"/>
      <c r="HS19" s="158"/>
      <c r="HT19" s="158"/>
      <c r="HU19" s="158"/>
      <c r="HV19" s="158"/>
      <c r="HW19" s="158"/>
      <c r="HX19" s="158"/>
      <c r="HY19" s="158"/>
      <c r="HZ19" s="158"/>
      <c r="IA19" s="158"/>
      <c r="IB19" s="158"/>
      <c r="IC19" s="158"/>
      <c r="ID19" s="158"/>
      <c r="IE19" s="158"/>
      <c r="IF19" s="158"/>
      <c r="IG19" s="158"/>
      <c r="IH19" s="158"/>
      <c r="II19" s="158"/>
      <c r="IJ19" s="158"/>
      <c r="IK19" s="158"/>
      <c r="IL19" s="158"/>
      <c r="IM19" s="158"/>
      <c r="IN19" s="158"/>
      <c r="IO19" s="158"/>
      <c r="IP19" s="158"/>
      <c r="IQ19" s="158"/>
      <c r="IR19" s="158"/>
      <c r="IS19" s="158"/>
      <c r="IT19" s="158"/>
      <c r="IU19" s="158"/>
      <c r="IV19" s="158"/>
      <c r="IW19" s="158"/>
      <c r="IX19" s="158"/>
      <c r="IY19" s="158"/>
      <c r="IZ19" s="158"/>
      <c r="JA19" s="158"/>
      <c r="JB19" s="158"/>
      <c r="JC19" s="158"/>
      <c r="JD19" s="158"/>
      <c r="JE19" s="158"/>
      <c r="JF19" s="158"/>
      <c r="JG19" s="158"/>
      <c r="JH19" s="158"/>
      <c r="JI19" s="158"/>
      <c r="JJ19" s="158"/>
      <c r="JK19" s="158"/>
      <c r="JL19" s="158"/>
      <c r="JM19" s="158"/>
      <c r="JN19" s="158"/>
      <c r="JO19" s="158"/>
      <c r="JP19" s="158"/>
      <c r="JQ19" s="158"/>
      <c r="JR19" s="158"/>
      <c r="JS19" s="158"/>
      <c r="JT19" s="158"/>
      <c r="JU19" s="158"/>
      <c r="JV19" s="158"/>
      <c r="JW19" s="158"/>
      <c r="JX19" s="158"/>
      <c r="JY19" s="158"/>
      <c r="JZ19" s="158"/>
      <c r="KA19" s="158"/>
      <c r="KB19" s="158"/>
      <c r="KC19" s="158"/>
      <c r="KD19" s="158"/>
      <c r="KE19" s="158"/>
      <c r="KF19" s="158"/>
      <c r="KG19" s="158"/>
      <c r="KH19" s="158"/>
      <c r="KI19" s="158"/>
      <c r="KJ19" s="158"/>
      <c r="KK19" s="158"/>
      <c r="KL19" s="158"/>
      <c r="KM19" s="158"/>
      <c r="KN19" s="158"/>
      <c r="KO19" s="158"/>
      <c r="KP19" s="158"/>
      <c r="KQ19" s="158"/>
      <c r="KR19" s="158"/>
      <c r="KS19" s="158"/>
      <c r="KT19" s="158"/>
      <c r="KU19" s="158"/>
      <c r="KV19" s="158"/>
      <c r="KW19" s="158"/>
      <c r="KX19" s="158"/>
      <c r="KY19" s="158"/>
      <c r="KZ19" s="158"/>
      <c r="LA19" s="158"/>
      <c r="LB19" s="158"/>
      <c r="LC19" s="158"/>
      <c r="LD19" s="158"/>
      <c r="LE19" s="158"/>
      <c r="LF19" s="158"/>
      <c r="LG19" s="158"/>
      <c r="LH19" s="158"/>
      <c r="LI19" s="158"/>
      <c r="LJ19" s="158"/>
      <c r="LK19" s="158"/>
      <c r="LL19" s="158"/>
      <c r="LM19" s="158"/>
      <c r="LN19" s="158"/>
      <c r="LO19" s="158"/>
      <c r="LP19" s="158"/>
      <c r="LQ19" s="158"/>
      <c r="LR19" s="158"/>
      <c r="LS19" s="158"/>
      <c r="LT19" s="158"/>
      <c r="LU19" s="158"/>
      <c r="LV19" s="158"/>
      <c r="LW19" s="158"/>
      <c r="LX19" s="158"/>
      <c r="LY19" s="158"/>
      <c r="LZ19" s="158"/>
      <c r="MA19" s="158"/>
      <c r="MB19" s="158"/>
      <c r="MC19" s="158"/>
      <c r="MD19" s="158"/>
      <c r="ME19" s="158"/>
      <c r="MF19" s="158"/>
      <c r="MG19" s="158"/>
      <c r="MH19" s="158"/>
      <c r="MI19" s="158"/>
      <c r="MJ19" s="158"/>
      <c r="MK19" s="158"/>
      <c r="ML19" s="158"/>
      <c r="MM19" s="158"/>
      <c r="MN19" s="158"/>
      <c r="MO19" s="158"/>
      <c r="MP19" s="158"/>
      <c r="MQ19" s="158"/>
      <c r="MR19" s="158"/>
      <c r="MS19" s="158"/>
      <c r="MT19" s="158"/>
      <c r="MU19" s="158"/>
      <c r="MV19" s="158"/>
      <c r="MW19" s="158"/>
      <c r="MX19" s="158"/>
      <c r="MY19" s="158"/>
      <c r="MZ19" s="158"/>
      <c r="NA19" s="158"/>
      <c r="NB19" s="158"/>
      <c r="NC19" s="158"/>
      <c r="ND19" s="158"/>
      <c r="NE19" s="158"/>
      <c r="NF19" s="158"/>
      <c r="NG19" s="158"/>
      <c r="NH19" s="158"/>
      <c r="NI19" s="158"/>
      <c r="NJ19" s="158"/>
      <c r="NK19" s="158"/>
      <c r="NL19" s="158"/>
      <c r="NM19" s="158"/>
      <c r="NN19" s="158"/>
      <c r="NO19" s="158"/>
      <c r="NP19" s="158"/>
      <c r="NQ19" s="158"/>
      <c r="NR19" s="158"/>
      <c r="NS19" s="158"/>
      <c r="NT19" s="158"/>
      <c r="NU19" s="158"/>
      <c r="NV19" s="158"/>
      <c r="NW19" s="158"/>
      <c r="NX19" s="158"/>
      <c r="NY19" s="158"/>
      <c r="NZ19" s="158"/>
      <c r="OA19" s="158"/>
      <c r="OB19" s="158"/>
      <c r="OC19" s="158"/>
      <c r="OD19" s="158"/>
      <c r="OE19" s="158"/>
      <c r="OF19" s="158"/>
      <c r="OG19" s="158"/>
      <c r="OH19" s="158"/>
      <c r="OI19" s="158"/>
      <c r="OJ19" s="158"/>
      <c r="OK19" s="158"/>
      <c r="OL19" s="158"/>
      <c r="OM19" s="158"/>
      <c r="ON19" s="158"/>
      <c r="OO19" s="158"/>
      <c r="OP19" s="158"/>
      <c r="OQ19" s="158"/>
      <c r="OR19" s="158"/>
      <c r="OS19" s="158"/>
      <c r="OT19" s="158"/>
      <c r="OU19" s="158"/>
      <c r="OV19" s="158"/>
      <c r="OW19" s="158"/>
      <c r="OX19" s="158"/>
      <c r="OY19" s="158"/>
      <c r="OZ19" s="158"/>
      <c r="PA19" s="158"/>
      <c r="PB19" s="158"/>
      <c r="PC19" s="158"/>
      <c r="PD19" s="158"/>
      <c r="PE19" s="158"/>
      <c r="PF19" s="158"/>
      <c r="PG19" s="158"/>
      <c r="PH19" s="158"/>
      <c r="PI19" s="158"/>
      <c r="PJ19" s="158"/>
      <c r="PK19" s="158"/>
      <c r="PL19" s="158"/>
      <c r="PM19" s="158"/>
      <c r="PN19" s="158"/>
      <c r="PO19" s="158"/>
      <c r="PP19" s="158"/>
      <c r="PQ19" s="158"/>
      <c r="PR19" s="158"/>
      <c r="PS19" s="158"/>
      <c r="PT19" s="158"/>
      <c r="PU19" s="158"/>
      <c r="PV19" s="158"/>
      <c r="PW19" s="158"/>
      <c r="PX19" s="158"/>
      <c r="PY19" s="158"/>
      <c r="PZ19" s="158"/>
      <c r="QA19" s="158"/>
      <c r="QB19" s="158"/>
      <c r="QC19" s="158"/>
      <c r="QD19" s="158"/>
      <c r="QE19" s="158"/>
      <c r="QF19" s="158"/>
      <c r="QG19" s="158"/>
      <c r="QH19" s="158"/>
      <c r="QI19" s="158"/>
      <c r="QJ19" s="158"/>
      <c r="QK19" s="158"/>
      <c r="QL19" s="158"/>
      <c r="QM19" s="158"/>
      <c r="QN19" s="158"/>
      <c r="QO19" s="158"/>
      <c r="QP19" s="158"/>
      <c r="QQ19" s="158"/>
      <c r="QR19" s="158"/>
      <c r="QS19" s="158"/>
      <c r="QT19" s="158"/>
      <c r="QU19" s="158"/>
      <c r="QV19" s="158"/>
      <c r="QW19" s="158"/>
      <c r="QX19" s="158"/>
      <c r="QY19" s="158"/>
      <c r="QZ19" s="158"/>
      <c r="RA19" s="158"/>
      <c r="RB19" s="158"/>
      <c r="RC19" s="158"/>
      <c r="RD19" s="158"/>
      <c r="RE19" s="158"/>
      <c r="RF19" s="158"/>
      <c r="RG19" s="158"/>
      <c r="RH19" s="158"/>
      <c r="RI19" s="158"/>
      <c r="RJ19" s="158"/>
      <c r="RK19" s="158"/>
      <c r="RL19" s="158"/>
      <c r="RM19" s="158"/>
      <c r="RN19" s="158"/>
      <c r="RO19" s="158"/>
      <c r="RP19" s="158"/>
      <c r="RQ19" s="158"/>
      <c r="RR19" s="158"/>
      <c r="RS19" s="158"/>
      <c r="RT19" s="158"/>
      <c r="RU19" s="158"/>
      <c r="RV19" s="158"/>
      <c r="RW19" s="158"/>
      <c r="RX19" s="158"/>
      <c r="RY19" s="158"/>
      <c r="RZ19" s="158"/>
      <c r="SA19" s="158"/>
      <c r="SB19" s="158"/>
      <c r="SC19" s="158"/>
      <c r="SD19" s="158"/>
      <c r="SE19" s="158"/>
      <c r="SF19" s="158"/>
      <c r="SG19" s="158"/>
      <c r="SH19" s="158"/>
      <c r="SI19" s="158"/>
      <c r="SJ19" s="158"/>
      <c r="SK19" s="158"/>
      <c r="SL19" s="158"/>
      <c r="SM19" s="158"/>
      <c r="SN19" s="158"/>
      <c r="SO19" s="158"/>
      <c r="SP19" s="158"/>
      <c r="SQ19" s="158"/>
      <c r="SR19" s="158"/>
      <c r="SS19" s="158"/>
      <c r="ST19" s="158"/>
      <c r="SU19" s="158"/>
      <c r="SV19" s="158"/>
      <c r="SW19" s="158"/>
      <c r="SX19" s="158"/>
      <c r="SY19" s="158"/>
      <c r="SZ19" s="158"/>
      <c r="TA19" s="158"/>
      <c r="TB19" s="158"/>
      <c r="TC19" s="158"/>
      <c r="TD19" s="158"/>
      <c r="TE19" s="158"/>
      <c r="TF19" s="158"/>
      <c r="TG19" s="158"/>
      <c r="TH19" s="158"/>
      <c r="TI19" s="158"/>
      <c r="TJ19" s="158"/>
      <c r="TK19" s="158"/>
      <c r="TL19" s="158"/>
      <c r="TM19" s="158"/>
      <c r="TN19" s="158"/>
      <c r="TO19" s="158"/>
      <c r="TP19" s="158"/>
      <c r="TQ19" s="158"/>
      <c r="TR19" s="158"/>
      <c r="TS19" s="158"/>
      <c r="TT19" s="158"/>
      <c r="TU19" s="158"/>
      <c r="TV19" s="158"/>
      <c r="TW19" s="158"/>
      <c r="TX19" s="158"/>
      <c r="TY19" s="158"/>
      <c r="TZ19" s="158"/>
      <c r="UA19" s="158"/>
      <c r="UB19" s="158"/>
      <c r="UC19" s="158"/>
      <c r="UD19" s="158"/>
      <c r="UE19" s="158"/>
      <c r="UF19" s="158"/>
      <c r="UG19" s="158"/>
      <c r="UH19" s="158"/>
      <c r="UI19" s="158"/>
      <c r="UJ19" s="158"/>
      <c r="UK19" s="158"/>
      <c r="UL19" s="158"/>
      <c r="UM19" s="158"/>
      <c r="UN19" s="158"/>
      <c r="UO19" s="158"/>
      <c r="UP19" s="158"/>
      <c r="UQ19" s="158"/>
      <c r="UR19" s="158"/>
      <c r="US19" s="158"/>
      <c r="UT19" s="158"/>
      <c r="UU19" s="158"/>
      <c r="UV19" s="158"/>
      <c r="UW19" s="158"/>
      <c r="UX19" s="158"/>
      <c r="UY19" s="158"/>
      <c r="UZ19" s="158"/>
      <c r="VA19" s="158"/>
      <c r="VB19" s="158"/>
      <c r="VC19" s="158"/>
      <c r="VD19" s="158"/>
      <c r="VE19" s="158"/>
      <c r="VF19" s="158"/>
      <c r="VG19" s="158"/>
      <c r="VH19" s="158"/>
      <c r="VI19" s="158"/>
      <c r="VJ19" s="158"/>
      <c r="VK19" s="158"/>
      <c r="VL19" s="158"/>
      <c r="VM19" s="158"/>
      <c r="VN19" s="158"/>
      <c r="VO19" s="158"/>
      <c r="VP19" s="158"/>
      <c r="VQ19" s="158"/>
      <c r="VR19" s="158"/>
      <c r="VS19" s="158"/>
      <c r="VT19" s="158"/>
      <c r="VU19" s="158"/>
      <c r="VV19" s="158"/>
      <c r="VW19" s="158"/>
      <c r="VX19" s="158"/>
      <c r="VY19" s="158"/>
      <c r="VZ19" s="158"/>
      <c r="WA19" s="158"/>
      <c r="WB19" s="158"/>
      <c r="WC19" s="158"/>
      <c r="WD19" s="158"/>
      <c r="WE19" s="158"/>
      <c r="WF19" s="158"/>
      <c r="WG19" s="158"/>
      <c r="WH19" s="158"/>
      <c r="WI19" s="158"/>
      <c r="WJ19" s="158"/>
      <c r="WK19" s="158"/>
      <c r="WL19" s="158"/>
      <c r="WM19" s="158"/>
      <c r="WN19" s="158"/>
      <c r="WO19" s="158"/>
      <c r="WP19" s="158"/>
      <c r="WQ19" s="158"/>
      <c r="WR19" s="158"/>
      <c r="WS19" s="158"/>
      <c r="WT19" s="158"/>
      <c r="WU19" s="158"/>
      <c r="WV19" s="158"/>
      <c r="WW19" s="158"/>
      <c r="WX19" s="158"/>
      <c r="WY19" s="158"/>
      <c r="WZ19" s="158"/>
      <c r="XA19" s="158"/>
      <c r="XB19" s="158"/>
      <c r="XC19" s="158"/>
      <c r="XD19" s="158"/>
      <c r="XE19" s="158"/>
      <c r="XF19" s="158"/>
      <c r="XG19" s="158"/>
      <c r="XH19" s="158"/>
      <c r="XI19" s="158"/>
      <c r="XJ19" s="158"/>
      <c r="XK19" s="158"/>
      <c r="XL19" s="158"/>
      <c r="XM19" s="158"/>
      <c r="XN19" s="158"/>
      <c r="XO19" s="158"/>
      <c r="XP19" s="158"/>
      <c r="XQ19" s="158"/>
      <c r="XR19" s="158"/>
      <c r="XS19" s="158"/>
      <c r="XT19" s="158"/>
      <c r="XU19" s="158"/>
      <c r="XV19" s="158"/>
      <c r="XW19" s="158"/>
      <c r="XX19" s="158"/>
      <c r="XY19" s="158"/>
      <c r="XZ19" s="158"/>
      <c r="YA19" s="158"/>
      <c r="YB19" s="158"/>
      <c r="YC19" s="158"/>
      <c r="YD19" s="158"/>
      <c r="YE19" s="158"/>
      <c r="YF19" s="158"/>
      <c r="YG19" s="158"/>
      <c r="YH19" s="158"/>
      <c r="YI19" s="158"/>
      <c r="YJ19" s="158"/>
      <c r="YK19" s="158"/>
      <c r="YL19" s="158"/>
      <c r="YM19" s="158"/>
      <c r="YN19" s="158"/>
      <c r="YO19" s="158"/>
      <c r="YP19" s="158"/>
      <c r="YQ19" s="158"/>
      <c r="YR19" s="158"/>
      <c r="YS19" s="158"/>
      <c r="YT19" s="158"/>
      <c r="YU19" s="158"/>
      <c r="YV19" s="158"/>
      <c r="YW19" s="158"/>
      <c r="YX19" s="158"/>
      <c r="YY19" s="158"/>
      <c r="YZ19" s="158"/>
      <c r="ZA19" s="158"/>
      <c r="ZB19" s="158"/>
      <c r="ZC19" s="158"/>
      <c r="ZD19" s="158"/>
      <c r="ZE19" s="158"/>
      <c r="ZF19" s="158"/>
      <c r="ZG19" s="158"/>
      <c r="ZH19" s="158"/>
      <c r="ZI19" s="158"/>
      <c r="ZJ19" s="158"/>
      <c r="ZK19" s="158"/>
      <c r="ZL19" s="158"/>
      <c r="ZM19" s="158"/>
      <c r="ZN19" s="158"/>
      <c r="ZO19" s="158"/>
      <c r="ZP19" s="158"/>
      <c r="ZQ19" s="158"/>
      <c r="ZR19" s="158"/>
      <c r="ZS19" s="158"/>
      <c r="ZT19" s="158"/>
      <c r="ZU19" s="158"/>
      <c r="ZV19" s="158"/>
      <c r="ZW19" s="158"/>
      <c r="ZX19" s="158"/>
      <c r="ZY19" s="158"/>
      <c r="ZZ19" s="158"/>
      <c r="AAA19" s="158"/>
      <c r="AAB19" s="158"/>
      <c r="AAC19" s="158"/>
      <c r="AAD19" s="158"/>
      <c r="AAE19" s="158"/>
      <c r="AAF19" s="158"/>
      <c r="AAG19" s="158"/>
      <c r="AAH19" s="158"/>
      <c r="AAI19" s="158"/>
      <c r="AAJ19" s="158"/>
      <c r="AAK19" s="158"/>
      <c r="AAL19" s="158"/>
      <c r="AAM19" s="158"/>
      <c r="AAN19" s="158"/>
      <c r="AAO19" s="158"/>
      <c r="AAP19" s="158"/>
      <c r="AAQ19" s="158"/>
      <c r="AAR19" s="158"/>
      <c r="AAS19" s="158"/>
      <c r="AAT19" s="158"/>
      <c r="AAU19" s="158"/>
      <c r="AAV19" s="158"/>
      <c r="AAW19" s="158"/>
      <c r="AAX19" s="158"/>
      <c r="AAY19" s="158"/>
      <c r="AAZ19" s="158"/>
      <c r="ABA19" s="158"/>
      <c r="ABB19" s="158"/>
      <c r="ABC19" s="158"/>
      <c r="ABD19" s="158"/>
      <c r="ABE19" s="158"/>
      <c r="ABF19" s="158"/>
      <c r="ABG19" s="158"/>
      <c r="ABH19" s="158"/>
      <c r="ABI19" s="158"/>
      <c r="ABJ19" s="158"/>
      <c r="ABK19" s="158"/>
      <c r="ABL19" s="158"/>
      <c r="ABM19" s="158"/>
      <c r="ABN19" s="158"/>
      <c r="ABO19" s="158"/>
      <c r="ABP19" s="158"/>
      <c r="ABQ19" s="158"/>
      <c r="ABR19" s="158"/>
      <c r="ABS19" s="158"/>
      <c r="ABT19" s="158"/>
      <c r="ABU19" s="158"/>
      <c r="ABV19" s="158"/>
      <c r="ABW19" s="158"/>
      <c r="ABX19" s="158"/>
      <c r="ABY19" s="158"/>
      <c r="ABZ19" s="158"/>
      <c r="ACA19" s="158"/>
      <c r="ACB19" s="158"/>
      <c r="ACC19" s="158"/>
      <c r="ACD19" s="158"/>
      <c r="ACE19" s="158"/>
      <c r="ACF19" s="158"/>
      <c r="ACG19" s="158"/>
      <c r="ACH19" s="158"/>
      <c r="ACI19" s="158"/>
      <c r="ACJ19" s="158"/>
      <c r="ACK19" s="158"/>
      <c r="ACL19" s="158"/>
      <c r="ACM19" s="158"/>
      <c r="ACN19" s="158"/>
      <c r="ACO19" s="158"/>
      <c r="ACP19" s="158"/>
      <c r="ACQ19" s="158"/>
      <c r="ACR19" s="158"/>
      <c r="ACS19" s="158"/>
      <c r="ACT19" s="158"/>
      <c r="ACU19" s="158"/>
      <c r="ACV19" s="158"/>
      <c r="ACW19" s="158"/>
      <c r="ACX19" s="158"/>
      <c r="ACY19" s="158"/>
      <c r="ACZ19" s="158"/>
      <c r="ADA19" s="158"/>
      <c r="ADB19" s="158"/>
      <c r="ADC19" s="158"/>
      <c r="ADD19" s="158"/>
      <c r="ADE19" s="158"/>
      <c r="ADF19" s="158"/>
      <c r="ADG19" s="158"/>
      <c r="ADH19" s="158"/>
      <c r="ADI19" s="158"/>
      <c r="ADJ19" s="158"/>
      <c r="ADK19" s="158"/>
      <c r="ADL19" s="158"/>
      <c r="ADM19" s="158"/>
      <c r="ADN19" s="158"/>
      <c r="ADO19" s="158"/>
      <c r="ADP19" s="158"/>
      <c r="ADQ19" s="158"/>
      <c r="ADR19" s="158"/>
      <c r="ADS19" s="158"/>
      <c r="ADT19" s="158"/>
      <c r="ADU19" s="158"/>
      <c r="ADV19" s="158"/>
      <c r="ADW19" s="158"/>
      <c r="ADX19" s="158"/>
      <c r="ADY19" s="158"/>
      <c r="ADZ19" s="158"/>
      <c r="AEA19" s="158"/>
      <c r="AEB19" s="158"/>
      <c r="AEC19" s="158"/>
      <c r="AED19" s="158"/>
      <c r="AEE19" s="158"/>
      <c r="AEF19" s="158"/>
      <c r="AEG19" s="158"/>
      <c r="AEH19" s="158"/>
      <c r="AEI19" s="158"/>
      <c r="AEJ19" s="158"/>
      <c r="AEK19" s="158"/>
      <c r="AEL19" s="158"/>
      <c r="AEM19" s="158"/>
      <c r="AEN19" s="158"/>
      <c r="AEO19" s="158"/>
      <c r="AEP19" s="158"/>
      <c r="AEQ19" s="158"/>
      <c r="AER19" s="158"/>
      <c r="AES19" s="158"/>
      <c r="AET19" s="158"/>
      <c r="AEU19" s="158"/>
      <c r="AEV19" s="158"/>
      <c r="AEW19" s="158"/>
      <c r="AEX19" s="158"/>
      <c r="AEY19" s="158"/>
      <c r="AEZ19" s="158"/>
      <c r="AFA19" s="158"/>
      <c r="AFB19" s="158"/>
      <c r="AFC19" s="158"/>
      <c r="AFD19" s="158"/>
      <c r="AFE19" s="158"/>
      <c r="AFF19" s="158"/>
      <c r="AFG19" s="158"/>
      <c r="AFH19" s="158"/>
      <c r="AFI19" s="158"/>
      <c r="AFJ19" s="158"/>
      <c r="AFK19" s="158"/>
      <c r="AFL19" s="158"/>
      <c r="AFM19" s="158"/>
      <c r="AFN19" s="158"/>
      <c r="AFO19" s="158"/>
      <c r="AFP19" s="158"/>
      <c r="AFQ19" s="158"/>
      <c r="AFR19" s="158"/>
      <c r="AFS19" s="158"/>
      <c r="AFT19" s="158"/>
      <c r="AFU19" s="158"/>
      <c r="AFV19" s="158"/>
      <c r="AFW19" s="158"/>
      <c r="AFX19" s="158"/>
      <c r="AFY19" s="158"/>
      <c r="AFZ19" s="158"/>
      <c r="AGA19" s="158"/>
      <c r="AGB19" s="158"/>
      <c r="AGC19" s="158"/>
      <c r="AGD19" s="158"/>
      <c r="AGE19" s="158"/>
      <c r="AGF19" s="158"/>
      <c r="AGG19" s="158"/>
      <c r="AGH19" s="158"/>
      <c r="AGI19" s="158"/>
      <c r="AGJ19" s="158"/>
      <c r="AGK19" s="158"/>
      <c r="AGL19" s="158"/>
      <c r="AGM19" s="158"/>
      <c r="AGN19" s="158"/>
      <c r="AGO19" s="158"/>
      <c r="AGP19" s="158"/>
      <c r="AGQ19" s="158"/>
      <c r="AGR19" s="158"/>
      <c r="AGS19" s="158"/>
      <c r="AGT19" s="158"/>
      <c r="AGU19" s="158"/>
      <c r="AGV19" s="158"/>
      <c r="AGW19" s="158"/>
      <c r="AGX19" s="158"/>
      <c r="AGY19" s="158"/>
      <c r="AGZ19" s="158"/>
      <c r="AHA19" s="158"/>
      <c r="AHB19" s="158"/>
      <c r="AHC19" s="158"/>
      <c r="AHD19" s="158"/>
      <c r="AHE19" s="158"/>
      <c r="AHF19" s="158"/>
      <c r="AHG19" s="158"/>
      <c r="AHH19" s="158"/>
      <c r="AHI19" s="158"/>
      <c r="AHJ19" s="158"/>
      <c r="AHK19" s="158"/>
      <c r="AHL19" s="158"/>
      <c r="AHM19" s="158"/>
      <c r="AHN19" s="158"/>
      <c r="AHO19" s="158"/>
      <c r="AHP19" s="158"/>
      <c r="AHQ19" s="158"/>
      <c r="AHR19" s="158"/>
      <c r="AHS19" s="158"/>
      <c r="AHT19" s="158"/>
      <c r="AHU19" s="158"/>
      <c r="AHV19" s="158"/>
      <c r="AHW19" s="158"/>
      <c r="AHX19" s="158"/>
      <c r="AHY19" s="158"/>
      <c r="AHZ19" s="158"/>
      <c r="AIA19" s="158"/>
      <c r="AIB19" s="158"/>
      <c r="AIC19" s="158"/>
      <c r="AID19" s="158"/>
      <c r="AIE19" s="158"/>
      <c r="AIF19" s="158"/>
      <c r="AIG19" s="158"/>
      <c r="AIH19" s="158"/>
      <c r="AII19" s="158"/>
      <c r="AIJ19" s="158"/>
      <c r="AIK19" s="158"/>
      <c r="AIL19" s="158"/>
      <c r="AIM19" s="158"/>
      <c r="AIN19" s="158"/>
      <c r="AIO19" s="158"/>
      <c r="AIP19" s="158"/>
      <c r="AIQ19" s="158"/>
      <c r="AIR19" s="158"/>
      <c r="AIS19" s="158"/>
      <c r="AIT19" s="158"/>
      <c r="AIU19" s="158"/>
      <c r="AIV19" s="158"/>
      <c r="AIW19" s="158"/>
      <c r="AIX19" s="158"/>
      <c r="AIY19" s="158"/>
      <c r="AIZ19" s="158"/>
      <c r="AJA19" s="158"/>
      <c r="AJB19" s="158"/>
      <c r="AJC19" s="158"/>
      <c r="AJD19" s="158"/>
      <c r="AJE19" s="158"/>
      <c r="AJF19" s="158"/>
      <c r="AJG19" s="158"/>
      <c r="AJH19" s="158"/>
      <c r="AJI19" s="158"/>
      <c r="AJJ19" s="158"/>
      <c r="AJK19" s="158"/>
      <c r="AJL19" s="158"/>
      <c r="AJM19" s="158"/>
      <c r="AJN19" s="158"/>
      <c r="AJO19" s="158"/>
      <c r="AJP19" s="158"/>
      <c r="AJQ19" s="158"/>
      <c r="AJR19" s="158"/>
      <c r="AJS19" s="158"/>
      <c r="AJT19" s="158"/>
      <c r="AJU19" s="158"/>
      <c r="AJV19" s="158"/>
      <c r="AJW19" s="158"/>
      <c r="AJX19" s="158"/>
      <c r="AJY19" s="158"/>
      <c r="AJZ19" s="158"/>
      <c r="AKA19" s="158"/>
      <c r="AKB19" s="158"/>
      <c r="AKC19" s="158"/>
      <c r="AKD19" s="158"/>
      <c r="AKE19" s="158"/>
      <c r="AKF19" s="158"/>
      <c r="AKG19" s="158"/>
      <c r="AKH19" s="158"/>
      <c r="AKI19" s="158"/>
      <c r="AKJ19" s="158"/>
      <c r="AKK19" s="158"/>
      <c r="AKL19" s="158"/>
      <c r="AKM19" s="158"/>
      <c r="AKN19" s="158"/>
      <c r="AKO19" s="158"/>
      <c r="AKP19" s="158"/>
      <c r="AKQ19" s="158"/>
      <c r="AKR19" s="158"/>
      <c r="AKS19" s="158"/>
      <c r="AKT19" s="158"/>
      <c r="AKU19" s="158"/>
      <c r="AKV19" s="158"/>
      <c r="AKW19" s="158"/>
      <c r="AKX19" s="158"/>
      <c r="AKY19" s="158"/>
      <c r="AKZ19" s="158"/>
      <c r="ALA19" s="158"/>
      <c r="ALB19" s="158"/>
      <c r="ALC19" s="158"/>
      <c r="ALD19" s="158"/>
      <c r="ALE19" s="158"/>
      <c r="ALF19" s="158"/>
      <c r="ALG19" s="158"/>
      <c r="ALH19" s="158"/>
      <c r="ALI19" s="158"/>
      <c r="ALJ19" s="158"/>
      <c r="ALK19" s="158"/>
      <c r="ALL19" s="158"/>
      <c r="ALM19" s="158"/>
      <c r="ALN19" s="158"/>
      <c r="ALO19" s="158"/>
      <c r="ALP19" s="158"/>
      <c r="ALQ19" s="158"/>
      <c r="ALR19" s="158"/>
      <c r="ALS19" s="158"/>
      <c r="ALT19" s="158"/>
      <c r="ALU19" s="158"/>
      <c r="ALV19" s="158"/>
      <c r="ALW19" s="158"/>
      <c r="ALX19" s="158"/>
      <c r="ALY19" s="158"/>
      <c r="ALZ19" s="158"/>
      <c r="AMA19" s="158"/>
      <c r="AMB19" s="158"/>
      <c r="AMC19" s="158"/>
      <c r="AMD19" s="158"/>
    </row>
    <row r="20" spans="1:1018" s="159" customFormat="1">
      <c r="A20" s="14" t="s">
        <v>11</v>
      </c>
      <c r="B20" s="169"/>
      <c r="C20" s="160">
        <f t="shared" si="0"/>
        <v>0</v>
      </c>
      <c r="D20" s="160">
        <f t="shared" si="1"/>
        <v>0</v>
      </c>
      <c r="E20" s="160">
        <f t="shared" si="2"/>
        <v>0</v>
      </c>
      <c r="F20" s="160">
        <f t="shared" si="3"/>
        <v>0</v>
      </c>
      <c r="G20" s="160">
        <f t="shared" si="4"/>
        <v>0</v>
      </c>
      <c r="H20" s="160">
        <f t="shared" si="5"/>
        <v>22</v>
      </c>
      <c r="I20" s="160">
        <f t="shared" si="6"/>
        <v>12</v>
      </c>
      <c r="J20" s="160">
        <f t="shared" si="7"/>
        <v>21</v>
      </c>
      <c r="K20" s="160">
        <f t="shared" si="8"/>
        <v>16</v>
      </c>
      <c r="L20" s="160">
        <f t="shared" si="9"/>
        <v>18</v>
      </c>
      <c r="M20" s="160">
        <f t="shared" si="10"/>
        <v>19</v>
      </c>
      <c r="N20" s="160">
        <f t="shared" si="11"/>
        <v>10</v>
      </c>
      <c r="O20" s="160">
        <f t="shared" si="12"/>
        <v>18</v>
      </c>
      <c r="P20" s="160">
        <f t="shared" si="13"/>
        <v>20</v>
      </c>
      <c r="Q20" s="160">
        <f t="shared" si="14"/>
        <v>17</v>
      </c>
      <c r="R20" s="160">
        <f t="shared" si="15"/>
        <v>19</v>
      </c>
      <c r="S20" s="160">
        <f t="shared" si="16"/>
        <v>21</v>
      </c>
      <c r="T20" s="160">
        <f t="shared" si="17"/>
        <v>21</v>
      </c>
      <c r="U20" s="160">
        <f t="shared" si="18"/>
        <v>21</v>
      </c>
      <c r="V20" s="160">
        <f t="shared" si="19"/>
        <v>21</v>
      </c>
      <c r="W20" s="160">
        <f t="shared" si="20"/>
        <v>20</v>
      </c>
      <c r="X20" s="160">
        <f t="shared" si="21"/>
        <v>20</v>
      </c>
      <c r="Y20" s="160">
        <f t="shared" si="22"/>
        <v>22</v>
      </c>
      <c r="Z20" s="160">
        <f t="shared" si="23"/>
        <v>15</v>
      </c>
      <c r="AA20" s="160">
        <f t="shared" si="24"/>
        <v>16</v>
      </c>
      <c r="AB20" s="160">
        <f t="shared" si="25"/>
        <v>20</v>
      </c>
      <c r="AC20" s="160">
        <f t="shared" si="26"/>
        <v>20</v>
      </c>
      <c r="AD20" s="160">
        <f t="shared" si="27"/>
        <v>14</v>
      </c>
      <c r="AE20" s="160">
        <f t="shared" si="28"/>
        <v>21</v>
      </c>
      <c r="AF20" s="160">
        <f t="shared" si="29"/>
        <v>20</v>
      </c>
      <c r="AG20" s="160">
        <f t="shared" si="30"/>
        <v>22</v>
      </c>
      <c r="AH20" s="160">
        <f t="shared" si="31"/>
        <v>19</v>
      </c>
      <c r="AI20" s="160">
        <f t="shared" si="32"/>
        <v>21</v>
      </c>
      <c r="AJ20" s="160">
        <f t="shared" si="33"/>
        <v>23</v>
      </c>
      <c r="AK20" s="160">
        <f t="shared" si="34"/>
        <v>19</v>
      </c>
      <c r="AL20" s="160">
        <f t="shared" si="35"/>
        <v>15</v>
      </c>
      <c r="AM20" s="160">
        <f t="shared" si="36"/>
        <v>20</v>
      </c>
      <c r="AN20" s="160">
        <f t="shared" si="37"/>
        <v>20</v>
      </c>
      <c r="AO20" s="160">
        <f t="shared" si="38"/>
        <v>22</v>
      </c>
      <c r="AP20" s="160">
        <f t="shared" si="39"/>
        <v>17</v>
      </c>
      <c r="AQ20" s="160">
        <f t="shared" si="40"/>
        <v>20</v>
      </c>
      <c r="AR20" s="160">
        <f t="shared" si="41"/>
        <v>22</v>
      </c>
      <c r="AS20" s="160">
        <f t="shared" si="42"/>
        <v>22</v>
      </c>
      <c r="AT20" s="160">
        <f t="shared" si="43"/>
        <v>0</v>
      </c>
      <c r="AU20" s="160">
        <f t="shared" si="44"/>
        <v>0</v>
      </c>
      <c r="AV20" s="160">
        <f t="shared" si="45"/>
        <v>0</v>
      </c>
      <c r="AW20" s="160">
        <f t="shared" si="46"/>
        <v>0</v>
      </c>
      <c r="AX20" s="160">
        <f t="shared" si="47"/>
        <v>14</v>
      </c>
      <c r="AY20" s="158"/>
      <c r="AZ20" s="158"/>
      <c r="BA20" s="158"/>
      <c r="BB20" s="158"/>
      <c r="BC20" s="158"/>
      <c r="BD20" s="158"/>
      <c r="BE20" s="158"/>
      <c r="BF20" s="158"/>
      <c r="BG20" s="158"/>
      <c r="BH20" s="158"/>
      <c r="BI20" s="158"/>
      <c r="BJ20" s="158"/>
      <c r="BK20" s="158"/>
      <c r="BL20" s="158"/>
      <c r="BM20" s="158"/>
      <c r="BN20" s="158"/>
      <c r="BO20" s="158"/>
      <c r="BP20" s="158"/>
      <c r="BQ20" s="158"/>
      <c r="BR20" s="158"/>
      <c r="BS20" s="158"/>
      <c r="BT20" s="158"/>
      <c r="BU20" s="158"/>
      <c r="BV20" s="158"/>
      <c r="BW20" s="158"/>
      <c r="BX20" s="158"/>
      <c r="BY20" s="158"/>
      <c r="BZ20" s="158"/>
      <c r="CA20" s="158"/>
      <c r="CB20" s="158"/>
      <c r="CC20" s="158"/>
      <c r="CD20" s="158"/>
      <c r="CE20" s="158"/>
      <c r="CF20" s="158"/>
      <c r="CG20" s="158"/>
      <c r="CH20" s="158"/>
      <c r="CI20" s="158"/>
      <c r="CJ20" s="158"/>
      <c r="CK20" s="158"/>
      <c r="CL20" s="158"/>
      <c r="CM20" s="158"/>
      <c r="CN20" s="158"/>
      <c r="CO20" s="158"/>
      <c r="CP20" s="158"/>
      <c r="CQ20" s="158"/>
      <c r="CR20" s="158"/>
      <c r="CS20" s="158"/>
      <c r="CT20" s="158"/>
      <c r="CU20" s="158"/>
      <c r="CV20" s="158"/>
      <c r="CW20" s="158"/>
      <c r="CX20" s="158"/>
      <c r="CY20" s="158"/>
      <c r="CZ20" s="158"/>
      <c r="DA20" s="158"/>
      <c r="DB20" s="158"/>
      <c r="DC20" s="158"/>
      <c r="DD20" s="158"/>
      <c r="DE20" s="158"/>
      <c r="DF20" s="158"/>
      <c r="DG20" s="158"/>
      <c r="DH20" s="158"/>
      <c r="DI20" s="158"/>
      <c r="DJ20" s="158"/>
      <c r="DK20" s="158"/>
      <c r="DL20" s="158"/>
      <c r="DM20" s="158"/>
      <c r="DN20" s="158"/>
      <c r="DO20" s="158"/>
      <c r="DP20" s="158"/>
      <c r="DQ20" s="158"/>
      <c r="DR20" s="158"/>
      <c r="DS20" s="158"/>
      <c r="DT20" s="158"/>
      <c r="DU20" s="158"/>
      <c r="DV20" s="158"/>
      <c r="DW20" s="158"/>
      <c r="DX20" s="158"/>
      <c r="DY20" s="158"/>
      <c r="DZ20" s="158"/>
      <c r="EA20" s="158"/>
      <c r="EB20" s="158"/>
      <c r="EC20" s="158"/>
      <c r="ED20" s="158"/>
      <c r="EE20" s="158"/>
      <c r="EF20" s="158"/>
      <c r="EG20" s="158"/>
      <c r="EH20" s="158"/>
      <c r="EI20" s="158"/>
      <c r="EJ20" s="158"/>
      <c r="EK20" s="158"/>
      <c r="EL20" s="158"/>
      <c r="EM20" s="158"/>
      <c r="EN20" s="158"/>
      <c r="EO20" s="158"/>
      <c r="EP20" s="158"/>
      <c r="EQ20" s="158"/>
      <c r="ER20" s="158"/>
      <c r="ES20" s="158"/>
      <c r="ET20" s="158"/>
      <c r="EU20" s="158"/>
      <c r="EV20" s="158"/>
      <c r="EW20" s="158"/>
      <c r="EX20" s="158"/>
      <c r="EY20" s="158"/>
      <c r="EZ20" s="158"/>
      <c r="FA20" s="158"/>
      <c r="FB20" s="158"/>
      <c r="FC20" s="158"/>
      <c r="FD20" s="158"/>
      <c r="FE20" s="158"/>
      <c r="FF20" s="158"/>
      <c r="FG20" s="158"/>
      <c r="FH20" s="158"/>
      <c r="FI20" s="158"/>
      <c r="FJ20" s="158"/>
      <c r="FK20" s="158"/>
      <c r="FL20" s="158"/>
      <c r="FM20" s="158"/>
      <c r="FN20" s="158"/>
      <c r="FO20" s="158"/>
      <c r="FP20" s="158"/>
      <c r="FQ20" s="158"/>
      <c r="FR20" s="158"/>
      <c r="FS20" s="158"/>
      <c r="FT20" s="158"/>
      <c r="FU20" s="158"/>
      <c r="FV20" s="158"/>
      <c r="FW20" s="158"/>
      <c r="FX20" s="158"/>
      <c r="FY20" s="158"/>
      <c r="FZ20" s="158"/>
      <c r="GA20" s="158"/>
      <c r="GB20" s="158"/>
      <c r="GC20" s="158"/>
      <c r="GD20" s="158"/>
      <c r="GE20" s="158"/>
      <c r="GF20" s="158"/>
      <c r="GG20" s="158"/>
      <c r="GH20" s="158"/>
      <c r="GI20" s="158"/>
      <c r="GJ20" s="158"/>
      <c r="GK20" s="158"/>
      <c r="GL20" s="158"/>
      <c r="GM20" s="158"/>
      <c r="GN20" s="158"/>
      <c r="GO20" s="158"/>
      <c r="GP20" s="158"/>
      <c r="GQ20" s="158"/>
      <c r="GR20" s="158"/>
      <c r="GS20" s="158"/>
      <c r="GT20" s="158"/>
      <c r="GU20" s="158"/>
      <c r="GV20" s="158"/>
      <c r="GW20" s="158"/>
      <c r="GX20" s="158"/>
      <c r="GY20" s="158"/>
      <c r="GZ20" s="158"/>
      <c r="HA20" s="158"/>
      <c r="HB20" s="158"/>
      <c r="HC20" s="158"/>
      <c r="HD20" s="158"/>
      <c r="HE20" s="158"/>
      <c r="HF20" s="158"/>
      <c r="HG20" s="158"/>
      <c r="HH20" s="158"/>
      <c r="HI20" s="158"/>
      <c r="HJ20" s="158"/>
      <c r="HK20" s="158"/>
      <c r="HL20" s="158"/>
      <c r="HM20" s="158"/>
      <c r="HN20" s="158"/>
      <c r="HO20" s="158"/>
      <c r="HP20" s="158"/>
      <c r="HQ20" s="158"/>
      <c r="HR20" s="158"/>
      <c r="HS20" s="158"/>
      <c r="HT20" s="158"/>
      <c r="HU20" s="158"/>
      <c r="HV20" s="158"/>
      <c r="HW20" s="158"/>
      <c r="HX20" s="158"/>
      <c r="HY20" s="158"/>
      <c r="HZ20" s="158"/>
      <c r="IA20" s="158"/>
      <c r="IB20" s="158"/>
      <c r="IC20" s="158"/>
      <c r="ID20" s="158"/>
      <c r="IE20" s="158"/>
      <c r="IF20" s="158"/>
      <c r="IG20" s="158"/>
      <c r="IH20" s="158"/>
      <c r="II20" s="158"/>
      <c r="IJ20" s="158"/>
      <c r="IK20" s="158"/>
      <c r="IL20" s="158"/>
      <c r="IM20" s="158"/>
      <c r="IN20" s="158"/>
      <c r="IO20" s="158"/>
      <c r="IP20" s="158"/>
      <c r="IQ20" s="158"/>
      <c r="IR20" s="158"/>
      <c r="IS20" s="158"/>
      <c r="IT20" s="158"/>
      <c r="IU20" s="158"/>
      <c r="IV20" s="158"/>
      <c r="IW20" s="158"/>
      <c r="IX20" s="158"/>
      <c r="IY20" s="158"/>
      <c r="IZ20" s="158"/>
      <c r="JA20" s="158"/>
      <c r="JB20" s="158"/>
      <c r="JC20" s="158"/>
      <c r="JD20" s="158"/>
      <c r="JE20" s="158"/>
      <c r="JF20" s="158"/>
      <c r="JG20" s="158"/>
      <c r="JH20" s="158"/>
      <c r="JI20" s="158"/>
      <c r="JJ20" s="158"/>
      <c r="JK20" s="158"/>
      <c r="JL20" s="158"/>
      <c r="JM20" s="158"/>
      <c r="JN20" s="158"/>
      <c r="JO20" s="158"/>
      <c r="JP20" s="158"/>
      <c r="JQ20" s="158"/>
      <c r="JR20" s="158"/>
      <c r="JS20" s="158"/>
      <c r="JT20" s="158"/>
      <c r="JU20" s="158"/>
      <c r="JV20" s="158"/>
      <c r="JW20" s="158"/>
      <c r="JX20" s="158"/>
      <c r="JY20" s="158"/>
      <c r="JZ20" s="158"/>
      <c r="KA20" s="158"/>
      <c r="KB20" s="158"/>
      <c r="KC20" s="158"/>
      <c r="KD20" s="158"/>
      <c r="KE20" s="158"/>
      <c r="KF20" s="158"/>
      <c r="KG20" s="158"/>
      <c r="KH20" s="158"/>
      <c r="KI20" s="158"/>
      <c r="KJ20" s="158"/>
      <c r="KK20" s="158"/>
      <c r="KL20" s="158"/>
      <c r="KM20" s="158"/>
      <c r="KN20" s="158"/>
      <c r="KO20" s="158"/>
      <c r="KP20" s="158"/>
      <c r="KQ20" s="158"/>
      <c r="KR20" s="158"/>
      <c r="KS20" s="158"/>
      <c r="KT20" s="158"/>
      <c r="KU20" s="158"/>
      <c r="KV20" s="158"/>
      <c r="KW20" s="158"/>
      <c r="KX20" s="158"/>
      <c r="KY20" s="158"/>
      <c r="KZ20" s="158"/>
      <c r="LA20" s="158"/>
      <c r="LB20" s="158"/>
      <c r="LC20" s="158"/>
      <c r="LD20" s="158"/>
      <c r="LE20" s="158"/>
      <c r="LF20" s="158"/>
      <c r="LG20" s="158"/>
      <c r="LH20" s="158"/>
      <c r="LI20" s="158"/>
      <c r="LJ20" s="158"/>
      <c r="LK20" s="158"/>
      <c r="LL20" s="158"/>
      <c r="LM20" s="158"/>
      <c r="LN20" s="158"/>
      <c r="LO20" s="158"/>
      <c r="LP20" s="158"/>
      <c r="LQ20" s="158"/>
      <c r="LR20" s="158"/>
      <c r="LS20" s="158"/>
      <c r="LT20" s="158"/>
      <c r="LU20" s="158"/>
      <c r="LV20" s="158"/>
      <c r="LW20" s="158"/>
      <c r="LX20" s="158"/>
      <c r="LY20" s="158"/>
      <c r="LZ20" s="158"/>
      <c r="MA20" s="158"/>
      <c r="MB20" s="158"/>
      <c r="MC20" s="158"/>
      <c r="MD20" s="158"/>
      <c r="ME20" s="158"/>
      <c r="MF20" s="158"/>
      <c r="MG20" s="158"/>
      <c r="MH20" s="158"/>
      <c r="MI20" s="158"/>
      <c r="MJ20" s="158"/>
      <c r="MK20" s="158"/>
      <c r="ML20" s="158"/>
      <c r="MM20" s="158"/>
      <c r="MN20" s="158"/>
      <c r="MO20" s="158"/>
      <c r="MP20" s="158"/>
      <c r="MQ20" s="158"/>
      <c r="MR20" s="158"/>
      <c r="MS20" s="158"/>
      <c r="MT20" s="158"/>
      <c r="MU20" s="158"/>
      <c r="MV20" s="158"/>
      <c r="MW20" s="158"/>
      <c r="MX20" s="158"/>
      <c r="MY20" s="158"/>
      <c r="MZ20" s="158"/>
      <c r="NA20" s="158"/>
      <c r="NB20" s="158"/>
      <c r="NC20" s="158"/>
      <c r="ND20" s="158"/>
      <c r="NE20" s="158"/>
      <c r="NF20" s="158"/>
      <c r="NG20" s="158"/>
      <c r="NH20" s="158"/>
      <c r="NI20" s="158"/>
      <c r="NJ20" s="158"/>
      <c r="NK20" s="158"/>
      <c r="NL20" s="158"/>
      <c r="NM20" s="158"/>
      <c r="NN20" s="158"/>
      <c r="NO20" s="158"/>
      <c r="NP20" s="158"/>
      <c r="NQ20" s="158"/>
      <c r="NR20" s="158"/>
      <c r="NS20" s="158"/>
      <c r="NT20" s="158"/>
      <c r="NU20" s="158"/>
      <c r="NV20" s="158"/>
      <c r="NW20" s="158"/>
      <c r="NX20" s="158"/>
      <c r="NY20" s="158"/>
      <c r="NZ20" s="158"/>
      <c r="OA20" s="158"/>
      <c r="OB20" s="158"/>
      <c r="OC20" s="158"/>
      <c r="OD20" s="158"/>
      <c r="OE20" s="158"/>
      <c r="OF20" s="158"/>
      <c r="OG20" s="158"/>
      <c r="OH20" s="158"/>
      <c r="OI20" s="158"/>
      <c r="OJ20" s="158"/>
      <c r="OK20" s="158"/>
      <c r="OL20" s="158"/>
      <c r="OM20" s="158"/>
      <c r="ON20" s="158"/>
      <c r="OO20" s="158"/>
      <c r="OP20" s="158"/>
      <c r="OQ20" s="158"/>
      <c r="OR20" s="158"/>
      <c r="OS20" s="158"/>
      <c r="OT20" s="158"/>
      <c r="OU20" s="158"/>
      <c r="OV20" s="158"/>
      <c r="OW20" s="158"/>
      <c r="OX20" s="158"/>
      <c r="OY20" s="158"/>
      <c r="OZ20" s="158"/>
      <c r="PA20" s="158"/>
      <c r="PB20" s="158"/>
      <c r="PC20" s="158"/>
      <c r="PD20" s="158"/>
      <c r="PE20" s="158"/>
      <c r="PF20" s="158"/>
      <c r="PG20" s="158"/>
      <c r="PH20" s="158"/>
      <c r="PI20" s="158"/>
      <c r="PJ20" s="158"/>
      <c r="PK20" s="158"/>
      <c r="PL20" s="158"/>
      <c r="PM20" s="158"/>
      <c r="PN20" s="158"/>
      <c r="PO20" s="158"/>
      <c r="PP20" s="158"/>
      <c r="PQ20" s="158"/>
      <c r="PR20" s="158"/>
      <c r="PS20" s="158"/>
      <c r="PT20" s="158"/>
      <c r="PU20" s="158"/>
      <c r="PV20" s="158"/>
      <c r="PW20" s="158"/>
      <c r="PX20" s="158"/>
      <c r="PY20" s="158"/>
      <c r="PZ20" s="158"/>
      <c r="QA20" s="158"/>
      <c r="QB20" s="158"/>
      <c r="QC20" s="158"/>
      <c r="QD20" s="158"/>
      <c r="QE20" s="158"/>
      <c r="QF20" s="158"/>
      <c r="QG20" s="158"/>
      <c r="QH20" s="158"/>
      <c r="QI20" s="158"/>
      <c r="QJ20" s="158"/>
      <c r="QK20" s="158"/>
      <c r="QL20" s="158"/>
      <c r="QM20" s="158"/>
      <c r="QN20" s="158"/>
      <c r="QO20" s="158"/>
      <c r="QP20" s="158"/>
      <c r="QQ20" s="158"/>
      <c r="QR20" s="158"/>
      <c r="QS20" s="158"/>
      <c r="QT20" s="158"/>
      <c r="QU20" s="158"/>
      <c r="QV20" s="158"/>
      <c r="QW20" s="158"/>
      <c r="QX20" s="158"/>
      <c r="QY20" s="158"/>
      <c r="QZ20" s="158"/>
      <c r="RA20" s="158"/>
      <c r="RB20" s="158"/>
      <c r="RC20" s="158"/>
      <c r="RD20" s="158"/>
      <c r="RE20" s="158"/>
      <c r="RF20" s="158"/>
      <c r="RG20" s="158"/>
      <c r="RH20" s="158"/>
      <c r="RI20" s="158"/>
      <c r="RJ20" s="158"/>
      <c r="RK20" s="158"/>
      <c r="RL20" s="158"/>
      <c r="RM20" s="158"/>
      <c r="RN20" s="158"/>
      <c r="RO20" s="158"/>
      <c r="RP20" s="158"/>
      <c r="RQ20" s="158"/>
      <c r="RR20" s="158"/>
      <c r="RS20" s="158"/>
      <c r="RT20" s="158"/>
      <c r="RU20" s="158"/>
      <c r="RV20" s="158"/>
      <c r="RW20" s="158"/>
      <c r="RX20" s="158"/>
      <c r="RY20" s="158"/>
      <c r="RZ20" s="158"/>
      <c r="SA20" s="158"/>
      <c r="SB20" s="158"/>
      <c r="SC20" s="158"/>
      <c r="SD20" s="158"/>
      <c r="SE20" s="158"/>
      <c r="SF20" s="158"/>
      <c r="SG20" s="158"/>
      <c r="SH20" s="158"/>
      <c r="SI20" s="158"/>
      <c r="SJ20" s="158"/>
      <c r="SK20" s="158"/>
      <c r="SL20" s="158"/>
      <c r="SM20" s="158"/>
      <c r="SN20" s="158"/>
      <c r="SO20" s="158"/>
      <c r="SP20" s="158"/>
      <c r="SQ20" s="158"/>
      <c r="SR20" s="158"/>
      <c r="SS20" s="158"/>
      <c r="ST20" s="158"/>
      <c r="SU20" s="158"/>
      <c r="SV20" s="158"/>
      <c r="SW20" s="158"/>
      <c r="SX20" s="158"/>
      <c r="SY20" s="158"/>
      <c r="SZ20" s="158"/>
      <c r="TA20" s="158"/>
      <c r="TB20" s="158"/>
      <c r="TC20" s="158"/>
      <c r="TD20" s="158"/>
      <c r="TE20" s="158"/>
      <c r="TF20" s="158"/>
      <c r="TG20" s="158"/>
      <c r="TH20" s="158"/>
      <c r="TI20" s="158"/>
      <c r="TJ20" s="158"/>
      <c r="TK20" s="158"/>
      <c r="TL20" s="158"/>
      <c r="TM20" s="158"/>
      <c r="TN20" s="158"/>
      <c r="TO20" s="158"/>
      <c r="TP20" s="158"/>
      <c r="TQ20" s="158"/>
      <c r="TR20" s="158"/>
      <c r="TS20" s="158"/>
      <c r="TT20" s="158"/>
      <c r="TU20" s="158"/>
      <c r="TV20" s="158"/>
      <c r="TW20" s="158"/>
      <c r="TX20" s="158"/>
      <c r="TY20" s="158"/>
      <c r="TZ20" s="158"/>
      <c r="UA20" s="158"/>
      <c r="UB20" s="158"/>
      <c r="UC20" s="158"/>
      <c r="UD20" s="158"/>
      <c r="UE20" s="158"/>
      <c r="UF20" s="158"/>
      <c r="UG20" s="158"/>
      <c r="UH20" s="158"/>
      <c r="UI20" s="158"/>
      <c r="UJ20" s="158"/>
      <c r="UK20" s="158"/>
      <c r="UL20" s="158"/>
      <c r="UM20" s="158"/>
      <c r="UN20" s="158"/>
      <c r="UO20" s="158"/>
      <c r="UP20" s="158"/>
      <c r="UQ20" s="158"/>
      <c r="UR20" s="158"/>
      <c r="US20" s="158"/>
      <c r="UT20" s="158"/>
      <c r="UU20" s="158"/>
      <c r="UV20" s="158"/>
      <c r="UW20" s="158"/>
      <c r="UX20" s="158"/>
      <c r="UY20" s="158"/>
      <c r="UZ20" s="158"/>
      <c r="VA20" s="158"/>
      <c r="VB20" s="158"/>
      <c r="VC20" s="158"/>
      <c r="VD20" s="158"/>
      <c r="VE20" s="158"/>
      <c r="VF20" s="158"/>
      <c r="VG20" s="158"/>
      <c r="VH20" s="158"/>
      <c r="VI20" s="158"/>
      <c r="VJ20" s="158"/>
      <c r="VK20" s="158"/>
      <c r="VL20" s="158"/>
      <c r="VM20" s="158"/>
      <c r="VN20" s="158"/>
      <c r="VO20" s="158"/>
      <c r="VP20" s="158"/>
      <c r="VQ20" s="158"/>
      <c r="VR20" s="158"/>
      <c r="VS20" s="158"/>
      <c r="VT20" s="158"/>
      <c r="VU20" s="158"/>
      <c r="VV20" s="158"/>
      <c r="VW20" s="158"/>
      <c r="VX20" s="158"/>
      <c r="VY20" s="158"/>
      <c r="VZ20" s="158"/>
      <c r="WA20" s="158"/>
      <c r="WB20" s="158"/>
      <c r="WC20" s="158"/>
      <c r="WD20" s="158"/>
      <c r="WE20" s="158"/>
      <c r="WF20" s="158"/>
      <c r="WG20" s="158"/>
      <c r="WH20" s="158"/>
      <c r="WI20" s="158"/>
      <c r="WJ20" s="158"/>
      <c r="WK20" s="158"/>
      <c r="WL20" s="158"/>
      <c r="WM20" s="158"/>
      <c r="WN20" s="158"/>
      <c r="WO20" s="158"/>
      <c r="WP20" s="158"/>
      <c r="WQ20" s="158"/>
      <c r="WR20" s="158"/>
      <c r="WS20" s="158"/>
      <c r="WT20" s="158"/>
      <c r="WU20" s="158"/>
      <c r="WV20" s="158"/>
      <c r="WW20" s="158"/>
      <c r="WX20" s="158"/>
      <c r="WY20" s="158"/>
      <c r="WZ20" s="158"/>
      <c r="XA20" s="158"/>
      <c r="XB20" s="158"/>
      <c r="XC20" s="158"/>
      <c r="XD20" s="158"/>
      <c r="XE20" s="158"/>
      <c r="XF20" s="158"/>
      <c r="XG20" s="158"/>
      <c r="XH20" s="158"/>
      <c r="XI20" s="158"/>
      <c r="XJ20" s="158"/>
      <c r="XK20" s="158"/>
      <c r="XL20" s="158"/>
      <c r="XM20" s="158"/>
      <c r="XN20" s="158"/>
      <c r="XO20" s="158"/>
      <c r="XP20" s="158"/>
      <c r="XQ20" s="158"/>
      <c r="XR20" s="158"/>
      <c r="XS20" s="158"/>
      <c r="XT20" s="158"/>
      <c r="XU20" s="158"/>
      <c r="XV20" s="158"/>
      <c r="XW20" s="158"/>
      <c r="XX20" s="158"/>
      <c r="XY20" s="158"/>
      <c r="XZ20" s="158"/>
      <c r="YA20" s="158"/>
      <c r="YB20" s="158"/>
      <c r="YC20" s="158"/>
      <c r="YD20" s="158"/>
      <c r="YE20" s="158"/>
      <c r="YF20" s="158"/>
      <c r="YG20" s="158"/>
      <c r="YH20" s="158"/>
      <c r="YI20" s="158"/>
      <c r="YJ20" s="158"/>
      <c r="YK20" s="158"/>
      <c r="YL20" s="158"/>
      <c r="YM20" s="158"/>
      <c r="YN20" s="158"/>
      <c r="YO20" s="158"/>
      <c r="YP20" s="158"/>
      <c r="YQ20" s="158"/>
      <c r="YR20" s="158"/>
      <c r="YS20" s="158"/>
      <c r="YT20" s="158"/>
      <c r="YU20" s="158"/>
      <c r="YV20" s="158"/>
      <c r="YW20" s="158"/>
      <c r="YX20" s="158"/>
      <c r="YY20" s="158"/>
      <c r="YZ20" s="158"/>
      <c r="ZA20" s="158"/>
      <c r="ZB20" s="158"/>
      <c r="ZC20" s="158"/>
      <c r="ZD20" s="158"/>
      <c r="ZE20" s="158"/>
      <c r="ZF20" s="158"/>
      <c r="ZG20" s="158"/>
      <c r="ZH20" s="158"/>
      <c r="ZI20" s="158"/>
      <c r="ZJ20" s="158"/>
      <c r="ZK20" s="158"/>
      <c r="ZL20" s="158"/>
      <c r="ZM20" s="158"/>
      <c r="ZN20" s="158"/>
      <c r="ZO20" s="158"/>
      <c r="ZP20" s="158"/>
      <c r="ZQ20" s="158"/>
      <c r="ZR20" s="158"/>
      <c r="ZS20" s="158"/>
      <c r="ZT20" s="158"/>
      <c r="ZU20" s="158"/>
      <c r="ZV20" s="158"/>
      <c r="ZW20" s="158"/>
      <c r="ZX20" s="158"/>
      <c r="ZY20" s="158"/>
      <c r="ZZ20" s="158"/>
      <c r="AAA20" s="158"/>
      <c r="AAB20" s="158"/>
      <c r="AAC20" s="158"/>
      <c r="AAD20" s="158"/>
      <c r="AAE20" s="158"/>
      <c r="AAF20" s="158"/>
      <c r="AAG20" s="158"/>
      <c r="AAH20" s="158"/>
      <c r="AAI20" s="158"/>
      <c r="AAJ20" s="158"/>
      <c r="AAK20" s="158"/>
      <c r="AAL20" s="158"/>
      <c r="AAM20" s="158"/>
      <c r="AAN20" s="158"/>
      <c r="AAO20" s="158"/>
      <c r="AAP20" s="158"/>
      <c r="AAQ20" s="158"/>
      <c r="AAR20" s="158"/>
      <c r="AAS20" s="158"/>
      <c r="AAT20" s="158"/>
      <c r="AAU20" s="158"/>
      <c r="AAV20" s="158"/>
      <c r="AAW20" s="158"/>
      <c r="AAX20" s="158"/>
      <c r="AAY20" s="158"/>
      <c r="AAZ20" s="158"/>
      <c r="ABA20" s="158"/>
      <c r="ABB20" s="158"/>
      <c r="ABC20" s="158"/>
      <c r="ABD20" s="158"/>
      <c r="ABE20" s="158"/>
      <c r="ABF20" s="158"/>
      <c r="ABG20" s="158"/>
      <c r="ABH20" s="158"/>
      <c r="ABI20" s="158"/>
      <c r="ABJ20" s="158"/>
      <c r="ABK20" s="158"/>
      <c r="ABL20" s="158"/>
      <c r="ABM20" s="158"/>
      <c r="ABN20" s="158"/>
      <c r="ABO20" s="158"/>
      <c r="ABP20" s="158"/>
      <c r="ABQ20" s="158"/>
      <c r="ABR20" s="158"/>
      <c r="ABS20" s="158"/>
      <c r="ABT20" s="158"/>
      <c r="ABU20" s="158"/>
      <c r="ABV20" s="158"/>
      <c r="ABW20" s="158"/>
      <c r="ABX20" s="158"/>
      <c r="ABY20" s="158"/>
      <c r="ABZ20" s="158"/>
      <c r="ACA20" s="158"/>
      <c r="ACB20" s="158"/>
      <c r="ACC20" s="158"/>
      <c r="ACD20" s="158"/>
      <c r="ACE20" s="158"/>
      <c r="ACF20" s="158"/>
      <c r="ACG20" s="158"/>
      <c r="ACH20" s="158"/>
      <c r="ACI20" s="158"/>
      <c r="ACJ20" s="158"/>
      <c r="ACK20" s="158"/>
      <c r="ACL20" s="158"/>
      <c r="ACM20" s="158"/>
      <c r="ACN20" s="158"/>
      <c r="ACO20" s="158"/>
      <c r="ACP20" s="158"/>
      <c r="ACQ20" s="158"/>
      <c r="ACR20" s="158"/>
      <c r="ACS20" s="158"/>
      <c r="ACT20" s="158"/>
      <c r="ACU20" s="158"/>
      <c r="ACV20" s="158"/>
      <c r="ACW20" s="158"/>
      <c r="ACX20" s="158"/>
      <c r="ACY20" s="158"/>
      <c r="ACZ20" s="158"/>
      <c r="ADA20" s="158"/>
      <c r="ADB20" s="158"/>
      <c r="ADC20" s="158"/>
      <c r="ADD20" s="158"/>
      <c r="ADE20" s="158"/>
      <c r="ADF20" s="158"/>
      <c r="ADG20" s="158"/>
      <c r="ADH20" s="158"/>
      <c r="ADI20" s="158"/>
      <c r="ADJ20" s="158"/>
      <c r="ADK20" s="158"/>
      <c r="ADL20" s="158"/>
      <c r="ADM20" s="158"/>
      <c r="ADN20" s="158"/>
      <c r="ADO20" s="158"/>
      <c r="ADP20" s="158"/>
      <c r="ADQ20" s="158"/>
      <c r="ADR20" s="158"/>
      <c r="ADS20" s="158"/>
      <c r="ADT20" s="158"/>
      <c r="ADU20" s="158"/>
      <c r="ADV20" s="158"/>
      <c r="ADW20" s="158"/>
      <c r="ADX20" s="158"/>
      <c r="ADY20" s="158"/>
      <c r="ADZ20" s="158"/>
      <c r="AEA20" s="158"/>
      <c r="AEB20" s="158"/>
      <c r="AEC20" s="158"/>
      <c r="AED20" s="158"/>
      <c r="AEE20" s="158"/>
      <c r="AEF20" s="158"/>
      <c r="AEG20" s="158"/>
      <c r="AEH20" s="158"/>
      <c r="AEI20" s="158"/>
      <c r="AEJ20" s="158"/>
      <c r="AEK20" s="158"/>
      <c r="AEL20" s="158"/>
      <c r="AEM20" s="158"/>
      <c r="AEN20" s="158"/>
      <c r="AEO20" s="158"/>
      <c r="AEP20" s="158"/>
      <c r="AEQ20" s="158"/>
      <c r="AER20" s="158"/>
      <c r="AES20" s="158"/>
      <c r="AET20" s="158"/>
      <c r="AEU20" s="158"/>
      <c r="AEV20" s="158"/>
      <c r="AEW20" s="158"/>
      <c r="AEX20" s="158"/>
      <c r="AEY20" s="158"/>
      <c r="AEZ20" s="158"/>
      <c r="AFA20" s="158"/>
      <c r="AFB20" s="158"/>
      <c r="AFC20" s="158"/>
      <c r="AFD20" s="158"/>
      <c r="AFE20" s="158"/>
      <c r="AFF20" s="158"/>
      <c r="AFG20" s="158"/>
      <c r="AFH20" s="158"/>
      <c r="AFI20" s="158"/>
      <c r="AFJ20" s="158"/>
      <c r="AFK20" s="158"/>
      <c r="AFL20" s="158"/>
      <c r="AFM20" s="158"/>
      <c r="AFN20" s="158"/>
      <c r="AFO20" s="158"/>
      <c r="AFP20" s="158"/>
      <c r="AFQ20" s="158"/>
      <c r="AFR20" s="158"/>
      <c r="AFS20" s="158"/>
      <c r="AFT20" s="158"/>
      <c r="AFU20" s="158"/>
      <c r="AFV20" s="158"/>
      <c r="AFW20" s="158"/>
      <c r="AFX20" s="158"/>
      <c r="AFY20" s="158"/>
      <c r="AFZ20" s="158"/>
      <c r="AGA20" s="158"/>
      <c r="AGB20" s="158"/>
      <c r="AGC20" s="158"/>
      <c r="AGD20" s="158"/>
      <c r="AGE20" s="158"/>
      <c r="AGF20" s="158"/>
      <c r="AGG20" s="158"/>
      <c r="AGH20" s="158"/>
      <c r="AGI20" s="158"/>
      <c r="AGJ20" s="158"/>
      <c r="AGK20" s="158"/>
      <c r="AGL20" s="158"/>
      <c r="AGM20" s="158"/>
      <c r="AGN20" s="158"/>
      <c r="AGO20" s="158"/>
      <c r="AGP20" s="158"/>
      <c r="AGQ20" s="158"/>
      <c r="AGR20" s="158"/>
      <c r="AGS20" s="158"/>
      <c r="AGT20" s="158"/>
      <c r="AGU20" s="158"/>
      <c r="AGV20" s="158"/>
      <c r="AGW20" s="158"/>
      <c r="AGX20" s="158"/>
      <c r="AGY20" s="158"/>
      <c r="AGZ20" s="158"/>
      <c r="AHA20" s="158"/>
      <c r="AHB20" s="158"/>
      <c r="AHC20" s="158"/>
      <c r="AHD20" s="158"/>
      <c r="AHE20" s="158"/>
      <c r="AHF20" s="158"/>
      <c r="AHG20" s="158"/>
      <c r="AHH20" s="158"/>
      <c r="AHI20" s="158"/>
      <c r="AHJ20" s="158"/>
      <c r="AHK20" s="158"/>
      <c r="AHL20" s="158"/>
      <c r="AHM20" s="158"/>
      <c r="AHN20" s="158"/>
      <c r="AHO20" s="158"/>
      <c r="AHP20" s="158"/>
      <c r="AHQ20" s="158"/>
      <c r="AHR20" s="158"/>
      <c r="AHS20" s="158"/>
      <c r="AHT20" s="158"/>
      <c r="AHU20" s="158"/>
      <c r="AHV20" s="158"/>
      <c r="AHW20" s="158"/>
      <c r="AHX20" s="158"/>
      <c r="AHY20" s="158"/>
      <c r="AHZ20" s="158"/>
      <c r="AIA20" s="158"/>
      <c r="AIB20" s="158"/>
      <c r="AIC20" s="158"/>
      <c r="AID20" s="158"/>
      <c r="AIE20" s="158"/>
      <c r="AIF20" s="158"/>
      <c r="AIG20" s="158"/>
      <c r="AIH20" s="158"/>
      <c r="AII20" s="158"/>
      <c r="AIJ20" s="158"/>
      <c r="AIK20" s="158"/>
      <c r="AIL20" s="158"/>
      <c r="AIM20" s="158"/>
      <c r="AIN20" s="158"/>
      <c r="AIO20" s="158"/>
      <c r="AIP20" s="158"/>
      <c r="AIQ20" s="158"/>
      <c r="AIR20" s="158"/>
      <c r="AIS20" s="158"/>
      <c r="AIT20" s="158"/>
      <c r="AIU20" s="158"/>
      <c r="AIV20" s="158"/>
      <c r="AIW20" s="158"/>
      <c r="AIX20" s="158"/>
      <c r="AIY20" s="158"/>
      <c r="AIZ20" s="158"/>
      <c r="AJA20" s="158"/>
      <c r="AJB20" s="158"/>
      <c r="AJC20" s="158"/>
      <c r="AJD20" s="158"/>
      <c r="AJE20" s="158"/>
      <c r="AJF20" s="158"/>
      <c r="AJG20" s="158"/>
      <c r="AJH20" s="158"/>
      <c r="AJI20" s="158"/>
      <c r="AJJ20" s="158"/>
      <c r="AJK20" s="158"/>
      <c r="AJL20" s="158"/>
      <c r="AJM20" s="158"/>
      <c r="AJN20" s="158"/>
      <c r="AJO20" s="158"/>
      <c r="AJP20" s="158"/>
      <c r="AJQ20" s="158"/>
      <c r="AJR20" s="158"/>
      <c r="AJS20" s="158"/>
      <c r="AJT20" s="158"/>
      <c r="AJU20" s="158"/>
      <c r="AJV20" s="158"/>
      <c r="AJW20" s="158"/>
      <c r="AJX20" s="158"/>
      <c r="AJY20" s="158"/>
      <c r="AJZ20" s="158"/>
      <c r="AKA20" s="158"/>
      <c r="AKB20" s="158"/>
      <c r="AKC20" s="158"/>
      <c r="AKD20" s="158"/>
      <c r="AKE20" s="158"/>
      <c r="AKF20" s="158"/>
      <c r="AKG20" s="158"/>
      <c r="AKH20" s="158"/>
      <c r="AKI20" s="158"/>
      <c r="AKJ20" s="158"/>
      <c r="AKK20" s="158"/>
      <c r="AKL20" s="158"/>
      <c r="AKM20" s="158"/>
      <c r="AKN20" s="158"/>
      <c r="AKO20" s="158"/>
      <c r="AKP20" s="158"/>
      <c r="AKQ20" s="158"/>
      <c r="AKR20" s="158"/>
      <c r="AKS20" s="158"/>
      <c r="AKT20" s="158"/>
      <c r="AKU20" s="158"/>
      <c r="AKV20" s="158"/>
      <c r="AKW20" s="158"/>
      <c r="AKX20" s="158"/>
      <c r="AKY20" s="158"/>
      <c r="AKZ20" s="158"/>
      <c r="ALA20" s="158"/>
      <c r="ALB20" s="158"/>
      <c r="ALC20" s="158"/>
      <c r="ALD20" s="158"/>
      <c r="ALE20" s="158"/>
      <c r="ALF20" s="158"/>
      <c r="ALG20" s="158"/>
      <c r="ALH20" s="158"/>
      <c r="ALI20" s="158"/>
      <c r="ALJ20" s="158"/>
      <c r="ALK20" s="158"/>
      <c r="ALL20" s="158"/>
      <c r="ALM20" s="158"/>
      <c r="ALN20" s="158"/>
      <c r="ALO20" s="158"/>
      <c r="ALP20" s="158"/>
      <c r="ALQ20" s="158"/>
      <c r="ALR20" s="158"/>
      <c r="ALS20" s="158"/>
      <c r="ALT20" s="158"/>
      <c r="ALU20" s="158"/>
      <c r="ALV20" s="158"/>
      <c r="ALW20" s="158"/>
      <c r="ALX20" s="158"/>
      <c r="ALY20" s="158"/>
      <c r="ALZ20" s="158"/>
      <c r="AMA20" s="158"/>
      <c r="AMB20" s="158"/>
      <c r="AMC20" s="158"/>
      <c r="AMD20" s="158"/>
    </row>
    <row r="21" spans="1:1018" s="159" customFormat="1">
      <c r="A21" s="14" t="s">
        <v>12</v>
      </c>
      <c r="B21" s="169"/>
      <c r="C21" s="160">
        <f t="shared" si="0"/>
        <v>7</v>
      </c>
      <c r="D21" s="160">
        <f t="shared" si="1"/>
        <v>20</v>
      </c>
      <c r="E21" s="160">
        <f t="shared" si="2"/>
        <v>23</v>
      </c>
      <c r="F21" s="160">
        <f t="shared" si="3"/>
        <v>12</v>
      </c>
      <c r="G21" s="160">
        <f t="shared" si="4"/>
        <v>22</v>
      </c>
      <c r="H21" s="160">
        <f t="shared" si="5"/>
        <v>22</v>
      </c>
      <c r="I21" s="160">
        <f t="shared" si="6"/>
        <v>12</v>
      </c>
      <c r="J21" s="160">
        <f t="shared" si="7"/>
        <v>21</v>
      </c>
      <c r="K21" s="160">
        <f t="shared" si="8"/>
        <v>20</v>
      </c>
      <c r="L21" s="160">
        <f t="shared" si="9"/>
        <v>22</v>
      </c>
      <c r="M21" s="160">
        <f t="shared" si="10"/>
        <v>22</v>
      </c>
      <c r="N21" s="160">
        <f t="shared" si="11"/>
        <v>16</v>
      </c>
      <c r="O21" s="160">
        <f t="shared" si="12"/>
        <v>13</v>
      </c>
      <c r="P21" s="160">
        <f t="shared" si="13"/>
        <v>20</v>
      </c>
      <c r="Q21" s="160">
        <f t="shared" si="14"/>
        <v>17</v>
      </c>
      <c r="R21" s="160">
        <f t="shared" si="15"/>
        <v>19</v>
      </c>
      <c r="S21" s="160">
        <f t="shared" si="16"/>
        <v>21</v>
      </c>
      <c r="T21" s="160">
        <f t="shared" si="17"/>
        <v>21</v>
      </c>
      <c r="U21" s="160">
        <f t="shared" si="18"/>
        <v>21</v>
      </c>
      <c r="V21" s="160">
        <f t="shared" si="19"/>
        <v>21</v>
      </c>
      <c r="W21" s="160">
        <f t="shared" si="20"/>
        <v>20</v>
      </c>
      <c r="X21" s="160">
        <f t="shared" si="21"/>
        <v>20</v>
      </c>
      <c r="Y21" s="160">
        <f t="shared" si="22"/>
        <v>21</v>
      </c>
      <c r="Z21" s="160">
        <f t="shared" si="23"/>
        <v>14</v>
      </c>
      <c r="AA21" s="160">
        <f t="shared" si="24"/>
        <v>17</v>
      </c>
      <c r="AB21" s="160">
        <f t="shared" si="25"/>
        <v>19</v>
      </c>
      <c r="AC21" s="160">
        <f t="shared" si="26"/>
        <v>20</v>
      </c>
      <c r="AD21" s="160">
        <f t="shared" si="27"/>
        <v>16</v>
      </c>
      <c r="AE21" s="160">
        <f t="shared" si="28"/>
        <v>22</v>
      </c>
      <c r="AF21" s="160">
        <f t="shared" si="29"/>
        <v>18</v>
      </c>
      <c r="AG21" s="160">
        <f t="shared" si="30"/>
        <v>22</v>
      </c>
      <c r="AH21" s="160">
        <f t="shared" si="31"/>
        <v>20</v>
      </c>
      <c r="AI21" s="160">
        <f t="shared" si="32"/>
        <v>19</v>
      </c>
      <c r="AJ21" s="160">
        <f t="shared" si="33"/>
        <v>23</v>
      </c>
      <c r="AK21" s="160">
        <f t="shared" si="34"/>
        <v>19</v>
      </c>
      <c r="AL21" s="160">
        <f t="shared" si="35"/>
        <v>15</v>
      </c>
      <c r="AM21" s="160">
        <f t="shared" si="36"/>
        <v>20</v>
      </c>
      <c r="AN21" s="160">
        <f t="shared" si="37"/>
        <v>20</v>
      </c>
      <c r="AO21" s="160">
        <f t="shared" si="38"/>
        <v>22</v>
      </c>
      <c r="AP21" s="160">
        <f t="shared" si="39"/>
        <v>17</v>
      </c>
      <c r="AQ21" s="160">
        <f t="shared" si="40"/>
        <v>20</v>
      </c>
      <c r="AR21" s="160">
        <f t="shared" si="41"/>
        <v>22</v>
      </c>
      <c r="AS21" s="160">
        <f t="shared" si="42"/>
        <v>20</v>
      </c>
      <c r="AT21" s="160">
        <f t="shared" si="43"/>
        <v>0</v>
      </c>
      <c r="AU21" s="160">
        <f t="shared" si="44"/>
        <v>0</v>
      </c>
      <c r="AV21" s="160">
        <f t="shared" si="45"/>
        <v>0</v>
      </c>
      <c r="AW21" s="160">
        <f t="shared" si="46"/>
        <v>0</v>
      </c>
      <c r="AX21" s="160">
        <f t="shared" si="47"/>
        <v>16</v>
      </c>
      <c r="AY21" s="158"/>
      <c r="AZ21" s="158"/>
      <c r="BA21" s="158"/>
      <c r="BB21" s="158"/>
      <c r="BC21" s="158"/>
      <c r="BD21" s="158"/>
      <c r="BE21" s="158"/>
      <c r="BF21" s="158"/>
      <c r="BG21" s="158"/>
      <c r="BH21" s="158"/>
      <c r="BI21" s="158"/>
      <c r="BJ21" s="158"/>
      <c r="BK21" s="158"/>
      <c r="BL21" s="158"/>
      <c r="BM21" s="158"/>
      <c r="BN21" s="158"/>
      <c r="BO21" s="158"/>
      <c r="BP21" s="158"/>
      <c r="BQ21" s="158"/>
      <c r="BR21" s="158"/>
      <c r="BS21" s="158"/>
      <c r="BT21" s="158"/>
      <c r="BU21" s="158"/>
      <c r="BV21" s="158"/>
      <c r="BW21" s="158"/>
      <c r="BX21" s="158"/>
      <c r="BY21" s="158"/>
      <c r="BZ21" s="158"/>
      <c r="CA21" s="158"/>
      <c r="CB21" s="158"/>
      <c r="CC21" s="158"/>
      <c r="CD21" s="158"/>
      <c r="CE21" s="158"/>
      <c r="CF21" s="158"/>
      <c r="CG21" s="158"/>
      <c r="CH21" s="158"/>
      <c r="CI21" s="158"/>
      <c r="CJ21" s="158"/>
      <c r="CK21" s="158"/>
      <c r="CL21" s="158"/>
      <c r="CM21" s="158"/>
      <c r="CN21" s="158"/>
      <c r="CO21" s="158"/>
      <c r="CP21" s="158"/>
      <c r="CQ21" s="158"/>
      <c r="CR21" s="158"/>
      <c r="CS21" s="158"/>
      <c r="CT21" s="158"/>
      <c r="CU21" s="158"/>
      <c r="CV21" s="158"/>
      <c r="CW21" s="158"/>
      <c r="CX21" s="158"/>
      <c r="CY21" s="158"/>
      <c r="CZ21" s="158"/>
      <c r="DA21" s="158"/>
      <c r="DB21" s="158"/>
      <c r="DC21" s="158"/>
      <c r="DD21" s="158"/>
      <c r="DE21" s="158"/>
      <c r="DF21" s="158"/>
      <c r="DG21" s="158"/>
      <c r="DH21" s="158"/>
      <c r="DI21" s="158"/>
      <c r="DJ21" s="158"/>
      <c r="DK21" s="158"/>
      <c r="DL21" s="158"/>
      <c r="DM21" s="158"/>
      <c r="DN21" s="158"/>
      <c r="DO21" s="158"/>
      <c r="DP21" s="158"/>
      <c r="DQ21" s="158"/>
      <c r="DR21" s="158"/>
      <c r="DS21" s="158"/>
      <c r="DT21" s="158"/>
      <c r="DU21" s="158"/>
      <c r="DV21" s="158"/>
      <c r="DW21" s="158"/>
      <c r="DX21" s="158"/>
      <c r="DY21" s="158"/>
      <c r="DZ21" s="158"/>
      <c r="EA21" s="158"/>
      <c r="EB21" s="158"/>
      <c r="EC21" s="158"/>
      <c r="ED21" s="158"/>
      <c r="EE21" s="158"/>
      <c r="EF21" s="158"/>
      <c r="EG21" s="158"/>
      <c r="EH21" s="158"/>
      <c r="EI21" s="158"/>
      <c r="EJ21" s="158"/>
      <c r="EK21" s="158"/>
      <c r="EL21" s="158"/>
      <c r="EM21" s="158"/>
      <c r="EN21" s="158"/>
      <c r="EO21" s="158"/>
      <c r="EP21" s="158"/>
      <c r="EQ21" s="158"/>
      <c r="ER21" s="158"/>
      <c r="ES21" s="158"/>
      <c r="ET21" s="158"/>
      <c r="EU21" s="158"/>
      <c r="EV21" s="158"/>
      <c r="EW21" s="158"/>
      <c r="EX21" s="158"/>
      <c r="EY21" s="158"/>
      <c r="EZ21" s="158"/>
      <c r="FA21" s="158"/>
      <c r="FB21" s="158"/>
      <c r="FC21" s="158"/>
      <c r="FD21" s="158"/>
      <c r="FE21" s="158"/>
      <c r="FF21" s="158"/>
      <c r="FG21" s="158"/>
      <c r="FH21" s="158"/>
      <c r="FI21" s="158"/>
      <c r="FJ21" s="158"/>
      <c r="FK21" s="158"/>
      <c r="FL21" s="158"/>
      <c r="FM21" s="158"/>
      <c r="FN21" s="158"/>
      <c r="FO21" s="158"/>
      <c r="FP21" s="158"/>
      <c r="FQ21" s="158"/>
      <c r="FR21" s="158"/>
      <c r="FS21" s="158"/>
      <c r="FT21" s="158"/>
      <c r="FU21" s="158"/>
      <c r="FV21" s="158"/>
      <c r="FW21" s="158"/>
      <c r="FX21" s="158"/>
      <c r="FY21" s="158"/>
      <c r="FZ21" s="158"/>
      <c r="GA21" s="158"/>
      <c r="GB21" s="158"/>
      <c r="GC21" s="158"/>
      <c r="GD21" s="158"/>
      <c r="GE21" s="158"/>
      <c r="GF21" s="158"/>
      <c r="GG21" s="158"/>
      <c r="GH21" s="158"/>
      <c r="GI21" s="158"/>
      <c r="GJ21" s="158"/>
      <c r="GK21" s="158"/>
      <c r="GL21" s="158"/>
      <c r="GM21" s="158"/>
      <c r="GN21" s="158"/>
      <c r="GO21" s="158"/>
      <c r="GP21" s="158"/>
      <c r="GQ21" s="158"/>
      <c r="GR21" s="158"/>
      <c r="GS21" s="158"/>
      <c r="GT21" s="158"/>
      <c r="GU21" s="158"/>
      <c r="GV21" s="158"/>
      <c r="GW21" s="158"/>
      <c r="GX21" s="158"/>
      <c r="GY21" s="158"/>
      <c r="GZ21" s="158"/>
      <c r="HA21" s="158"/>
      <c r="HB21" s="158"/>
      <c r="HC21" s="158"/>
      <c r="HD21" s="158"/>
      <c r="HE21" s="158"/>
      <c r="HF21" s="158"/>
      <c r="HG21" s="158"/>
      <c r="HH21" s="158"/>
      <c r="HI21" s="158"/>
      <c r="HJ21" s="158"/>
      <c r="HK21" s="158"/>
      <c r="HL21" s="158"/>
      <c r="HM21" s="158"/>
      <c r="HN21" s="158"/>
      <c r="HO21" s="158"/>
      <c r="HP21" s="158"/>
      <c r="HQ21" s="158"/>
      <c r="HR21" s="158"/>
      <c r="HS21" s="158"/>
      <c r="HT21" s="158"/>
      <c r="HU21" s="158"/>
      <c r="HV21" s="158"/>
      <c r="HW21" s="158"/>
      <c r="HX21" s="158"/>
      <c r="HY21" s="158"/>
      <c r="HZ21" s="158"/>
      <c r="IA21" s="158"/>
      <c r="IB21" s="158"/>
      <c r="IC21" s="158"/>
      <c r="ID21" s="158"/>
      <c r="IE21" s="158"/>
      <c r="IF21" s="158"/>
      <c r="IG21" s="158"/>
      <c r="IH21" s="158"/>
      <c r="II21" s="158"/>
      <c r="IJ21" s="158"/>
      <c r="IK21" s="158"/>
      <c r="IL21" s="158"/>
      <c r="IM21" s="158"/>
      <c r="IN21" s="158"/>
      <c r="IO21" s="158"/>
      <c r="IP21" s="158"/>
      <c r="IQ21" s="158"/>
      <c r="IR21" s="158"/>
      <c r="IS21" s="158"/>
      <c r="IT21" s="158"/>
      <c r="IU21" s="158"/>
      <c r="IV21" s="158"/>
      <c r="IW21" s="158"/>
      <c r="IX21" s="158"/>
      <c r="IY21" s="158"/>
      <c r="IZ21" s="158"/>
      <c r="JA21" s="158"/>
      <c r="JB21" s="158"/>
      <c r="JC21" s="158"/>
      <c r="JD21" s="158"/>
      <c r="JE21" s="158"/>
      <c r="JF21" s="158"/>
      <c r="JG21" s="158"/>
      <c r="JH21" s="158"/>
      <c r="JI21" s="158"/>
      <c r="JJ21" s="158"/>
      <c r="JK21" s="158"/>
      <c r="JL21" s="158"/>
      <c r="JM21" s="158"/>
      <c r="JN21" s="158"/>
      <c r="JO21" s="158"/>
      <c r="JP21" s="158"/>
      <c r="JQ21" s="158"/>
      <c r="JR21" s="158"/>
      <c r="JS21" s="158"/>
      <c r="JT21" s="158"/>
      <c r="JU21" s="158"/>
      <c r="JV21" s="158"/>
      <c r="JW21" s="158"/>
      <c r="JX21" s="158"/>
      <c r="JY21" s="158"/>
      <c r="JZ21" s="158"/>
      <c r="KA21" s="158"/>
      <c r="KB21" s="158"/>
      <c r="KC21" s="158"/>
      <c r="KD21" s="158"/>
      <c r="KE21" s="158"/>
      <c r="KF21" s="158"/>
      <c r="KG21" s="158"/>
      <c r="KH21" s="158"/>
      <c r="KI21" s="158"/>
      <c r="KJ21" s="158"/>
      <c r="KK21" s="158"/>
      <c r="KL21" s="158"/>
      <c r="KM21" s="158"/>
      <c r="KN21" s="158"/>
      <c r="KO21" s="158"/>
      <c r="KP21" s="158"/>
      <c r="KQ21" s="158"/>
      <c r="KR21" s="158"/>
      <c r="KS21" s="158"/>
      <c r="KT21" s="158"/>
      <c r="KU21" s="158"/>
      <c r="KV21" s="158"/>
      <c r="KW21" s="158"/>
      <c r="KX21" s="158"/>
      <c r="KY21" s="158"/>
      <c r="KZ21" s="158"/>
      <c r="LA21" s="158"/>
      <c r="LB21" s="158"/>
      <c r="LC21" s="158"/>
      <c r="LD21" s="158"/>
      <c r="LE21" s="158"/>
      <c r="LF21" s="158"/>
      <c r="LG21" s="158"/>
      <c r="LH21" s="158"/>
      <c r="LI21" s="158"/>
      <c r="LJ21" s="158"/>
      <c r="LK21" s="158"/>
      <c r="LL21" s="158"/>
      <c r="LM21" s="158"/>
      <c r="LN21" s="158"/>
      <c r="LO21" s="158"/>
      <c r="LP21" s="158"/>
      <c r="LQ21" s="158"/>
      <c r="LR21" s="158"/>
      <c r="LS21" s="158"/>
      <c r="LT21" s="158"/>
      <c r="LU21" s="158"/>
      <c r="LV21" s="158"/>
      <c r="LW21" s="158"/>
      <c r="LX21" s="158"/>
      <c r="LY21" s="158"/>
      <c r="LZ21" s="158"/>
      <c r="MA21" s="158"/>
      <c r="MB21" s="158"/>
      <c r="MC21" s="158"/>
      <c r="MD21" s="158"/>
      <c r="ME21" s="158"/>
      <c r="MF21" s="158"/>
      <c r="MG21" s="158"/>
      <c r="MH21" s="158"/>
      <c r="MI21" s="158"/>
      <c r="MJ21" s="158"/>
      <c r="MK21" s="158"/>
      <c r="ML21" s="158"/>
      <c r="MM21" s="158"/>
      <c r="MN21" s="158"/>
      <c r="MO21" s="158"/>
      <c r="MP21" s="158"/>
      <c r="MQ21" s="158"/>
      <c r="MR21" s="158"/>
      <c r="MS21" s="158"/>
      <c r="MT21" s="158"/>
      <c r="MU21" s="158"/>
      <c r="MV21" s="158"/>
      <c r="MW21" s="158"/>
      <c r="MX21" s="158"/>
      <c r="MY21" s="158"/>
      <c r="MZ21" s="158"/>
      <c r="NA21" s="158"/>
      <c r="NB21" s="158"/>
      <c r="NC21" s="158"/>
      <c r="ND21" s="158"/>
      <c r="NE21" s="158"/>
      <c r="NF21" s="158"/>
      <c r="NG21" s="158"/>
      <c r="NH21" s="158"/>
      <c r="NI21" s="158"/>
      <c r="NJ21" s="158"/>
      <c r="NK21" s="158"/>
      <c r="NL21" s="158"/>
      <c r="NM21" s="158"/>
      <c r="NN21" s="158"/>
      <c r="NO21" s="158"/>
      <c r="NP21" s="158"/>
      <c r="NQ21" s="158"/>
      <c r="NR21" s="158"/>
      <c r="NS21" s="158"/>
      <c r="NT21" s="158"/>
      <c r="NU21" s="158"/>
      <c r="NV21" s="158"/>
      <c r="NW21" s="158"/>
      <c r="NX21" s="158"/>
      <c r="NY21" s="158"/>
      <c r="NZ21" s="158"/>
      <c r="OA21" s="158"/>
      <c r="OB21" s="158"/>
      <c r="OC21" s="158"/>
      <c r="OD21" s="158"/>
      <c r="OE21" s="158"/>
      <c r="OF21" s="158"/>
      <c r="OG21" s="158"/>
      <c r="OH21" s="158"/>
      <c r="OI21" s="158"/>
      <c r="OJ21" s="158"/>
      <c r="OK21" s="158"/>
      <c r="OL21" s="158"/>
      <c r="OM21" s="158"/>
      <c r="ON21" s="158"/>
      <c r="OO21" s="158"/>
      <c r="OP21" s="158"/>
      <c r="OQ21" s="158"/>
      <c r="OR21" s="158"/>
      <c r="OS21" s="158"/>
      <c r="OT21" s="158"/>
      <c r="OU21" s="158"/>
      <c r="OV21" s="158"/>
      <c r="OW21" s="158"/>
      <c r="OX21" s="158"/>
      <c r="OY21" s="158"/>
      <c r="OZ21" s="158"/>
      <c r="PA21" s="158"/>
      <c r="PB21" s="158"/>
      <c r="PC21" s="158"/>
      <c r="PD21" s="158"/>
      <c r="PE21" s="158"/>
      <c r="PF21" s="158"/>
      <c r="PG21" s="158"/>
      <c r="PH21" s="158"/>
      <c r="PI21" s="158"/>
      <c r="PJ21" s="158"/>
      <c r="PK21" s="158"/>
      <c r="PL21" s="158"/>
      <c r="PM21" s="158"/>
      <c r="PN21" s="158"/>
      <c r="PO21" s="158"/>
      <c r="PP21" s="158"/>
      <c r="PQ21" s="158"/>
      <c r="PR21" s="158"/>
      <c r="PS21" s="158"/>
      <c r="PT21" s="158"/>
      <c r="PU21" s="158"/>
      <c r="PV21" s="158"/>
      <c r="PW21" s="158"/>
      <c r="PX21" s="158"/>
      <c r="PY21" s="158"/>
      <c r="PZ21" s="158"/>
      <c r="QA21" s="158"/>
      <c r="QB21" s="158"/>
      <c r="QC21" s="158"/>
      <c r="QD21" s="158"/>
      <c r="QE21" s="158"/>
      <c r="QF21" s="158"/>
      <c r="QG21" s="158"/>
      <c r="QH21" s="158"/>
      <c r="QI21" s="158"/>
      <c r="QJ21" s="158"/>
      <c r="QK21" s="158"/>
      <c r="QL21" s="158"/>
      <c r="QM21" s="158"/>
      <c r="QN21" s="158"/>
      <c r="QO21" s="158"/>
      <c r="QP21" s="158"/>
      <c r="QQ21" s="158"/>
      <c r="QR21" s="158"/>
      <c r="QS21" s="158"/>
      <c r="QT21" s="158"/>
      <c r="QU21" s="158"/>
      <c r="QV21" s="158"/>
      <c r="QW21" s="158"/>
      <c r="QX21" s="158"/>
      <c r="QY21" s="158"/>
      <c r="QZ21" s="158"/>
      <c r="RA21" s="158"/>
      <c r="RB21" s="158"/>
      <c r="RC21" s="158"/>
      <c r="RD21" s="158"/>
      <c r="RE21" s="158"/>
      <c r="RF21" s="158"/>
      <c r="RG21" s="158"/>
      <c r="RH21" s="158"/>
      <c r="RI21" s="158"/>
      <c r="RJ21" s="158"/>
      <c r="RK21" s="158"/>
      <c r="RL21" s="158"/>
      <c r="RM21" s="158"/>
      <c r="RN21" s="158"/>
      <c r="RO21" s="158"/>
      <c r="RP21" s="158"/>
      <c r="RQ21" s="158"/>
      <c r="RR21" s="158"/>
      <c r="RS21" s="158"/>
      <c r="RT21" s="158"/>
      <c r="RU21" s="158"/>
      <c r="RV21" s="158"/>
      <c r="RW21" s="158"/>
      <c r="RX21" s="158"/>
      <c r="RY21" s="158"/>
      <c r="RZ21" s="158"/>
      <c r="SA21" s="158"/>
      <c r="SB21" s="158"/>
      <c r="SC21" s="158"/>
      <c r="SD21" s="158"/>
      <c r="SE21" s="158"/>
      <c r="SF21" s="158"/>
      <c r="SG21" s="158"/>
      <c r="SH21" s="158"/>
      <c r="SI21" s="158"/>
      <c r="SJ21" s="158"/>
      <c r="SK21" s="158"/>
      <c r="SL21" s="158"/>
      <c r="SM21" s="158"/>
      <c r="SN21" s="158"/>
      <c r="SO21" s="158"/>
      <c r="SP21" s="158"/>
      <c r="SQ21" s="158"/>
      <c r="SR21" s="158"/>
      <c r="SS21" s="158"/>
      <c r="ST21" s="158"/>
      <c r="SU21" s="158"/>
      <c r="SV21" s="158"/>
      <c r="SW21" s="158"/>
      <c r="SX21" s="158"/>
      <c r="SY21" s="158"/>
      <c r="SZ21" s="158"/>
      <c r="TA21" s="158"/>
      <c r="TB21" s="158"/>
      <c r="TC21" s="158"/>
      <c r="TD21" s="158"/>
      <c r="TE21" s="158"/>
      <c r="TF21" s="158"/>
      <c r="TG21" s="158"/>
      <c r="TH21" s="158"/>
      <c r="TI21" s="158"/>
      <c r="TJ21" s="158"/>
      <c r="TK21" s="158"/>
      <c r="TL21" s="158"/>
      <c r="TM21" s="158"/>
      <c r="TN21" s="158"/>
      <c r="TO21" s="158"/>
      <c r="TP21" s="158"/>
      <c r="TQ21" s="158"/>
      <c r="TR21" s="158"/>
      <c r="TS21" s="158"/>
      <c r="TT21" s="158"/>
      <c r="TU21" s="158"/>
      <c r="TV21" s="158"/>
      <c r="TW21" s="158"/>
      <c r="TX21" s="158"/>
      <c r="TY21" s="158"/>
      <c r="TZ21" s="158"/>
      <c r="UA21" s="158"/>
      <c r="UB21" s="158"/>
      <c r="UC21" s="158"/>
      <c r="UD21" s="158"/>
      <c r="UE21" s="158"/>
      <c r="UF21" s="158"/>
      <c r="UG21" s="158"/>
      <c r="UH21" s="158"/>
      <c r="UI21" s="158"/>
      <c r="UJ21" s="158"/>
      <c r="UK21" s="158"/>
      <c r="UL21" s="158"/>
      <c r="UM21" s="158"/>
      <c r="UN21" s="158"/>
      <c r="UO21" s="158"/>
      <c r="UP21" s="158"/>
      <c r="UQ21" s="158"/>
      <c r="UR21" s="158"/>
      <c r="US21" s="158"/>
      <c r="UT21" s="158"/>
      <c r="UU21" s="158"/>
      <c r="UV21" s="158"/>
      <c r="UW21" s="158"/>
      <c r="UX21" s="158"/>
      <c r="UY21" s="158"/>
      <c r="UZ21" s="158"/>
      <c r="VA21" s="158"/>
      <c r="VB21" s="158"/>
      <c r="VC21" s="158"/>
      <c r="VD21" s="158"/>
      <c r="VE21" s="158"/>
      <c r="VF21" s="158"/>
      <c r="VG21" s="158"/>
      <c r="VH21" s="158"/>
      <c r="VI21" s="158"/>
      <c r="VJ21" s="158"/>
      <c r="VK21" s="158"/>
      <c r="VL21" s="158"/>
      <c r="VM21" s="158"/>
      <c r="VN21" s="158"/>
      <c r="VO21" s="158"/>
      <c r="VP21" s="158"/>
      <c r="VQ21" s="158"/>
      <c r="VR21" s="158"/>
      <c r="VS21" s="158"/>
      <c r="VT21" s="158"/>
      <c r="VU21" s="158"/>
      <c r="VV21" s="158"/>
      <c r="VW21" s="158"/>
      <c r="VX21" s="158"/>
      <c r="VY21" s="158"/>
      <c r="VZ21" s="158"/>
      <c r="WA21" s="158"/>
      <c r="WB21" s="158"/>
      <c r="WC21" s="158"/>
      <c r="WD21" s="158"/>
      <c r="WE21" s="158"/>
      <c r="WF21" s="158"/>
      <c r="WG21" s="158"/>
      <c r="WH21" s="158"/>
      <c r="WI21" s="158"/>
      <c r="WJ21" s="158"/>
      <c r="WK21" s="158"/>
      <c r="WL21" s="158"/>
      <c r="WM21" s="158"/>
      <c r="WN21" s="158"/>
      <c r="WO21" s="158"/>
      <c r="WP21" s="158"/>
      <c r="WQ21" s="158"/>
      <c r="WR21" s="158"/>
      <c r="WS21" s="158"/>
      <c r="WT21" s="158"/>
      <c r="WU21" s="158"/>
      <c r="WV21" s="158"/>
      <c r="WW21" s="158"/>
      <c r="WX21" s="158"/>
      <c r="WY21" s="158"/>
      <c r="WZ21" s="158"/>
      <c r="XA21" s="158"/>
      <c r="XB21" s="158"/>
      <c r="XC21" s="158"/>
      <c r="XD21" s="158"/>
      <c r="XE21" s="158"/>
      <c r="XF21" s="158"/>
      <c r="XG21" s="158"/>
      <c r="XH21" s="158"/>
      <c r="XI21" s="158"/>
      <c r="XJ21" s="158"/>
      <c r="XK21" s="158"/>
      <c r="XL21" s="158"/>
      <c r="XM21" s="158"/>
      <c r="XN21" s="158"/>
      <c r="XO21" s="158"/>
      <c r="XP21" s="158"/>
      <c r="XQ21" s="158"/>
      <c r="XR21" s="158"/>
      <c r="XS21" s="158"/>
      <c r="XT21" s="158"/>
      <c r="XU21" s="158"/>
      <c r="XV21" s="158"/>
      <c r="XW21" s="158"/>
      <c r="XX21" s="158"/>
      <c r="XY21" s="158"/>
      <c r="XZ21" s="158"/>
      <c r="YA21" s="158"/>
      <c r="YB21" s="158"/>
      <c r="YC21" s="158"/>
      <c r="YD21" s="158"/>
      <c r="YE21" s="158"/>
      <c r="YF21" s="158"/>
      <c r="YG21" s="158"/>
      <c r="YH21" s="158"/>
      <c r="YI21" s="158"/>
      <c r="YJ21" s="158"/>
      <c r="YK21" s="158"/>
      <c r="YL21" s="158"/>
      <c r="YM21" s="158"/>
      <c r="YN21" s="158"/>
      <c r="YO21" s="158"/>
      <c r="YP21" s="158"/>
      <c r="YQ21" s="158"/>
      <c r="YR21" s="158"/>
      <c r="YS21" s="158"/>
      <c r="YT21" s="158"/>
      <c r="YU21" s="158"/>
      <c r="YV21" s="158"/>
      <c r="YW21" s="158"/>
      <c r="YX21" s="158"/>
      <c r="YY21" s="158"/>
      <c r="YZ21" s="158"/>
      <c r="ZA21" s="158"/>
      <c r="ZB21" s="158"/>
      <c r="ZC21" s="158"/>
      <c r="ZD21" s="158"/>
      <c r="ZE21" s="158"/>
      <c r="ZF21" s="158"/>
      <c r="ZG21" s="158"/>
      <c r="ZH21" s="158"/>
      <c r="ZI21" s="158"/>
      <c r="ZJ21" s="158"/>
      <c r="ZK21" s="158"/>
      <c r="ZL21" s="158"/>
      <c r="ZM21" s="158"/>
      <c r="ZN21" s="158"/>
      <c r="ZO21" s="158"/>
      <c r="ZP21" s="158"/>
      <c r="ZQ21" s="158"/>
      <c r="ZR21" s="158"/>
      <c r="ZS21" s="158"/>
      <c r="ZT21" s="158"/>
      <c r="ZU21" s="158"/>
      <c r="ZV21" s="158"/>
      <c r="ZW21" s="158"/>
      <c r="ZX21" s="158"/>
      <c r="ZY21" s="158"/>
      <c r="ZZ21" s="158"/>
      <c r="AAA21" s="158"/>
      <c r="AAB21" s="158"/>
      <c r="AAC21" s="158"/>
      <c r="AAD21" s="158"/>
      <c r="AAE21" s="158"/>
      <c r="AAF21" s="158"/>
      <c r="AAG21" s="158"/>
      <c r="AAH21" s="158"/>
      <c r="AAI21" s="158"/>
      <c r="AAJ21" s="158"/>
      <c r="AAK21" s="158"/>
      <c r="AAL21" s="158"/>
      <c r="AAM21" s="158"/>
      <c r="AAN21" s="158"/>
      <c r="AAO21" s="158"/>
      <c r="AAP21" s="158"/>
      <c r="AAQ21" s="158"/>
      <c r="AAR21" s="158"/>
      <c r="AAS21" s="158"/>
      <c r="AAT21" s="158"/>
      <c r="AAU21" s="158"/>
      <c r="AAV21" s="158"/>
      <c r="AAW21" s="158"/>
      <c r="AAX21" s="158"/>
      <c r="AAY21" s="158"/>
      <c r="AAZ21" s="158"/>
      <c r="ABA21" s="158"/>
      <c r="ABB21" s="158"/>
      <c r="ABC21" s="158"/>
      <c r="ABD21" s="158"/>
      <c r="ABE21" s="158"/>
      <c r="ABF21" s="158"/>
      <c r="ABG21" s="158"/>
      <c r="ABH21" s="158"/>
      <c r="ABI21" s="158"/>
      <c r="ABJ21" s="158"/>
      <c r="ABK21" s="158"/>
      <c r="ABL21" s="158"/>
      <c r="ABM21" s="158"/>
      <c r="ABN21" s="158"/>
      <c r="ABO21" s="158"/>
      <c r="ABP21" s="158"/>
      <c r="ABQ21" s="158"/>
      <c r="ABR21" s="158"/>
      <c r="ABS21" s="158"/>
      <c r="ABT21" s="158"/>
      <c r="ABU21" s="158"/>
      <c r="ABV21" s="158"/>
      <c r="ABW21" s="158"/>
      <c r="ABX21" s="158"/>
      <c r="ABY21" s="158"/>
      <c r="ABZ21" s="158"/>
      <c r="ACA21" s="158"/>
      <c r="ACB21" s="158"/>
      <c r="ACC21" s="158"/>
      <c r="ACD21" s="158"/>
      <c r="ACE21" s="158"/>
      <c r="ACF21" s="158"/>
      <c r="ACG21" s="158"/>
      <c r="ACH21" s="158"/>
      <c r="ACI21" s="158"/>
      <c r="ACJ21" s="158"/>
      <c r="ACK21" s="158"/>
      <c r="ACL21" s="158"/>
      <c r="ACM21" s="158"/>
      <c r="ACN21" s="158"/>
      <c r="ACO21" s="158"/>
      <c r="ACP21" s="158"/>
      <c r="ACQ21" s="158"/>
      <c r="ACR21" s="158"/>
      <c r="ACS21" s="158"/>
      <c r="ACT21" s="158"/>
      <c r="ACU21" s="158"/>
      <c r="ACV21" s="158"/>
      <c r="ACW21" s="158"/>
      <c r="ACX21" s="158"/>
      <c r="ACY21" s="158"/>
      <c r="ACZ21" s="158"/>
      <c r="ADA21" s="158"/>
      <c r="ADB21" s="158"/>
      <c r="ADC21" s="158"/>
      <c r="ADD21" s="158"/>
      <c r="ADE21" s="158"/>
      <c r="ADF21" s="158"/>
      <c r="ADG21" s="158"/>
      <c r="ADH21" s="158"/>
      <c r="ADI21" s="158"/>
      <c r="ADJ21" s="158"/>
      <c r="ADK21" s="158"/>
      <c r="ADL21" s="158"/>
      <c r="ADM21" s="158"/>
      <c r="ADN21" s="158"/>
      <c r="ADO21" s="158"/>
      <c r="ADP21" s="158"/>
      <c r="ADQ21" s="158"/>
      <c r="ADR21" s="158"/>
      <c r="ADS21" s="158"/>
      <c r="ADT21" s="158"/>
      <c r="ADU21" s="158"/>
      <c r="ADV21" s="158"/>
      <c r="ADW21" s="158"/>
      <c r="ADX21" s="158"/>
      <c r="ADY21" s="158"/>
      <c r="ADZ21" s="158"/>
      <c r="AEA21" s="158"/>
      <c r="AEB21" s="158"/>
      <c r="AEC21" s="158"/>
      <c r="AED21" s="158"/>
      <c r="AEE21" s="158"/>
      <c r="AEF21" s="158"/>
      <c r="AEG21" s="158"/>
      <c r="AEH21" s="158"/>
      <c r="AEI21" s="158"/>
      <c r="AEJ21" s="158"/>
      <c r="AEK21" s="158"/>
      <c r="AEL21" s="158"/>
      <c r="AEM21" s="158"/>
      <c r="AEN21" s="158"/>
      <c r="AEO21" s="158"/>
      <c r="AEP21" s="158"/>
      <c r="AEQ21" s="158"/>
      <c r="AER21" s="158"/>
      <c r="AES21" s="158"/>
      <c r="AET21" s="158"/>
      <c r="AEU21" s="158"/>
      <c r="AEV21" s="158"/>
      <c r="AEW21" s="158"/>
      <c r="AEX21" s="158"/>
      <c r="AEY21" s="158"/>
      <c r="AEZ21" s="158"/>
      <c r="AFA21" s="158"/>
      <c r="AFB21" s="158"/>
      <c r="AFC21" s="158"/>
      <c r="AFD21" s="158"/>
      <c r="AFE21" s="158"/>
      <c r="AFF21" s="158"/>
      <c r="AFG21" s="158"/>
      <c r="AFH21" s="158"/>
      <c r="AFI21" s="158"/>
      <c r="AFJ21" s="158"/>
      <c r="AFK21" s="158"/>
      <c r="AFL21" s="158"/>
      <c r="AFM21" s="158"/>
      <c r="AFN21" s="158"/>
      <c r="AFO21" s="158"/>
      <c r="AFP21" s="158"/>
      <c r="AFQ21" s="158"/>
      <c r="AFR21" s="158"/>
      <c r="AFS21" s="158"/>
      <c r="AFT21" s="158"/>
      <c r="AFU21" s="158"/>
      <c r="AFV21" s="158"/>
      <c r="AFW21" s="158"/>
      <c r="AFX21" s="158"/>
      <c r="AFY21" s="158"/>
      <c r="AFZ21" s="158"/>
      <c r="AGA21" s="158"/>
      <c r="AGB21" s="158"/>
      <c r="AGC21" s="158"/>
      <c r="AGD21" s="158"/>
      <c r="AGE21" s="158"/>
      <c r="AGF21" s="158"/>
      <c r="AGG21" s="158"/>
      <c r="AGH21" s="158"/>
      <c r="AGI21" s="158"/>
      <c r="AGJ21" s="158"/>
      <c r="AGK21" s="158"/>
      <c r="AGL21" s="158"/>
      <c r="AGM21" s="158"/>
      <c r="AGN21" s="158"/>
      <c r="AGO21" s="158"/>
      <c r="AGP21" s="158"/>
      <c r="AGQ21" s="158"/>
      <c r="AGR21" s="158"/>
      <c r="AGS21" s="158"/>
      <c r="AGT21" s="158"/>
      <c r="AGU21" s="158"/>
      <c r="AGV21" s="158"/>
      <c r="AGW21" s="158"/>
      <c r="AGX21" s="158"/>
      <c r="AGY21" s="158"/>
      <c r="AGZ21" s="158"/>
      <c r="AHA21" s="158"/>
      <c r="AHB21" s="158"/>
      <c r="AHC21" s="158"/>
      <c r="AHD21" s="158"/>
      <c r="AHE21" s="158"/>
      <c r="AHF21" s="158"/>
      <c r="AHG21" s="158"/>
      <c r="AHH21" s="158"/>
      <c r="AHI21" s="158"/>
      <c r="AHJ21" s="158"/>
      <c r="AHK21" s="158"/>
      <c r="AHL21" s="158"/>
      <c r="AHM21" s="158"/>
      <c r="AHN21" s="158"/>
      <c r="AHO21" s="158"/>
      <c r="AHP21" s="158"/>
      <c r="AHQ21" s="158"/>
      <c r="AHR21" s="158"/>
      <c r="AHS21" s="158"/>
      <c r="AHT21" s="158"/>
      <c r="AHU21" s="158"/>
      <c r="AHV21" s="158"/>
      <c r="AHW21" s="158"/>
      <c r="AHX21" s="158"/>
      <c r="AHY21" s="158"/>
      <c r="AHZ21" s="158"/>
      <c r="AIA21" s="158"/>
      <c r="AIB21" s="158"/>
      <c r="AIC21" s="158"/>
      <c r="AID21" s="158"/>
      <c r="AIE21" s="158"/>
      <c r="AIF21" s="158"/>
      <c r="AIG21" s="158"/>
      <c r="AIH21" s="158"/>
      <c r="AII21" s="158"/>
      <c r="AIJ21" s="158"/>
      <c r="AIK21" s="158"/>
      <c r="AIL21" s="158"/>
      <c r="AIM21" s="158"/>
      <c r="AIN21" s="158"/>
      <c r="AIO21" s="158"/>
      <c r="AIP21" s="158"/>
      <c r="AIQ21" s="158"/>
      <c r="AIR21" s="158"/>
      <c r="AIS21" s="158"/>
      <c r="AIT21" s="158"/>
      <c r="AIU21" s="158"/>
      <c r="AIV21" s="158"/>
      <c r="AIW21" s="158"/>
      <c r="AIX21" s="158"/>
      <c r="AIY21" s="158"/>
      <c r="AIZ21" s="158"/>
      <c r="AJA21" s="158"/>
      <c r="AJB21" s="158"/>
      <c r="AJC21" s="158"/>
      <c r="AJD21" s="158"/>
      <c r="AJE21" s="158"/>
      <c r="AJF21" s="158"/>
      <c r="AJG21" s="158"/>
      <c r="AJH21" s="158"/>
      <c r="AJI21" s="158"/>
      <c r="AJJ21" s="158"/>
      <c r="AJK21" s="158"/>
      <c r="AJL21" s="158"/>
      <c r="AJM21" s="158"/>
      <c r="AJN21" s="158"/>
      <c r="AJO21" s="158"/>
      <c r="AJP21" s="158"/>
      <c r="AJQ21" s="158"/>
      <c r="AJR21" s="158"/>
      <c r="AJS21" s="158"/>
      <c r="AJT21" s="158"/>
      <c r="AJU21" s="158"/>
      <c r="AJV21" s="158"/>
      <c r="AJW21" s="158"/>
      <c r="AJX21" s="158"/>
      <c r="AJY21" s="158"/>
      <c r="AJZ21" s="158"/>
      <c r="AKA21" s="158"/>
      <c r="AKB21" s="158"/>
      <c r="AKC21" s="158"/>
      <c r="AKD21" s="158"/>
      <c r="AKE21" s="158"/>
      <c r="AKF21" s="158"/>
      <c r="AKG21" s="158"/>
      <c r="AKH21" s="158"/>
      <c r="AKI21" s="158"/>
      <c r="AKJ21" s="158"/>
      <c r="AKK21" s="158"/>
      <c r="AKL21" s="158"/>
      <c r="AKM21" s="158"/>
      <c r="AKN21" s="158"/>
      <c r="AKO21" s="158"/>
      <c r="AKP21" s="158"/>
      <c r="AKQ21" s="158"/>
      <c r="AKR21" s="158"/>
      <c r="AKS21" s="158"/>
      <c r="AKT21" s="158"/>
      <c r="AKU21" s="158"/>
      <c r="AKV21" s="158"/>
      <c r="AKW21" s="158"/>
      <c r="AKX21" s="158"/>
      <c r="AKY21" s="158"/>
      <c r="AKZ21" s="158"/>
      <c r="ALA21" s="158"/>
      <c r="ALB21" s="158"/>
      <c r="ALC21" s="158"/>
      <c r="ALD21" s="158"/>
      <c r="ALE21" s="158"/>
      <c r="ALF21" s="158"/>
      <c r="ALG21" s="158"/>
      <c r="ALH21" s="158"/>
      <c r="ALI21" s="158"/>
      <c r="ALJ21" s="158"/>
      <c r="ALK21" s="158"/>
      <c r="ALL21" s="158"/>
      <c r="ALM21" s="158"/>
      <c r="ALN21" s="158"/>
      <c r="ALO21" s="158"/>
      <c r="ALP21" s="158"/>
      <c r="ALQ21" s="158"/>
      <c r="ALR21" s="158"/>
      <c r="ALS21" s="158"/>
      <c r="ALT21" s="158"/>
      <c r="ALU21" s="158"/>
      <c r="ALV21" s="158"/>
      <c r="ALW21" s="158"/>
      <c r="ALX21" s="158"/>
      <c r="ALY21" s="158"/>
      <c r="ALZ21" s="158"/>
      <c r="AMA21" s="158"/>
      <c r="AMB21" s="158"/>
      <c r="AMC21" s="158"/>
      <c r="AMD21" s="158"/>
    </row>
    <row r="22" spans="1:1018" s="159" customFormat="1" ht="45.75" customHeight="1">
      <c r="A22" s="18" t="s">
        <v>13</v>
      </c>
      <c r="B22" s="16" t="s">
        <v>14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58"/>
      <c r="AZ22" s="158"/>
      <c r="BA22" s="158"/>
      <c r="BB22" s="158"/>
      <c r="BC22" s="158"/>
      <c r="BD22" s="158"/>
      <c r="BE22" s="158"/>
      <c r="BF22" s="158"/>
      <c r="BG22" s="158"/>
      <c r="BH22" s="158"/>
      <c r="BI22" s="158"/>
      <c r="BJ22" s="158"/>
      <c r="BK22" s="158"/>
      <c r="BL22" s="158"/>
      <c r="BM22" s="158"/>
      <c r="BN22" s="158"/>
      <c r="BO22" s="158"/>
      <c r="BP22" s="158"/>
      <c r="BQ22" s="158"/>
      <c r="BR22" s="158"/>
      <c r="BS22" s="158"/>
      <c r="BT22" s="158"/>
      <c r="BU22" s="158"/>
      <c r="BV22" s="158"/>
      <c r="BW22" s="158"/>
      <c r="BX22" s="158"/>
      <c r="BY22" s="158"/>
      <c r="BZ22" s="158"/>
      <c r="CA22" s="158"/>
      <c r="CB22" s="158"/>
      <c r="CC22" s="158"/>
      <c r="CD22" s="158"/>
      <c r="CE22" s="158"/>
      <c r="CF22" s="158"/>
      <c r="CG22" s="158"/>
      <c r="CH22" s="158"/>
      <c r="CI22" s="158"/>
      <c r="CJ22" s="158"/>
      <c r="CK22" s="158"/>
      <c r="CL22" s="158"/>
      <c r="CM22" s="158"/>
      <c r="CN22" s="158"/>
      <c r="CO22" s="158"/>
      <c r="CP22" s="158"/>
      <c r="CQ22" s="158"/>
      <c r="CR22" s="158"/>
      <c r="CS22" s="158"/>
      <c r="CT22" s="158"/>
      <c r="CU22" s="158"/>
      <c r="CV22" s="158"/>
      <c r="CW22" s="158"/>
      <c r="CX22" s="158"/>
      <c r="CY22" s="158"/>
      <c r="CZ22" s="158"/>
      <c r="DA22" s="158"/>
      <c r="DB22" s="158"/>
      <c r="DC22" s="158"/>
      <c r="DD22" s="158"/>
      <c r="DE22" s="158"/>
      <c r="DF22" s="158"/>
      <c r="DG22" s="158"/>
      <c r="DH22" s="158"/>
      <c r="DI22" s="158"/>
      <c r="DJ22" s="158"/>
      <c r="DK22" s="158"/>
      <c r="DL22" s="158"/>
      <c r="DM22" s="158"/>
      <c r="DN22" s="158"/>
      <c r="DO22" s="158"/>
      <c r="DP22" s="158"/>
      <c r="DQ22" s="158"/>
      <c r="DR22" s="158"/>
      <c r="DS22" s="158"/>
      <c r="DT22" s="158"/>
      <c r="DU22" s="158"/>
      <c r="DV22" s="158"/>
      <c r="DW22" s="158"/>
      <c r="DX22" s="158"/>
      <c r="DY22" s="158"/>
      <c r="DZ22" s="158"/>
      <c r="EA22" s="158"/>
      <c r="EB22" s="158"/>
      <c r="EC22" s="158"/>
      <c r="ED22" s="158"/>
      <c r="EE22" s="158"/>
      <c r="EF22" s="158"/>
      <c r="EG22" s="158"/>
      <c r="EH22" s="158"/>
      <c r="EI22" s="158"/>
      <c r="EJ22" s="158"/>
      <c r="EK22" s="158"/>
      <c r="EL22" s="158"/>
      <c r="EM22" s="158"/>
      <c r="EN22" s="158"/>
      <c r="EO22" s="158"/>
      <c r="EP22" s="158"/>
      <c r="EQ22" s="158"/>
      <c r="ER22" s="158"/>
      <c r="ES22" s="158"/>
      <c r="ET22" s="158"/>
      <c r="EU22" s="158"/>
      <c r="EV22" s="158"/>
      <c r="EW22" s="158"/>
      <c r="EX22" s="158"/>
      <c r="EY22" s="158"/>
      <c r="EZ22" s="158"/>
      <c r="FA22" s="158"/>
      <c r="FB22" s="158"/>
      <c r="FC22" s="158"/>
      <c r="FD22" s="158"/>
      <c r="FE22" s="158"/>
      <c r="FF22" s="158"/>
      <c r="FG22" s="158"/>
      <c r="FH22" s="158"/>
      <c r="FI22" s="158"/>
      <c r="FJ22" s="158"/>
      <c r="FK22" s="158"/>
      <c r="FL22" s="158"/>
      <c r="FM22" s="158"/>
      <c r="FN22" s="158"/>
      <c r="FO22" s="158"/>
      <c r="FP22" s="158"/>
      <c r="FQ22" s="158"/>
      <c r="FR22" s="158"/>
      <c r="FS22" s="158"/>
      <c r="FT22" s="158"/>
      <c r="FU22" s="158"/>
      <c r="FV22" s="158"/>
      <c r="FW22" s="158"/>
      <c r="FX22" s="158"/>
      <c r="FY22" s="158"/>
      <c r="FZ22" s="158"/>
      <c r="GA22" s="158"/>
      <c r="GB22" s="158"/>
      <c r="GC22" s="158"/>
      <c r="GD22" s="158"/>
      <c r="GE22" s="158"/>
      <c r="GF22" s="158"/>
      <c r="GG22" s="158"/>
      <c r="GH22" s="158"/>
      <c r="GI22" s="158"/>
      <c r="GJ22" s="158"/>
      <c r="GK22" s="158"/>
      <c r="GL22" s="158"/>
      <c r="GM22" s="158"/>
      <c r="GN22" s="158"/>
      <c r="GO22" s="158"/>
      <c r="GP22" s="158"/>
      <c r="GQ22" s="158"/>
      <c r="GR22" s="158"/>
      <c r="GS22" s="158"/>
      <c r="GT22" s="158"/>
      <c r="GU22" s="158"/>
      <c r="GV22" s="158"/>
      <c r="GW22" s="158"/>
      <c r="GX22" s="158"/>
      <c r="GY22" s="158"/>
      <c r="GZ22" s="158"/>
      <c r="HA22" s="158"/>
      <c r="HB22" s="158"/>
      <c r="HC22" s="158"/>
      <c r="HD22" s="158"/>
      <c r="HE22" s="158"/>
      <c r="HF22" s="158"/>
      <c r="HG22" s="158"/>
      <c r="HH22" s="158"/>
      <c r="HI22" s="158"/>
      <c r="HJ22" s="158"/>
      <c r="HK22" s="158"/>
      <c r="HL22" s="158"/>
      <c r="HM22" s="158"/>
      <c r="HN22" s="158"/>
      <c r="HO22" s="158"/>
      <c r="HP22" s="158"/>
      <c r="HQ22" s="158"/>
      <c r="HR22" s="158"/>
      <c r="HS22" s="158"/>
      <c r="HT22" s="158"/>
      <c r="HU22" s="158"/>
      <c r="HV22" s="158"/>
      <c r="HW22" s="158"/>
      <c r="HX22" s="158"/>
      <c r="HY22" s="158"/>
      <c r="HZ22" s="158"/>
      <c r="IA22" s="158"/>
      <c r="IB22" s="158"/>
      <c r="IC22" s="158"/>
      <c r="ID22" s="158"/>
      <c r="IE22" s="158"/>
      <c r="IF22" s="158"/>
      <c r="IG22" s="158"/>
      <c r="IH22" s="158"/>
      <c r="II22" s="158"/>
      <c r="IJ22" s="158"/>
      <c r="IK22" s="158"/>
      <c r="IL22" s="158"/>
      <c r="IM22" s="158"/>
      <c r="IN22" s="158"/>
      <c r="IO22" s="158"/>
      <c r="IP22" s="158"/>
      <c r="IQ22" s="158"/>
      <c r="IR22" s="158"/>
      <c r="IS22" s="158"/>
      <c r="IT22" s="158"/>
      <c r="IU22" s="158"/>
      <c r="IV22" s="158"/>
      <c r="IW22" s="158"/>
      <c r="IX22" s="158"/>
      <c r="IY22" s="158"/>
      <c r="IZ22" s="158"/>
      <c r="JA22" s="158"/>
      <c r="JB22" s="158"/>
      <c r="JC22" s="158"/>
      <c r="JD22" s="158"/>
      <c r="JE22" s="158"/>
      <c r="JF22" s="158"/>
      <c r="JG22" s="158"/>
      <c r="JH22" s="158"/>
      <c r="JI22" s="158"/>
      <c r="JJ22" s="158"/>
      <c r="JK22" s="158"/>
      <c r="JL22" s="158"/>
      <c r="JM22" s="158"/>
      <c r="JN22" s="158"/>
      <c r="JO22" s="158"/>
      <c r="JP22" s="158"/>
      <c r="JQ22" s="158"/>
      <c r="JR22" s="158"/>
      <c r="JS22" s="158"/>
      <c r="JT22" s="158"/>
      <c r="JU22" s="158"/>
      <c r="JV22" s="158"/>
      <c r="JW22" s="158"/>
      <c r="JX22" s="158"/>
      <c r="JY22" s="158"/>
      <c r="JZ22" s="158"/>
      <c r="KA22" s="158"/>
      <c r="KB22" s="158"/>
      <c r="KC22" s="158"/>
      <c r="KD22" s="158"/>
      <c r="KE22" s="158"/>
      <c r="KF22" s="158"/>
      <c r="KG22" s="158"/>
      <c r="KH22" s="158"/>
      <c r="KI22" s="158"/>
      <c r="KJ22" s="158"/>
      <c r="KK22" s="158"/>
      <c r="KL22" s="158"/>
      <c r="KM22" s="158"/>
      <c r="KN22" s="158"/>
      <c r="KO22" s="158"/>
      <c r="KP22" s="158"/>
      <c r="KQ22" s="158"/>
      <c r="KR22" s="158"/>
      <c r="KS22" s="158"/>
      <c r="KT22" s="158"/>
      <c r="KU22" s="158"/>
      <c r="KV22" s="158"/>
      <c r="KW22" s="158"/>
      <c r="KX22" s="158"/>
      <c r="KY22" s="158"/>
      <c r="KZ22" s="158"/>
      <c r="LA22" s="158"/>
      <c r="LB22" s="158"/>
      <c r="LC22" s="158"/>
      <c r="LD22" s="158"/>
      <c r="LE22" s="158"/>
      <c r="LF22" s="158"/>
      <c r="LG22" s="158"/>
      <c r="LH22" s="158"/>
      <c r="LI22" s="158"/>
      <c r="LJ22" s="158"/>
      <c r="LK22" s="158"/>
      <c r="LL22" s="158"/>
      <c r="LM22" s="158"/>
      <c r="LN22" s="158"/>
      <c r="LO22" s="158"/>
      <c r="LP22" s="158"/>
      <c r="LQ22" s="158"/>
      <c r="LR22" s="158"/>
      <c r="LS22" s="158"/>
      <c r="LT22" s="158"/>
      <c r="LU22" s="158"/>
      <c r="LV22" s="158"/>
      <c r="LW22" s="158"/>
      <c r="LX22" s="158"/>
      <c r="LY22" s="158"/>
      <c r="LZ22" s="158"/>
      <c r="MA22" s="158"/>
      <c r="MB22" s="158"/>
      <c r="MC22" s="158"/>
      <c r="MD22" s="158"/>
      <c r="ME22" s="158"/>
      <c r="MF22" s="158"/>
      <c r="MG22" s="158"/>
      <c r="MH22" s="158"/>
      <c r="MI22" s="158"/>
      <c r="MJ22" s="158"/>
      <c r="MK22" s="158"/>
      <c r="ML22" s="158"/>
      <c r="MM22" s="158"/>
      <c r="MN22" s="158"/>
      <c r="MO22" s="158"/>
      <c r="MP22" s="158"/>
      <c r="MQ22" s="158"/>
      <c r="MR22" s="158"/>
      <c r="MS22" s="158"/>
      <c r="MT22" s="158"/>
      <c r="MU22" s="158"/>
      <c r="MV22" s="158"/>
      <c r="MW22" s="158"/>
      <c r="MX22" s="158"/>
      <c r="MY22" s="158"/>
      <c r="MZ22" s="158"/>
      <c r="NA22" s="158"/>
      <c r="NB22" s="158"/>
      <c r="NC22" s="158"/>
      <c r="ND22" s="158"/>
      <c r="NE22" s="158"/>
      <c r="NF22" s="158"/>
      <c r="NG22" s="158"/>
      <c r="NH22" s="158"/>
      <c r="NI22" s="158"/>
      <c r="NJ22" s="158"/>
      <c r="NK22" s="158"/>
      <c r="NL22" s="158"/>
      <c r="NM22" s="158"/>
      <c r="NN22" s="158"/>
      <c r="NO22" s="158"/>
      <c r="NP22" s="158"/>
      <c r="NQ22" s="158"/>
      <c r="NR22" s="158"/>
      <c r="NS22" s="158"/>
      <c r="NT22" s="158"/>
      <c r="NU22" s="158"/>
      <c r="NV22" s="158"/>
      <c r="NW22" s="158"/>
      <c r="NX22" s="158"/>
      <c r="NY22" s="158"/>
      <c r="NZ22" s="158"/>
      <c r="OA22" s="158"/>
      <c r="OB22" s="158"/>
      <c r="OC22" s="158"/>
      <c r="OD22" s="158"/>
      <c r="OE22" s="158"/>
      <c r="OF22" s="158"/>
      <c r="OG22" s="158"/>
      <c r="OH22" s="158"/>
      <c r="OI22" s="158"/>
      <c r="OJ22" s="158"/>
      <c r="OK22" s="158"/>
      <c r="OL22" s="158"/>
      <c r="OM22" s="158"/>
      <c r="ON22" s="158"/>
      <c r="OO22" s="158"/>
      <c r="OP22" s="158"/>
      <c r="OQ22" s="158"/>
      <c r="OR22" s="158"/>
      <c r="OS22" s="158"/>
      <c r="OT22" s="158"/>
      <c r="OU22" s="158"/>
      <c r="OV22" s="158"/>
      <c r="OW22" s="158"/>
      <c r="OX22" s="158"/>
      <c r="OY22" s="158"/>
      <c r="OZ22" s="158"/>
      <c r="PA22" s="158"/>
      <c r="PB22" s="158"/>
      <c r="PC22" s="158"/>
      <c r="PD22" s="158"/>
      <c r="PE22" s="158"/>
      <c r="PF22" s="158"/>
      <c r="PG22" s="158"/>
      <c r="PH22" s="158"/>
      <c r="PI22" s="158"/>
      <c r="PJ22" s="158"/>
      <c r="PK22" s="158"/>
      <c r="PL22" s="158"/>
      <c r="PM22" s="158"/>
      <c r="PN22" s="158"/>
      <c r="PO22" s="158"/>
      <c r="PP22" s="158"/>
      <c r="PQ22" s="158"/>
      <c r="PR22" s="158"/>
      <c r="PS22" s="158"/>
      <c r="PT22" s="158"/>
      <c r="PU22" s="158"/>
      <c r="PV22" s="158"/>
      <c r="PW22" s="158"/>
      <c r="PX22" s="158"/>
      <c r="PY22" s="158"/>
      <c r="PZ22" s="158"/>
      <c r="QA22" s="158"/>
      <c r="QB22" s="158"/>
      <c r="QC22" s="158"/>
      <c r="QD22" s="158"/>
      <c r="QE22" s="158"/>
      <c r="QF22" s="158"/>
      <c r="QG22" s="158"/>
      <c r="QH22" s="158"/>
      <c r="QI22" s="158"/>
      <c r="QJ22" s="158"/>
      <c r="QK22" s="158"/>
      <c r="QL22" s="158"/>
      <c r="QM22" s="158"/>
      <c r="QN22" s="158"/>
      <c r="QO22" s="158"/>
      <c r="QP22" s="158"/>
      <c r="QQ22" s="158"/>
      <c r="QR22" s="158"/>
      <c r="QS22" s="158"/>
      <c r="QT22" s="158"/>
      <c r="QU22" s="158"/>
      <c r="QV22" s="158"/>
      <c r="QW22" s="158"/>
      <c r="QX22" s="158"/>
      <c r="QY22" s="158"/>
      <c r="QZ22" s="158"/>
      <c r="RA22" s="158"/>
      <c r="RB22" s="158"/>
      <c r="RC22" s="158"/>
      <c r="RD22" s="158"/>
      <c r="RE22" s="158"/>
      <c r="RF22" s="158"/>
      <c r="RG22" s="158"/>
      <c r="RH22" s="158"/>
      <c r="RI22" s="158"/>
      <c r="RJ22" s="158"/>
      <c r="RK22" s="158"/>
      <c r="RL22" s="158"/>
      <c r="RM22" s="158"/>
      <c r="RN22" s="158"/>
      <c r="RO22" s="158"/>
      <c r="RP22" s="158"/>
      <c r="RQ22" s="158"/>
      <c r="RR22" s="158"/>
      <c r="RS22" s="158"/>
      <c r="RT22" s="158"/>
      <c r="RU22" s="158"/>
      <c r="RV22" s="158"/>
      <c r="RW22" s="158"/>
      <c r="RX22" s="158"/>
      <c r="RY22" s="158"/>
      <c r="RZ22" s="158"/>
      <c r="SA22" s="158"/>
      <c r="SB22" s="158"/>
      <c r="SC22" s="158"/>
      <c r="SD22" s="158"/>
      <c r="SE22" s="158"/>
      <c r="SF22" s="158"/>
      <c r="SG22" s="158"/>
      <c r="SH22" s="158"/>
      <c r="SI22" s="158"/>
      <c r="SJ22" s="158"/>
      <c r="SK22" s="158"/>
      <c r="SL22" s="158"/>
      <c r="SM22" s="158"/>
      <c r="SN22" s="158"/>
      <c r="SO22" s="158"/>
      <c r="SP22" s="158"/>
      <c r="SQ22" s="158"/>
      <c r="SR22" s="158"/>
      <c r="SS22" s="158"/>
      <c r="ST22" s="158"/>
      <c r="SU22" s="158"/>
      <c r="SV22" s="158"/>
      <c r="SW22" s="158"/>
      <c r="SX22" s="158"/>
      <c r="SY22" s="158"/>
      <c r="SZ22" s="158"/>
      <c r="TA22" s="158"/>
      <c r="TB22" s="158"/>
      <c r="TC22" s="158"/>
      <c r="TD22" s="158"/>
      <c r="TE22" s="158"/>
      <c r="TF22" s="158"/>
      <c r="TG22" s="158"/>
      <c r="TH22" s="158"/>
      <c r="TI22" s="158"/>
      <c r="TJ22" s="158"/>
      <c r="TK22" s="158"/>
      <c r="TL22" s="158"/>
      <c r="TM22" s="158"/>
      <c r="TN22" s="158"/>
      <c r="TO22" s="158"/>
      <c r="TP22" s="158"/>
      <c r="TQ22" s="158"/>
      <c r="TR22" s="158"/>
      <c r="TS22" s="158"/>
      <c r="TT22" s="158"/>
      <c r="TU22" s="158"/>
      <c r="TV22" s="158"/>
      <c r="TW22" s="158"/>
      <c r="TX22" s="158"/>
      <c r="TY22" s="158"/>
      <c r="TZ22" s="158"/>
      <c r="UA22" s="158"/>
      <c r="UB22" s="158"/>
      <c r="UC22" s="158"/>
      <c r="UD22" s="158"/>
      <c r="UE22" s="158"/>
      <c r="UF22" s="158"/>
      <c r="UG22" s="158"/>
      <c r="UH22" s="158"/>
      <c r="UI22" s="158"/>
      <c r="UJ22" s="158"/>
      <c r="UK22" s="158"/>
      <c r="UL22" s="158"/>
      <c r="UM22" s="158"/>
      <c r="UN22" s="158"/>
      <c r="UO22" s="158"/>
      <c r="UP22" s="158"/>
      <c r="UQ22" s="158"/>
      <c r="UR22" s="158"/>
      <c r="US22" s="158"/>
      <c r="UT22" s="158"/>
      <c r="UU22" s="158"/>
      <c r="UV22" s="158"/>
      <c r="UW22" s="158"/>
      <c r="UX22" s="158"/>
      <c r="UY22" s="158"/>
      <c r="UZ22" s="158"/>
      <c r="VA22" s="158"/>
      <c r="VB22" s="158"/>
      <c r="VC22" s="158"/>
      <c r="VD22" s="158"/>
      <c r="VE22" s="158"/>
      <c r="VF22" s="158"/>
      <c r="VG22" s="158"/>
      <c r="VH22" s="158"/>
      <c r="VI22" s="158"/>
      <c r="VJ22" s="158"/>
      <c r="VK22" s="158"/>
      <c r="VL22" s="158"/>
      <c r="VM22" s="158"/>
      <c r="VN22" s="158"/>
      <c r="VO22" s="158"/>
      <c r="VP22" s="158"/>
      <c r="VQ22" s="158"/>
      <c r="VR22" s="158"/>
      <c r="VS22" s="158"/>
      <c r="VT22" s="158"/>
      <c r="VU22" s="158"/>
      <c r="VV22" s="158"/>
      <c r="VW22" s="158"/>
      <c r="VX22" s="158"/>
      <c r="VY22" s="158"/>
      <c r="VZ22" s="158"/>
      <c r="WA22" s="158"/>
      <c r="WB22" s="158"/>
      <c r="WC22" s="158"/>
      <c r="WD22" s="158"/>
      <c r="WE22" s="158"/>
      <c r="WF22" s="158"/>
      <c r="WG22" s="158"/>
      <c r="WH22" s="158"/>
      <c r="WI22" s="158"/>
      <c r="WJ22" s="158"/>
      <c r="WK22" s="158"/>
      <c r="WL22" s="158"/>
      <c r="WM22" s="158"/>
      <c r="WN22" s="158"/>
      <c r="WO22" s="158"/>
      <c r="WP22" s="158"/>
      <c r="WQ22" s="158"/>
      <c r="WR22" s="158"/>
      <c r="WS22" s="158"/>
      <c r="WT22" s="158"/>
      <c r="WU22" s="158"/>
      <c r="WV22" s="158"/>
      <c r="WW22" s="158"/>
      <c r="WX22" s="158"/>
      <c r="WY22" s="158"/>
      <c r="WZ22" s="158"/>
      <c r="XA22" s="158"/>
      <c r="XB22" s="158"/>
      <c r="XC22" s="158"/>
      <c r="XD22" s="158"/>
      <c r="XE22" s="158"/>
      <c r="XF22" s="158"/>
      <c r="XG22" s="158"/>
      <c r="XH22" s="158"/>
      <c r="XI22" s="158"/>
      <c r="XJ22" s="158"/>
      <c r="XK22" s="158"/>
      <c r="XL22" s="158"/>
      <c r="XM22" s="158"/>
      <c r="XN22" s="158"/>
      <c r="XO22" s="158"/>
      <c r="XP22" s="158"/>
      <c r="XQ22" s="158"/>
      <c r="XR22" s="158"/>
      <c r="XS22" s="158"/>
      <c r="XT22" s="158"/>
      <c r="XU22" s="158"/>
      <c r="XV22" s="158"/>
      <c r="XW22" s="158"/>
      <c r="XX22" s="158"/>
      <c r="XY22" s="158"/>
      <c r="XZ22" s="158"/>
      <c r="YA22" s="158"/>
      <c r="YB22" s="158"/>
      <c r="YC22" s="158"/>
      <c r="YD22" s="158"/>
      <c r="YE22" s="158"/>
      <c r="YF22" s="158"/>
      <c r="YG22" s="158"/>
      <c r="YH22" s="158"/>
      <c r="YI22" s="158"/>
      <c r="YJ22" s="158"/>
      <c r="YK22" s="158"/>
      <c r="YL22" s="158"/>
      <c r="YM22" s="158"/>
      <c r="YN22" s="158"/>
      <c r="YO22" s="158"/>
      <c r="YP22" s="158"/>
      <c r="YQ22" s="158"/>
      <c r="YR22" s="158"/>
      <c r="YS22" s="158"/>
      <c r="YT22" s="158"/>
      <c r="YU22" s="158"/>
      <c r="YV22" s="158"/>
      <c r="YW22" s="158"/>
      <c r="YX22" s="158"/>
      <c r="YY22" s="158"/>
      <c r="YZ22" s="158"/>
      <c r="ZA22" s="158"/>
      <c r="ZB22" s="158"/>
      <c r="ZC22" s="158"/>
      <c r="ZD22" s="158"/>
      <c r="ZE22" s="158"/>
      <c r="ZF22" s="158"/>
      <c r="ZG22" s="158"/>
      <c r="ZH22" s="158"/>
      <c r="ZI22" s="158"/>
      <c r="ZJ22" s="158"/>
      <c r="ZK22" s="158"/>
      <c r="ZL22" s="158"/>
      <c r="ZM22" s="158"/>
      <c r="ZN22" s="158"/>
      <c r="ZO22" s="158"/>
      <c r="ZP22" s="158"/>
      <c r="ZQ22" s="158"/>
      <c r="ZR22" s="158"/>
      <c r="ZS22" s="158"/>
      <c r="ZT22" s="158"/>
      <c r="ZU22" s="158"/>
      <c r="ZV22" s="158"/>
      <c r="ZW22" s="158"/>
      <c r="ZX22" s="158"/>
      <c r="ZY22" s="158"/>
      <c r="ZZ22" s="158"/>
      <c r="AAA22" s="158"/>
      <c r="AAB22" s="158"/>
      <c r="AAC22" s="158"/>
      <c r="AAD22" s="158"/>
      <c r="AAE22" s="158"/>
      <c r="AAF22" s="158"/>
      <c r="AAG22" s="158"/>
      <c r="AAH22" s="158"/>
      <c r="AAI22" s="158"/>
      <c r="AAJ22" s="158"/>
      <c r="AAK22" s="158"/>
      <c r="AAL22" s="158"/>
      <c r="AAM22" s="158"/>
      <c r="AAN22" s="158"/>
      <c r="AAO22" s="158"/>
      <c r="AAP22" s="158"/>
      <c r="AAQ22" s="158"/>
      <c r="AAR22" s="158"/>
      <c r="AAS22" s="158"/>
      <c r="AAT22" s="158"/>
      <c r="AAU22" s="158"/>
      <c r="AAV22" s="158"/>
      <c r="AAW22" s="158"/>
      <c r="AAX22" s="158"/>
      <c r="AAY22" s="158"/>
      <c r="AAZ22" s="158"/>
      <c r="ABA22" s="158"/>
      <c r="ABB22" s="158"/>
      <c r="ABC22" s="158"/>
      <c r="ABD22" s="158"/>
      <c r="ABE22" s="158"/>
      <c r="ABF22" s="158"/>
      <c r="ABG22" s="158"/>
      <c r="ABH22" s="158"/>
      <c r="ABI22" s="158"/>
      <c r="ABJ22" s="158"/>
      <c r="ABK22" s="158"/>
      <c r="ABL22" s="158"/>
      <c r="ABM22" s="158"/>
      <c r="ABN22" s="158"/>
      <c r="ABO22" s="158"/>
      <c r="ABP22" s="158"/>
      <c r="ABQ22" s="158"/>
      <c r="ABR22" s="158"/>
      <c r="ABS22" s="158"/>
      <c r="ABT22" s="158"/>
      <c r="ABU22" s="158"/>
      <c r="ABV22" s="158"/>
      <c r="ABW22" s="158"/>
      <c r="ABX22" s="158"/>
      <c r="ABY22" s="158"/>
      <c r="ABZ22" s="158"/>
      <c r="ACA22" s="158"/>
      <c r="ACB22" s="158"/>
      <c r="ACC22" s="158"/>
      <c r="ACD22" s="158"/>
      <c r="ACE22" s="158"/>
      <c r="ACF22" s="158"/>
      <c r="ACG22" s="158"/>
      <c r="ACH22" s="158"/>
      <c r="ACI22" s="158"/>
      <c r="ACJ22" s="158"/>
      <c r="ACK22" s="158"/>
      <c r="ACL22" s="158"/>
      <c r="ACM22" s="158"/>
      <c r="ACN22" s="158"/>
      <c r="ACO22" s="158"/>
      <c r="ACP22" s="158"/>
      <c r="ACQ22" s="158"/>
      <c r="ACR22" s="158"/>
      <c r="ACS22" s="158"/>
      <c r="ACT22" s="158"/>
      <c r="ACU22" s="158"/>
      <c r="ACV22" s="158"/>
      <c r="ACW22" s="158"/>
      <c r="ACX22" s="158"/>
      <c r="ACY22" s="158"/>
      <c r="ACZ22" s="158"/>
      <c r="ADA22" s="158"/>
      <c r="ADB22" s="158"/>
      <c r="ADC22" s="158"/>
      <c r="ADD22" s="158"/>
      <c r="ADE22" s="158"/>
      <c r="ADF22" s="158"/>
      <c r="ADG22" s="158"/>
      <c r="ADH22" s="158"/>
      <c r="ADI22" s="158"/>
      <c r="ADJ22" s="158"/>
      <c r="ADK22" s="158"/>
      <c r="ADL22" s="158"/>
      <c r="ADM22" s="158"/>
      <c r="ADN22" s="158"/>
      <c r="ADO22" s="158"/>
      <c r="ADP22" s="158"/>
      <c r="ADQ22" s="158"/>
      <c r="ADR22" s="158"/>
      <c r="ADS22" s="158"/>
      <c r="ADT22" s="158"/>
      <c r="ADU22" s="158"/>
      <c r="ADV22" s="158"/>
      <c r="ADW22" s="158"/>
      <c r="ADX22" s="158"/>
      <c r="ADY22" s="158"/>
      <c r="ADZ22" s="158"/>
      <c r="AEA22" s="158"/>
      <c r="AEB22" s="158"/>
      <c r="AEC22" s="158"/>
      <c r="AED22" s="158"/>
      <c r="AEE22" s="158"/>
      <c r="AEF22" s="158"/>
      <c r="AEG22" s="158"/>
      <c r="AEH22" s="158"/>
      <c r="AEI22" s="158"/>
      <c r="AEJ22" s="158"/>
      <c r="AEK22" s="158"/>
      <c r="AEL22" s="158"/>
      <c r="AEM22" s="158"/>
      <c r="AEN22" s="158"/>
      <c r="AEO22" s="158"/>
      <c r="AEP22" s="158"/>
      <c r="AEQ22" s="158"/>
      <c r="AER22" s="158"/>
      <c r="AES22" s="158"/>
      <c r="AET22" s="158"/>
      <c r="AEU22" s="158"/>
      <c r="AEV22" s="158"/>
      <c r="AEW22" s="158"/>
      <c r="AEX22" s="158"/>
      <c r="AEY22" s="158"/>
      <c r="AEZ22" s="158"/>
      <c r="AFA22" s="158"/>
      <c r="AFB22" s="158"/>
      <c r="AFC22" s="158"/>
      <c r="AFD22" s="158"/>
      <c r="AFE22" s="158"/>
      <c r="AFF22" s="158"/>
      <c r="AFG22" s="158"/>
      <c r="AFH22" s="158"/>
      <c r="AFI22" s="158"/>
      <c r="AFJ22" s="158"/>
      <c r="AFK22" s="158"/>
      <c r="AFL22" s="158"/>
      <c r="AFM22" s="158"/>
      <c r="AFN22" s="158"/>
      <c r="AFO22" s="158"/>
      <c r="AFP22" s="158"/>
      <c r="AFQ22" s="158"/>
      <c r="AFR22" s="158"/>
      <c r="AFS22" s="158"/>
      <c r="AFT22" s="158"/>
      <c r="AFU22" s="158"/>
      <c r="AFV22" s="158"/>
      <c r="AFW22" s="158"/>
      <c r="AFX22" s="158"/>
      <c r="AFY22" s="158"/>
      <c r="AFZ22" s="158"/>
      <c r="AGA22" s="158"/>
      <c r="AGB22" s="158"/>
      <c r="AGC22" s="158"/>
      <c r="AGD22" s="158"/>
      <c r="AGE22" s="158"/>
      <c r="AGF22" s="158"/>
      <c r="AGG22" s="158"/>
      <c r="AGH22" s="158"/>
      <c r="AGI22" s="158"/>
      <c r="AGJ22" s="158"/>
      <c r="AGK22" s="158"/>
      <c r="AGL22" s="158"/>
      <c r="AGM22" s="158"/>
      <c r="AGN22" s="158"/>
      <c r="AGO22" s="158"/>
      <c r="AGP22" s="158"/>
      <c r="AGQ22" s="158"/>
      <c r="AGR22" s="158"/>
      <c r="AGS22" s="158"/>
      <c r="AGT22" s="158"/>
      <c r="AGU22" s="158"/>
      <c r="AGV22" s="158"/>
      <c r="AGW22" s="158"/>
      <c r="AGX22" s="158"/>
      <c r="AGY22" s="158"/>
      <c r="AGZ22" s="158"/>
      <c r="AHA22" s="158"/>
      <c r="AHB22" s="158"/>
      <c r="AHC22" s="158"/>
      <c r="AHD22" s="158"/>
      <c r="AHE22" s="158"/>
      <c r="AHF22" s="158"/>
      <c r="AHG22" s="158"/>
      <c r="AHH22" s="158"/>
      <c r="AHI22" s="158"/>
      <c r="AHJ22" s="158"/>
      <c r="AHK22" s="158"/>
      <c r="AHL22" s="158"/>
      <c r="AHM22" s="158"/>
      <c r="AHN22" s="158"/>
      <c r="AHO22" s="158"/>
      <c r="AHP22" s="158"/>
      <c r="AHQ22" s="158"/>
      <c r="AHR22" s="158"/>
      <c r="AHS22" s="158"/>
      <c r="AHT22" s="158"/>
      <c r="AHU22" s="158"/>
      <c r="AHV22" s="158"/>
      <c r="AHW22" s="158"/>
      <c r="AHX22" s="158"/>
      <c r="AHY22" s="158"/>
      <c r="AHZ22" s="158"/>
      <c r="AIA22" s="158"/>
      <c r="AIB22" s="158"/>
      <c r="AIC22" s="158"/>
      <c r="AID22" s="158"/>
      <c r="AIE22" s="158"/>
      <c r="AIF22" s="158"/>
      <c r="AIG22" s="158"/>
      <c r="AIH22" s="158"/>
      <c r="AII22" s="158"/>
      <c r="AIJ22" s="158"/>
      <c r="AIK22" s="158"/>
      <c r="AIL22" s="158"/>
      <c r="AIM22" s="158"/>
      <c r="AIN22" s="158"/>
      <c r="AIO22" s="158"/>
      <c r="AIP22" s="158"/>
      <c r="AIQ22" s="158"/>
      <c r="AIR22" s="158"/>
      <c r="AIS22" s="158"/>
      <c r="AIT22" s="158"/>
      <c r="AIU22" s="158"/>
      <c r="AIV22" s="158"/>
      <c r="AIW22" s="158"/>
      <c r="AIX22" s="158"/>
      <c r="AIY22" s="158"/>
      <c r="AIZ22" s="158"/>
      <c r="AJA22" s="158"/>
      <c r="AJB22" s="158"/>
      <c r="AJC22" s="158"/>
      <c r="AJD22" s="158"/>
      <c r="AJE22" s="158"/>
      <c r="AJF22" s="158"/>
      <c r="AJG22" s="158"/>
      <c r="AJH22" s="158"/>
      <c r="AJI22" s="158"/>
      <c r="AJJ22" s="158"/>
      <c r="AJK22" s="158"/>
      <c r="AJL22" s="158"/>
      <c r="AJM22" s="158"/>
      <c r="AJN22" s="158"/>
      <c r="AJO22" s="158"/>
      <c r="AJP22" s="158"/>
      <c r="AJQ22" s="158"/>
      <c r="AJR22" s="158"/>
      <c r="AJS22" s="158"/>
      <c r="AJT22" s="158"/>
      <c r="AJU22" s="158"/>
      <c r="AJV22" s="158"/>
      <c r="AJW22" s="158"/>
      <c r="AJX22" s="158"/>
      <c r="AJY22" s="158"/>
      <c r="AJZ22" s="158"/>
      <c r="AKA22" s="158"/>
      <c r="AKB22" s="158"/>
      <c r="AKC22" s="158"/>
      <c r="AKD22" s="158"/>
      <c r="AKE22" s="158"/>
      <c r="AKF22" s="158"/>
      <c r="AKG22" s="158"/>
      <c r="AKH22" s="158"/>
      <c r="AKI22" s="158"/>
      <c r="AKJ22" s="158"/>
      <c r="AKK22" s="158"/>
      <c r="AKL22" s="158"/>
      <c r="AKM22" s="158"/>
      <c r="AKN22" s="158"/>
      <c r="AKO22" s="158"/>
      <c r="AKP22" s="158"/>
      <c r="AKQ22" s="158"/>
      <c r="AKR22" s="158"/>
      <c r="AKS22" s="158"/>
      <c r="AKT22" s="158"/>
      <c r="AKU22" s="158"/>
      <c r="AKV22" s="158"/>
      <c r="AKW22" s="158"/>
      <c r="AKX22" s="158"/>
      <c r="AKY22" s="158"/>
      <c r="AKZ22" s="158"/>
      <c r="ALA22" s="158"/>
      <c r="ALB22" s="158"/>
      <c r="ALC22" s="158"/>
      <c r="ALD22" s="158"/>
      <c r="ALE22" s="158"/>
      <c r="ALF22" s="158"/>
      <c r="ALG22" s="158"/>
      <c r="ALH22" s="158"/>
      <c r="ALI22" s="158"/>
      <c r="ALJ22" s="158"/>
      <c r="ALK22" s="158"/>
      <c r="ALL22" s="158"/>
      <c r="ALM22" s="158"/>
      <c r="ALN22" s="158"/>
      <c r="ALO22" s="158"/>
      <c r="ALP22" s="158"/>
      <c r="ALQ22" s="158"/>
      <c r="ALR22" s="158"/>
      <c r="ALS22" s="158"/>
      <c r="ALT22" s="158"/>
      <c r="ALU22" s="158"/>
      <c r="ALV22" s="158"/>
      <c r="ALW22" s="158"/>
      <c r="ALX22" s="158"/>
      <c r="ALY22" s="158"/>
      <c r="ALZ22" s="158"/>
      <c r="AMA22" s="158"/>
      <c r="AMB22" s="158"/>
      <c r="AMC22" s="158"/>
      <c r="AMD22" s="158"/>
    </row>
    <row r="23" spans="1:1018" s="159" customFormat="1">
      <c r="A23" s="14" t="s">
        <v>4</v>
      </c>
      <c r="B23" s="160">
        <v>15</v>
      </c>
      <c r="C23" s="160">
        <f t="shared" ref="C23:AD23" si="48">C15*$B$23</f>
        <v>105</v>
      </c>
      <c r="D23" s="160">
        <f t="shared" si="48"/>
        <v>300</v>
      </c>
      <c r="E23" s="160">
        <f t="shared" si="48"/>
        <v>315</v>
      </c>
      <c r="F23" s="160">
        <f t="shared" si="48"/>
        <v>225</v>
      </c>
      <c r="G23" s="160">
        <f t="shared" si="48"/>
        <v>255</v>
      </c>
      <c r="H23" s="160">
        <f t="shared" si="48"/>
        <v>330</v>
      </c>
      <c r="I23" s="160">
        <f t="shared" si="48"/>
        <v>180</v>
      </c>
      <c r="J23" s="160">
        <f t="shared" si="48"/>
        <v>315</v>
      </c>
      <c r="K23" s="160">
        <f t="shared" si="48"/>
        <v>300</v>
      </c>
      <c r="L23" s="160">
        <f t="shared" si="48"/>
        <v>330</v>
      </c>
      <c r="M23" s="160">
        <f t="shared" si="48"/>
        <v>330</v>
      </c>
      <c r="N23" s="160">
        <f t="shared" si="48"/>
        <v>240</v>
      </c>
      <c r="O23" s="160">
        <f t="shared" si="48"/>
        <v>270</v>
      </c>
      <c r="P23" s="160">
        <f t="shared" si="48"/>
        <v>225</v>
      </c>
      <c r="Q23" s="160">
        <f t="shared" si="48"/>
        <v>150</v>
      </c>
      <c r="R23" s="160">
        <f t="shared" si="48"/>
        <v>195</v>
      </c>
      <c r="S23" s="160">
        <f t="shared" si="48"/>
        <v>210</v>
      </c>
      <c r="T23" s="160">
        <f t="shared" si="48"/>
        <v>120</v>
      </c>
      <c r="U23" s="160">
        <f t="shared" si="48"/>
        <v>217.5</v>
      </c>
      <c r="V23" s="160">
        <f t="shared" si="48"/>
        <v>210</v>
      </c>
      <c r="W23" s="160">
        <f t="shared" si="48"/>
        <v>240</v>
      </c>
      <c r="X23" s="160">
        <f t="shared" si="48"/>
        <v>225</v>
      </c>
      <c r="Y23" s="160">
        <f t="shared" si="48"/>
        <v>255</v>
      </c>
      <c r="Z23" s="160">
        <f t="shared" si="48"/>
        <v>150</v>
      </c>
      <c r="AA23" s="160">
        <f t="shared" si="48"/>
        <v>210</v>
      </c>
      <c r="AB23" s="160">
        <f t="shared" si="48"/>
        <v>255</v>
      </c>
      <c r="AC23" s="160">
        <f t="shared" si="48"/>
        <v>285</v>
      </c>
      <c r="AD23" s="160">
        <f t="shared" si="48"/>
        <v>150</v>
      </c>
      <c r="AE23" s="160">
        <f t="shared" ref="AE23:AX23" si="49">AE15*$B$23</f>
        <v>300</v>
      </c>
      <c r="AF23" s="160">
        <f t="shared" si="49"/>
        <v>285</v>
      </c>
      <c r="AG23" s="160">
        <f t="shared" si="49"/>
        <v>165</v>
      </c>
      <c r="AH23" s="160">
        <f t="shared" si="49"/>
        <v>297</v>
      </c>
      <c r="AI23" s="160">
        <f t="shared" si="49"/>
        <v>240</v>
      </c>
      <c r="AJ23" s="160">
        <f t="shared" si="49"/>
        <v>270</v>
      </c>
      <c r="AK23" s="160">
        <f t="shared" si="49"/>
        <v>225</v>
      </c>
      <c r="AL23" s="160">
        <f t="shared" si="49"/>
        <v>195</v>
      </c>
      <c r="AM23" s="160">
        <f t="shared" si="49"/>
        <v>255</v>
      </c>
      <c r="AN23" s="160">
        <f t="shared" si="49"/>
        <v>240</v>
      </c>
      <c r="AO23" s="160">
        <f t="shared" si="49"/>
        <v>210</v>
      </c>
      <c r="AP23" s="160">
        <f t="shared" si="49"/>
        <v>180</v>
      </c>
      <c r="AQ23" s="160">
        <f t="shared" si="49"/>
        <v>255</v>
      </c>
      <c r="AR23" s="160">
        <f t="shared" si="49"/>
        <v>300</v>
      </c>
      <c r="AS23" s="160">
        <f t="shared" si="49"/>
        <v>165</v>
      </c>
      <c r="AT23" s="160">
        <f t="shared" si="49"/>
        <v>0</v>
      </c>
      <c r="AU23" s="160">
        <f t="shared" si="49"/>
        <v>0</v>
      </c>
      <c r="AV23" s="160">
        <f t="shared" si="49"/>
        <v>0</v>
      </c>
      <c r="AW23" s="160">
        <f t="shared" si="49"/>
        <v>0</v>
      </c>
      <c r="AX23" s="160">
        <f t="shared" si="49"/>
        <v>150</v>
      </c>
      <c r="AY23" s="158"/>
      <c r="AZ23" s="158"/>
      <c r="BA23" s="158"/>
      <c r="BB23" s="158"/>
      <c r="BC23" s="158"/>
      <c r="BD23" s="158"/>
      <c r="BE23" s="158"/>
      <c r="BF23" s="158"/>
      <c r="BG23" s="158"/>
      <c r="BH23" s="158"/>
      <c r="BI23" s="158"/>
      <c r="BJ23" s="158"/>
      <c r="BK23" s="158"/>
      <c r="BL23" s="158"/>
      <c r="BM23" s="158"/>
      <c r="BN23" s="158"/>
      <c r="BO23" s="158"/>
      <c r="BP23" s="158"/>
      <c r="BQ23" s="158"/>
      <c r="BR23" s="158"/>
      <c r="BS23" s="158"/>
      <c r="BT23" s="158"/>
      <c r="BU23" s="158"/>
      <c r="BV23" s="158"/>
      <c r="BW23" s="158"/>
      <c r="BX23" s="158"/>
      <c r="BY23" s="158"/>
      <c r="BZ23" s="158"/>
      <c r="CA23" s="158"/>
      <c r="CB23" s="158"/>
      <c r="CC23" s="158"/>
      <c r="CD23" s="158"/>
      <c r="CE23" s="158"/>
      <c r="CF23" s="158"/>
      <c r="CG23" s="158"/>
      <c r="CH23" s="158"/>
      <c r="CI23" s="158"/>
      <c r="CJ23" s="158"/>
      <c r="CK23" s="158"/>
      <c r="CL23" s="158"/>
      <c r="CM23" s="158"/>
      <c r="CN23" s="158"/>
      <c r="CO23" s="158"/>
      <c r="CP23" s="158"/>
      <c r="CQ23" s="158"/>
      <c r="CR23" s="158"/>
      <c r="CS23" s="158"/>
      <c r="CT23" s="158"/>
      <c r="CU23" s="158"/>
      <c r="CV23" s="158"/>
      <c r="CW23" s="158"/>
      <c r="CX23" s="158"/>
      <c r="CY23" s="158"/>
      <c r="CZ23" s="158"/>
      <c r="DA23" s="158"/>
      <c r="DB23" s="158"/>
      <c r="DC23" s="158"/>
      <c r="DD23" s="158"/>
      <c r="DE23" s="158"/>
      <c r="DF23" s="158"/>
      <c r="DG23" s="158"/>
      <c r="DH23" s="158"/>
      <c r="DI23" s="158"/>
      <c r="DJ23" s="158"/>
      <c r="DK23" s="158"/>
      <c r="DL23" s="158"/>
      <c r="DM23" s="158"/>
      <c r="DN23" s="158"/>
      <c r="DO23" s="158"/>
      <c r="DP23" s="158"/>
      <c r="DQ23" s="158"/>
      <c r="DR23" s="158"/>
      <c r="DS23" s="158"/>
      <c r="DT23" s="158"/>
      <c r="DU23" s="158"/>
      <c r="DV23" s="158"/>
      <c r="DW23" s="158"/>
      <c r="DX23" s="158"/>
      <c r="DY23" s="158"/>
      <c r="DZ23" s="158"/>
      <c r="EA23" s="158"/>
      <c r="EB23" s="158"/>
      <c r="EC23" s="158"/>
      <c r="ED23" s="158"/>
      <c r="EE23" s="158"/>
      <c r="EF23" s="158"/>
      <c r="EG23" s="158"/>
      <c r="EH23" s="158"/>
      <c r="EI23" s="158"/>
      <c r="EJ23" s="158"/>
      <c r="EK23" s="158"/>
      <c r="EL23" s="158"/>
      <c r="EM23" s="158"/>
      <c r="EN23" s="158"/>
      <c r="EO23" s="158"/>
      <c r="EP23" s="158"/>
      <c r="EQ23" s="158"/>
      <c r="ER23" s="158"/>
      <c r="ES23" s="158"/>
      <c r="ET23" s="158"/>
      <c r="EU23" s="158"/>
      <c r="EV23" s="158"/>
      <c r="EW23" s="158"/>
      <c r="EX23" s="158"/>
      <c r="EY23" s="158"/>
      <c r="EZ23" s="158"/>
      <c r="FA23" s="158"/>
      <c r="FB23" s="158"/>
      <c r="FC23" s="158"/>
      <c r="FD23" s="158"/>
      <c r="FE23" s="158"/>
      <c r="FF23" s="158"/>
      <c r="FG23" s="158"/>
      <c r="FH23" s="158"/>
      <c r="FI23" s="158"/>
      <c r="FJ23" s="158"/>
      <c r="FK23" s="158"/>
      <c r="FL23" s="158"/>
      <c r="FM23" s="158"/>
      <c r="FN23" s="158"/>
      <c r="FO23" s="158"/>
      <c r="FP23" s="158"/>
      <c r="FQ23" s="158"/>
      <c r="FR23" s="158"/>
      <c r="FS23" s="158"/>
      <c r="FT23" s="158"/>
      <c r="FU23" s="158"/>
      <c r="FV23" s="158"/>
      <c r="FW23" s="158"/>
      <c r="FX23" s="158"/>
      <c r="FY23" s="158"/>
      <c r="FZ23" s="158"/>
      <c r="GA23" s="158"/>
      <c r="GB23" s="158"/>
      <c r="GC23" s="158"/>
      <c r="GD23" s="158"/>
      <c r="GE23" s="158"/>
      <c r="GF23" s="158"/>
      <c r="GG23" s="158"/>
      <c r="GH23" s="158"/>
      <c r="GI23" s="158"/>
      <c r="GJ23" s="158"/>
      <c r="GK23" s="158"/>
      <c r="GL23" s="158"/>
      <c r="GM23" s="158"/>
      <c r="GN23" s="158"/>
      <c r="GO23" s="158"/>
      <c r="GP23" s="158"/>
      <c r="GQ23" s="158"/>
      <c r="GR23" s="158"/>
      <c r="GS23" s="158"/>
      <c r="GT23" s="158"/>
      <c r="GU23" s="158"/>
      <c r="GV23" s="158"/>
      <c r="GW23" s="158"/>
      <c r="GX23" s="158"/>
      <c r="GY23" s="158"/>
      <c r="GZ23" s="158"/>
      <c r="HA23" s="158"/>
      <c r="HB23" s="158"/>
      <c r="HC23" s="158"/>
      <c r="HD23" s="158"/>
      <c r="HE23" s="158"/>
      <c r="HF23" s="158"/>
      <c r="HG23" s="158"/>
      <c r="HH23" s="158"/>
      <c r="HI23" s="158"/>
      <c r="HJ23" s="158"/>
      <c r="HK23" s="158"/>
      <c r="HL23" s="158"/>
      <c r="HM23" s="158"/>
      <c r="HN23" s="158"/>
      <c r="HO23" s="158"/>
      <c r="HP23" s="158"/>
      <c r="HQ23" s="158"/>
      <c r="HR23" s="158"/>
      <c r="HS23" s="158"/>
      <c r="HT23" s="158"/>
      <c r="HU23" s="158"/>
      <c r="HV23" s="158"/>
      <c r="HW23" s="158"/>
      <c r="HX23" s="158"/>
      <c r="HY23" s="158"/>
      <c r="HZ23" s="158"/>
      <c r="IA23" s="158"/>
      <c r="IB23" s="158"/>
      <c r="IC23" s="158"/>
      <c r="ID23" s="158"/>
      <c r="IE23" s="158"/>
      <c r="IF23" s="158"/>
      <c r="IG23" s="158"/>
      <c r="IH23" s="158"/>
      <c r="II23" s="158"/>
      <c r="IJ23" s="158"/>
      <c r="IK23" s="158"/>
      <c r="IL23" s="158"/>
      <c r="IM23" s="158"/>
      <c r="IN23" s="158"/>
      <c r="IO23" s="158"/>
      <c r="IP23" s="158"/>
      <c r="IQ23" s="158"/>
      <c r="IR23" s="158"/>
      <c r="IS23" s="158"/>
      <c r="IT23" s="158"/>
      <c r="IU23" s="158"/>
      <c r="IV23" s="158"/>
      <c r="IW23" s="158"/>
      <c r="IX23" s="158"/>
      <c r="IY23" s="158"/>
      <c r="IZ23" s="158"/>
      <c r="JA23" s="158"/>
      <c r="JB23" s="158"/>
      <c r="JC23" s="158"/>
      <c r="JD23" s="158"/>
      <c r="JE23" s="158"/>
      <c r="JF23" s="158"/>
      <c r="JG23" s="158"/>
      <c r="JH23" s="158"/>
      <c r="JI23" s="158"/>
      <c r="JJ23" s="158"/>
      <c r="JK23" s="158"/>
      <c r="JL23" s="158"/>
      <c r="JM23" s="158"/>
      <c r="JN23" s="158"/>
      <c r="JO23" s="158"/>
      <c r="JP23" s="158"/>
      <c r="JQ23" s="158"/>
      <c r="JR23" s="158"/>
      <c r="JS23" s="158"/>
      <c r="JT23" s="158"/>
      <c r="JU23" s="158"/>
      <c r="JV23" s="158"/>
      <c r="JW23" s="158"/>
      <c r="JX23" s="158"/>
      <c r="JY23" s="158"/>
      <c r="JZ23" s="158"/>
      <c r="KA23" s="158"/>
      <c r="KB23" s="158"/>
      <c r="KC23" s="158"/>
      <c r="KD23" s="158"/>
      <c r="KE23" s="158"/>
      <c r="KF23" s="158"/>
      <c r="KG23" s="158"/>
      <c r="KH23" s="158"/>
      <c r="KI23" s="158"/>
      <c r="KJ23" s="158"/>
      <c r="KK23" s="158"/>
      <c r="KL23" s="158"/>
      <c r="KM23" s="158"/>
      <c r="KN23" s="158"/>
      <c r="KO23" s="158"/>
      <c r="KP23" s="158"/>
      <c r="KQ23" s="158"/>
      <c r="KR23" s="158"/>
      <c r="KS23" s="158"/>
      <c r="KT23" s="158"/>
      <c r="KU23" s="158"/>
      <c r="KV23" s="158"/>
      <c r="KW23" s="158"/>
      <c r="KX23" s="158"/>
      <c r="KY23" s="158"/>
      <c r="KZ23" s="158"/>
      <c r="LA23" s="158"/>
      <c r="LB23" s="158"/>
      <c r="LC23" s="158"/>
      <c r="LD23" s="158"/>
      <c r="LE23" s="158"/>
      <c r="LF23" s="158"/>
      <c r="LG23" s="158"/>
      <c r="LH23" s="158"/>
      <c r="LI23" s="158"/>
      <c r="LJ23" s="158"/>
      <c r="LK23" s="158"/>
      <c r="LL23" s="158"/>
      <c r="LM23" s="158"/>
      <c r="LN23" s="158"/>
      <c r="LO23" s="158"/>
      <c r="LP23" s="158"/>
      <c r="LQ23" s="158"/>
      <c r="LR23" s="158"/>
      <c r="LS23" s="158"/>
      <c r="LT23" s="158"/>
      <c r="LU23" s="158"/>
      <c r="LV23" s="158"/>
      <c r="LW23" s="158"/>
      <c r="LX23" s="158"/>
      <c r="LY23" s="158"/>
      <c r="LZ23" s="158"/>
      <c r="MA23" s="158"/>
      <c r="MB23" s="158"/>
      <c r="MC23" s="158"/>
      <c r="MD23" s="158"/>
      <c r="ME23" s="158"/>
      <c r="MF23" s="158"/>
      <c r="MG23" s="158"/>
      <c r="MH23" s="158"/>
      <c r="MI23" s="158"/>
      <c r="MJ23" s="158"/>
      <c r="MK23" s="158"/>
      <c r="ML23" s="158"/>
      <c r="MM23" s="158"/>
      <c r="MN23" s="158"/>
      <c r="MO23" s="158"/>
      <c r="MP23" s="158"/>
      <c r="MQ23" s="158"/>
      <c r="MR23" s="158"/>
      <c r="MS23" s="158"/>
      <c r="MT23" s="158"/>
      <c r="MU23" s="158"/>
      <c r="MV23" s="158"/>
      <c r="MW23" s="158"/>
      <c r="MX23" s="158"/>
      <c r="MY23" s="158"/>
      <c r="MZ23" s="158"/>
      <c r="NA23" s="158"/>
      <c r="NB23" s="158"/>
      <c r="NC23" s="158"/>
      <c r="ND23" s="158"/>
      <c r="NE23" s="158"/>
      <c r="NF23" s="158"/>
      <c r="NG23" s="158"/>
      <c r="NH23" s="158"/>
      <c r="NI23" s="158"/>
      <c r="NJ23" s="158"/>
      <c r="NK23" s="158"/>
      <c r="NL23" s="158"/>
      <c r="NM23" s="158"/>
      <c r="NN23" s="158"/>
      <c r="NO23" s="158"/>
      <c r="NP23" s="158"/>
      <c r="NQ23" s="158"/>
      <c r="NR23" s="158"/>
      <c r="NS23" s="158"/>
      <c r="NT23" s="158"/>
      <c r="NU23" s="158"/>
      <c r="NV23" s="158"/>
      <c r="NW23" s="158"/>
      <c r="NX23" s="158"/>
      <c r="NY23" s="158"/>
      <c r="NZ23" s="158"/>
      <c r="OA23" s="158"/>
      <c r="OB23" s="158"/>
      <c r="OC23" s="158"/>
      <c r="OD23" s="158"/>
      <c r="OE23" s="158"/>
      <c r="OF23" s="158"/>
      <c r="OG23" s="158"/>
      <c r="OH23" s="158"/>
      <c r="OI23" s="158"/>
      <c r="OJ23" s="158"/>
      <c r="OK23" s="158"/>
      <c r="OL23" s="158"/>
      <c r="OM23" s="158"/>
      <c r="ON23" s="158"/>
      <c r="OO23" s="158"/>
      <c r="OP23" s="158"/>
      <c r="OQ23" s="158"/>
      <c r="OR23" s="158"/>
      <c r="OS23" s="158"/>
      <c r="OT23" s="158"/>
      <c r="OU23" s="158"/>
      <c r="OV23" s="158"/>
      <c r="OW23" s="158"/>
      <c r="OX23" s="158"/>
      <c r="OY23" s="158"/>
      <c r="OZ23" s="158"/>
      <c r="PA23" s="158"/>
      <c r="PB23" s="158"/>
      <c r="PC23" s="158"/>
      <c r="PD23" s="158"/>
      <c r="PE23" s="158"/>
      <c r="PF23" s="158"/>
      <c r="PG23" s="158"/>
      <c r="PH23" s="158"/>
      <c r="PI23" s="158"/>
      <c r="PJ23" s="158"/>
      <c r="PK23" s="158"/>
      <c r="PL23" s="158"/>
      <c r="PM23" s="158"/>
      <c r="PN23" s="158"/>
      <c r="PO23" s="158"/>
      <c r="PP23" s="158"/>
      <c r="PQ23" s="158"/>
      <c r="PR23" s="158"/>
      <c r="PS23" s="158"/>
      <c r="PT23" s="158"/>
      <c r="PU23" s="158"/>
      <c r="PV23" s="158"/>
      <c r="PW23" s="158"/>
      <c r="PX23" s="158"/>
      <c r="PY23" s="158"/>
      <c r="PZ23" s="158"/>
      <c r="QA23" s="158"/>
      <c r="QB23" s="158"/>
      <c r="QC23" s="158"/>
      <c r="QD23" s="158"/>
      <c r="QE23" s="158"/>
      <c r="QF23" s="158"/>
      <c r="QG23" s="158"/>
      <c r="QH23" s="158"/>
      <c r="QI23" s="158"/>
      <c r="QJ23" s="158"/>
      <c r="QK23" s="158"/>
      <c r="QL23" s="158"/>
      <c r="QM23" s="158"/>
      <c r="QN23" s="158"/>
      <c r="QO23" s="158"/>
      <c r="QP23" s="158"/>
      <c r="QQ23" s="158"/>
      <c r="QR23" s="158"/>
      <c r="QS23" s="158"/>
      <c r="QT23" s="158"/>
      <c r="QU23" s="158"/>
      <c r="QV23" s="158"/>
      <c r="QW23" s="158"/>
      <c r="QX23" s="158"/>
      <c r="QY23" s="158"/>
      <c r="QZ23" s="158"/>
      <c r="RA23" s="158"/>
      <c r="RB23" s="158"/>
      <c r="RC23" s="158"/>
      <c r="RD23" s="158"/>
      <c r="RE23" s="158"/>
      <c r="RF23" s="158"/>
      <c r="RG23" s="158"/>
      <c r="RH23" s="158"/>
      <c r="RI23" s="158"/>
      <c r="RJ23" s="158"/>
      <c r="RK23" s="158"/>
      <c r="RL23" s="158"/>
      <c r="RM23" s="158"/>
      <c r="RN23" s="158"/>
      <c r="RO23" s="158"/>
      <c r="RP23" s="158"/>
      <c r="RQ23" s="158"/>
      <c r="RR23" s="158"/>
      <c r="RS23" s="158"/>
      <c r="RT23" s="158"/>
      <c r="RU23" s="158"/>
      <c r="RV23" s="158"/>
      <c r="RW23" s="158"/>
      <c r="RX23" s="158"/>
      <c r="RY23" s="158"/>
      <c r="RZ23" s="158"/>
      <c r="SA23" s="158"/>
      <c r="SB23" s="158"/>
      <c r="SC23" s="158"/>
      <c r="SD23" s="158"/>
      <c r="SE23" s="158"/>
      <c r="SF23" s="158"/>
      <c r="SG23" s="158"/>
      <c r="SH23" s="158"/>
      <c r="SI23" s="158"/>
      <c r="SJ23" s="158"/>
      <c r="SK23" s="158"/>
      <c r="SL23" s="158"/>
      <c r="SM23" s="158"/>
      <c r="SN23" s="158"/>
      <c r="SO23" s="158"/>
      <c r="SP23" s="158"/>
      <c r="SQ23" s="158"/>
      <c r="SR23" s="158"/>
      <c r="SS23" s="158"/>
      <c r="ST23" s="158"/>
      <c r="SU23" s="158"/>
      <c r="SV23" s="158"/>
      <c r="SW23" s="158"/>
      <c r="SX23" s="158"/>
      <c r="SY23" s="158"/>
      <c r="SZ23" s="158"/>
      <c r="TA23" s="158"/>
      <c r="TB23" s="158"/>
      <c r="TC23" s="158"/>
      <c r="TD23" s="158"/>
      <c r="TE23" s="158"/>
      <c r="TF23" s="158"/>
      <c r="TG23" s="158"/>
      <c r="TH23" s="158"/>
      <c r="TI23" s="158"/>
      <c r="TJ23" s="158"/>
      <c r="TK23" s="158"/>
      <c r="TL23" s="158"/>
      <c r="TM23" s="158"/>
      <c r="TN23" s="158"/>
      <c r="TO23" s="158"/>
      <c r="TP23" s="158"/>
      <c r="TQ23" s="158"/>
      <c r="TR23" s="158"/>
      <c r="TS23" s="158"/>
      <c r="TT23" s="158"/>
      <c r="TU23" s="158"/>
      <c r="TV23" s="158"/>
      <c r="TW23" s="158"/>
      <c r="TX23" s="158"/>
      <c r="TY23" s="158"/>
      <c r="TZ23" s="158"/>
      <c r="UA23" s="158"/>
      <c r="UB23" s="158"/>
      <c r="UC23" s="158"/>
      <c r="UD23" s="158"/>
      <c r="UE23" s="158"/>
      <c r="UF23" s="158"/>
      <c r="UG23" s="158"/>
      <c r="UH23" s="158"/>
      <c r="UI23" s="158"/>
      <c r="UJ23" s="158"/>
      <c r="UK23" s="158"/>
      <c r="UL23" s="158"/>
      <c r="UM23" s="158"/>
      <c r="UN23" s="158"/>
      <c r="UO23" s="158"/>
      <c r="UP23" s="158"/>
      <c r="UQ23" s="158"/>
      <c r="UR23" s="158"/>
      <c r="US23" s="158"/>
      <c r="UT23" s="158"/>
      <c r="UU23" s="158"/>
      <c r="UV23" s="158"/>
      <c r="UW23" s="158"/>
      <c r="UX23" s="158"/>
      <c r="UY23" s="158"/>
      <c r="UZ23" s="158"/>
      <c r="VA23" s="158"/>
      <c r="VB23" s="158"/>
      <c r="VC23" s="158"/>
      <c r="VD23" s="158"/>
      <c r="VE23" s="158"/>
      <c r="VF23" s="158"/>
      <c r="VG23" s="158"/>
      <c r="VH23" s="158"/>
      <c r="VI23" s="158"/>
      <c r="VJ23" s="158"/>
      <c r="VK23" s="158"/>
      <c r="VL23" s="158"/>
      <c r="VM23" s="158"/>
      <c r="VN23" s="158"/>
      <c r="VO23" s="158"/>
      <c r="VP23" s="158"/>
      <c r="VQ23" s="158"/>
      <c r="VR23" s="158"/>
      <c r="VS23" s="158"/>
      <c r="VT23" s="158"/>
      <c r="VU23" s="158"/>
      <c r="VV23" s="158"/>
      <c r="VW23" s="158"/>
      <c r="VX23" s="158"/>
      <c r="VY23" s="158"/>
      <c r="VZ23" s="158"/>
      <c r="WA23" s="158"/>
      <c r="WB23" s="158"/>
      <c r="WC23" s="158"/>
      <c r="WD23" s="158"/>
      <c r="WE23" s="158"/>
      <c r="WF23" s="158"/>
      <c r="WG23" s="158"/>
      <c r="WH23" s="158"/>
      <c r="WI23" s="158"/>
      <c r="WJ23" s="158"/>
      <c r="WK23" s="158"/>
      <c r="WL23" s="158"/>
      <c r="WM23" s="158"/>
      <c r="WN23" s="158"/>
      <c r="WO23" s="158"/>
      <c r="WP23" s="158"/>
      <c r="WQ23" s="158"/>
      <c r="WR23" s="158"/>
      <c r="WS23" s="158"/>
      <c r="WT23" s="158"/>
      <c r="WU23" s="158"/>
      <c r="WV23" s="158"/>
      <c r="WW23" s="158"/>
      <c r="WX23" s="158"/>
      <c r="WY23" s="158"/>
      <c r="WZ23" s="158"/>
      <c r="XA23" s="158"/>
      <c r="XB23" s="158"/>
      <c r="XC23" s="158"/>
      <c r="XD23" s="158"/>
      <c r="XE23" s="158"/>
      <c r="XF23" s="158"/>
      <c r="XG23" s="158"/>
      <c r="XH23" s="158"/>
      <c r="XI23" s="158"/>
      <c r="XJ23" s="158"/>
      <c r="XK23" s="158"/>
      <c r="XL23" s="158"/>
      <c r="XM23" s="158"/>
      <c r="XN23" s="158"/>
      <c r="XO23" s="158"/>
      <c r="XP23" s="158"/>
      <c r="XQ23" s="158"/>
      <c r="XR23" s="158"/>
      <c r="XS23" s="158"/>
      <c r="XT23" s="158"/>
      <c r="XU23" s="158"/>
      <c r="XV23" s="158"/>
      <c r="XW23" s="158"/>
      <c r="XX23" s="158"/>
      <c r="XY23" s="158"/>
      <c r="XZ23" s="158"/>
      <c r="YA23" s="158"/>
      <c r="YB23" s="158"/>
      <c r="YC23" s="158"/>
      <c r="YD23" s="158"/>
      <c r="YE23" s="158"/>
      <c r="YF23" s="158"/>
      <c r="YG23" s="158"/>
      <c r="YH23" s="158"/>
      <c r="YI23" s="158"/>
      <c r="YJ23" s="158"/>
      <c r="YK23" s="158"/>
      <c r="YL23" s="158"/>
      <c r="YM23" s="158"/>
      <c r="YN23" s="158"/>
      <c r="YO23" s="158"/>
      <c r="YP23" s="158"/>
      <c r="YQ23" s="158"/>
      <c r="YR23" s="158"/>
      <c r="YS23" s="158"/>
      <c r="YT23" s="158"/>
      <c r="YU23" s="158"/>
      <c r="YV23" s="158"/>
      <c r="YW23" s="158"/>
      <c r="YX23" s="158"/>
      <c r="YY23" s="158"/>
      <c r="YZ23" s="158"/>
      <c r="ZA23" s="158"/>
      <c r="ZB23" s="158"/>
      <c r="ZC23" s="158"/>
      <c r="ZD23" s="158"/>
      <c r="ZE23" s="158"/>
      <c r="ZF23" s="158"/>
      <c r="ZG23" s="158"/>
      <c r="ZH23" s="158"/>
      <c r="ZI23" s="158"/>
      <c r="ZJ23" s="158"/>
      <c r="ZK23" s="158"/>
      <c r="ZL23" s="158"/>
      <c r="ZM23" s="158"/>
      <c r="ZN23" s="158"/>
      <c r="ZO23" s="158"/>
      <c r="ZP23" s="158"/>
      <c r="ZQ23" s="158"/>
      <c r="ZR23" s="158"/>
      <c r="ZS23" s="158"/>
      <c r="ZT23" s="158"/>
      <c r="ZU23" s="158"/>
      <c r="ZV23" s="158"/>
      <c r="ZW23" s="158"/>
      <c r="ZX23" s="158"/>
      <c r="ZY23" s="158"/>
      <c r="ZZ23" s="158"/>
      <c r="AAA23" s="158"/>
      <c r="AAB23" s="158"/>
      <c r="AAC23" s="158"/>
      <c r="AAD23" s="158"/>
      <c r="AAE23" s="158"/>
      <c r="AAF23" s="158"/>
      <c r="AAG23" s="158"/>
      <c r="AAH23" s="158"/>
      <c r="AAI23" s="158"/>
      <c r="AAJ23" s="158"/>
      <c r="AAK23" s="158"/>
      <c r="AAL23" s="158"/>
      <c r="AAM23" s="158"/>
      <c r="AAN23" s="158"/>
      <c r="AAO23" s="158"/>
      <c r="AAP23" s="158"/>
      <c r="AAQ23" s="158"/>
      <c r="AAR23" s="158"/>
      <c r="AAS23" s="158"/>
      <c r="AAT23" s="158"/>
      <c r="AAU23" s="158"/>
      <c r="AAV23" s="158"/>
      <c r="AAW23" s="158"/>
      <c r="AAX23" s="158"/>
      <c r="AAY23" s="158"/>
      <c r="AAZ23" s="158"/>
      <c r="ABA23" s="158"/>
      <c r="ABB23" s="158"/>
      <c r="ABC23" s="158"/>
      <c r="ABD23" s="158"/>
      <c r="ABE23" s="158"/>
      <c r="ABF23" s="158"/>
      <c r="ABG23" s="158"/>
      <c r="ABH23" s="158"/>
      <c r="ABI23" s="158"/>
      <c r="ABJ23" s="158"/>
      <c r="ABK23" s="158"/>
      <c r="ABL23" s="158"/>
      <c r="ABM23" s="158"/>
      <c r="ABN23" s="158"/>
      <c r="ABO23" s="158"/>
      <c r="ABP23" s="158"/>
      <c r="ABQ23" s="158"/>
      <c r="ABR23" s="158"/>
      <c r="ABS23" s="158"/>
      <c r="ABT23" s="158"/>
      <c r="ABU23" s="158"/>
      <c r="ABV23" s="158"/>
      <c r="ABW23" s="158"/>
      <c r="ABX23" s="158"/>
      <c r="ABY23" s="158"/>
      <c r="ABZ23" s="158"/>
      <c r="ACA23" s="158"/>
      <c r="ACB23" s="158"/>
      <c r="ACC23" s="158"/>
      <c r="ACD23" s="158"/>
      <c r="ACE23" s="158"/>
      <c r="ACF23" s="158"/>
      <c r="ACG23" s="158"/>
      <c r="ACH23" s="158"/>
      <c r="ACI23" s="158"/>
      <c r="ACJ23" s="158"/>
      <c r="ACK23" s="158"/>
      <c r="ACL23" s="158"/>
      <c r="ACM23" s="158"/>
      <c r="ACN23" s="158"/>
      <c r="ACO23" s="158"/>
      <c r="ACP23" s="158"/>
      <c r="ACQ23" s="158"/>
      <c r="ACR23" s="158"/>
      <c r="ACS23" s="158"/>
      <c r="ACT23" s="158"/>
      <c r="ACU23" s="158"/>
      <c r="ACV23" s="158"/>
      <c r="ACW23" s="158"/>
      <c r="ACX23" s="158"/>
      <c r="ACY23" s="158"/>
      <c r="ACZ23" s="158"/>
      <c r="ADA23" s="158"/>
      <c r="ADB23" s="158"/>
      <c r="ADC23" s="158"/>
      <c r="ADD23" s="158"/>
      <c r="ADE23" s="158"/>
      <c r="ADF23" s="158"/>
      <c r="ADG23" s="158"/>
      <c r="ADH23" s="158"/>
      <c r="ADI23" s="158"/>
      <c r="ADJ23" s="158"/>
      <c r="ADK23" s="158"/>
      <c r="ADL23" s="158"/>
      <c r="ADM23" s="158"/>
      <c r="ADN23" s="158"/>
      <c r="ADO23" s="158"/>
      <c r="ADP23" s="158"/>
      <c r="ADQ23" s="158"/>
      <c r="ADR23" s="158"/>
      <c r="ADS23" s="158"/>
      <c r="ADT23" s="158"/>
      <c r="ADU23" s="158"/>
      <c r="ADV23" s="158"/>
      <c r="ADW23" s="158"/>
      <c r="ADX23" s="158"/>
      <c r="ADY23" s="158"/>
      <c r="ADZ23" s="158"/>
      <c r="AEA23" s="158"/>
      <c r="AEB23" s="158"/>
      <c r="AEC23" s="158"/>
      <c r="AED23" s="158"/>
      <c r="AEE23" s="158"/>
      <c r="AEF23" s="158"/>
      <c r="AEG23" s="158"/>
      <c r="AEH23" s="158"/>
      <c r="AEI23" s="158"/>
      <c r="AEJ23" s="158"/>
      <c r="AEK23" s="158"/>
      <c r="AEL23" s="158"/>
      <c r="AEM23" s="158"/>
      <c r="AEN23" s="158"/>
      <c r="AEO23" s="158"/>
      <c r="AEP23" s="158"/>
      <c r="AEQ23" s="158"/>
      <c r="AER23" s="158"/>
      <c r="AES23" s="158"/>
      <c r="AET23" s="158"/>
      <c r="AEU23" s="158"/>
      <c r="AEV23" s="158"/>
      <c r="AEW23" s="158"/>
      <c r="AEX23" s="158"/>
      <c r="AEY23" s="158"/>
      <c r="AEZ23" s="158"/>
      <c r="AFA23" s="158"/>
      <c r="AFB23" s="158"/>
      <c r="AFC23" s="158"/>
      <c r="AFD23" s="158"/>
      <c r="AFE23" s="158"/>
      <c r="AFF23" s="158"/>
      <c r="AFG23" s="158"/>
      <c r="AFH23" s="158"/>
      <c r="AFI23" s="158"/>
      <c r="AFJ23" s="158"/>
      <c r="AFK23" s="158"/>
      <c r="AFL23" s="158"/>
      <c r="AFM23" s="158"/>
      <c r="AFN23" s="158"/>
      <c r="AFO23" s="158"/>
      <c r="AFP23" s="158"/>
      <c r="AFQ23" s="158"/>
      <c r="AFR23" s="158"/>
      <c r="AFS23" s="158"/>
      <c r="AFT23" s="158"/>
      <c r="AFU23" s="158"/>
      <c r="AFV23" s="158"/>
      <c r="AFW23" s="158"/>
      <c r="AFX23" s="158"/>
      <c r="AFY23" s="158"/>
      <c r="AFZ23" s="158"/>
      <c r="AGA23" s="158"/>
      <c r="AGB23" s="158"/>
      <c r="AGC23" s="158"/>
      <c r="AGD23" s="158"/>
      <c r="AGE23" s="158"/>
      <c r="AGF23" s="158"/>
      <c r="AGG23" s="158"/>
      <c r="AGH23" s="158"/>
      <c r="AGI23" s="158"/>
      <c r="AGJ23" s="158"/>
      <c r="AGK23" s="158"/>
      <c r="AGL23" s="158"/>
      <c r="AGM23" s="158"/>
      <c r="AGN23" s="158"/>
      <c r="AGO23" s="158"/>
      <c r="AGP23" s="158"/>
      <c r="AGQ23" s="158"/>
      <c r="AGR23" s="158"/>
      <c r="AGS23" s="158"/>
      <c r="AGT23" s="158"/>
      <c r="AGU23" s="158"/>
      <c r="AGV23" s="158"/>
      <c r="AGW23" s="158"/>
      <c r="AGX23" s="158"/>
      <c r="AGY23" s="158"/>
      <c r="AGZ23" s="158"/>
      <c r="AHA23" s="158"/>
      <c r="AHB23" s="158"/>
      <c r="AHC23" s="158"/>
      <c r="AHD23" s="158"/>
      <c r="AHE23" s="158"/>
      <c r="AHF23" s="158"/>
      <c r="AHG23" s="158"/>
      <c r="AHH23" s="158"/>
      <c r="AHI23" s="158"/>
      <c r="AHJ23" s="158"/>
      <c r="AHK23" s="158"/>
      <c r="AHL23" s="158"/>
      <c r="AHM23" s="158"/>
      <c r="AHN23" s="158"/>
      <c r="AHO23" s="158"/>
      <c r="AHP23" s="158"/>
      <c r="AHQ23" s="158"/>
      <c r="AHR23" s="158"/>
      <c r="AHS23" s="158"/>
      <c r="AHT23" s="158"/>
      <c r="AHU23" s="158"/>
      <c r="AHV23" s="158"/>
      <c r="AHW23" s="158"/>
      <c r="AHX23" s="158"/>
      <c r="AHY23" s="158"/>
      <c r="AHZ23" s="158"/>
      <c r="AIA23" s="158"/>
      <c r="AIB23" s="158"/>
      <c r="AIC23" s="158"/>
      <c r="AID23" s="158"/>
      <c r="AIE23" s="158"/>
      <c r="AIF23" s="158"/>
      <c r="AIG23" s="158"/>
      <c r="AIH23" s="158"/>
      <c r="AII23" s="158"/>
      <c r="AIJ23" s="158"/>
      <c r="AIK23" s="158"/>
      <c r="AIL23" s="158"/>
      <c r="AIM23" s="158"/>
      <c r="AIN23" s="158"/>
      <c r="AIO23" s="158"/>
      <c r="AIP23" s="158"/>
      <c r="AIQ23" s="158"/>
      <c r="AIR23" s="158"/>
      <c r="AIS23" s="158"/>
      <c r="AIT23" s="158"/>
      <c r="AIU23" s="158"/>
      <c r="AIV23" s="158"/>
      <c r="AIW23" s="158"/>
      <c r="AIX23" s="158"/>
      <c r="AIY23" s="158"/>
      <c r="AIZ23" s="158"/>
      <c r="AJA23" s="158"/>
      <c r="AJB23" s="158"/>
      <c r="AJC23" s="158"/>
      <c r="AJD23" s="158"/>
      <c r="AJE23" s="158"/>
      <c r="AJF23" s="158"/>
      <c r="AJG23" s="158"/>
      <c r="AJH23" s="158"/>
      <c r="AJI23" s="158"/>
      <c r="AJJ23" s="158"/>
      <c r="AJK23" s="158"/>
      <c r="AJL23" s="158"/>
      <c r="AJM23" s="158"/>
      <c r="AJN23" s="158"/>
      <c r="AJO23" s="158"/>
      <c r="AJP23" s="158"/>
      <c r="AJQ23" s="158"/>
      <c r="AJR23" s="158"/>
      <c r="AJS23" s="158"/>
      <c r="AJT23" s="158"/>
      <c r="AJU23" s="158"/>
      <c r="AJV23" s="158"/>
      <c r="AJW23" s="158"/>
      <c r="AJX23" s="158"/>
      <c r="AJY23" s="158"/>
      <c r="AJZ23" s="158"/>
      <c r="AKA23" s="158"/>
      <c r="AKB23" s="158"/>
      <c r="AKC23" s="158"/>
      <c r="AKD23" s="158"/>
      <c r="AKE23" s="158"/>
      <c r="AKF23" s="158"/>
      <c r="AKG23" s="158"/>
      <c r="AKH23" s="158"/>
      <c r="AKI23" s="158"/>
      <c r="AKJ23" s="158"/>
      <c r="AKK23" s="158"/>
      <c r="AKL23" s="158"/>
      <c r="AKM23" s="158"/>
      <c r="AKN23" s="158"/>
      <c r="AKO23" s="158"/>
      <c r="AKP23" s="158"/>
      <c r="AKQ23" s="158"/>
      <c r="AKR23" s="158"/>
      <c r="AKS23" s="158"/>
      <c r="AKT23" s="158"/>
      <c r="AKU23" s="158"/>
      <c r="AKV23" s="158"/>
      <c r="AKW23" s="158"/>
      <c r="AKX23" s="158"/>
      <c r="AKY23" s="158"/>
      <c r="AKZ23" s="158"/>
      <c r="ALA23" s="158"/>
      <c r="ALB23" s="158"/>
      <c r="ALC23" s="158"/>
      <c r="ALD23" s="158"/>
      <c r="ALE23" s="158"/>
      <c r="ALF23" s="158"/>
      <c r="ALG23" s="158"/>
      <c r="ALH23" s="158"/>
      <c r="ALI23" s="158"/>
      <c r="ALJ23" s="158"/>
      <c r="ALK23" s="158"/>
      <c r="ALL23" s="158"/>
      <c r="ALM23" s="158"/>
      <c r="ALN23" s="158"/>
      <c r="ALO23" s="158"/>
      <c r="ALP23" s="158"/>
      <c r="ALQ23" s="158"/>
      <c r="ALR23" s="158"/>
      <c r="ALS23" s="158"/>
      <c r="ALT23" s="158"/>
      <c r="ALU23" s="158"/>
      <c r="ALV23" s="158"/>
      <c r="ALW23" s="158"/>
      <c r="ALX23" s="158"/>
      <c r="ALY23" s="158"/>
      <c r="ALZ23" s="158"/>
      <c r="AMA23" s="158"/>
      <c r="AMB23" s="158"/>
      <c r="AMC23" s="158"/>
      <c r="AMD23" s="158"/>
    </row>
    <row r="24" spans="1:1018" s="159" customFormat="1">
      <c r="A24" s="14" t="s">
        <v>5</v>
      </c>
      <c r="B24" s="160">
        <v>15</v>
      </c>
      <c r="C24" s="160">
        <f t="shared" ref="C24:AD24" si="50">C16*$B$24</f>
        <v>0</v>
      </c>
      <c r="D24" s="160">
        <f t="shared" si="50"/>
        <v>0</v>
      </c>
      <c r="E24" s="160">
        <f t="shared" si="50"/>
        <v>0</v>
      </c>
      <c r="F24" s="160">
        <f t="shared" si="50"/>
        <v>0</v>
      </c>
      <c r="G24" s="160">
        <f t="shared" si="50"/>
        <v>0</v>
      </c>
      <c r="H24" s="160">
        <f t="shared" si="50"/>
        <v>330</v>
      </c>
      <c r="I24" s="160">
        <f t="shared" si="50"/>
        <v>180</v>
      </c>
      <c r="J24" s="160">
        <f t="shared" si="50"/>
        <v>315</v>
      </c>
      <c r="K24" s="160">
        <f t="shared" si="50"/>
        <v>300</v>
      </c>
      <c r="L24" s="160">
        <f t="shared" si="50"/>
        <v>330</v>
      </c>
      <c r="M24" s="160">
        <f t="shared" si="50"/>
        <v>330</v>
      </c>
      <c r="N24" s="160">
        <f t="shared" si="50"/>
        <v>240</v>
      </c>
      <c r="O24" s="160">
        <f t="shared" si="50"/>
        <v>270</v>
      </c>
      <c r="P24" s="160">
        <f t="shared" si="50"/>
        <v>180</v>
      </c>
      <c r="Q24" s="160">
        <f t="shared" si="50"/>
        <v>165</v>
      </c>
      <c r="R24" s="160">
        <f t="shared" si="50"/>
        <v>172.5</v>
      </c>
      <c r="S24" s="160">
        <f t="shared" si="50"/>
        <v>231</v>
      </c>
      <c r="T24" s="160">
        <f t="shared" si="50"/>
        <v>107.99999999999999</v>
      </c>
      <c r="U24" s="160">
        <f t="shared" si="50"/>
        <v>193.5</v>
      </c>
      <c r="V24" s="160">
        <f t="shared" si="50"/>
        <v>165</v>
      </c>
      <c r="W24" s="160">
        <f t="shared" si="50"/>
        <v>112.5</v>
      </c>
      <c r="X24" s="160">
        <f t="shared" si="50"/>
        <v>225</v>
      </c>
      <c r="Y24" s="160">
        <f t="shared" si="50"/>
        <v>217.5</v>
      </c>
      <c r="Z24" s="160">
        <f t="shared" si="50"/>
        <v>120</v>
      </c>
      <c r="AA24" s="160">
        <f t="shared" si="50"/>
        <v>210</v>
      </c>
      <c r="AB24" s="160">
        <f t="shared" si="50"/>
        <v>255</v>
      </c>
      <c r="AC24" s="160">
        <f t="shared" si="50"/>
        <v>262.5</v>
      </c>
      <c r="AD24" s="160">
        <f t="shared" si="50"/>
        <v>172.5</v>
      </c>
      <c r="AE24" s="160">
        <f t="shared" ref="AE24:AX24" si="51">AE16*$B$24</f>
        <v>255</v>
      </c>
      <c r="AF24" s="160">
        <f t="shared" si="51"/>
        <v>270</v>
      </c>
      <c r="AG24" s="160">
        <f t="shared" si="51"/>
        <v>195</v>
      </c>
      <c r="AH24" s="160">
        <f t="shared" si="51"/>
        <v>255</v>
      </c>
      <c r="AI24" s="160">
        <f t="shared" si="51"/>
        <v>240</v>
      </c>
      <c r="AJ24" s="160">
        <f t="shared" si="51"/>
        <v>270</v>
      </c>
      <c r="AK24" s="160">
        <f t="shared" si="51"/>
        <v>217.5</v>
      </c>
      <c r="AL24" s="160">
        <f t="shared" si="51"/>
        <v>180</v>
      </c>
      <c r="AM24" s="160">
        <f t="shared" si="51"/>
        <v>270</v>
      </c>
      <c r="AN24" s="160">
        <f t="shared" si="51"/>
        <v>240</v>
      </c>
      <c r="AO24" s="160">
        <f t="shared" si="51"/>
        <v>210</v>
      </c>
      <c r="AP24" s="160">
        <f t="shared" si="51"/>
        <v>165</v>
      </c>
      <c r="AQ24" s="160">
        <f t="shared" si="51"/>
        <v>255</v>
      </c>
      <c r="AR24" s="160">
        <f t="shared" si="51"/>
        <v>300</v>
      </c>
      <c r="AS24" s="160">
        <f t="shared" si="51"/>
        <v>165</v>
      </c>
      <c r="AT24" s="160">
        <f t="shared" si="51"/>
        <v>0</v>
      </c>
      <c r="AU24" s="160">
        <f t="shared" si="51"/>
        <v>0</v>
      </c>
      <c r="AV24" s="160">
        <f t="shared" si="51"/>
        <v>0</v>
      </c>
      <c r="AW24" s="160">
        <f t="shared" si="51"/>
        <v>0</v>
      </c>
      <c r="AX24" s="160">
        <f t="shared" si="51"/>
        <v>240</v>
      </c>
      <c r="AY24" s="158"/>
      <c r="AZ24" s="158"/>
      <c r="BA24" s="158"/>
      <c r="BB24" s="158"/>
      <c r="BC24" s="158"/>
      <c r="BD24" s="158"/>
      <c r="BE24" s="158"/>
      <c r="BF24" s="158"/>
      <c r="BG24" s="158"/>
      <c r="BH24" s="158"/>
      <c r="BI24" s="158"/>
      <c r="BJ24" s="158"/>
      <c r="BK24" s="158"/>
      <c r="BL24" s="158"/>
      <c r="BM24" s="158"/>
      <c r="BN24" s="158"/>
      <c r="BO24" s="158"/>
      <c r="BP24" s="158"/>
      <c r="BQ24" s="158"/>
      <c r="BR24" s="158"/>
      <c r="BS24" s="158"/>
      <c r="BT24" s="158"/>
      <c r="BU24" s="158"/>
      <c r="BV24" s="158"/>
      <c r="BW24" s="158"/>
      <c r="BX24" s="158"/>
      <c r="BY24" s="158"/>
      <c r="BZ24" s="158"/>
      <c r="CA24" s="158"/>
      <c r="CB24" s="158"/>
      <c r="CC24" s="158"/>
      <c r="CD24" s="158"/>
      <c r="CE24" s="158"/>
      <c r="CF24" s="158"/>
      <c r="CG24" s="158"/>
      <c r="CH24" s="158"/>
      <c r="CI24" s="158"/>
      <c r="CJ24" s="158"/>
      <c r="CK24" s="158"/>
      <c r="CL24" s="158"/>
      <c r="CM24" s="158"/>
      <c r="CN24" s="158"/>
      <c r="CO24" s="158"/>
      <c r="CP24" s="158"/>
      <c r="CQ24" s="158"/>
      <c r="CR24" s="158"/>
      <c r="CS24" s="158"/>
      <c r="CT24" s="158"/>
      <c r="CU24" s="158"/>
      <c r="CV24" s="158"/>
      <c r="CW24" s="158"/>
      <c r="CX24" s="158"/>
      <c r="CY24" s="158"/>
      <c r="CZ24" s="158"/>
      <c r="DA24" s="158"/>
      <c r="DB24" s="158"/>
      <c r="DC24" s="158"/>
      <c r="DD24" s="158"/>
      <c r="DE24" s="158"/>
      <c r="DF24" s="158"/>
      <c r="DG24" s="158"/>
      <c r="DH24" s="158"/>
      <c r="DI24" s="158"/>
      <c r="DJ24" s="158"/>
      <c r="DK24" s="158"/>
      <c r="DL24" s="158"/>
      <c r="DM24" s="158"/>
      <c r="DN24" s="158"/>
      <c r="DO24" s="158"/>
      <c r="DP24" s="158"/>
      <c r="DQ24" s="158"/>
      <c r="DR24" s="158"/>
      <c r="DS24" s="158"/>
      <c r="DT24" s="158"/>
      <c r="DU24" s="158"/>
      <c r="DV24" s="158"/>
      <c r="DW24" s="158"/>
      <c r="DX24" s="158"/>
      <c r="DY24" s="158"/>
      <c r="DZ24" s="158"/>
      <c r="EA24" s="158"/>
      <c r="EB24" s="158"/>
      <c r="EC24" s="158"/>
      <c r="ED24" s="158"/>
      <c r="EE24" s="158"/>
      <c r="EF24" s="158"/>
      <c r="EG24" s="158"/>
      <c r="EH24" s="158"/>
      <c r="EI24" s="158"/>
      <c r="EJ24" s="158"/>
      <c r="EK24" s="158"/>
      <c r="EL24" s="158"/>
      <c r="EM24" s="158"/>
      <c r="EN24" s="158"/>
      <c r="EO24" s="158"/>
      <c r="EP24" s="158"/>
      <c r="EQ24" s="158"/>
      <c r="ER24" s="158"/>
      <c r="ES24" s="158"/>
      <c r="ET24" s="158"/>
      <c r="EU24" s="158"/>
      <c r="EV24" s="158"/>
      <c r="EW24" s="158"/>
      <c r="EX24" s="158"/>
      <c r="EY24" s="158"/>
      <c r="EZ24" s="158"/>
      <c r="FA24" s="158"/>
      <c r="FB24" s="158"/>
      <c r="FC24" s="158"/>
      <c r="FD24" s="158"/>
      <c r="FE24" s="158"/>
      <c r="FF24" s="158"/>
      <c r="FG24" s="158"/>
      <c r="FH24" s="158"/>
      <c r="FI24" s="158"/>
      <c r="FJ24" s="158"/>
      <c r="FK24" s="158"/>
      <c r="FL24" s="158"/>
      <c r="FM24" s="158"/>
      <c r="FN24" s="158"/>
      <c r="FO24" s="158"/>
      <c r="FP24" s="158"/>
      <c r="FQ24" s="158"/>
      <c r="FR24" s="158"/>
      <c r="FS24" s="158"/>
      <c r="FT24" s="158"/>
      <c r="FU24" s="158"/>
      <c r="FV24" s="158"/>
      <c r="FW24" s="158"/>
      <c r="FX24" s="158"/>
      <c r="FY24" s="158"/>
      <c r="FZ24" s="158"/>
      <c r="GA24" s="158"/>
      <c r="GB24" s="158"/>
      <c r="GC24" s="158"/>
      <c r="GD24" s="158"/>
      <c r="GE24" s="158"/>
      <c r="GF24" s="158"/>
      <c r="GG24" s="158"/>
      <c r="GH24" s="158"/>
      <c r="GI24" s="158"/>
      <c r="GJ24" s="158"/>
      <c r="GK24" s="158"/>
      <c r="GL24" s="158"/>
      <c r="GM24" s="158"/>
      <c r="GN24" s="158"/>
      <c r="GO24" s="158"/>
      <c r="GP24" s="158"/>
      <c r="GQ24" s="158"/>
      <c r="GR24" s="158"/>
      <c r="GS24" s="158"/>
      <c r="GT24" s="158"/>
      <c r="GU24" s="158"/>
      <c r="GV24" s="158"/>
      <c r="GW24" s="158"/>
      <c r="GX24" s="158"/>
      <c r="GY24" s="158"/>
      <c r="GZ24" s="158"/>
      <c r="HA24" s="158"/>
      <c r="HB24" s="158"/>
      <c r="HC24" s="158"/>
      <c r="HD24" s="158"/>
      <c r="HE24" s="158"/>
      <c r="HF24" s="158"/>
      <c r="HG24" s="158"/>
      <c r="HH24" s="158"/>
      <c r="HI24" s="158"/>
      <c r="HJ24" s="158"/>
      <c r="HK24" s="158"/>
      <c r="HL24" s="158"/>
      <c r="HM24" s="158"/>
      <c r="HN24" s="158"/>
      <c r="HO24" s="158"/>
      <c r="HP24" s="158"/>
      <c r="HQ24" s="158"/>
      <c r="HR24" s="158"/>
      <c r="HS24" s="158"/>
      <c r="HT24" s="158"/>
      <c r="HU24" s="158"/>
      <c r="HV24" s="158"/>
      <c r="HW24" s="158"/>
      <c r="HX24" s="158"/>
      <c r="HY24" s="158"/>
      <c r="HZ24" s="158"/>
      <c r="IA24" s="158"/>
      <c r="IB24" s="158"/>
      <c r="IC24" s="158"/>
      <c r="ID24" s="158"/>
      <c r="IE24" s="158"/>
      <c r="IF24" s="158"/>
      <c r="IG24" s="158"/>
      <c r="IH24" s="158"/>
      <c r="II24" s="158"/>
      <c r="IJ24" s="158"/>
      <c r="IK24" s="158"/>
      <c r="IL24" s="158"/>
      <c r="IM24" s="158"/>
      <c r="IN24" s="158"/>
      <c r="IO24" s="158"/>
      <c r="IP24" s="158"/>
      <c r="IQ24" s="158"/>
      <c r="IR24" s="158"/>
      <c r="IS24" s="158"/>
      <c r="IT24" s="158"/>
      <c r="IU24" s="158"/>
      <c r="IV24" s="158"/>
      <c r="IW24" s="158"/>
      <c r="IX24" s="158"/>
      <c r="IY24" s="158"/>
      <c r="IZ24" s="158"/>
      <c r="JA24" s="158"/>
      <c r="JB24" s="158"/>
      <c r="JC24" s="158"/>
      <c r="JD24" s="158"/>
      <c r="JE24" s="158"/>
      <c r="JF24" s="158"/>
      <c r="JG24" s="158"/>
      <c r="JH24" s="158"/>
      <c r="JI24" s="158"/>
      <c r="JJ24" s="158"/>
      <c r="JK24" s="158"/>
      <c r="JL24" s="158"/>
      <c r="JM24" s="158"/>
      <c r="JN24" s="158"/>
      <c r="JO24" s="158"/>
      <c r="JP24" s="158"/>
      <c r="JQ24" s="158"/>
      <c r="JR24" s="158"/>
      <c r="JS24" s="158"/>
      <c r="JT24" s="158"/>
      <c r="JU24" s="158"/>
      <c r="JV24" s="158"/>
      <c r="JW24" s="158"/>
      <c r="JX24" s="158"/>
      <c r="JY24" s="158"/>
      <c r="JZ24" s="158"/>
      <c r="KA24" s="158"/>
      <c r="KB24" s="158"/>
      <c r="KC24" s="158"/>
      <c r="KD24" s="158"/>
      <c r="KE24" s="158"/>
      <c r="KF24" s="158"/>
      <c r="KG24" s="158"/>
      <c r="KH24" s="158"/>
      <c r="KI24" s="158"/>
      <c r="KJ24" s="158"/>
      <c r="KK24" s="158"/>
      <c r="KL24" s="158"/>
      <c r="KM24" s="158"/>
      <c r="KN24" s="158"/>
      <c r="KO24" s="158"/>
      <c r="KP24" s="158"/>
      <c r="KQ24" s="158"/>
      <c r="KR24" s="158"/>
      <c r="KS24" s="158"/>
      <c r="KT24" s="158"/>
      <c r="KU24" s="158"/>
      <c r="KV24" s="158"/>
      <c r="KW24" s="158"/>
      <c r="KX24" s="158"/>
      <c r="KY24" s="158"/>
      <c r="KZ24" s="158"/>
      <c r="LA24" s="158"/>
      <c r="LB24" s="158"/>
      <c r="LC24" s="158"/>
      <c r="LD24" s="158"/>
      <c r="LE24" s="158"/>
      <c r="LF24" s="158"/>
      <c r="LG24" s="158"/>
      <c r="LH24" s="158"/>
      <c r="LI24" s="158"/>
      <c r="LJ24" s="158"/>
      <c r="LK24" s="158"/>
      <c r="LL24" s="158"/>
      <c r="LM24" s="158"/>
      <c r="LN24" s="158"/>
      <c r="LO24" s="158"/>
      <c r="LP24" s="158"/>
      <c r="LQ24" s="158"/>
      <c r="LR24" s="158"/>
      <c r="LS24" s="158"/>
      <c r="LT24" s="158"/>
      <c r="LU24" s="158"/>
      <c r="LV24" s="158"/>
      <c r="LW24" s="158"/>
      <c r="LX24" s="158"/>
      <c r="LY24" s="158"/>
      <c r="LZ24" s="158"/>
      <c r="MA24" s="158"/>
      <c r="MB24" s="158"/>
      <c r="MC24" s="158"/>
      <c r="MD24" s="158"/>
      <c r="ME24" s="158"/>
      <c r="MF24" s="158"/>
      <c r="MG24" s="158"/>
      <c r="MH24" s="158"/>
      <c r="MI24" s="158"/>
      <c r="MJ24" s="158"/>
      <c r="MK24" s="158"/>
      <c r="ML24" s="158"/>
      <c r="MM24" s="158"/>
      <c r="MN24" s="158"/>
      <c r="MO24" s="158"/>
      <c r="MP24" s="158"/>
      <c r="MQ24" s="158"/>
      <c r="MR24" s="158"/>
      <c r="MS24" s="158"/>
      <c r="MT24" s="158"/>
      <c r="MU24" s="158"/>
      <c r="MV24" s="158"/>
      <c r="MW24" s="158"/>
      <c r="MX24" s="158"/>
      <c r="MY24" s="158"/>
      <c r="MZ24" s="158"/>
      <c r="NA24" s="158"/>
      <c r="NB24" s="158"/>
      <c r="NC24" s="158"/>
      <c r="ND24" s="158"/>
      <c r="NE24" s="158"/>
      <c r="NF24" s="158"/>
      <c r="NG24" s="158"/>
      <c r="NH24" s="158"/>
      <c r="NI24" s="158"/>
      <c r="NJ24" s="158"/>
      <c r="NK24" s="158"/>
      <c r="NL24" s="158"/>
      <c r="NM24" s="158"/>
      <c r="NN24" s="158"/>
      <c r="NO24" s="158"/>
      <c r="NP24" s="158"/>
      <c r="NQ24" s="158"/>
      <c r="NR24" s="158"/>
      <c r="NS24" s="158"/>
      <c r="NT24" s="158"/>
      <c r="NU24" s="158"/>
      <c r="NV24" s="158"/>
      <c r="NW24" s="158"/>
      <c r="NX24" s="158"/>
      <c r="NY24" s="158"/>
      <c r="NZ24" s="158"/>
      <c r="OA24" s="158"/>
      <c r="OB24" s="158"/>
      <c r="OC24" s="158"/>
      <c r="OD24" s="158"/>
      <c r="OE24" s="158"/>
      <c r="OF24" s="158"/>
      <c r="OG24" s="158"/>
      <c r="OH24" s="158"/>
      <c r="OI24" s="158"/>
      <c r="OJ24" s="158"/>
      <c r="OK24" s="158"/>
      <c r="OL24" s="158"/>
      <c r="OM24" s="158"/>
      <c r="ON24" s="158"/>
      <c r="OO24" s="158"/>
      <c r="OP24" s="158"/>
      <c r="OQ24" s="158"/>
      <c r="OR24" s="158"/>
      <c r="OS24" s="158"/>
      <c r="OT24" s="158"/>
      <c r="OU24" s="158"/>
      <c r="OV24" s="158"/>
      <c r="OW24" s="158"/>
      <c r="OX24" s="158"/>
      <c r="OY24" s="158"/>
      <c r="OZ24" s="158"/>
      <c r="PA24" s="158"/>
      <c r="PB24" s="158"/>
      <c r="PC24" s="158"/>
      <c r="PD24" s="158"/>
      <c r="PE24" s="158"/>
      <c r="PF24" s="158"/>
      <c r="PG24" s="158"/>
      <c r="PH24" s="158"/>
      <c r="PI24" s="158"/>
      <c r="PJ24" s="158"/>
      <c r="PK24" s="158"/>
      <c r="PL24" s="158"/>
      <c r="PM24" s="158"/>
      <c r="PN24" s="158"/>
      <c r="PO24" s="158"/>
      <c r="PP24" s="158"/>
      <c r="PQ24" s="158"/>
      <c r="PR24" s="158"/>
      <c r="PS24" s="158"/>
      <c r="PT24" s="158"/>
      <c r="PU24" s="158"/>
      <c r="PV24" s="158"/>
      <c r="PW24" s="158"/>
      <c r="PX24" s="158"/>
      <c r="PY24" s="158"/>
      <c r="PZ24" s="158"/>
      <c r="QA24" s="158"/>
      <c r="QB24" s="158"/>
      <c r="QC24" s="158"/>
      <c r="QD24" s="158"/>
      <c r="QE24" s="158"/>
      <c r="QF24" s="158"/>
      <c r="QG24" s="158"/>
      <c r="QH24" s="158"/>
      <c r="QI24" s="158"/>
      <c r="QJ24" s="158"/>
      <c r="QK24" s="158"/>
      <c r="QL24" s="158"/>
      <c r="QM24" s="158"/>
      <c r="QN24" s="158"/>
      <c r="QO24" s="158"/>
      <c r="QP24" s="158"/>
      <c r="QQ24" s="158"/>
      <c r="QR24" s="158"/>
      <c r="QS24" s="158"/>
      <c r="QT24" s="158"/>
      <c r="QU24" s="158"/>
      <c r="QV24" s="158"/>
      <c r="QW24" s="158"/>
      <c r="QX24" s="158"/>
      <c r="QY24" s="158"/>
      <c r="QZ24" s="158"/>
      <c r="RA24" s="158"/>
      <c r="RB24" s="158"/>
      <c r="RC24" s="158"/>
      <c r="RD24" s="158"/>
      <c r="RE24" s="158"/>
      <c r="RF24" s="158"/>
      <c r="RG24" s="158"/>
      <c r="RH24" s="158"/>
      <c r="RI24" s="158"/>
      <c r="RJ24" s="158"/>
      <c r="RK24" s="158"/>
      <c r="RL24" s="158"/>
      <c r="RM24" s="158"/>
      <c r="RN24" s="158"/>
      <c r="RO24" s="158"/>
      <c r="RP24" s="158"/>
      <c r="RQ24" s="158"/>
      <c r="RR24" s="158"/>
      <c r="RS24" s="158"/>
      <c r="RT24" s="158"/>
      <c r="RU24" s="158"/>
      <c r="RV24" s="158"/>
      <c r="RW24" s="158"/>
      <c r="RX24" s="158"/>
      <c r="RY24" s="158"/>
      <c r="RZ24" s="158"/>
      <c r="SA24" s="158"/>
      <c r="SB24" s="158"/>
      <c r="SC24" s="158"/>
      <c r="SD24" s="158"/>
      <c r="SE24" s="158"/>
      <c r="SF24" s="158"/>
      <c r="SG24" s="158"/>
      <c r="SH24" s="158"/>
      <c r="SI24" s="158"/>
      <c r="SJ24" s="158"/>
      <c r="SK24" s="158"/>
      <c r="SL24" s="158"/>
      <c r="SM24" s="158"/>
      <c r="SN24" s="158"/>
      <c r="SO24" s="158"/>
      <c r="SP24" s="158"/>
      <c r="SQ24" s="158"/>
      <c r="SR24" s="158"/>
      <c r="SS24" s="158"/>
      <c r="ST24" s="158"/>
      <c r="SU24" s="158"/>
      <c r="SV24" s="158"/>
      <c r="SW24" s="158"/>
      <c r="SX24" s="158"/>
      <c r="SY24" s="158"/>
      <c r="SZ24" s="158"/>
      <c r="TA24" s="158"/>
      <c r="TB24" s="158"/>
      <c r="TC24" s="158"/>
      <c r="TD24" s="158"/>
      <c r="TE24" s="158"/>
      <c r="TF24" s="158"/>
      <c r="TG24" s="158"/>
      <c r="TH24" s="158"/>
      <c r="TI24" s="158"/>
      <c r="TJ24" s="158"/>
      <c r="TK24" s="158"/>
      <c r="TL24" s="158"/>
      <c r="TM24" s="158"/>
      <c r="TN24" s="158"/>
      <c r="TO24" s="158"/>
      <c r="TP24" s="158"/>
      <c r="TQ24" s="158"/>
      <c r="TR24" s="158"/>
      <c r="TS24" s="158"/>
      <c r="TT24" s="158"/>
      <c r="TU24" s="158"/>
      <c r="TV24" s="158"/>
      <c r="TW24" s="158"/>
      <c r="TX24" s="158"/>
      <c r="TY24" s="158"/>
      <c r="TZ24" s="158"/>
      <c r="UA24" s="158"/>
      <c r="UB24" s="158"/>
      <c r="UC24" s="158"/>
      <c r="UD24" s="158"/>
      <c r="UE24" s="158"/>
      <c r="UF24" s="158"/>
      <c r="UG24" s="158"/>
      <c r="UH24" s="158"/>
      <c r="UI24" s="158"/>
      <c r="UJ24" s="158"/>
      <c r="UK24" s="158"/>
      <c r="UL24" s="158"/>
      <c r="UM24" s="158"/>
      <c r="UN24" s="158"/>
      <c r="UO24" s="158"/>
      <c r="UP24" s="158"/>
      <c r="UQ24" s="158"/>
      <c r="UR24" s="158"/>
      <c r="US24" s="158"/>
      <c r="UT24" s="158"/>
      <c r="UU24" s="158"/>
      <c r="UV24" s="158"/>
      <c r="UW24" s="158"/>
      <c r="UX24" s="158"/>
      <c r="UY24" s="158"/>
      <c r="UZ24" s="158"/>
      <c r="VA24" s="158"/>
      <c r="VB24" s="158"/>
      <c r="VC24" s="158"/>
      <c r="VD24" s="158"/>
      <c r="VE24" s="158"/>
      <c r="VF24" s="158"/>
      <c r="VG24" s="158"/>
      <c r="VH24" s="158"/>
      <c r="VI24" s="158"/>
      <c r="VJ24" s="158"/>
      <c r="VK24" s="158"/>
      <c r="VL24" s="158"/>
      <c r="VM24" s="158"/>
      <c r="VN24" s="158"/>
      <c r="VO24" s="158"/>
      <c r="VP24" s="158"/>
      <c r="VQ24" s="158"/>
      <c r="VR24" s="158"/>
      <c r="VS24" s="158"/>
      <c r="VT24" s="158"/>
      <c r="VU24" s="158"/>
      <c r="VV24" s="158"/>
      <c r="VW24" s="158"/>
      <c r="VX24" s="158"/>
      <c r="VY24" s="158"/>
      <c r="VZ24" s="158"/>
      <c r="WA24" s="158"/>
      <c r="WB24" s="158"/>
      <c r="WC24" s="158"/>
      <c r="WD24" s="158"/>
      <c r="WE24" s="158"/>
      <c r="WF24" s="158"/>
      <c r="WG24" s="158"/>
      <c r="WH24" s="158"/>
      <c r="WI24" s="158"/>
      <c r="WJ24" s="158"/>
      <c r="WK24" s="158"/>
      <c r="WL24" s="158"/>
      <c r="WM24" s="158"/>
      <c r="WN24" s="158"/>
      <c r="WO24" s="158"/>
      <c r="WP24" s="158"/>
      <c r="WQ24" s="158"/>
      <c r="WR24" s="158"/>
      <c r="WS24" s="158"/>
      <c r="WT24" s="158"/>
      <c r="WU24" s="158"/>
      <c r="WV24" s="158"/>
      <c r="WW24" s="158"/>
      <c r="WX24" s="158"/>
      <c r="WY24" s="158"/>
      <c r="WZ24" s="158"/>
      <c r="XA24" s="158"/>
      <c r="XB24" s="158"/>
      <c r="XC24" s="158"/>
      <c r="XD24" s="158"/>
      <c r="XE24" s="158"/>
      <c r="XF24" s="158"/>
      <c r="XG24" s="158"/>
      <c r="XH24" s="158"/>
      <c r="XI24" s="158"/>
      <c r="XJ24" s="158"/>
      <c r="XK24" s="158"/>
      <c r="XL24" s="158"/>
      <c r="XM24" s="158"/>
      <c r="XN24" s="158"/>
      <c r="XO24" s="158"/>
      <c r="XP24" s="158"/>
      <c r="XQ24" s="158"/>
      <c r="XR24" s="158"/>
      <c r="XS24" s="158"/>
      <c r="XT24" s="158"/>
      <c r="XU24" s="158"/>
      <c r="XV24" s="158"/>
      <c r="XW24" s="158"/>
      <c r="XX24" s="158"/>
      <c r="XY24" s="158"/>
      <c r="XZ24" s="158"/>
      <c r="YA24" s="158"/>
      <c r="YB24" s="158"/>
      <c r="YC24" s="158"/>
      <c r="YD24" s="158"/>
      <c r="YE24" s="158"/>
      <c r="YF24" s="158"/>
      <c r="YG24" s="158"/>
      <c r="YH24" s="158"/>
      <c r="YI24" s="158"/>
      <c r="YJ24" s="158"/>
      <c r="YK24" s="158"/>
      <c r="YL24" s="158"/>
      <c r="YM24" s="158"/>
      <c r="YN24" s="158"/>
      <c r="YO24" s="158"/>
      <c r="YP24" s="158"/>
      <c r="YQ24" s="158"/>
      <c r="YR24" s="158"/>
      <c r="YS24" s="158"/>
      <c r="YT24" s="158"/>
      <c r="YU24" s="158"/>
      <c r="YV24" s="158"/>
      <c r="YW24" s="158"/>
      <c r="YX24" s="158"/>
      <c r="YY24" s="158"/>
      <c r="YZ24" s="158"/>
      <c r="ZA24" s="158"/>
      <c r="ZB24" s="158"/>
      <c r="ZC24" s="158"/>
      <c r="ZD24" s="158"/>
      <c r="ZE24" s="158"/>
      <c r="ZF24" s="158"/>
      <c r="ZG24" s="158"/>
      <c r="ZH24" s="158"/>
      <c r="ZI24" s="158"/>
      <c r="ZJ24" s="158"/>
      <c r="ZK24" s="158"/>
      <c r="ZL24" s="158"/>
      <c r="ZM24" s="158"/>
      <c r="ZN24" s="158"/>
      <c r="ZO24" s="158"/>
      <c r="ZP24" s="158"/>
      <c r="ZQ24" s="158"/>
      <c r="ZR24" s="158"/>
      <c r="ZS24" s="158"/>
      <c r="ZT24" s="158"/>
      <c r="ZU24" s="158"/>
      <c r="ZV24" s="158"/>
      <c r="ZW24" s="158"/>
      <c r="ZX24" s="158"/>
      <c r="ZY24" s="158"/>
      <c r="ZZ24" s="158"/>
      <c r="AAA24" s="158"/>
      <c r="AAB24" s="158"/>
      <c r="AAC24" s="158"/>
      <c r="AAD24" s="158"/>
      <c r="AAE24" s="158"/>
      <c r="AAF24" s="158"/>
      <c r="AAG24" s="158"/>
      <c r="AAH24" s="158"/>
      <c r="AAI24" s="158"/>
      <c r="AAJ24" s="158"/>
      <c r="AAK24" s="158"/>
      <c r="AAL24" s="158"/>
      <c r="AAM24" s="158"/>
      <c r="AAN24" s="158"/>
      <c r="AAO24" s="158"/>
      <c r="AAP24" s="158"/>
      <c r="AAQ24" s="158"/>
      <c r="AAR24" s="158"/>
      <c r="AAS24" s="158"/>
      <c r="AAT24" s="158"/>
      <c r="AAU24" s="158"/>
      <c r="AAV24" s="158"/>
      <c r="AAW24" s="158"/>
      <c r="AAX24" s="158"/>
      <c r="AAY24" s="158"/>
      <c r="AAZ24" s="158"/>
      <c r="ABA24" s="158"/>
      <c r="ABB24" s="158"/>
      <c r="ABC24" s="158"/>
      <c r="ABD24" s="158"/>
      <c r="ABE24" s="158"/>
      <c r="ABF24" s="158"/>
      <c r="ABG24" s="158"/>
      <c r="ABH24" s="158"/>
      <c r="ABI24" s="158"/>
      <c r="ABJ24" s="158"/>
      <c r="ABK24" s="158"/>
      <c r="ABL24" s="158"/>
      <c r="ABM24" s="158"/>
      <c r="ABN24" s="158"/>
      <c r="ABO24" s="158"/>
      <c r="ABP24" s="158"/>
      <c r="ABQ24" s="158"/>
      <c r="ABR24" s="158"/>
      <c r="ABS24" s="158"/>
      <c r="ABT24" s="158"/>
      <c r="ABU24" s="158"/>
      <c r="ABV24" s="158"/>
      <c r="ABW24" s="158"/>
      <c r="ABX24" s="158"/>
      <c r="ABY24" s="158"/>
      <c r="ABZ24" s="158"/>
      <c r="ACA24" s="158"/>
      <c r="ACB24" s="158"/>
      <c r="ACC24" s="158"/>
      <c r="ACD24" s="158"/>
      <c r="ACE24" s="158"/>
      <c r="ACF24" s="158"/>
      <c r="ACG24" s="158"/>
      <c r="ACH24" s="158"/>
      <c r="ACI24" s="158"/>
      <c r="ACJ24" s="158"/>
      <c r="ACK24" s="158"/>
      <c r="ACL24" s="158"/>
      <c r="ACM24" s="158"/>
      <c r="ACN24" s="158"/>
      <c r="ACO24" s="158"/>
      <c r="ACP24" s="158"/>
      <c r="ACQ24" s="158"/>
      <c r="ACR24" s="158"/>
      <c r="ACS24" s="158"/>
      <c r="ACT24" s="158"/>
      <c r="ACU24" s="158"/>
      <c r="ACV24" s="158"/>
      <c r="ACW24" s="158"/>
      <c r="ACX24" s="158"/>
      <c r="ACY24" s="158"/>
      <c r="ACZ24" s="158"/>
      <c r="ADA24" s="158"/>
      <c r="ADB24" s="158"/>
      <c r="ADC24" s="158"/>
      <c r="ADD24" s="158"/>
      <c r="ADE24" s="158"/>
      <c r="ADF24" s="158"/>
      <c r="ADG24" s="158"/>
      <c r="ADH24" s="158"/>
      <c r="ADI24" s="158"/>
      <c r="ADJ24" s="158"/>
      <c r="ADK24" s="158"/>
      <c r="ADL24" s="158"/>
      <c r="ADM24" s="158"/>
      <c r="ADN24" s="158"/>
      <c r="ADO24" s="158"/>
      <c r="ADP24" s="158"/>
      <c r="ADQ24" s="158"/>
      <c r="ADR24" s="158"/>
      <c r="ADS24" s="158"/>
      <c r="ADT24" s="158"/>
      <c r="ADU24" s="158"/>
      <c r="ADV24" s="158"/>
      <c r="ADW24" s="158"/>
      <c r="ADX24" s="158"/>
      <c r="ADY24" s="158"/>
      <c r="ADZ24" s="158"/>
      <c r="AEA24" s="158"/>
      <c r="AEB24" s="158"/>
      <c r="AEC24" s="158"/>
      <c r="AED24" s="158"/>
      <c r="AEE24" s="158"/>
      <c r="AEF24" s="158"/>
      <c r="AEG24" s="158"/>
      <c r="AEH24" s="158"/>
      <c r="AEI24" s="158"/>
      <c r="AEJ24" s="158"/>
      <c r="AEK24" s="158"/>
      <c r="AEL24" s="158"/>
      <c r="AEM24" s="158"/>
      <c r="AEN24" s="158"/>
      <c r="AEO24" s="158"/>
      <c r="AEP24" s="158"/>
      <c r="AEQ24" s="158"/>
      <c r="AER24" s="158"/>
      <c r="AES24" s="158"/>
      <c r="AET24" s="158"/>
      <c r="AEU24" s="158"/>
      <c r="AEV24" s="158"/>
      <c r="AEW24" s="158"/>
      <c r="AEX24" s="158"/>
      <c r="AEY24" s="158"/>
      <c r="AEZ24" s="158"/>
      <c r="AFA24" s="158"/>
      <c r="AFB24" s="158"/>
      <c r="AFC24" s="158"/>
      <c r="AFD24" s="158"/>
      <c r="AFE24" s="158"/>
      <c r="AFF24" s="158"/>
      <c r="AFG24" s="158"/>
      <c r="AFH24" s="158"/>
      <c r="AFI24" s="158"/>
      <c r="AFJ24" s="158"/>
      <c r="AFK24" s="158"/>
      <c r="AFL24" s="158"/>
      <c r="AFM24" s="158"/>
      <c r="AFN24" s="158"/>
      <c r="AFO24" s="158"/>
      <c r="AFP24" s="158"/>
      <c r="AFQ24" s="158"/>
      <c r="AFR24" s="158"/>
      <c r="AFS24" s="158"/>
      <c r="AFT24" s="158"/>
      <c r="AFU24" s="158"/>
      <c r="AFV24" s="158"/>
      <c r="AFW24" s="158"/>
      <c r="AFX24" s="158"/>
      <c r="AFY24" s="158"/>
      <c r="AFZ24" s="158"/>
      <c r="AGA24" s="158"/>
      <c r="AGB24" s="158"/>
      <c r="AGC24" s="158"/>
      <c r="AGD24" s="158"/>
      <c r="AGE24" s="158"/>
      <c r="AGF24" s="158"/>
      <c r="AGG24" s="158"/>
      <c r="AGH24" s="158"/>
      <c r="AGI24" s="158"/>
      <c r="AGJ24" s="158"/>
      <c r="AGK24" s="158"/>
      <c r="AGL24" s="158"/>
      <c r="AGM24" s="158"/>
      <c r="AGN24" s="158"/>
      <c r="AGO24" s="158"/>
      <c r="AGP24" s="158"/>
      <c r="AGQ24" s="158"/>
      <c r="AGR24" s="158"/>
      <c r="AGS24" s="158"/>
      <c r="AGT24" s="158"/>
      <c r="AGU24" s="158"/>
      <c r="AGV24" s="158"/>
      <c r="AGW24" s="158"/>
      <c r="AGX24" s="158"/>
      <c r="AGY24" s="158"/>
      <c r="AGZ24" s="158"/>
      <c r="AHA24" s="158"/>
      <c r="AHB24" s="158"/>
      <c r="AHC24" s="158"/>
      <c r="AHD24" s="158"/>
      <c r="AHE24" s="158"/>
      <c r="AHF24" s="158"/>
      <c r="AHG24" s="158"/>
      <c r="AHH24" s="158"/>
      <c r="AHI24" s="158"/>
      <c r="AHJ24" s="158"/>
      <c r="AHK24" s="158"/>
      <c r="AHL24" s="158"/>
      <c r="AHM24" s="158"/>
      <c r="AHN24" s="158"/>
      <c r="AHO24" s="158"/>
      <c r="AHP24" s="158"/>
      <c r="AHQ24" s="158"/>
      <c r="AHR24" s="158"/>
      <c r="AHS24" s="158"/>
      <c r="AHT24" s="158"/>
      <c r="AHU24" s="158"/>
      <c r="AHV24" s="158"/>
      <c r="AHW24" s="158"/>
      <c r="AHX24" s="158"/>
      <c r="AHY24" s="158"/>
      <c r="AHZ24" s="158"/>
      <c r="AIA24" s="158"/>
      <c r="AIB24" s="158"/>
      <c r="AIC24" s="158"/>
      <c r="AID24" s="158"/>
      <c r="AIE24" s="158"/>
      <c r="AIF24" s="158"/>
      <c r="AIG24" s="158"/>
      <c r="AIH24" s="158"/>
      <c r="AII24" s="158"/>
      <c r="AIJ24" s="158"/>
      <c r="AIK24" s="158"/>
      <c r="AIL24" s="158"/>
      <c r="AIM24" s="158"/>
      <c r="AIN24" s="158"/>
      <c r="AIO24" s="158"/>
      <c r="AIP24" s="158"/>
      <c r="AIQ24" s="158"/>
      <c r="AIR24" s="158"/>
      <c r="AIS24" s="158"/>
      <c r="AIT24" s="158"/>
      <c r="AIU24" s="158"/>
      <c r="AIV24" s="158"/>
      <c r="AIW24" s="158"/>
      <c r="AIX24" s="158"/>
      <c r="AIY24" s="158"/>
      <c r="AIZ24" s="158"/>
      <c r="AJA24" s="158"/>
      <c r="AJB24" s="158"/>
      <c r="AJC24" s="158"/>
      <c r="AJD24" s="158"/>
      <c r="AJE24" s="158"/>
      <c r="AJF24" s="158"/>
      <c r="AJG24" s="158"/>
      <c r="AJH24" s="158"/>
      <c r="AJI24" s="158"/>
      <c r="AJJ24" s="158"/>
      <c r="AJK24" s="158"/>
      <c r="AJL24" s="158"/>
      <c r="AJM24" s="158"/>
      <c r="AJN24" s="158"/>
      <c r="AJO24" s="158"/>
      <c r="AJP24" s="158"/>
      <c r="AJQ24" s="158"/>
      <c r="AJR24" s="158"/>
      <c r="AJS24" s="158"/>
      <c r="AJT24" s="158"/>
      <c r="AJU24" s="158"/>
      <c r="AJV24" s="158"/>
      <c r="AJW24" s="158"/>
      <c r="AJX24" s="158"/>
      <c r="AJY24" s="158"/>
      <c r="AJZ24" s="158"/>
      <c r="AKA24" s="158"/>
      <c r="AKB24" s="158"/>
      <c r="AKC24" s="158"/>
      <c r="AKD24" s="158"/>
      <c r="AKE24" s="158"/>
      <c r="AKF24" s="158"/>
      <c r="AKG24" s="158"/>
      <c r="AKH24" s="158"/>
      <c r="AKI24" s="158"/>
      <c r="AKJ24" s="158"/>
      <c r="AKK24" s="158"/>
      <c r="AKL24" s="158"/>
      <c r="AKM24" s="158"/>
      <c r="AKN24" s="158"/>
      <c r="AKO24" s="158"/>
      <c r="AKP24" s="158"/>
      <c r="AKQ24" s="158"/>
      <c r="AKR24" s="158"/>
      <c r="AKS24" s="158"/>
      <c r="AKT24" s="158"/>
      <c r="AKU24" s="158"/>
      <c r="AKV24" s="158"/>
      <c r="AKW24" s="158"/>
      <c r="AKX24" s="158"/>
      <c r="AKY24" s="158"/>
      <c r="AKZ24" s="158"/>
      <c r="ALA24" s="158"/>
      <c r="ALB24" s="158"/>
      <c r="ALC24" s="158"/>
      <c r="ALD24" s="158"/>
      <c r="ALE24" s="158"/>
      <c r="ALF24" s="158"/>
      <c r="ALG24" s="158"/>
      <c r="ALH24" s="158"/>
      <c r="ALI24" s="158"/>
      <c r="ALJ24" s="158"/>
      <c r="ALK24" s="158"/>
      <c r="ALL24" s="158"/>
      <c r="ALM24" s="158"/>
      <c r="ALN24" s="158"/>
      <c r="ALO24" s="158"/>
      <c r="ALP24" s="158"/>
      <c r="ALQ24" s="158"/>
      <c r="ALR24" s="158"/>
      <c r="ALS24" s="158"/>
      <c r="ALT24" s="158"/>
      <c r="ALU24" s="158"/>
      <c r="ALV24" s="158"/>
      <c r="ALW24" s="158"/>
      <c r="ALX24" s="158"/>
      <c r="ALY24" s="158"/>
      <c r="ALZ24" s="158"/>
      <c r="AMA24" s="158"/>
      <c r="AMB24" s="158"/>
      <c r="AMC24" s="158"/>
      <c r="AMD24" s="158"/>
    </row>
    <row r="25" spans="1:1018" s="159" customFormat="1">
      <c r="A25" s="14" t="s">
        <v>6</v>
      </c>
      <c r="B25" s="160">
        <v>15</v>
      </c>
      <c r="C25" s="160">
        <f t="shared" ref="C25:AD25" si="52">C17*$B$25</f>
        <v>255</v>
      </c>
      <c r="D25" s="160">
        <f t="shared" si="52"/>
        <v>300</v>
      </c>
      <c r="E25" s="160">
        <f t="shared" si="52"/>
        <v>345</v>
      </c>
      <c r="F25" s="160">
        <f t="shared" si="52"/>
        <v>225</v>
      </c>
      <c r="G25" s="160">
        <f t="shared" si="52"/>
        <v>330</v>
      </c>
      <c r="H25" s="160">
        <f t="shared" si="52"/>
        <v>330</v>
      </c>
      <c r="I25" s="160">
        <f t="shared" si="52"/>
        <v>180</v>
      </c>
      <c r="J25" s="160">
        <f t="shared" si="52"/>
        <v>0</v>
      </c>
      <c r="K25" s="160">
        <f t="shared" si="52"/>
        <v>300</v>
      </c>
      <c r="L25" s="160">
        <f t="shared" si="52"/>
        <v>330</v>
      </c>
      <c r="M25" s="160">
        <f t="shared" si="52"/>
        <v>330</v>
      </c>
      <c r="N25" s="160">
        <f t="shared" si="52"/>
        <v>240</v>
      </c>
      <c r="O25" s="160">
        <f t="shared" si="52"/>
        <v>0</v>
      </c>
      <c r="P25" s="160">
        <f t="shared" si="52"/>
        <v>0</v>
      </c>
      <c r="Q25" s="160">
        <f t="shared" si="52"/>
        <v>0</v>
      </c>
      <c r="R25" s="160">
        <f t="shared" si="52"/>
        <v>0</v>
      </c>
      <c r="S25" s="160">
        <f t="shared" si="52"/>
        <v>0</v>
      </c>
      <c r="T25" s="160">
        <f t="shared" si="52"/>
        <v>0</v>
      </c>
      <c r="U25" s="160">
        <f t="shared" si="52"/>
        <v>0</v>
      </c>
      <c r="V25" s="160">
        <f t="shared" si="52"/>
        <v>0</v>
      </c>
      <c r="W25" s="160">
        <f t="shared" si="52"/>
        <v>0</v>
      </c>
      <c r="X25" s="160">
        <f t="shared" si="52"/>
        <v>75</v>
      </c>
      <c r="Y25" s="160">
        <f t="shared" si="52"/>
        <v>0</v>
      </c>
      <c r="Z25" s="160">
        <f t="shared" si="52"/>
        <v>0</v>
      </c>
      <c r="AA25" s="160">
        <f t="shared" si="52"/>
        <v>202.5</v>
      </c>
      <c r="AB25" s="160">
        <f t="shared" si="52"/>
        <v>232.5</v>
      </c>
      <c r="AC25" s="160">
        <f t="shared" si="52"/>
        <v>277.5</v>
      </c>
      <c r="AD25" s="160">
        <f t="shared" si="52"/>
        <v>172.5</v>
      </c>
      <c r="AE25" s="160">
        <f t="shared" ref="AE25:AX25" si="53">AE17*$B$25</f>
        <v>285</v>
      </c>
      <c r="AF25" s="160">
        <f t="shared" si="53"/>
        <v>262.5</v>
      </c>
      <c r="AG25" s="160">
        <f t="shared" si="53"/>
        <v>195</v>
      </c>
      <c r="AH25" s="160">
        <f t="shared" si="53"/>
        <v>262.5</v>
      </c>
      <c r="AI25" s="160">
        <f t="shared" si="53"/>
        <v>240</v>
      </c>
      <c r="AJ25" s="160">
        <f t="shared" si="53"/>
        <v>240</v>
      </c>
      <c r="AK25" s="160">
        <f t="shared" si="53"/>
        <v>210</v>
      </c>
      <c r="AL25" s="160">
        <f t="shared" si="53"/>
        <v>165</v>
      </c>
      <c r="AM25" s="160">
        <f t="shared" si="53"/>
        <v>262.5</v>
      </c>
      <c r="AN25" s="160">
        <f t="shared" si="53"/>
        <v>240</v>
      </c>
      <c r="AO25" s="160">
        <f t="shared" si="53"/>
        <v>210</v>
      </c>
      <c r="AP25" s="160">
        <f t="shared" si="53"/>
        <v>210</v>
      </c>
      <c r="AQ25" s="160">
        <f t="shared" si="53"/>
        <v>255</v>
      </c>
      <c r="AR25" s="160">
        <f t="shared" si="53"/>
        <v>300</v>
      </c>
      <c r="AS25" s="160">
        <f t="shared" si="53"/>
        <v>165</v>
      </c>
      <c r="AT25" s="160">
        <f t="shared" si="53"/>
        <v>0</v>
      </c>
      <c r="AU25" s="160">
        <f t="shared" si="53"/>
        <v>0</v>
      </c>
      <c r="AV25" s="160">
        <f t="shared" si="53"/>
        <v>0</v>
      </c>
      <c r="AW25" s="160">
        <f t="shared" si="53"/>
        <v>0</v>
      </c>
      <c r="AX25" s="160">
        <f t="shared" si="53"/>
        <v>172.5</v>
      </c>
      <c r="AY25" s="158"/>
      <c r="AZ25" s="158"/>
      <c r="BA25" s="158"/>
      <c r="BB25" s="158"/>
      <c r="BC25" s="158"/>
      <c r="BD25" s="158"/>
      <c r="BE25" s="158"/>
      <c r="BF25" s="158"/>
      <c r="BG25" s="158"/>
      <c r="BH25" s="158"/>
      <c r="BI25" s="158"/>
      <c r="BJ25" s="158"/>
      <c r="BK25" s="158"/>
      <c r="BL25" s="158"/>
      <c r="BM25" s="158"/>
      <c r="BN25" s="158"/>
      <c r="BO25" s="158"/>
      <c r="BP25" s="158"/>
      <c r="BQ25" s="158"/>
      <c r="BR25" s="158"/>
      <c r="BS25" s="158"/>
      <c r="BT25" s="158"/>
      <c r="BU25" s="158"/>
      <c r="BV25" s="158"/>
      <c r="BW25" s="158"/>
      <c r="BX25" s="158"/>
      <c r="BY25" s="158"/>
      <c r="BZ25" s="158"/>
      <c r="CA25" s="158"/>
      <c r="CB25" s="158"/>
      <c r="CC25" s="158"/>
      <c r="CD25" s="158"/>
      <c r="CE25" s="158"/>
      <c r="CF25" s="158"/>
      <c r="CG25" s="158"/>
      <c r="CH25" s="158"/>
      <c r="CI25" s="158"/>
      <c r="CJ25" s="158"/>
      <c r="CK25" s="158"/>
      <c r="CL25" s="158"/>
      <c r="CM25" s="158"/>
      <c r="CN25" s="158"/>
      <c r="CO25" s="158"/>
      <c r="CP25" s="158"/>
      <c r="CQ25" s="158"/>
      <c r="CR25" s="158"/>
      <c r="CS25" s="158"/>
      <c r="CT25" s="158"/>
      <c r="CU25" s="158"/>
      <c r="CV25" s="158"/>
      <c r="CW25" s="158"/>
      <c r="CX25" s="158"/>
      <c r="CY25" s="158"/>
      <c r="CZ25" s="158"/>
      <c r="DA25" s="158"/>
      <c r="DB25" s="158"/>
      <c r="DC25" s="158"/>
      <c r="DD25" s="158"/>
      <c r="DE25" s="158"/>
      <c r="DF25" s="158"/>
      <c r="DG25" s="158"/>
      <c r="DH25" s="158"/>
      <c r="DI25" s="158"/>
      <c r="DJ25" s="158"/>
      <c r="DK25" s="158"/>
      <c r="DL25" s="158"/>
      <c r="DM25" s="158"/>
      <c r="DN25" s="158"/>
      <c r="DO25" s="158"/>
      <c r="DP25" s="158"/>
      <c r="DQ25" s="158"/>
      <c r="DR25" s="158"/>
      <c r="DS25" s="158"/>
      <c r="DT25" s="158"/>
      <c r="DU25" s="158"/>
      <c r="DV25" s="158"/>
      <c r="DW25" s="158"/>
      <c r="DX25" s="158"/>
      <c r="DY25" s="158"/>
      <c r="DZ25" s="158"/>
      <c r="EA25" s="158"/>
      <c r="EB25" s="158"/>
      <c r="EC25" s="158"/>
      <c r="ED25" s="158"/>
      <c r="EE25" s="158"/>
      <c r="EF25" s="158"/>
      <c r="EG25" s="158"/>
      <c r="EH25" s="158"/>
      <c r="EI25" s="158"/>
      <c r="EJ25" s="158"/>
      <c r="EK25" s="158"/>
      <c r="EL25" s="158"/>
      <c r="EM25" s="158"/>
      <c r="EN25" s="158"/>
      <c r="EO25" s="158"/>
      <c r="EP25" s="158"/>
      <c r="EQ25" s="158"/>
      <c r="ER25" s="158"/>
      <c r="ES25" s="158"/>
      <c r="ET25" s="158"/>
      <c r="EU25" s="158"/>
      <c r="EV25" s="158"/>
      <c r="EW25" s="158"/>
      <c r="EX25" s="158"/>
      <c r="EY25" s="158"/>
      <c r="EZ25" s="158"/>
      <c r="FA25" s="158"/>
      <c r="FB25" s="158"/>
      <c r="FC25" s="158"/>
      <c r="FD25" s="158"/>
      <c r="FE25" s="158"/>
      <c r="FF25" s="158"/>
      <c r="FG25" s="158"/>
      <c r="FH25" s="158"/>
      <c r="FI25" s="158"/>
      <c r="FJ25" s="158"/>
      <c r="FK25" s="158"/>
      <c r="FL25" s="158"/>
      <c r="FM25" s="158"/>
      <c r="FN25" s="158"/>
      <c r="FO25" s="158"/>
      <c r="FP25" s="158"/>
      <c r="FQ25" s="158"/>
      <c r="FR25" s="158"/>
      <c r="FS25" s="158"/>
      <c r="FT25" s="158"/>
      <c r="FU25" s="158"/>
      <c r="FV25" s="158"/>
      <c r="FW25" s="158"/>
      <c r="FX25" s="158"/>
      <c r="FY25" s="158"/>
      <c r="FZ25" s="158"/>
      <c r="GA25" s="158"/>
      <c r="GB25" s="158"/>
      <c r="GC25" s="158"/>
      <c r="GD25" s="158"/>
      <c r="GE25" s="158"/>
      <c r="GF25" s="158"/>
      <c r="GG25" s="158"/>
      <c r="GH25" s="158"/>
      <c r="GI25" s="158"/>
      <c r="GJ25" s="158"/>
      <c r="GK25" s="158"/>
      <c r="GL25" s="158"/>
      <c r="GM25" s="158"/>
      <c r="GN25" s="158"/>
      <c r="GO25" s="158"/>
      <c r="GP25" s="158"/>
      <c r="GQ25" s="158"/>
      <c r="GR25" s="158"/>
      <c r="GS25" s="158"/>
      <c r="GT25" s="158"/>
      <c r="GU25" s="158"/>
      <c r="GV25" s="158"/>
      <c r="GW25" s="158"/>
      <c r="GX25" s="158"/>
      <c r="GY25" s="158"/>
      <c r="GZ25" s="158"/>
      <c r="HA25" s="158"/>
      <c r="HB25" s="158"/>
      <c r="HC25" s="158"/>
      <c r="HD25" s="158"/>
      <c r="HE25" s="158"/>
      <c r="HF25" s="158"/>
      <c r="HG25" s="158"/>
      <c r="HH25" s="158"/>
      <c r="HI25" s="158"/>
      <c r="HJ25" s="158"/>
      <c r="HK25" s="158"/>
      <c r="HL25" s="158"/>
      <c r="HM25" s="158"/>
      <c r="HN25" s="158"/>
      <c r="HO25" s="158"/>
      <c r="HP25" s="158"/>
      <c r="HQ25" s="158"/>
      <c r="HR25" s="158"/>
      <c r="HS25" s="158"/>
      <c r="HT25" s="158"/>
      <c r="HU25" s="158"/>
      <c r="HV25" s="158"/>
      <c r="HW25" s="158"/>
      <c r="HX25" s="158"/>
      <c r="HY25" s="158"/>
      <c r="HZ25" s="158"/>
      <c r="IA25" s="158"/>
      <c r="IB25" s="158"/>
      <c r="IC25" s="158"/>
      <c r="ID25" s="158"/>
      <c r="IE25" s="158"/>
      <c r="IF25" s="158"/>
      <c r="IG25" s="158"/>
      <c r="IH25" s="158"/>
      <c r="II25" s="158"/>
      <c r="IJ25" s="158"/>
      <c r="IK25" s="158"/>
      <c r="IL25" s="158"/>
      <c r="IM25" s="158"/>
      <c r="IN25" s="158"/>
      <c r="IO25" s="158"/>
      <c r="IP25" s="158"/>
      <c r="IQ25" s="158"/>
      <c r="IR25" s="158"/>
      <c r="IS25" s="158"/>
      <c r="IT25" s="158"/>
      <c r="IU25" s="158"/>
      <c r="IV25" s="158"/>
      <c r="IW25" s="158"/>
      <c r="IX25" s="158"/>
      <c r="IY25" s="158"/>
      <c r="IZ25" s="158"/>
      <c r="JA25" s="158"/>
      <c r="JB25" s="158"/>
      <c r="JC25" s="158"/>
      <c r="JD25" s="158"/>
      <c r="JE25" s="158"/>
      <c r="JF25" s="158"/>
      <c r="JG25" s="158"/>
      <c r="JH25" s="158"/>
      <c r="JI25" s="158"/>
      <c r="JJ25" s="158"/>
      <c r="JK25" s="158"/>
      <c r="JL25" s="158"/>
      <c r="JM25" s="158"/>
      <c r="JN25" s="158"/>
      <c r="JO25" s="158"/>
      <c r="JP25" s="158"/>
      <c r="JQ25" s="158"/>
      <c r="JR25" s="158"/>
      <c r="JS25" s="158"/>
      <c r="JT25" s="158"/>
      <c r="JU25" s="158"/>
      <c r="JV25" s="158"/>
      <c r="JW25" s="158"/>
      <c r="JX25" s="158"/>
      <c r="JY25" s="158"/>
      <c r="JZ25" s="158"/>
      <c r="KA25" s="158"/>
      <c r="KB25" s="158"/>
      <c r="KC25" s="158"/>
      <c r="KD25" s="158"/>
      <c r="KE25" s="158"/>
      <c r="KF25" s="158"/>
      <c r="KG25" s="158"/>
      <c r="KH25" s="158"/>
      <c r="KI25" s="158"/>
      <c r="KJ25" s="158"/>
      <c r="KK25" s="158"/>
      <c r="KL25" s="158"/>
      <c r="KM25" s="158"/>
      <c r="KN25" s="158"/>
      <c r="KO25" s="158"/>
      <c r="KP25" s="158"/>
      <c r="KQ25" s="158"/>
      <c r="KR25" s="158"/>
      <c r="KS25" s="158"/>
      <c r="KT25" s="158"/>
      <c r="KU25" s="158"/>
      <c r="KV25" s="158"/>
      <c r="KW25" s="158"/>
      <c r="KX25" s="158"/>
      <c r="KY25" s="158"/>
      <c r="KZ25" s="158"/>
      <c r="LA25" s="158"/>
      <c r="LB25" s="158"/>
      <c r="LC25" s="158"/>
      <c r="LD25" s="158"/>
      <c r="LE25" s="158"/>
      <c r="LF25" s="158"/>
      <c r="LG25" s="158"/>
      <c r="LH25" s="158"/>
      <c r="LI25" s="158"/>
      <c r="LJ25" s="158"/>
      <c r="LK25" s="158"/>
      <c r="LL25" s="158"/>
      <c r="LM25" s="158"/>
      <c r="LN25" s="158"/>
      <c r="LO25" s="158"/>
      <c r="LP25" s="158"/>
      <c r="LQ25" s="158"/>
      <c r="LR25" s="158"/>
      <c r="LS25" s="158"/>
      <c r="LT25" s="158"/>
      <c r="LU25" s="158"/>
      <c r="LV25" s="158"/>
      <c r="LW25" s="158"/>
      <c r="LX25" s="158"/>
      <c r="LY25" s="158"/>
      <c r="LZ25" s="158"/>
      <c r="MA25" s="158"/>
      <c r="MB25" s="158"/>
      <c r="MC25" s="158"/>
      <c r="MD25" s="158"/>
      <c r="ME25" s="158"/>
      <c r="MF25" s="158"/>
      <c r="MG25" s="158"/>
      <c r="MH25" s="158"/>
      <c r="MI25" s="158"/>
      <c r="MJ25" s="158"/>
      <c r="MK25" s="158"/>
      <c r="ML25" s="158"/>
      <c r="MM25" s="158"/>
      <c r="MN25" s="158"/>
      <c r="MO25" s="158"/>
      <c r="MP25" s="158"/>
      <c r="MQ25" s="158"/>
      <c r="MR25" s="158"/>
      <c r="MS25" s="158"/>
      <c r="MT25" s="158"/>
      <c r="MU25" s="158"/>
      <c r="MV25" s="158"/>
      <c r="MW25" s="158"/>
      <c r="MX25" s="158"/>
      <c r="MY25" s="158"/>
      <c r="MZ25" s="158"/>
      <c r="NA25" s="158"/>
      <c r="NB25" s="158"/>
      <c r="NC25" s="158"/>
      <c r="ND25" s="158"/>
      <c r="NE25" s="158"/>
      <c r="NF25" s="158"/>
      <c r="NG25" s="158"/>
      <c r="NH25" s="158"/>
      <c r="NI25" s="158"/>
      <c r="NJ25" s="158"/>
      <c r="NK25" s="158"/>
      <c r="NL25" s="158"/>
      <c r="NM25" s="158"/>
      <c r="NN25" s="158"/>
      <c r="NO25" s="158"/>
      <c r="NP25" s="158"/>
      <c r="NQ25" s="158"/>
      <c r="NR25" s="158"/>
      <c r="NS25" s="158"/>
      <c r="NT25" s="158"/>
      <c r="NU25" s="158"/>
      <c r="NV25" s="158"/>
      <c r="NW25" s="158"/>
      <c r="NX25" s="158"/>
      <c r="NY25" s="158"/>
      <c r="NZ25" s="158"/>
      <c r="OA25" s="158"/>
      <c r="OB25" s="158"/>
      <c r="OC25" s="158"/>
      <c r="OD25" s="158"/>
      <c r="OE25" s="158"/>
      <c r="OF25" s="158"/>
      <c r="OG25" s="158"/>
      <c r="OH25" s="158"/>
      <c r="OI25" s="158"/>
      <c r="OJ25" s="158"/>
      <c r="OK25" s="158"/>
      <c r="OL25" s="158"/>
      <c r="OM25" s="158"/>
      <c r="ON25" s="158"/>
      <c r="OO25" s="158"/>
      <c r="OP25" s="158"/>
      <c r="OQ25" s="158"/>
      <c r="OR25" s="158"/>
      <c r="OS25" s="158"/>
      <c r="OT25" s="158"/>
      <c r="OU25" s="158"/>
      <c r="OV25" s="158"/>
      <c r="OW25" s="158"/>
      <c r="OX25" s="158"/>
      <c r="OY25" s="158"/>
      <c r="OZ25" s="158"/>
      <c r="PA25" s="158"/>
      <c r="PB25" s="158"/>
      <c r="PC25" s="158"/>
      <c r="PD25" s="158"/>
      <c r="PE25" s="158"/>
      <c r="PF25" s="158"/>
      <c r="PG25" s="158"/>
      <c r="PH25" s="158"/>
      <c r="PI25" s="158"/>
      <c r="PJ25" s="158"/>
      <c r="PK25" s="158"/>
      <c r="PL25" s="158"/>
      <c r="PM25" s="158"/>
      <c r="PN25" s="158"/>
      <c r="PO25" s="158"/>
      <c r="PP25" s="158"/>
      <c r="PQ25" s="158"/>
      <c r="PR25" s="158"/>
      <c r="PS25" s="158"/>
      <c r="PT25" s="158"/>
      <c r="PU25" s="158"/>
      <c r="PV25" s="158"/>
      <c r="PW25" s="158"/>
      <c r="PX25" s="158"/>
      <c r="PY25" s="158"/>
      <c r="PZ25" s="158"/>
      <c r="QA25" s="158"/>
      <c r="QB25" s="158"/>
      <c r="QC25" s="158"/>
      <c r="QD25" s="158"/>
      <c r="QE25" s="158"/>
      <c r="QF25" s="158"/>
      <c r="QG25" s="158"/>
      <c r="QH25" s="158"/>
      <c r="QI25" s="158"/>
      <c r="QJ25" s="158"/>
      <c r="QK25" s="158"/>
      <c r="QL25" s="158"/>
      <c r="QM25" s="158"/>
      <c r="QN25" s="158"/>
      <c r="QO25" s="158"/>
      <c r="QP25" s="158"/>
      <c r="QQ25" s="158"/>
      <c r="QR25" s="158"/>
      <c r="QS25" s="158"/>
      <c r="QT25" s="158"/>
      <c r="QU25" s="158"/>
      <c r="QV25" s="158"/>
      <c r="QW25" s="158"/>
      <c r="QX25" s="158"/>
      <c r="QY25" s="158"/>
      <c r="QZ25" s="158"/>
      <c r="RA25" s="158"/>
      <c r="RB25" s="158"/>
      <c r="RC25" s="158"/>
      <c r="RD25" s="158"/>
      <c r="RE25" s="158"/>
      <c r="RF25" s="158"/>
      <c r="RG25" s="158"/>
      <c r="RH25" s="158"/>
      <c r="RI25" s="158"/>
      <c r="RJ25" s="158"/>
      <c r="RK25" s="158"/>
      <c r="RL25" s="158"/>
      <c r="RM25" s="158"/>
      <c r="RN25" s="158"/>
      <c r="RO25" s="158"/>
      <c r="RP25" s="158"/>
      <c r="RQ25" s="158"/>
      <c r="RR25" s="158"/>
      <c r="RS25" s="158"/>
      <c r="RT25" s="158"/>
      <c r="RU25" s="158"/>
      <c r="RV25" s="158"/>
      <c r="RW25" s="158"/>
      <c r="RX25" s="158"/>
      <c r="RY25" s="158"/>
      <c r="RZ25" s="158"/>
      <c r="SA25" s="158"/>
      <c r="SB25" s="158"/>
      <c r="SC25" s="158"/>
      <c r="SD25" s="158"/>
      <c r="SE25" s="158"/>
      <c r="SF25" s="158"/>
      <c r="SG25" s="158"/>
      <c r="SH25" s="158"/>
      <c r="SI25" s="158"/>
      <c r="SJ25" s="158"/>
      <c r="SK25" s="158"/>
      <c r="SL25" s="158"/>
      <c r="SM25" s="158"/>
      <c r="SN25" s="158"/>
      <c r="SO25" s="158"/>
      <c r="SP25" s="158"/>
      <c r="SQ25" s="158"/>
      <c r="SR25" s="158"/>
      <c r="SS25" s="158"/>
      <c r="ST25" s="158"/>
      <c r="SU25" s="158"/>
      <c r="SV25" s="158"/>
      <c r="SW25" s="158"/>
      <c r="SX25" s="158"/>
      <c r="SY25" s="158"/>
      <c r="SZ25" s="158"/>
      <c r="TA25" s="158"/>
      <c r="TB25" s="158"/>
      <c r="TC25" s="158"/>
      <c r="TD25" s="158"/>
      <c r="TE25" s="158"/>
      <c r="TF25" s="158"/>
      <c r="TG25" s="158"/>
      <c r="TH25" s="158"/>
      <c r="TI25" s="158"/>
      <c r="TJ25" s="158"/>
      <c r="TK25" s="158"/>
      <c r="TL25" s="158"/>
      <c r="TM25" s="158"/>
      <c r="TN25" s="158"/>
      <c r="TO25" s="158"/>
      <c r="TP25" s="158"/>
      <c r="TQ25" s="158"/>
      <c r="TR25" s="158"/>
      <c r="TS25" s="158"/>
      <c r="TT25" s="158"/>
      <c r="TU25" s="158"/>
      <c r="TV25" s="158"/>
      <c r="TW25" s="158"/>
      <c r="TX25" s="158"/>
      <c r="TY25" s="158"/>
      <c r="TZ25" s="158"/>
      <c r="UA25" s="158"/>
      <c r="UB25" s="158"/>
      <c r="UC25" s="158"/>
      <c r="UD25" s="158"/>
      <c r="UE25" s="158"/>
      <c r="UF25" s="158"/>
      <c r="UG25" s="158"/>
      <c r="UH25" s="158"/>
      <c r="UI25" s="158"/>
      <c r="UJ25" s="158"/>
      <c r="UK25" s="158"/>
      <c r="UL25" s="158"/>
      <c r="UM25" s="158"/>
      <c r="UN25" s="158"/>
      <c r="UO25" s="158"/>
      <c r="UP25" s="158"/>
      <c r="UQ25" s="158"/>
      <c r="UR25" s="158"/>
      <c r="US25" s="158"/>
      <c r="UT25" s="158"/>
      <c r="UU25" s="158"/>
      <c r="UV25" s="158"/>
      <c r="UW25" s="158"/>
      <c r="UX25" s="158"/>
      <c r="UY25" s="158"/>
      <c r="UZ25" s="158"/>
      <c r="VA25" s="158"/>
      <c r="VB25" s="158"/>
      <c r="VC25" s="158"/>
      <c r="VD25" s="158"/>
      <c r="VE25" s="158"/>
      <c r="VF25" s="158"/>
      <c r="VG25" s="158"/>
      <c r="VH25" s="158"/>
      <c r="VI25" s="158"/>
      <c r="VJ25" s="158"/>
      <c r="VK25" s="158"/>
      <c r="VL25" s="158"/>
      <c r="VM25" s="158"/>
      <c r="VN25" s="158"/>
      <c r="VO25" s="158"/>
      <c r="VP25" s="158"/>
      <c r="VQ25" s="158"/>
      <c r="VR25" s="158"/>
      <c r="VS25" s="158"/>
      <c r="VT25" s="158"/>
      <c r="VU25" s="158"/>
      <c r="VV25" s="158"/>
      <c r="VW25" s="158"/>
      <c r="VX25" s="158"/>
      <c r="VY25" s="158"/>
      <c r="VZ25" s="158"/>
      <c r="WA25" s="158"/>
      <c r="WB25" s="158"/>
      <c r="WC25" s="158"/>
      <c r="WD25" s="158"/>
      <c r="WE25" s="158"/>
      <c r="WF25" s="158"/>
      <c r="WG25" s="158"/>
      <c r="WH25" s="158"/>
      <c r="WI25" s="158"/>
      <c r="WJ25" s="158"/>
      <c r="WK25" s="158"/>
      <c r="WL25" s="158"/>
      <c r="WM25" s="158"/>
      <c r="WN25" s="158"/>
      <c r="WO25" s="158"/>
      <c r="WP25" s="158"/>
      <c r="WQ25" s="158"/>
      <c r="WR25" s="158"/>
      <c r="WS25" s="158"/>
      <c r="WT25" s="158"/>
      <c r="WU25" s="158"/>
      <c r="WV25" s="158"/>
      <c r="WW25" s="158"/>
      <c r="WX25" s="158"/>
      <c r="WY25" s="158"/>
      <c r="WZ25" s="158"/>
      <c r="XA25" s="158"/>
      <c r="XB25" s="158"/>
      <c r="XC25" s="158"/>
      <c r="XD25" s="158"/>
      <c r="XE25" s="158"/>
      <c r="XF25" s="158"/>
      <c r="XG25" s="158"/>
      <c r="XH25" s="158"/>
      <c r="XI25" s="158"/>
      <c r="XJ25" s="158"/>
      <c r="XK25" s="158"/>
      <c r="XL25" s="158"/>
      <c r="XM25" s="158"/>
      <c r="XN25" s="158"/>
      <c r="XO25" s="158"/>
      <c r="XP25" s="158"/>
      <c r="XQ25" s="158"/>
      <c r="XR25" s="158"/>
      <c r="XS25" s="158"/>
      <c r="XT25" s="158"/>
      <c r="XU25" s="158"/>
      <c r="XV25" s="158"/>
      <c r="XW25" s="158"/>
      <c r="XX25" s="158"/>
      <c r="XY25" s="158"/>
      <c r="XZ25" s="158"/>
      <c r="YA25" s="158"/>
      <c r="YB25" s="158"/>
      <c r="YC25" s="158"/>
      <c r="YD25" s="158"/>
      <c r="YE25" s="158"/>
      <c r="YF25" s="158"/>
      <c r="YG25" s="158"/>
      <c r="YH25" s="158"/>
      <c r="YI25" s="158"/>
      <c r="YJ25" s="158"/>
      <c r="YK25" s="158"/>
      <c r="YL25" s="158"/>
      <c r="YM25" s="158"/>
      <c r="YN25" s="158"/>
      <c r="YO25" s="158"/>
      <c r="YP25" s="158"/>
      <c r="YQ25" s="158"/>
      <c r="YR25" s="158"/>
      <c r="YS25" s="158"/>
      <c r="YT25" s="158"/>
      <c r="YU25" s="158"/>
      <c r="YV25" s="158"/>
      <c r="YW25" s="158"/>
      <c r="YX25" s="158"/>
      <c r="YY25" s="158"/>
      <c r="YZ25" s="158"/>
      <c r="ZA25" s="158"/>
      <c r="ZB25" s="158"/>
      <c r="ZC25" s="158"/>
      <c r="ZD25" s="158"/>
      <c r="ZE25" s="158"/>
      <c r="ZF25" s="158"/>
      <c r="ZG25" s="158"/>
      <c r="ZH25" s="158"/>
      <c r="ZI25" s="158"/>
      <c r="ZJ25" s="158"/>
      <c r="ZK25" s="158"/>
      <c r="ZL25" s="158"/>
      <c r="ZM25" s="158"/>
      <c r="ZN25" s="158"/>
      <c r="ZO25" s="158"/>
      <c r="ZP25" s="158"/>
      <c r="ZQ25" s="158"/>
      <c r="ZR25" s="158"/>
      <c r="ZS25" s="158"/>
      <c r="ZT25" s="158"/>
      <c r="ZU25" s="158"/>
      <c r="ZV25" s="158"/>
      <c r="ZW25" s="158"/>
      <c r="ZX25" s="158"/>
      <c r="ZY25" s="158"/>
      <c r="ZZ25" s="158"/>
      <c r="AAA25" s="158"/>
      <c r="AAB25" s="158"/>
      <c r="AAC25" s="158"/>
      <c r="AAD25" s="158"/>
      <c r="AAE25" s="158"/>
      <c r="AAF25" s="158"/>
      <c r="AAG25" s="158"/>
      <c r="AAH25" s="158"/>
      <c r="AAI25" s="158"/>
      <c r="AAJ25" s="158"/>
      <c r="AAK25" s="158"/>
      <c r="AAL25" s="158"/>
      <c r="AAM25" s="158"/>
      <c r="AAN25" s="158"/>
      <c r="AAO25" s="158"/>
      <c r="AAP25" s="158"/>
      <c r="AAQ25" s="158"/>
      <c r="AAR25" s="158"/>
      <c r="AAS25" s="158"/>
      <c r="AAT25" s="158"/>
      <c r="AAU25" s="158"/>
      <c r="AAV25" s="158"/>
      <c r="AAW25" s="158"/>
      <c r="AAX25" s="158"/>
      <c r="AAY25" s="158"/>
      <c r="AAZ25" s="158"/>
      <c r="ABA25" s="158"/>
      <c r="ABB25" s="158"/>
      <c r="ABC25" s="158"/>
      <c r="ABD25" s="158"/>
      <c r="ABE25" s="158"/>
      <c r="ABF25" s="158"/>
      <c r="ABG25" s="158"/>
      <c r="ABH25" s="158"/>
      <c r="ABI25" s="158"/>
      <c r="ABJ25" s="158"/>
      <c r="ABK25" s="158"/>
      <c r="ABL25" s="158"/>
      <c r="ABM25" s="158"/>
      <c r="ABN25" s="158"/>
      <c r="ABO25" s="158"/>
      <c r="ABP25" s="158"/>
      <c r="ABQ25" s="158"/>
      <c r="ABR25" s="158"/>
      <c r="ABS25" s="158"/>
      <c r="ABT25" s="158"/>
      <c r="ABU25" s="158"/>
      <c r="ABV25" s="158"/>
      <c r="ABW25" s="158"/>
      <c r="ABX25" s="158"/>
      <c r="ABY25" s="158"/>
      <c r="ABZ25" s="158"/>
      <c r="ACA25" s="158"/>
      <c r="ACB25" s="158"/>
      <c r="ACC25" s="158"/>
      <c r="ACD25" s="158"/>
      <c r="ACE25" s="158"/>
      <c r="ACF25" s="158"/>
      <c r="ACG25" s="158"/>
      <c r="ACH25" s="158"/>
      <c r="ACI25" s="158"/>
      <c r="ACJ25" s="158"/>
      <c r="ACK25" s="158"/>
      <c r="ACL25" s="158"/>
      <c r="ACM25" s="158"/>
      <c r="ACN25" s="158"/>
      <c r="ACO25" s="158"/>
      <c r="ACP25" s="158"/>
      <c r="ACQ25" s="158"/>
      <c r="ACR25" s="158"/>
      <c r="ACS25" s="158"/>
      <c r="ACT25" s="158"/>
      <c r="ACU25" s="158"/>
      <c r="ACV25" s="158"/>
      <c r="ACW25" s="158"/>
      <c r="ACX25" s="158"/>
      <c r="ACY25" s="158"/>
      <c r="ACZ25" s="158"/>
      <c r="ADA25" s="158"/>
      <c r="ADB25" s="158"/>
      <c r="ADC25" s="158"/>
      <c r="ADD25" s="158"/>
      <c r="ADE25" s="158"/>
      <c r="ADF25" s="158"/>
      <c r="ADG25" s="158"/>
      <c r="ADH25" s="158"/>
      <c r="ADI25" s="158"/>
      <c r="ADJ25" s="158"/>
      <c r="ADK25" s="158"/>
      <c r="ADL25" s="158"/>
      <c r="ADM25" s="158"/>
      <c r="ADN25" s="158"/>
      <c r="ADO25" s="158"/>
      <c r="ADP25" s="158"/>
      <c r="ADQ25" s="158"/>
      <c r="ADR25" s="158"/>
      <c r="ADS25" s="158"/>
      <c r="ADT25" s="158"/>
      <c r="ADU25" s="158"/>
      <c r="ADV25" s="158"/>
      <c r="ADW25" s="158"/>
      <c r="ADX25" s="158"/>
      <c r="ADY25" s="158"/>
      <c r="ADZ25" s="158"/>
      <c r="AEA25" s="158"/>
      <c r="AEB25" s="158"/>
      <c r="AEC25" s="158"/>
      <c r="AED25" s="158"/>
      <c r="AEE25" s="158"/>
      <c r="AEF25" s="158"/>
      <c r="AEG25" s="158"/>
      <c r="AEH25" s="158"/>
      <c r="AEI25" s="158"/>
      <c r="AEJ25" s="158"/>
      <c r="AEK25" s="158"/>
      <c r="AEL25" s="158"/>
      <c r="AEM25" s="158"/>
      <c r="AEN25" s="158"/>
      <c r="AEO25" s="158"/>
      <c r="AEP25" s="158"/>
      <c r="AEQ25" s="158"/>
      <c r="AER25" s="158"/>
      <c r="AES25" s="158"/>
      <c r="AET25" s="158"/>
      <c r="AEU25" s="158"/>
      <c r="AEV25" s="158"/>
      <c r="AEW25" s="158"/>
      <c r="AEX25" s="158"/>
      <c r="AEY25" s="158"/>
      <c r="AEZ25" s="158"/>
      <c r="AFA25" s="158"/>
      <c r="AFB25" s="158"/>
      <c r="AFC25" s="158"/>
      <c r="AFD25" s="158"/>
      <c r="AFE25" s="158"/>
      <c r="AFF25" s="158"/>
      <c r="AFG25" s="158"/>
      <c r="AFH25" s="158"/>
      <c r="AFI25" s="158"/>
      <c r="AFJ25" s="158"/>
      <c r="AFK25" s="158"/>
      <c r="AFL25" s="158"/>
      <c r="AFM25" s="158"/>
      <c r="AFN25" s="158"/>
      <c r="AFO25" s="158"/>
      <c r="AFP25" s="158"/>
      <c r="AFQ25" s="158"/>
      <c r="AFR25" s="158"/>
      <c r="AFS25" s="158"/>
      <c r="AFT25" s="158"/>
      <c r="AFU25" s="158"/>
      <c r="AFV25" s="158"/>
      <c r="AFW25" s="158"/>
      <c r="AFX25" s="158"/>
      <c r="AFY25" s="158"/>
      <c r="AFZ25" s="158"/>
      <c r="AGA25" s="158"/>
      <c r="AGB25" s="158"/>
      <c r="AGC25" s="158"/>
      <c r="AGD25" s="158"/>
      <c r="AGE25" s="158"/>
      <c r="AGF25" s="158"/>
      <c r="AGG25" s="158"/>
      <c r="AGH25" s="158"/>
      <c r="AGI25" s="158"/>
      <c r="AGJ25" s="158"/>
      <c r="AGK25" s="158"/>
      <c r="AGL25" s="158"/>
      <c r="AGM25" s="158"/>
      <c r="AGN25" s="158"/>
      <c r="AGO25" s="158"/>
      <c r="AGP25" s="158"/>
      <c r="AGQ25" s="158"/>
      <c r="AGR25" s="158"/>
      <c r="AGS25" s="158"/>
      <c r="AGT25" s="158"/>
      <c r="AGU25" s="158"/>
      <c r="AGV25" s="158"/>
      <c r="AGW25" s="158"/>
      <c r="AGX25" s="158"/>
      <c r="AGY25" s="158"/>
      <c r="AGZ25" s="158"/>
      <c r="AHA25" s="158"/>
      <c r="AHB25" s="158"/>
      <c r="AHC25" s="158"/>
      <c r="AHD25" s="158"/>
      <c r="AHE25" s="158"/>
      <c r="AHF25" s="158"/>
      <c r="AHG25" s="158"/>
      <c r="AHH25" s="158"/>
      <c r="AHI25" s="158"/>
      <c r="AHJ25" s="158"/>
      <c r="AHK25" s="158"/>
      <c r="AHL25" s="158"/>
      <c r="AHM25" s="158"/>
      <c r="AHN25" s="158"/>
      <c r="AHO25" s="158"/>
      <c r="AHP25" s="158"/>
      <c r="AHQ25" s="158"/>
      <c r="AHR25" s="158"/>
      <c r="AHS25" s="158"/>
      <c r="AHT25" s="158"/>
      <c r="AHU25" s="158"/>
      <c r="AHV25" s="158"/>
      <c r="AHW25" s="158"/>
      <c r="AHX25" s="158"/>
      <c r="AHY25" s="158"/>
      <c r="AHZ25" s="158"/>
      <c r="AIA25" s="158"/>
      <c r="AIB25" s="158"/>
      <c r="AIC25" s="158"/>
      <c r="AID25" s="158"/>
      <c r="AIE25" s="158"/>
      <c r="AIF25" s="158"/>
      <c r="AIG25" s="158"/>
      <c r="AIH25" s="158"/>
      <c r="AII25" s="158"/>
      <c r="AIJ25" s="158"/>
      <c r="AIK25" s="158"/>
      <c r="AIL25" s="158"/>
      <c r="AIM25" s="158"/>
      <c r="AIN25" s="158"/>
      <c r="AIO25" s="158"/>
      <c r="AIP25" s="158"/>
      <c r="AIQ25" s="158"/>
      <c r="AIR25" s="158"/>
      <c r="AIS25" s="158"/>
      <c r="AIT25" s="158"/>
      <c r="AIU25" s="158"/>
      <c r="AIV25" s="158"/>
      <c r="AIW25" s="158"/>
      <c r="AIX25" s="158"/>
      <c r="AIY25" s="158"/>
      <c r="AIZ25" s="158"/>
      <c r="AJA25" s="158"/>
      <c r="AJB25" s="158"/>
      <c r="AJC25" s="158"/>
      <c r="AJD25" s="158"/>
      <c r="AJE25" s="158"/>
      <c r="AJF25" s="158"/>
      <c r="AJG25" s="158"/>
      <c r="AJH25" s="158"/>
      <c r="AJI25" s="158"/>
      <c r="AJJ25" s="158"/>
      <c r="AJK25" s="158"/>
      <c r="AJL25" s="158"/>
      <c r="AJM25" s="158"/>
      <c r="AJN25" s="158"/>
      <c r="AJO25" s="158"/>
      <c r="AJP25" s="158"/>
      <c r="AJQ25" s="158"/>
      <c r="AJR25" s="158"/>
      <c r="AJS25" s="158"/>
      <c r="AJT25" s="158"/>
      <c r="AJU25" s="158"/>
      <c r="AJV25" s="158"/>
      <c r="AJW25" s="158"/>
      <c r="AJX25" s="158"/>
      <c r="AJY25" s="158"/>
      <c r="AJZ25" s="158"/>
      <c r="AKA25" s="158"/>
      <c r="AKB25" s="158"/>
      <c r="AKC25" s="158"/>
      <c r="AKD25" s="158"/>
      <c r="AKE25" s="158"/>
      <c r="AKF25" s="158"/>
      <c r="AKG25" s="158"/>
      <c r="AKH25" s="158"/>
      <c r="AKI25" s="158"/>
      <c r="AKJ25" s="158"/>
      <c r="AKK25" s="158"/>
      <c r="AKL25" s="158"/>
      <c r="AKM25" s="158"/>
      <c r="AKN25" s="158"/>
      <c r="AKO25" s="158"/>
      <c r="AKP25" s="158"/>
      <c r="AKQ25" s="158"/>
      <c r="AKR25" s="158"/>
      <c r="AKS25" s="158"/>
      <c r="AKT25" s="158"/>
      <c r="AKU25" s="158"/>
      <c r="AKV25" s="158"/>
      <c r="AKW25" s="158"/>
      <c r="AKX25" s="158"/>
      <c r="AKY25" s="158"/>
      <c r="AKZ25" s="158"/>
      <c r="ALA25" s="158"/>
      <c r="ALB25" s="158"/>
      <c r="ALC25" s="158"/>
      <c r="ALD25" s="158"/>
      <c r="ALE25" s="158"/>
      <c r="ALF25" s="158"/>
      <c r="ALG25" s="158"/>
      <c r="ALH25" s="158"/>
      <c r="ALI25" s="158"/>
      <c r="ALJ25" s="158"/>
      <c r="ALK25" s="158"/>
      <c r="ALL25" s="158"/>
      <c r="ALM25" s="158"/>
      <c r="ALN25" s="158"/>
      <c r="ALO25" s="158"/>
      <c r="ALP25" s="158"/>
      <c r="ALQ25" s="158"/>
      <c r="ALR25" s="158"/>
      <c r="ALS25" s="158"/>
      <c r="ALT25" s="158"/>
      <c r="ALU25" s="158"/>
      <c r="ALV25" s="158"/>
      <c r="ALW25" s="158"/>
      <c r="ALX25" s="158"/>
      <c r="ALY25" s="158"/>
      <c r="ALZ25" s="158"/>
      <c r="AMA25" s="158"/>
      <c r="AMB25" s="158"/>
      <c r="AMC25" s="158"/>
      <c r="AMD25" s="158"/>
    </row>
    <row r="26" spans="1:1018" s="159" customFormat="1">
      <c r="A26" s="14" t="s">
        <v>7</v>
      </c>
      <c r="B26" s="160">
        <v>15</v>
      </c>
      <c r="C26" s="160">
        <f t="shared" ref="C26:AD26" si="54">C18*$B$26</f>
        <v>255</v>
      </c>
      <c r="D26" s="160">
        <f t="shared" si="54"/>
        <v>300</v>
      </c>
      <c r="E26" s="160">
        <f t="shared" si="54"/>
        <v>195</v>
      </c>
      <c r="F26" s="160">
        <f t="shared" si="54"/>
        <v>225</v>
      </c>
      <c r="G26" s="160">
        <f t="shared" si="54"/>
        <v>255</v>
      </c>
      <c r="H26" s="160">
        <f t="shared" si="54"/>
        <v>330</v>
      </c>
      <c r="I26" s="160">
        <f t="shared" si="54"/>
        <v>180</v>
      </c>
      <c r="J26" s="160">
        <f t="shared" si="54"/>
        <v>315</v>
      </c>
      <c r="K26" s="160">
        <f t="shared" si="54"/>
        <v>300</v>
      </c>
      <c r="L26" s="160">
        <f t="shared" si="54"/>
        <v>330</v>
      </c>
      <c r="M26" s="160">
        <f t="shared" si="54"/>
        <v>0</v>
      </c>
      <c r="N26" s="160">
        <f t="shared" si="54"/>
        <v>0</v>
      </c>
      <c r="O26" s="160">
        <f t="shared" si="54"/>
        <v>0</v>
      </c>
      <c r="P26" s="160">
        <f t="shared" si="54"/>
        <v>0</v>
      </c>
      <c r="Q26" s="160">
        <f t="shared" si="54"/>
        <v>0</v>
      </c>
      <c r="R26" s="160">
        <f t="shared" si="54"/>
        <v>0</v>
      </c>
      <c r="S26" s="160">
        <f t="shared" si="54"/>
        <v>0</v>
      </c>
      <c r="T26" s="160">
        <f t="shared" si="54"/>
        <v>0</v>
      </c>
      <c r="U26" s="160">
        <f t="shared" si="54"/>
        <v>0</v>
      </c>
      <c r="V26" s="160">
        <f t="shared" si="54"/>
        <v>0</v>
      </c>
      <c r="W26" s="160">
        <f t="shared" si="54"/>
        <v>0</v>
      </c>
      <c r="X26" s="160">
        <f t="shared" si="54"/>
        <v>0</v>
      </c>
      <c r="Y26" s="160">
        <f t="shared" si="54"/>
        <v>0</v>
      </c>
      <c r="Z26" s="160">
        <f t="shared" si="54"/>
        <v>0</v>
      </c>
      <c r="AA26" s="160">
        <f t="shared" si="54"/>
        <v>202.5</v>
      </c>
      <c r="AB26" s="160">
        <f t="shared" si="54"/>
        <v>270</v>
      </c>
      <c r="AC26" s="160">
        <f t="shared" si="54"/>
        <v>277.5</v>
      </c>
      <c r="AD26" s="160">
        <f t="shared" si="54"/>
        <v>172.5</v>
      </c>
      <c r="AE26" s="160">
        <f t="shared" ref="AE26:AX26" si="55">AE18*$B$26</f>
        <v>300</v>
      </c>
      <c r="AF26" s="160">
        <f t="shared" si="55"/>
        <v>270</v>
      </c>
      <c r="AG26" s="160">
        <f t="shared" si="55"/>
        <v>165</v>
      </c>
      <c r="AH26" s="160">
        <f t="shared" si="55"/>
        <v>153</v>
      </c>
      <c r="AI26" s="160">
        <f t="shared" si="55"/>
        <v>225</v>
      </c>
      <c r="AJ26" s="160">
        <f t="shared" si="55"/>
        <v>270</v>
      </c>
      <c r="AK26" s="160">
        <f t="shared" si="55"/>
        <v>247.5</v>
      </c>
      <c r="AL26" s="160">
        <f t="shared" si="55"/>
        <v>180</v>
      </c>
      <c r="AM26" s="160">
        <f t="shared" si="55"/>
        <v>255</v>
      </c>
      <c r="AN26" s="160">
        <f t="shared" si="55"/>
        <v>240</v>
      </c>
      <c r="AO26" s="160">
        <f t="shared" si="55"/>
        <v>210</v>
      </c>
      <c r="AP26" s="160">
        <f t="shared" si="55"/>
        <v>150</v>
      </c>
      <c r="AQ26" s="160">
        <f t="shared" si="55"/>
        <v>255</v>
      </c>
      <c r="AR26" s="160">
        <f t="shared" si="55"/>
        <v>285</v>
      </c>
      <c r="AS26" s="160">
        <f t="shared" si="55"/>
        <v>165</v>
      </c>
      <c r="AT26" s="160">
        <f t="shared" si="55"/>
        <v>0</v>
      </c>
      <c r="AU26" s="160">
        <f t="shared" si="55"/>
        <v>0</v>
      </c>
      <c r="AV26" s="160">
        <f t="shared" si="55"/>
        <v>0</v>
      </c>
      <c r="AW26" s="160">
        <f t="shared" si="55"/>
        <v>0</v>
      </c>
      <c r="AX26" s="160">
        <f t="shared" si="55"/>
        <v>172.5</v>
      </c>
      <c r="AY26" s="158"/>
      <c r="AZ26" s="158"/>
      <c r="BA26" s="158"/>
      <c r="BB26" s="158"/>
      <c r="BC26" s="158"/>
      <c r="BD26" s="158"/>
      <c r="BE26" s="158"/>
      <c r="BF26" s="158"/>
      <c r="BG26" s="158"/>
      <c r="BH26" s="158"/>
      <c r="BI26" s="158"/>
      <c r="BJ26" s="158"/>
      <c r="BK26" s="158"/>
      <c r="BL26" s="158"/>
      <c r="BM26" s="158"/>
      <c r="BN26" s="158"/>
      <c r="BO26" s="158"/>
      <c r="BP26" s="158"/>
      <c r="BQ26" s="158"/>
      <c r="BR26" s="158"/>
      <c r="BS26" s="158"/>
      <c r="BT26" s="158"/>
      <c r="BU26" s="158"/>
      <c r="BV26" s="158"/>
      <c r="BW26" s="158"/>
      <c r="BX26" s="158"/>
      <c r="BY26" s="158"/>
      <c r="BZ26" s="158"/>
      <c r="CA26" s="158"/>
      <c r="CB26" s="158"/>
      <c r="CC26" s="158"/>
      <c r="CD26" s="158"/>
      <c r="CE26" s="158"/>
      <c r="CF26" s="158"/>
      <c r="CG26" s="158"/>
      <c r="CH26" s="158"/>
      <c r="CI26" s="158"/>
      <c r="CJ26" s="158"/>
      <c r="CK26" s="158"/>
      <c r="CL26" s="158"/>
      <c r="CM26" s="158"/>
      <c r="CN26" s="158"/>
      <c r="CO26" s="158"/>
      <c r="CP26" s="158"/>
      <c r="CQ26" s="158"/>
      <c r="CR26" s="158"/>
      <c r="CS26" s="158"/>
      <c r="CT26" s="158"/>
      <c r="CU26" s="158"/>
      <c r="CV26" s="158"/>
      <c r="CW26" s="158"/>
      <c r="CX26" s="158"/>
      <c r="CY26" s="158"/>
      <c r="CZ26" s="158"/>
      <c r="DA26" s="158"/>
      <c r="DB26" s="158"/>
      <c r="DC26" s="158"/>
      <c r="DD26" s="158"/>
      <c r="DE26" s="158"/>
      <c r="DF26" s="158"/>
      <c r="DG26" s="158"/>
      <c r="DH26" s="158"/>
      <c r="DI26" s="158"/>
      <c r="DJ26" s="158"/>
      <c r="DK26" s="158"/>
      <c r="DL26" s="158"/>
      <c r="DM26" s="158"/>
      <c r="DN26" s="158"/>
      <c r="DO26" s="158"/>
      <c r="DP26" s="158"/>
      <c r="DQ26" s="158"/>
      <c r="DR26" s="158"/>
      <c r="DS26" s="158"/>
      <c r="DT26" s="158"/>
      <c r="DU26" s="158"/>
      <c r="DV26" s="158"/>
      <c r="DW26" s="158"/>
      <c r="DX26" s="158"/>
      <c r="DY26" s="158"/>
      <c r="DZ26" s="158"/>
      <c r="EA26" s="158"/>
      <c r="EB26" s="158"/>
      <c r="EC26" s="158"/>
      <c r="ED26" s="158"/>
      <c r="EE26" s="158"/>
      <c r="EF26" s="158"/>
      <c r="EG26" s="158"/>
      <c r="EH26" s="158"/>
      <c r="EI26" s="158"/>
      <c r="EJ26" s="158"/>
      <c r="EK26" s="158"/>
      <c r="EL26" s="158"/>
      <c r="EM26" s="158"/>
      <c r="EN26" s="158"/>
      <c r="EO26" s="158"/>
      <c r="EP26" s="158"/>
      <c r="EQ26" s="158"/>
      <c r="ER26" s="158"/>
      <c r="ES26" s="158"/>
      <c r="ET26" s="158"/>
      <c r="EU26" s="158"/>
      <c r="EV26" s="158"/>
      <c r="EW26" s="158"/>
      <c r="EX26" s="158"/>
      <c r="EY26" s="158"/>
      <c r="EZ26" s="158"/>
      <c r="FA26" s="158"/>
      <c r="FB26" s="158"/>
      <c r="FC26" s="158"/>
      <c r="FD26" s="158"/>
      <c r="FE26" s="158"/>
      <c r="FF26" s="158"/>
      <c r="FG26" s="158"/>
      <c r="FH26" s="158"/>
      <c r="FI26" s="158"/>
      <c r="FJ26" s="158"/>
      <c r="FK26" s="158"/>
      <c r="FL26" s="158"/>
      <c r="FM26" s="158"/>
      <c r="FN26" s="158"/>
      <c r="FO26" s="158"/>
      <c r="FP26" s="158"/>
      <c r="FQ26" s="158"/>
      <c r="FR26" s="158"/>
      <c r="FS26" s="158"/>
      <c r="FT26" s="158"/>
      <c r="FU26" s="158"/>
      <c r="FV26" s="158"/>
      <c r="FW26" s="158"/>
      <c r="FX26" s="158"/>
      <c r="FY26" s="158"/>
      <c r="FZ26" s="158"/>
      <c r="GA26" s="158"/>
      <c r="GB26" s="158"/>
      <c r="GC26" s="158"/>
      <c r="GD26" s="158"/>
      <c r="GE26" s="158"/>
      <c r="GF26" s="158"/>
      <c r="GG26" s="158"/>
      <c r="GH26" s="158"/>
      <c r="GI26" s="158"/>
      <c r="GJ26" s="158"/>
      <c r="GK26" s="158"/>
      <c r="GL26" s="158"/>
      <c r="GM26" s="158"/>
      <c r="GN26" s="158"/>
      <c r="GO26" s="158"/>
      <c r="GP26" s="158"/>
      <c r="GQ26" s="158"/>
      <c r="GR26" s="158"/>
      <c r="GS26" s="158"/>
      <c r="GT26" s="158"/>
      <c r="GU26" s="158"/>
      <c r="GV26" s="158"/>
      <c r="GW26" s="158"/>
      <c r="GX26" s="158"/>
      <c r="GY26" s="158"/>
      <c r="GZ26" s="158"/>
      <c r="HA26" s="158"/>
      <c r="HB26" s="158"/>
      <c r="HC26" s="158"/>
      <c r="HD26" s="158"/>
      <c r="HE26" s="158"/>
      <c r="HF26" s="158"/>
      <c r="HG26" s="158"/>
      <c r="HH26" s="158"/>
      <c r="HI26" s="158"/>
      <c r="HJ26" s="158"/>
      <c r="HK26" s="158"/>
      <c r="HL26" s="158"/>
      <c r="HM26" s="158"/>
      <c r="HN26" s="158"/>
      <c r="HO26" s="158"/>
      <c r="HP26" s="158"/>
      <c r="HQ26" s="158"/>
      <c r="HR26" s="158"/>
      <c r="HS26" s="158"/>
      <c r="HT26" s="158"/>
      <c r="HU26" s="158"/>
      <c r="HV26" s="158"/>
      <c r="HW26" s="158"/>
      <c r="HX26" s="158"/>
      <c r="HY26" s="158"/>
      <c r="HZ26" s="158"/>
      <c r="IA26" s="158"/>
      <c r="IB26" s="158"/>
      <c r="IC26" s="158"/>
      <c r="ID26" s="158"/>
      <c r="IE26" s="158"/>
      <c r="IF26" s="158"/>
      <c r="IG26" s="158"/>
      <c r="IH26" s="158"/>
      <c r="II26" s="158"/>
      <c r="IJ26" s="158"/>
      <c r="IK26" s="158"/>
      <c r="IL26" s="158"/>
      <c r="IM26" s="158"/>
      <c r="IN26" s="158"/>
      <c r="IO26" s="158"/>
      <c r="IP26" s="158"/>
      <c r="IQ26" s="158"/>
      <c r="IR26" s="158"/>
      <c r="IS26" s="158"/>
      <c r="IT26" s="158"/>
      <c r="IU26" s="158"/>
      <c r="IV26" s="158"/>
      <c r="IW26" s="158"/>
      <c r="IX26" s="158"/>
      <c r="IY26" s="158"/>
      <c r="IZ26" s="158"/>
      <c r="JA26" s="158"/>
      <c r="JB26" s="158"/>
      <c r="JC26" s="158"/>
      <c r="JD26" s="158"/>
      <c r="JE26" s="158"/>
      <c r="JF26" s="158"/>
      <c r="JG26" s="158"/>
      <c r="JH26" s="158"/>
      <c r="JI26" s="158"/>
      <c r="JJ26" s="158"/>
      <c r="JK26" s="158"/>
      <c r="JL26" s="158"/>
      <c r="JM26" s="158"/>
      <c r="JN26" s="158"/>
      <c r="JO26" s="158"/>
      <c r="JP26" s="158"/>
      <c r="JQ26" s="158"/>
      <c r="JR26" s="158"/>
      <c r="JS26" s="158"/>
      <c r="JT26" s="158"/>
      <c r="JU26" s="158"/>
      <c r="JV26" s="158"/>
      <c r="JW26" s="158"/>
      <c r="JX26" s="158"/>
      <c r="JY26" s="158"/>
      <c r="JZ26" s="158"/>
      <c r="KA26" s="158"/>
      <c r="KB26" s="158"/>
      <c r="KC26" s="158"/>
      <c r="KD26" s="158"/>
      <c r="KE26" s="158"/>
      <c r="KF26" s="158"/>
      <c r="KG26" s="158"/>
      <c r="KH26" s="158"/>
      <c r="KI26" s="158"/>
      <c r="KJ26" s="158"/>
      <c r="KK26" s="158"/>
      <c r="KL26" s="158"/>
      <c r="KM26" s="158"/>
      <c r="KN26" s="158"/>
      <c r="KO26" s="158"/>
      <c r="KP26" s="158"/>
      <c r="KQ26" s="158"/>
      <c r="KR26" s="158"/>
      <c r="KS26" s="158"/>
      <c r="KT26" s="158"/>
      <c r="KU26" s="158"/>
      <c r="KV26" s="158"/>
      <c r="KW26" s="158"/>
      <c r="KX26" s="158"/>
      <c r="KY26" s="158"/>
      <c r="KZ26" s="158"/>
      <c r="LA26" s="158"/>
      <c r="LB26" s="158"/>
      <c r="LC26" s="158"/>
      <c r="LD26" s="158"/>
      <c r="LE26" s="158"/>
      <c r="LF26" s="158"/>
      <c r="LG26" s="158"/>
      <c r="LH26" s="158"/>
      <c r="LI26" s="158"/>
      <c r="LJ26" s="158"/>
      <c r="LK26" s="158"/>
      <c r="LL26" s="158"/>
      <c r="LM26" s="158"/>
      <c r="LN26" s="158"/>
      <c r="LO26" s="158"/>
      <c r="LP26" s="158"/>
      <c r="LQ26" s="158"/>
      <c r="LR26" s="158"/>
      <c r="LS26" s="158"/>
      <c r="LT26" s="158"/>
      <c r="LU26" s="158"/>
      <c r="LV26" s="158"/>
      <c r="LW26" s="158"/>
      <c r="LX26" s="158"/>
      <c r="LY26" s="158"/>
      <c r="LZ26" s="158"/>
      <c r="MA26" s="158"/>
      <c r="MB26" s="158"/>
      <c r="MC26" s="158"/>
      <c r="MD26" s="158"/>
      <c r="ME26" s="158"/>
      <c r="MF26" s="158"/>
      <c r="MG26" s="158"/>
      <c r="MH26" s="158"/>
      <c r="MI26" s="158"/>
      <c r="MJ26" s="158"/>
      <c r="MK26" s="158"/>
      <c r="ML26" s="158"/>
      <c r="MM26" s="158"/>
      <c r="MN26" s="158"/>
      <c r="MO26" s="158"/>
      <c r="MP26" s="158"/>
      <c r="MQ26" s="158"/>
      <c r="MR26" s="158"/>
      <c r="MS26" s="158"/>
      <c r="MT26" s="158"/>
      <c r="MU26" s="158"/>
      <c r="MV26" s="158"/>
      <c r="MW26" s="158"/>
      <c r="MX26" s="158"/>
      <c r="MY26" s="158"/>
      <c r="MZ26" s="158"/>
      <c r="NA26" s="158"/>
      <c r="NB26" s="158"/>
      <c r="NC26" s="158"/>
      <c r="ND26" s="158"/>
      <c r="NE26" s="158"/>
      <c r="NF26" s="158"/>
      <c r="NG26" s="158"/>
      <c r="NH26" s="158"/>
      <c r="NI26" s="158"/>
      <c r="NJ26" s="158"/>
      <c r="NK26" s="158"/>
      <c r="NL26" s="158"/>
      <c r="NM26" s="158"/>
      <c r="NN26" s="158"/>
      <c r="NO26" s="158"/>
      <c r="NP26" s="158"/>
      <c r="NQ26" s="158"/>
      <c r="NR26" s="158"/>
      <c r="NS26" s="158"/>
      <c r="NT26" s="158"/>
      <c r="NU26" s="158"/>
      <c r="NV26" s="158"/>
      <c r="NW26" s="158"/>
      <c r="NX26" s="158"/>
      <c r="NY26" s="158"/>
      <c r="NZ26" s="158"/>
      <c r="OA26" s="158"/>
      <c r="OB26" s="158"/>
      <c r="OC26" s="158"/>
      <c r="OD26" s="158"/>
      <c r="OE26" s="158"/>
      <c r="OF26" s="158"/>
      <c r="OG26" s="158"/>
      <c r="OH26" s="158"/>
      <c r="OI26" s="158"/>
      <c r="OJ26" s="158"/>
      <c r="OK26" s="158"/>
      <c r="OL26" s="158"/>
      <c r="OM26" s="158"/>
      <c r="ON26" s="158"/>
      <c r="OO26" s="158"/>
      <c r="OP26" s="158"/>
      <c r="OQ26" s="158"/>
      <c r="OR26" s="158"/>
      <c r="OS26" s="158"/>
      <c r="OT26" s="158"/>
      <c r="OU26" s="158"/>
      <c r="OV26" s="158"/>
      <c r="OW26" s="158"/>
      <c r="OX26" s="158"/>
      <c r="OY26" s="158"/>
      <c r="OZ26" s="158"/>
      <c r="PA26" s="158"/>
      <c r="PB26" s="158"/>
      <c r="PC26" s="158"/>
      <c r="PD26" s="158"/>
      <c r="PE26" s="158"/>
      <c r="PF26" s="158"/>
      <c r="PG26" s="158"/>
      <c r="PH26" s="158"/>
      <c r="PI26" s="158"/>
      <c r="PJ26" s="158"/>
      <c r="PK26" s="158"/>
      <c r="PL26" s="158"/>
      <c r="PM26" s="158"/>
      <c r="PN26" s="158"/>
      <c r="PO26" s="158"/>
      <c r="PP26" s="158"/>
      <c r="PQ26" s="158"/>
      <c r="PR26" s="158"/>
      <c r="PS26" s="158"/>
      <c r="PT26" s="158"/>
      <c r="PU26" s="158"/>
      <c r="PV26" s="158"/>
      <c r="PW26" s="158"/>
      <c r="PX26" s="158"/>
      <c r="PY26" s="158"/>
      <c r="PZ26" s="158"/>
      <c r="QA26" s="158"/>
      <c r="QB26" s="158"/>
      <c r="QC26" s="158"/>
      <c r="QD26" s="158"/>
      <c r="QE26" s="158"/>
      <c r="QF26" s="158"/>
      <c r="QG26" s="158"/>
      <c r="QH26" s="158"/>
      <c r="QI26" s="158"/>
      <c r="QJ26" s="158"/>
      <c r="QK26" s="158"/>
      <c r="QL26" s="158"/>
      <c r="QM26" s="158"/>
      <c r="QN26" s="158"/>
      <c r="QO26" s="158"/>
      <c r="QP26" s="158"/>
      <c r="QQ26" s="158"/>
      <c r="QR26" s="158"/>
      <c r="QS26" s="158"/>
      <c r="QT26" s="158"/>
      <c r="QU26" s="158"/>
      <c r="QV26" s="158"/>
      <c r="QW26" s="158"/>
      <c r="QX26" s="158"/>
      <c r="QY26" s="158"/>
      <c r="QZ26" s="158"/>
      <c r="RA26" s="158"/>
      <c r="RB26" s="158"/>
      <c r="RC26" s="158"/>
      <c r="RD26" s="158"/>
      <c r="RE26" s="158"/>
      <c r="RF26" s="158"/>
      <c r="RG26" s="158"/>
      <c r="RH26" s="158"/>
      <c r="RI26" s="158"/>
      <c r="RJ26" s="158"/>
      <c r="RK26" s="158"/>
      <c r="RL26" s="158"/>
      <c r="RM26" s="158"/>
      <c r="RN26" s="158"/>
      <c r="RO26" s="158"/>
      <c r="RP26" s="158"/>
      <c r="RQ26" s="158"/>
      <c r="RR26" s="158"/>
      <c r="RS26" s="158"/>
      <c r="RT26" s="158"/>
      <c r="RU26" s="158"/>
      <c r="RV26" s="158"/>
      <c r="RW26" s="158"/>
      <c r="RX26" s="158"/>
      <c r="RY26" s="158"/>
      <c r="RZ26" s="158"/>
      <c r="SA26" s="158"/>
      <c r="SB26" s="158"/>
      <c r="SC26" s="158"/>
      <c r="SD26" s="158"/>
      <c r="SE26" s="158"/>
      <c r="SF26" s="158"/>
      <c r="SG26" s="158"/>
      <c r="SH26" s="158"/>
      <c r="SI26" s="158"/>
      <c r="SJ26" s="158"/>
      <c r="SK26" s="158"/>
      <c r="SL26" s="158"/>
      <c r="SM26" s="158"/>
      <c r="SN26" s="158"/>
      <c r="SO26" s="158"/>
      <c r="SP26" s="158"/>
      <c r="SQ26" s="158"/>
      <c r="SR26" s="158"/>
      <c r="SS26" s="158"/>
      <c r="ST26" s="158"/>
      <c r="SU26" s="158"/>
      <c r="SV26" s="158"/>
      <c r="SW26" s="158"/>
      <c r="SX26" s="158"/>
      <c r="SY26" s="158"/>
      <c r="SZ26" s="158"/>
      <c r="TA26" s="158"/>
      <c r="TB26" s="158"/>
      <c r="TC26" s="158"/>
      <c r="TD26" s="158"/>
      <c r="TE26" s="158"/>
      <c r="TF26" s="158"/>
      <c r="TG26" s="158"/>
      <c r="TH26" s="158"/>
      <c r="TI26" s="158"/>
      <c r="TJ26" s="158"/>
      <c r="TK26" s="158"/>
      <c r="TL26" s="158"/>
      <c r="TM26" s="158"/>
      <c r="TN26" s="158"/>
      <c r="TO26" s="158"/>
      <c r="TP26" s="158"/>
      <c r="TQ26" s="158"/>
      <c r="TR26" s="158"/>
      <c r="TS26" s="158"/>
      <c r="TT26" s="158"/>
      <c r="TU26" s="158"/>
      <c r="TV26" s="158"/>
      <c r="TW26" s="158"/>
      <c r="TX26" s="158"/>
      <c r="TY26" s="158"/>
      <c r="TZ26" s="158"/>
      <c r="UA26" s="158"/>
      <c r="UB26" s="158"/>
      <c r="UC26" s="158"/>
      <c r="UD26" s="158"/>
      <c r="UE26" s="158"/>
      <c r="UF26" s="158"/>
      <c r="UG26" s="158"/>
      <c r="UH26" s="158"/>
      <c r="UI26" s="158"/>
      <c r="UJ26" s="158"/>
      <c r="UK26" s="158"/>
      <c r="UL26" s="158"/>
      <c r="UM26" s="158"/>
      <c r="UN26" s="158"/>
      <c r="UO26" s="158"/>
      <c r="UP26" s="158"/>
      <c r="UQ26" s="158"/>
      <c r="UR26" s="158"/>
      <c r="US26" s="158"/>
      <c r="UT26" s="158"/>
      <c r="UU26" s="158"/>
      <c r="UV26" s="158"/>
      <c r="UW26" s="158"/>
      <c r="UX26" s="158"/>
      <c r="UY26" s="158"/>
      <c r="UZ26" s="158"/>
      <c r="VA26" s="158"/>
      <c r="VB26" s="158"/>
      <c r="VC26" s="158"/>
      <c r="VD26" s="158"/>
      <c r="VE26" s="158"/>
      <c r="VF26" s="158"/>
      <c r="VG26" s="158"/>
      <c r="VH26" s="158"/>
      <c r="VI26" s="158"/>
      <c r="VJ26" s="158"/>
      <c r="VK26" s="158"/>
      <c r="VL26" s="158"/>
      <c r="VM26" s="158"/>
      <c r="VN26" s="158"/>
      <c r="VO26" s="158"/>
      <c r="VP26" s="158"/>
      <c r="VQ26" s="158"/>
      <c r="VR26" s="158"/>
      <c r="VS26" s="158"/>
      <c r="VT26" s="158"/>
      <c r="VU26" s="158"/>
      <c r="VV26" s="158"/>
      <c r="VW26" s="158"/>
      <c r="VX26" s="158"/>
      <c r="VY26" s="158"/>
      <c r="VZ26" s="158"/>
      <c r="WA26" s="158"/>
      <c r="WB26" s="158"/>
      <c r="WC26" s="158"/>
      <c r="WD26" s="158"/>
      <c r="WE26" s="158"/>
      <c r="WF26" s="158"/>
      <c r="WG26" s="158"/>
      <c r="WH26" s="158"/>
      <c r="WI26" s="158"/>
      <c r="WJ26" s="158"/>
      <c r="WK26" s="158"/>
      <c r="WL26" s="158"/>
      <c r="WM26" s="158"/>
      <c r="WN26" s="158"/>
      <c r="WO26" s="158"/>
      <c r="WP26" s="158"/>
      <c r="WQ26" s="158"/>
      <c r="WR26" s="158"/>
      <c r="WS26" s="158"/>
      <c r="WT26" s="158"/>
      <c r="WU26" s="158"/>
      <c r="WV26" s="158"/>
      <c r="WW26" s="158"/>
      <c r="WX26" s="158"/>
      <c r="WY26" s="158"/>
      <c r="WZ26" s="158"/>
      <c r="XA26" s="158"/>
      <c r="XB26" s="158"/>
      <c r="XC26" s="158"/>
      <c r="XD26" s="158"/>
      <c r="XE26" s="158"/>
      <c r="XF26" s="158"/>
      <c r="XG26" s="158"/>
      <c r="XH26" s="158"/>
      <c r="XI26" s="158"/>
      <c r="XJ26" s="158"/>
      <c r="XK26" s="158"/>
      <c r="XL26" s="158"/>
      <c r="XM26" s="158"/>
      <c r="XN26" s="158"/>
      <c r="XO26" s="158"/>
      <c r="XP26" s="158"/>
      <c r="XQ26" s="158"/>
      <c r="XR26" s="158"/>
      <c r="XS26" s="158"/>
      <c r="XT26" s="158"/>
      <c r="XU26" s="158"/>
      <c r="XV26" s="158"/>
      <c r="XW26" s="158"/>
      <c r="XX26" s="158"/>
      <c r="XY26" s="158"/>
      <c r="XZ26" s="158"/>
      <c r="YA26" s="158"/>
      <c r="YB26" s="158"/>
      <c r="YC26" s="158"/>
      <c r="YD26" s="158"/>
      <c r="YE26" s="158"/>
      <c r="YF26" s="158"/>
      <c r="YG26" s="158"/>
      <c r="YH26" s="158"/>
      <c r="YI26" s="158"/>
      <c r="YJ26" s="158"/>
      <c r="YK26" s="158"/>
      <c r="YL26" s="158"/>
      <c r="YM26" s="158"/>
      <c r="YN26" s="158"/>
      <c r="YO26" s="158"/>
      <c r="YP26" s="158"/>
      <c r="YQ26" s="158"/>
      <c r="YR26" s="158"/>
      <c r="YS26" s="158"/>
      <c r="YT26" s="158"/>
      <c r="YU26" s="158"/>
      <c r="YV26" s="158"/>
      <c r="YW26" s="158"/>
      <c r="YX26" s="158"/>
      <c r="YY26" s="158"/>
      <c r="YZ26" s="158"/>
      <c r="ZA26" s="158"/>
      <c r="ZB26" s="158"/>
      <c r="ZC26" s="158"/>
      <c r="ZD26" s="158"/>
      <c r="ZE26" s="158"/>
      <c r="ZF26" s="158"/>
      <c r="ZG26" s="158"/>
      <c r="ZH26" s="158"/>
      <c r="ZI26" s="158"/>
      <c r="ZJ26" s="158"/>
      <c r="ZK26" s="158"/>
      <c r="ZL26" s="158"/>
      <c r="ZM26" s="158"/>
      <c r="ZN26" s="158"/>
      <c r="ZO26" s="158"/>
      <c r="ZP26" s="158"/>
      <c r="ZQ26" s="158"/>
      <c r="ZR26" s="158"/>
      <c r="ZS26" s="158"/>
      <c r="ZT26" s="158"/>
      <c r="ZU26" s="158"/>
      <c r="ZV26" s="158"/>
      <c r="ZW26" s="158"/>
      <c r="ZX26" s="158"/>
      <c r="ZY26" s="158"/>
      <c r="ZZ26" s="158"/>
      <c r="AAA26" s="158"/>
      <c r="AAB26" s="158"/>
      <c r="AAC26" s="158"/>
      <c r="AAD26" s="158"/>
      <c r="AAE26" s="158"/>
      <c r="AAF26" s="158"/>
      <c r="AAG26" s="158"/>
      <c r="AAH26" s="158"/>
      <c r="AAI26" s="158"/>
      <c r="AAJ26" s="158"/>
      <c r="AAK26" s="158"/>
      <c r="AAL26" s="158"/>
      <c r="AAM26" s="158"/>
      <c r="AAN26" s="158"/>
      <c r="AAO26" s="158"/>
      <c r="AAP26" s="158"/>
      <c r="AAQ26" s="158"/>
      <c r="AAR26" s="158"/>
      <c r="AAS26" s="158"/>
      <c r="AAT26" s="158"/>
      <c r="AAU26" s="158"/>
      <c r="AAV26" s="158"/>
      <c r="AAW26" s="158"/>
      <c r="AAX26" s="158"/>
      <c r="AAY26" s="158"/>
      <c r="AAZ26" s="158"/>
      <c r="ABA26" s="158"/>
      <c r="ABB26" s="158"/>
      <c r="ABC26" s="158"/>
      <c r="ABD26" s="158"/>
      <c r="ABE26" s="158"/>
      <c r="ABF26" s="158"/>
      <c r="ABG26" s="158"/>
      <c r="ABH26" s="158"/>
      <c r="ABI26" s="158"/>
      <c r="ABJ26" s="158"/>
      <c r="ABK26" s="158"/>
      <c r="ABL26" s="158"/>
      <c r="ABM26" s="158"/>
      <c r="ABN26" s="158"/>
      <c r="ABO26" s="158"/>
      <c r="ABP26" s="158"/>
      <c r="ABQ26" s="158"/>
      <c r="ABR26" s="158"/>
      <c r="ABS26" s="158"/>
      <c r="ABT26" s="158"/>
      <c r="ABU26" s="158"/>
      <c r="ABV26" s="158"/>
      <c r="ABW26" s="158"/>
      <c r="ABX26" s="158"/>
      <c r="ABY26" s="158"/>
      <c r="ABZ26" s="158"/>
      <c r="ACA26" s="158"/>
      <c r="ACB26" s="158"/>
      <c r="ACC26" s="158"/>
      <c r="ACD26" s="158"/>
      <c r="ACE26" s="158"/>
      <c r="ACF26" s="158"/>
      <c r="ACG26" s="158"/>
      <c r="ACH26" s="158"/>
      <c r="ACI26" s="158"/>
      <c r="ACJ26" s="158"/>
      <c r="ACK26" s="158"/>
      <c r="ACL26" s="158"/>
      <c r="ACM26" s="158"/>
      <c r="ACN26" s="158"/>
      <c r="ACO26" s="158"/>
      <c r="ACP26" s="158"/>
      <c r="ACQ26" s="158"/>
      <c r="ACR26" s="158"/>
      <c r="ACS26" s="158"/>
      <c r="ACT26" s="158"/>
      <c r="ACU26" s="158"/>
      <c r="ACV26" s="158"/>
      <c r="ACW26" s="158"/>
      <c r="ACX26" s="158"/>
      <c r="ACY26" s="158"/>
      <c r="ACZ26" s="158"/>
      <c r="ADA26" s="158"/>
      <c r="ADB26" s="158"/>
      <c r="ADC26" s="158"/>
      <c r="ADD26" s="158"/>
      <c r="ADE26" s="158"/>
      <c r="ADF26" s="158"/>
      <c r="ADG26" s="158"/>
      <c r="ADH26" s="158"/>
      <c r="ADI26" s="158"/>
      <c r="ADJ26" s="158"/>
      <c r="ADK26" s="158"/>
      <c r="ADL26" s="158"/>
      <c r="ADM26" s="158"/>
      <c r="ADN26" s="158"/>
      <c r="ADO26" s="158"/>
      <c r="ADP26" s="158"/>
      <c r="ADQ26" s="158"/>
      <c r="ADR26" s="158"/>
      <c r="ADS26" s="158"/>
      <c r="ADT26" s="158"/>
      <c r="ADU26" s="158"/>
      <c r="ADV26" s="158"/>
      <c r="ADW26" s="158"/>
      <c r="ADX26" s="158"/>
      <c r="ADY26" s="158"/>
      <c r="ADZ26" s="158"/>
      <c r="AEA26" s="158"/>
      <c r="AEB26" s="158"/>
      <c r="AEC26" s="158"/>
      <c r="AED26" s="158"/>
      <c r="AEE26" s="158"/>
      <c r="AEF26" s="158"/>
      <c r="AEG26" s="158"/>
      <c r="AEH26" s="158"/>
      <c r="AEI26" s="158"/>
      <c r="AEJ26" s="158"/>
      <c r="AEK26" s="158"/>
      <c r="AEL26" s="158"/>
      <c r="AEM26" s="158"/>
      <c r="AEN26" s="158"/>
      <c r="AEO26" s="158"/>
      <c r="AEP26" s="158"/>
      <c r="AEQ26" s="158"/>
      <c r="AER26" s="158"/>
      <c r="AES26" s="158"/>
      <c r="AET26" s="158"/>
      <c r="AEU26" s="158"/>
      <c r="AEV26" s="158"/>
      <c r="AEW26" s="158"/>
      <c r="AEX26" s="158"/>
      <c r="AEY26" s="158"/>
      <c r="AEZ26" s="158"/>
      <c r="AFA26" s="158"/>
      <c r="AFB26" s="158"/>
      <c r="AFC26" s="158"/>
      <c r="AFD26" s="158"/>
      <c r="AFE26" s="158"/>
      <c r="AFF26" s="158"/>
      <c r="AFG26" s="158"/>
      <c r="AFH26" s="158"/>
      <c r="AFI26" s="158"/>
      <c r="AFJ26" s="158"/>
      <c r="AFK26" s="158"/>
      <c r="AFL26" s="158"/>
      <c r="AFM26" s="158"/>
      <c r="AFN26" s="158"/>
      <c r="AFO26" s="158"/>
      <c r="AFP26" s="158"/>
      <c r="AFQ26" s="158"/>
      <c r="AFR26" s="158"/>
      <c r="AFS26" s="158"/>
      <c r="AFT26" s="158"/>
      <c r="AFU26" s="158"/>
      <c r="AFV26" s="158"/>
      <c r="AFW26" s="158"/>
      <c r="AFX26" s="158"/>
      <c r="AFY26" s="158"/>
      <c r="AFZ26" s="158"/>
      <c r="AGA26" s="158"/>
      <c r="AGB26" s="158"/>
      <c r="AGC26" s="158"/>
      <c r="AGD26" s="158"/>
      <c r="AGE26" s="158"/>
      <c r="AGF26" s="158"/>
      <c r="AGG26" s="158"/>
      <c r="AGH26" s="158"/>
      <c r="AGI26" s="158"/>
      <c r="AGJ26" s="158"/>
      <c r="AGK26" s="158"/>
      <c r="AGL26" s="158"/>
      <c r="AGM26" s="158"/>
      <c r="AGN26" s="158"/>
      <c r="AGO26" s="158"/>
      <c r="AGP26" s="158"/>
      <c r="AGQ26" s="158"/>
      <c r="AGR26" s="158"/>
      <c r="AGS26" s="158"/>
      <c r="AGT26" s="158"/>
      <c r="AGU26" s="158"/>
      <c r="AGV26" s="158"/>
      <c r="AGW26" s="158"/>
      <c r="AGX26" s="158"/>
      <c r="AGY26" s="158"/>
      <c r="AGZ26" s="158"/>
      <c r="AHA26" s="158"/>
      <c r="AHB26" s="158"/>
      <c r="AHC26" s="158"/>
      <c r="AHD26" s="158"/>
      <c r="AHE26" s="158"/>
      <c r="AHF26" s="158"/>
      <c r="AHG26" s="158"/>
      <c r="AHH26" s="158"/>
      <c r="AHI26" s="158"/>
      <c r="AHJ26" s="158"/>
      <c r="AHK26" s="158"/>
      <c r="AHL26" s="158"/>
      <c r="AHM26" s="158"/>
      <c r="AHN26" s="158"/>
      <c r="AHO26" s="158"/>
      <c r="AHP26" s="158"/>
      <c r="AHQ26" s="158"/>
      <c r="AHR26" s="158"/>
      <c r="AHS26" s="158"/>
      <c r="AHT26" s="158"/>
      <c r="AHU26" s="158"/>
      <c r="AHV26" s="158"/>
      <c r="AHW26" s="158"/>
      <c r="AHX26" s="158"/>
      <c r="AHY26" s="158"/>
      <c r="AHZ26" s="158"/>
      <c r="AIA26" s="158"/>
      <c r="AIB26" s="158"/>
      <c r="AIC26" s="158"/>
      <c r="AID26" s="158"/>
      <c r="AIE26" s="158"/>
      <c r="AIF26" s="158"/>
      <c r="AIG26" s="158"/>
      <c r="AIH26" s="158"/>
      <c r="AII26" s="158"/>
      <c r="AIJ26" s="158"/>
      <c r="AIK26" s="158"/>
      <c r="AIL26" s="158"/>
      <c r="AIM26" s="158"/>
      <c r="AIN26" s="158"/>
      <c r="AIO26" s="158"/>
      <c r="AIP26" s="158"/>
      <c r="AIQ26" s="158"/>
      <c r="AIR26" s="158"/>
      <c r="AIS26" s="158"/>
      <c r="AIT26" s="158"/>
      <c r="AIU26" s="158"/>
      <c r="AIV26" s="158"/>
      <c r="AIW26" s="158"/>
      <c r="AIX26" s="158"/>
      <c r="AIY26" s="158"/>
      <c r="AIZ26" s="158"/>
      <c r="AJA26" s="158"/>
      <c r="AJB26" s="158"/>
      <c r="AJC26" s="158"/>
      <c r="AJD26" s="158"/>
      <c r="AJE26" s="158"/>
      <c r="AJF26" s="158"/>
      <c r="AJG26" s="158"/>
      <c r="AJH26" s="158"/>
      <c r="AJI26" s="158"/>
      <c r="AJJ26" s="158"/>
      <c r="AJK26" s="158"/>
      <c r="AJL26" s="158"/>
      <c r="AJM26" s="158"/>
      <c r="AJN26" s="158"/>
      <c r="AJO26" s="158"/>
      <c r="AJP26" s="158"/>
      <c r="AJQ26" s="158"/>
      <c r="AJR26" s="158"/>
      <c r="AJS26" s="158"/>
      <c r="AJT26" s="158"/>
      <c r="AJU26" s="158"/>
      <c r="AJV26" s="158"/>
      <c r="AJW26" s="158"/>
      <c r="AJX26" s="158"/>
      <c r="AJY26" s="158"/>
      <c r="AJZ26" s="158"/>
      <c r="AKA26" s="158"/>
      <c r="AKB26" s="158"/>
      <c r="AKC26" s="158"/>
      <c r="AKD26" s="158"/>
      <c r="AKE26" s="158"/>
      <c r="AKF26" s="158"/>
      <c r="AKG26" s="158"/>
      <c r="AKH26" s="158"/>
      <c r="AKI26" s="158"/>
      <c r="AKJ26" s="158"/>
      <c r="AKK26" s="158"/>
      <c r="AKL26" s="158"/>
      <c r="AKM26" s="158"/>
      <c r="AKN26" s="158"/>
      <c r="AKO26" s="158"/>
      <c r="AKP26" s="158"/>
      <c r="AKQ26" s="158"/>
      <c r="AKR26" s="158"/>
      <c r="AKS26" s="158"/>
      <c r="AKT26" s="158"/>
      <c r="AKU26" s="158"/>
      <c r="AKV26" s="158"/>
      <c r="AKW26" s="158"/>
      <c r="AKX26" s="158"/>
      <c r="AKY26" s="158"/>
      <c r="AKZ26" s="158"/>
      <c r="ALA26" s="158"/>
      <c r="ALB26" s="158"/>
      <c r="ALC26" s="158"/>
      <c r="ALD26" s="158"/>
      <c r="ALE26" s="158"/>
      <c r="ALF26" s="158"/>
      <c r="ALG26" s="158"/>
      <c r="ALH26" s="158"/>
      <c r="ALI26" s="158"/>
      <c r="ALJ26" s="158"/>
      <c r="ALK26" s="158"/>
      <c r="ALL26" s="158"/>
      <c r="ALM26" s="158"/>
      <c r="ALN26" s="158"/>
      <c r="ALO26" s="158"/>
      <c r="ALP26" s="158"/>
      <c r="ALQ26" s="158"/>
      <c r="ALR26" s="158"/>
      <c r="ALS26" s="158"/>
      <c r="ALT26" s="158"/>
      <c r="ALU26" s="158"/>
      <c r="ALV26" s="158"/>
      <c r="ALW26" s="158"/>
      <c r="ALX26" s="158"/>
      <c r="ALY26" s="158"/>
      <c r="ALZ26" s="158"/>
      <c r="AMA26" s="158"/>
      <c r="AMB26" s="158"/>
      <c r="AMC26" s="158"/>
      <c r="AMD26" s="158"/>
    </row>
    <row r="27" spans="1:1018" s="159" customFormat="1">
      <c r="A27" s="14" t="s">
        <v>127</v>
      </c>
      <c r="B27" s="160">
        <v>7</v>
      </c>
      <c r="C27" s="160">
        <f>C19*$B$27</f>
        <v>49</v>
      </c>
      <c r="D27" s="160">
        <f t="shared" ref="D27:AD27" si="56">D19*$B$27</f>
        <v>140</v>
      </c>
      <c r="E27" s="160">
        <f t="shared" si="56"/>
        <v>161</v>
      </c>
      <c r="F27" s="160">
        <f t="shared" si="56"/>
        <v>105</v>
      </c>
      <c r="G27" s="160">
        <f t="shared" si="56"/>
        <v>119</v>
      </c>
      <c r="H27" s="160">
        <f t="shared" si="56"/>
        <v>154</v>
      </c>
      <c r="I27" s="160">
        <f t="shared" si="56"/>
        <v>84</v>
      </c>
      <c r="J27" s="160">
        <f t="shared" si="56"/>
        <v>0</v>
      </c>
      <c r="K27" s="160">
        <f t="shared" si="56"/>
        <v>0</v>
      </c>
      <c r="L27" s="160">
        <f t="shared" si="56"/>
        <v>0</v>
      </c>
      <c r="M27" s="160">
        <f t="shared" si="56"/>
        <v>0</v>
      </c>
      <c r="N27" s="160">
        <f t="shared" si="56"/>
        <v>0</v>
      </c>
      <c r="O27" s="160">
        <f t="shared" si="56"/>
        <v>0</v>
      </c>
      <c r="P27" s="160">
        <f t="shared" si="56"/>
        <v>0</v>
      </c>
      <c r="Q27" s="160">
        <f t="shared" si="56"/>
        <v>0</v>
      </c>
      <c r="R27" s="160">
        <f t="shared" si="56"/>
        <v>0</v>
      </c>
      <c r="S27" s="160">
        <f t="shared" si="56"/>
        <v>0</v>
      </c>
      <c r="T27" s="160">
        <f t="shared" si="56"/>
        <v>0</v>
      </c>
      <c r="U27" s="160">
        <f t="shared" si="56"/>
        <v>0</v>
      </c>
      <c r="V27" s="160">
        <f t="shared" si="56"/>
        <v>0</v>
      </c>
      <c r="W27" s="160">
        <f t="shared" si="56"/>
        <v>0</v>
      </c>
      <c r="X27" s="160">
        <f t="shared" si="56"/>
        <v>0</v>
      </c>
      <c r="Y27" s="160">
        <f t="shared" si="56"/>
        <v>0</v>
      </c>
      <c r="Z27" s="160">
        <f t="shared" si="56"/>
        <v>0</v>
      </c>
      <c r="AA27" s="160">
        <f t="shared" si="56"/>
        <v>0</v>
      </c>
      <c r="AB27" s="160">
        <f t="shared" si="56"/>
        <v>0</v>
      </c>
      <c r="AC27" s="160">
        <f t="shared" si="56"/>
        <v>0</v>
      </c>
      <c r="AD27" s="160">
        <f t="shared" si="56"/>
        <v>0</v>
      </c>
      <c r="AE27" s="160">
        <f t="shared" ref="AE27:AX27" si="57">AE19*$B$27</f>
        <v>0</v>
      </c>
      <c r="AF27" s="160">
        <f t="shared" si="57"/>
        <v>0</v>
      </c>
      <c r="AG27" s="160">
        <f t="shared" si="57"/>
        <v>0</v>
      </c>
      <c r="AH27" s="160">
        <f t="shared" si="57"/>
        <v>0</v>
      </c>
      <c r="AI27" s="160">
        <f t="shared" si="57"/>
        <v>0</v>
      </c>
      <c r="AJ27" s="160">
        <f t="shared" si="57"/>
        <v>0</v>
      </c>
      <c r="AK27" s="160">
        <f t="shared" si="57"/>
        <v>0</v>
      </c>
      <c r="AL27" s="160">
        <f t="shared" si="57"/>
        <v>0</v>
      </c>
      <c r="AM27" s="160">
        <f t="shared" si="57"/>
        <v>0</v>
      </c>
      <c r="AN27" s="160">
        <f t="shared" si="57"/>
        <v>0</v>
      </c>
      <c r="AO27" s="160">
        <f t="shared" si="57"/>
        <v>0</v>
      </c>
      <c r="AP27" s="160">
        <f t="shared" si="57"/>
        <v>0</v>
      </c>
      <c r="AQ27" s="160">
        <f t="shared" si="57"/>
        <v>0</v>
      </c>
      <c r="AR27" s="160">
        <f t="shared" si="57"/>
        <v>0</v>
      </c>
      <c r="AS27" s="160">
        <f t="shared" si="57"/>
        <v>0</v>
      </c>
      <c r="AT27" s="160">
        <f t="shared" si="57"/>
        <v>0</v>
      </c>
      <c r="AU27" s="160">
        <f t="shared" si="57"/>
        <v>0</v>
      </c>
      <c r="AV27" s="160">
        <f t="shared" si="57"/>
        <v>0</v>
      </c>
      <c r="AW27" s="160">
        <f t="shared" si="57"/>
        <v>0</v>
      </c>
      <c r="AX27" s="160">
        <f t="shared" si="57"/>
        <v>0</v>
      </c>
      <c r="AY27" s="158"/>
      <c r="AZ27" s="158"/>
      <c r="BA27" s="158"/>
      <c r="BB27" s="158"/>
      <c r="BC27" s="158"/>
      <c r="BD27" s="158"/>
      <c r="BE27" s="158"/>
      <c r="BF27" s="158"/>
      <c r="BG27" s="158"/>
      <c r="BH27" s="158"/>
      <c r="BI27" s="158"/>
      <c r="BJ27" s="158"/>
      <c r="BK27" s="158"/>
      <c r="BL27" s="158"/>
      <c r="BM27" s="158"/>
      <c r="BN27" s="158"/>
      <c r="BO27" s="158"/>
      <c r="BP27" s="158"/>
      <c r="BQ27" s="158"/>
      <c r="BR27" s="158"/>
      <c r="BS27" s="158"/>
      <c r="BT27" s="158"/>
      <c r="BU27" s="158"/>
      <c r="BV27" s="158"/>
      <c r="BW27" s="158"/>
      <c r="BX27" s="158"/>
      <c r="BY27" s="158"/>
      <c r="BZ27" s="158"/>
      <c r="CA27" s="158"/>
      <c r="CB27" s="158"/>
      <c r="CC27" s="158"/>
      <c r="CD27" s="158"/>
      <c r="CE27" s="158"/>
      <c r="CF27" s="158"/>
      <c r="CG27" s="158"/>
      <c r="CH27" s="158"/>
      <c r="CI27" s="158"/>
      <c r="CJ27" s="158"/>
      <c r="CK27" s="158"/>
      <c r="CL27" s="158"/>
      <c r="CM27" s="158"/>
      <c r="CN27" s="158"/>
      <c r="CO27" s="158"/>
      <c r="CP27" s="158"/>
      <c r="CQ27" s="158"/>
      <c r="CR27" s="158"/>
      <c r="CS27" s="158"/>
      <c r="CT27" s="158"/>
      <c r="CU27" s="158"/>
      <c r="CV27" s="158"/>
      <c r="CW27" s="158"/>
      <c r="CX27" s="158"/>
      <c r="CY27" s="158"/>
      <c r="CZ27" s="158"/>
      <c r="DA27" s="158"/>
      <c r="DB27" s="158"/>
      <c r="DC27" s="158"/>
      <c r="DD27" s="158"/>
      <c r="DE27" s="158"/>
      <c r="DF27" s="158"/>
      <c r="DG27" s="158"/>
      <c r="DH27" s="158"/>
      <c r="DI27" s="158"/>
      <c r="DJ27" s="158"/>
      <c r="DK27" s="158"/>
      <c r="DL27" s="158"/>
      <c r="DM27" s="158"/>
      <c r="DN27" s="158"/>
      <c r="DO27" s="158"/>
      <c r="DP27" s="158"/>
      <c r="DQ27" s="158"/>
      <c r="DR27" s="158"/>
      <c r="DS27" s="158"/>
      <c r="DT27" s="158"/>
      <c r="DU27" s="158"/>
      <c r="DV27" s="158"/>
      <c r="DW27" s="158"/>
      <c r="DX27" s="158"/>
      <c r="DY27" s="158"/>
      <c r="DZ27" s="158"/>
      <c r="EA27" s="158"/>
      <c r="EB27" s="158"/>
      <c r="EC27" s="158"/>
      <c r="ED27" s="158"/>
      <c r="EE27" s="158"/>
      <c r="EF27" s="158"/>
      <c r="EG27" s="158"/>
      <c r="EH27" s="158"/>
      <c r="EI27" s="158"/>
      <c r="EJ27" s="158"/>
      <c r="EK27" s="158"/>
      <c r="EL27" s="158"/>
      <c r="EM27" s="158"/>
      <c r="EN27" s="158"/>
      <c r="EO27" s="158"/>
      <c r="EP27" s="158"/>
      <c r="EQ27" s="158"/>
      <c r="ER27" s="158"/>
      <c r="ES27" s="158"/>
      <c r="ET27" s="158"/>
      <c r="EU27" s="158"/>
      <c r="EV27" s="158"/>
      <c r="EW27" s="158"/>
      <c r="EX27" s="158"/>
      <c r="EY27" s="158"/>
      <c r="EZ27" s="158"/>
      <c r="FA27" s="158"/>
      <c r="FB27" s="158"/>
      <c r="FC27" s="158"/>
      <c r="FD27" s="158"/>
      <c r="FE27" s="158"/>
      <c r="FF27" s="158"/>
      <c r="FG27" s="158"/>
      <c r="FH27" s="158"/>
      <c r="FI27" s="158"/>
      <c r="FJ27" s="158"/>
      <c r="FK27" s="158"/>
      <c r="FL27" s="158"/>
      <c r="FM27" s="158"/>
      <c r="FN27" s="158"/>
      <c r="FO27" s="158"/>
      <c r="FP27" s="158"/>
      <c r="FQ27" s="158"/>
      <c r="FR27" s="158"/>
      <c r="FS27" s="158"/>
      <c r="FT27" s="158"/>
      <c r="FU27" s="158"/>
      <c r="FV27" s="158"/>
      <c r="FW27" s="158"/>
      <c r="FX27" s="158"/>
      <c r="FY27" s="158"/>
      <c r="FZ27" s="158"/>
      <c r="GA27" s="158"/>
      <c r="GB27" s="158"/>
      <c r="GC27" s="158"/>
      <c r="GD27" s="158"/>
      <c r="GE27" s="158"/>
      <c r="GF27" s="158"/>
      <c r="GG27" s="158"/>
      <c r="GH27" s="158"/>
      <c r="GI27" s="158"/>
      <c r="GJ27" s="158"/>
      <c r="GK27" s="158"/>
      <c r="GL27" s="158"/>
      <c r="GM27" s="158"/>
      <c r="GN27" s="158"/>
      <c r="GO27" s="158"/>
      <c r="GP27" s="158"/>
      <c r="GQ27" s="158"/>
      <c r="GR27" s="158"/>
      <c r="GS27" s="158"/>
      <c r="GT27" s="158"/>
      <c r="GU27" s="158"/>
      <c r="GV27" s="158"/>
      <c r="GW27" s="158"/>
      <c r="GX27" s="158"/>
      <c r="GY27" s="158"/>
      <c r="GZ27" s="158"/>
      <c r="HA27" s="158"/>
      <c r="HB27" s="158"/>
      <c r="HC27" s="158"/>
      <c r="HD27" s="158"/>
      <c r="HE27" s="158"/>
      <c r="HF27" s="158"/>
      <c r="HG27" s="158"/>
      <c r="HH27" s="158"/>
      <c r="HI27" s="158"/>
      <c r="HJ27" s="158"/>
      <c r="HK27" s="158"/>
      <c r="HL27" s="158"/>
      <c r="HM27" s="158"/>
      <c r="HN27" s="158"/>
      <c r="HO27" s="158"/>
      <c r="HP27" s="158"/>
      <c r="HQ27" s="158"/>
      <c r="HR27" s="158"/>
      <c r="HS27" s="158"/>
      <c r="HT27" s="158"/>
      <c r="HU27" s="158"/>
      <c r="HV27" s="158"/>
      <c r="HW27" s="158"/>
      <c r="HX27" s="158"/>
      <c r="HY27" s="158"/>
      <c r="HZ27" s="158"/>
      <c r="IA27" s="158"/>
      <c r="IB27" s="158"/>
      <c r="IC27" s="158"/>
      <c r="ID27" s="158"/>
      <c r="IE27" s="158"/>
      <c r="IF27" s="158"/>
      <c r="IG27" s="158"/>
      <c r="IH27" s="158"/>
      <c r="II27" s="158"/>
      <c r="IJ27" s="158"/>
      <c r="IK27" s="158"/>
      <c r="IL27" s="158"/>
      <c r="IM27" s="158"/>
      <c r="IN27" s="158"/>
      <c r="IO27" s="158"/>
      <c r="IP27" s="158"/>
      <c r="IQ27" s="158"/>
      <c r="IR27" s="158"/>
      <c r="IS27" s="158"/>
      <c r="IT27" s="158"/>
      <c r="IU27" s="158"/>
      <c r="IV27" s="158"/>
      <c r="IW27" s="158"/>
      <c r="IX27" s="158"/>
      <c r="IY27" s="158"/>
      <c r="IZ27" s="158"/>
      <c r="JA27" s="158"/>
      <c r="JB27" s="158"/>
      <c r="JC27" s="158"/>
      <c r="JD27" s="158"/>
      <c r="JE27" s="158"/>
      <c r="JF27" s="158"/>
      <c r="JG27" s="158"/>
      <c r="JH27" s="158"/>
      <c r="JI27" s="158"/>
      <c r="JJ27" s="158"/>
      <c r="JK27" s="158"/>
      <c r="JL27" s="158"/>
      <c r="JM27" s="158"/>
      <c r="JN27" s="158"/>
      <c r="JO27" s="158"/>
      <c r="JP27" s="158"/>
      <c r="JQ27" s="158"/>
      <c r="JR27" s="158"/>
      <c r="JS27" s="158"/>
      <c r="JT27" s="158"/>
      <c r="JU27" s="158"/>
      <c r="JV27" s="158"/>
      <c r="JW27" s="158"/>
      <c r="JX27" s="158"/>
      <c r="JY27" s="158"/>
      <c r="JZ27" s="158"/>
      <c r="KA27" s="158"/>
      <c r="KB27" s="158"/>
      <c r="KC27" s="158"/>
      <c r="KD27" s="158"/>
      <c r="KE27" s="158"/>
      <c r="KF27" s="158"/>
      <c r="KG27" s="158"/>
      <c r="KH27" s="158"/>
      <c r="KI27" s="158"/>
      <c r="KJ27" s="158"/>
      <c r="KK27" s="158"/>
      <c r="KL27" s="158"/>
      <c r="KM27" s="158"/>
      <c r="KN27" s="158"/>
      <c r="KO27" s="158"/>
      <c r="KP27" s="158"/>
      <c r="KQ27" s="158"/>
      <c r="KR27" s="158"/>
      <c r="KS27" s="158"/>
      <c r="KT27" s="158"/>
      <c r="KU27" s="158"/>
      <c r="KV27" s="158"/>
      <c r="KW27" s="158"/>
      <c r="KX27" s="158"/>
      <c r="KY27" s="158"/>
      <c r="KZ27" s="158"/>
      <c r="LA27" s="158"/>
      <c r="LB27" s="158"/>
      <c r="LC27" s="158"/>
      <c r="LD27" s="158"/>
      <c r="LE27" s="158"/>
      <c r="LF27" s="158"/>
      <c r="LG27" s="158"/>
      <c r="LH27" s="158"/>
      <c r="LI27" s="158"/>
      <c r="LJ27" s="158"/>
      <c r="LK27" s="158"/>
      <c r="LL27" s="158"/>
      <c r="LM27" s="158"/>
      <c r="LN27" s="158"/>
      <c r="LO27" s="158"/>
      <c r="LP27" s="158"/>
      <c r="LQ27" s="158"/>
      <c r="LR27" s="158"/>
      <c r="LS27" s="158"/>
      <c r="LT27" s="158"/>
      <c r="LU27" s="158"/>
      <c r="LV27" s="158"/>
      <c r="LW27" s="158"/>
      <c r="LX27" s="158"/>
      <c r="LY27" s="158"/>
      <c r="LZ27" s="158"/>
      <c r="MA27" s="158"/>
      <c r="MB27" s="158"/>
      <c r="MC27" s="158"/>
      <c r="MD27" s="158"/>
      <c r="ME27" s="158"/>
      <c r="MF27" s="158"/>
      <c r="MG27" s="158"/>
      <c r="MH27" s="158"/>
      <c r="MI27" s="158"/>
      <c r="MJ27" s="158"/>
      <c r="MK27" s="158"/>
      <c r="ML27" s="158"/>
      <c r="MM27" s="158"/>
      <c r="MN27" s="158"/>
      <c r="MO27" s="158"/>
      <c r="MP27" s="158"/>
      <c r="MQ27" s="158"/>
      <c r="MR27" s="158"/>
      <c r="MS27" s="158"/>
      <c r="MT27" s="158"/>
      <c r="MU27" s="158"/>
      <c r="MV27" s="158"/>
      <c r="MW27" s="158"/>
      <c r="MX27" s="158"/>
      <c r="MY27" s="158"/>
      <c r="MZ27" s="158"/>
      <c r="NA27" s="158"/>
      <c r="NB27" s="158"/>
      <c r="NC27" s="158"/>
      <c r="ND27" s="158"/>
      <c r="NE27" s="158"/>
      <c r="NF27" s="158"/>
      <c r="NG27" s="158"/>
      <c r="NH27" s="158"/>
      <c r="NI27" s="158"/>
      <c r="NJ27" s="158"/>
      <c r="NK27" s="158"/>
      <c r="NL27" s="158"/>
      <c r="NM27" s="158"/>
      <c r="NN27" s="158"/>
      <c r="NO27" s="158"/>
      <c r="NP27" s="158"/>
      <c r="NQ27" s="158"/>
      <c r="NR27" s="158"/>
      <c r="NS27" s="158"/>
      <c r="NT27" s="158"/>
      <c r="NU27" s="158"/>
      <c r="NV27" s="158"/>
      <c r="NW27" s="158"/>
      <c r="NX27" s="158"/>
      <c r="NY27" s="158"/>
      <c r="NZ27" s="158"/>
      <c r="OA27" s="158"/>
      <c r="OB27" s="158"/>
      <c r="OC27" s="158"/>
      <c r="OD27" s="158"/>
      <c r="OE27" s="158"/>
      <c r="OF27" s="158"/>
      <c r="OG27" s="158"/>
      <c r="OH27" s="158"/>
      <c r="OI27" s="158"/>
      <c r="OJ27" s="158"/>
      <c r="OK27" s="158"/>
      <c r="OL27" s="158"/>
      <c r="OM27" s="158"/>
      <c r="ON27" s="158"/>
      <c r="OO27" s="158"/>
      <c r="OP27" s="158"/>
      <c r="OQ27" s="158"/>
      <c r="OR27" s="158"/>
      <c r="OS27" s="158"/>
      <c r="OT27" s="158"/>
      <c r="OU27" s="158"/>
      <c r="OV27" s="158"/>
      <c r="OW27" s="158"/>
      <c r="OX27" s="158"/>
      <c r="OY27" s="158"/>
      <c r="OZ27" s="158"/>
      <c r="PA27" s="158"/>
      <c r="PB27" s="158"/>
      <c r="PC27" s="158"/>
      <c r="PD27" s="158"/>
      <c r="PE27" s="158"/>
      <c r="PF27" s="158"/>
      <c r="PG27" s="158"/>
      <c r="PH27" s="158"/>
      <c r="PI27" s="158"/>
      <c r="PJ27" s="158"/>
      <c r="PK27" s="158"/>
      <c r="PL27" s="158"/>
      <c r="PM27" s="158"/>
      <c r="PN27" s="158"/>
      <c r="PO27" s="158"/>
      <c r="PP27" s="158"/>
      <c r="PQ27" s="158"/>
      <c r="PR27" s="158"/>
      <c r="PS27" s="158"/>
      <c r="PT27" s="158"/>
      <c r="PU27" s="158"/>
      <c r="PV27" s="158"/>
      <c r="PW27" s="158"/>
      <c r="PX27" s="158"/>
      <c r="PY27" s="158"/>
      <c r="PZ27" s="158"/>
      <c r="QA27" s="158"/>
      <c r="QB27" s="158"/>
      <c r="QC27" s="158"/>
      <c r="QD27" s="158"/>
      <c r="QE27" s="158"/>
      <c r="QF27" s="158"/>
      <c r="QG27" s="158"/>
      <c r="QH27" s="158"/>
      <c r="QI27" s="158"/>
      <c r="QJ27" s="158"/>
      <c r="QK27" s="158"/>
      <c r="QL27" s="158"/>
      <c r="QM27" s="158"/>
      <c r="QN27" s="158"/>
      <c r="QO27" s="158"/>
      <c r="QP27" s="158"/>
      <c r="QQ27" s="158"/>
      <c r="QR27" s="158"/>
      <c r="QS27" s="158"/>
      <c r="QT27" s="158"/>
      <c r="QU27" s="158"/>
      <c r="QV27" s="158"/>
      <c r="QW27" s="158"/>
      <c r="QX27" s="158"/>
      <c r="QY27" s="158"/>
      <c r="QZ27" s="158"/>
      <c r="RA27" s="158"/>
      <c r="RB27" s="158"/>
      <c r="RC27" s="158"/>
      <c r="RD27" s="158"/>
      <c r="RE27" s="158"/>
      <c r="RF27" s="158"/>
      <c r="RG27" s="158"/>
      <c r="RH27" s="158"/>
      <c r="RI27" s="158"/>
      <c r="RJ27" s="158"/>
      <c r="RK27" s="158"/>
      <c r="RL27" s="158"/>
      <c r="RM27" s="158"/>
      <c r="RN27" s="158"/>
      <c r="RO27" s="158"/>
      <c r="RP27" s="158"/>
      <c r="RQ27" s="158"/>
      <c r="RR27" s="158"/>
      <c r="RS27" s="158"/>
      <c r="RT27" s="158"/>
      <c r="RU27" s="158"/>
      <c r="RV27" s="158"/>
      <c r="RW27" s="158"/>
      <c r="RX27" s="158"/>
      <c r="RY27" s="158"/>
      <c r="RZ27" s="158"/>
      <c r="SA27" s="158"/>
      <c r="SB27" s="158"/>
      <c r="SC27" s="158"/>
      <c r="SD27" s="158"/>
      <c r="SE27" s="158"/>
      <c r="SF27" s="158"/>
      <c r="SG27" s="158"/>
      <c r="SH27" s="158"/>
      <c r="SI27" s="158"/>
      <c r="SJ27" s="158"/>
      <c r="SK27" s="158"/>
      <c r="SL27" s="158"/>
      <c r="SM27" s="158"/>
      <c r="SN27" s="158"/>
      <c r="SO27" s="158"/>
      <c r="SP27" s="158"/>
      <c r="SQ27" s="158"/>
      <c r="SR27" s="158"/>
      <c r="SS27" s="158"/>
      <c r="ST27" s="158"/>
      <c r="SU27" s="158"/>
      <c r="SV27" s="158"/>
      <c r="SW27" s="158"/>
      <c r="SX27" s="158"/>
      <c r="SY27" s="158"/>
      <c r="SZ27" s="158"/>
      <c r="TA27" s="158"/>
      <c r="TB27" s="158"/>
      <c r="TC27" s="158"/>
      <c r="TD27" s="158"/>
      <c r="TE27" s="158"/>
      <c r="TF27" s="158"/>
      <c r="TG27" s="158"/>
      <c r="TH27" s="158"/>
      <c r="TI27" s="158"/>
      <c r="TJ27" s="158"/>
      <c r="TK27" s="158"/>
      <c r="TL27" s="158"/>
      <c r="TM27" s="158"/>
      <c r="TN27" s="158"/>
      <c r="TO27" s="158"/>
      <c r="TP27" s="158"/>
      <c r="TQ27" s="158"/>
      <c r="TR27" s="158"/>
      <c r="TS27" s="158"/>
      <c r="TT27" s="158"/>
      <c r="TU27" s="158"/>
      <c r="TV27" s="158"/>
      <c r="TW27" s="158"/>
      <c r="TX27" s="158"/>
      <c r="TY27" s="158"/>
      <c r="TZ27" s="158"/>
      <c r="UA27" s="158"/>
      <c r="UB27" s="158"/>
      <c r="UC27" s="158"/>
      <c r="UD27" s="158"/>
      <c r="UE27" s="158"/>
      <c r="UF27" s="158"/>
      <c r="UG27" s="158"/>
      <c r="UH27" s="158"/>
      <c r="UI27" s="158"/>
      <c r="UJ27" s="158"/>
      <c r="UK27" s="158"/>
      <c r="UL27" s="158"/>
      <c r="UM27" s="158"/>
      <c r="UN27" s="158"/>
      <c r="UO27" s="158"/>
      <c r="UP27" s="158"/>
      <c r="UQ27" s="158"/>
      <c r="UR27" s="158"/>
      <c r="US27" s="158"/>
      <c r="UT27" s="158"/>
      <c r="UU27" s="158"/>
      <c r="UV27" s="158"/>
      <c r="UW27" s="158"/>
      <c r="UX27" s="158"/>
      <c r="UY27" s="158"/>
      <c r="UZ27" s="158"/>
      <c r="VA27" s="158"/>
      <c r="VB27" s="158"/>
      <c r="VC27" s="158"/>
      <c r="VD27" s="158"/>
      <c r="VE27" s="158"/>
      <c r="VF27" s="158"/>
      <c r="VG27" s="158"/>
      <c r="VH27" s="158"/>
      <c r="VI27" s="158"/>
      <c r="VJ27" s="158"/>
      <c r="VK27" s="158"/>
      <c r="VL27" s="158"/>
      <c r="VM27" s="158"/>
      <c r="VN27" s="158"/>
      <c r="VO27" s="158"/>
      <c r="VP27" s="158"/>
      <c r="VQ27" s="158"/>
      <c r="VR27" s="158"/>
      <c r="VS27" s="158"/>
      <c r="VT27" s="158"/>
      <c r="VU27" s="158"/>
      <c r="VV27" s="158"/>
      <c r="VW27" s="158"/>
      <c r="VX27" s="158"/>
      <c r="VY27" s="158"/>
      <c r="VZ27" s="158"/>
      <c r="WA27" s="158"/>
      <c r="WB27" s="158"/>
      <c r="WC27" s="158"/>
      <c r="WD27" s="158"/>
      <c r="WE27" s="158"/>
      <c r="WF27" s="158"/>
      <c r="WG27" s="158"/>
      <c r="WH27" s="158"/>
      <c r="WI27" s="158"/>
      <c r="WJ27" s="158"/>
      <c r="WK27" s="158"/>
      <c r="WL27" s="158"/>
      <c r="WM27" s="158"/>
      <c r="WN27" s="158"/>
      <c r="WO27" s="158"/>
      <c r="WP27" s="158"/>
      <c r="WQ27" s="158"/>
      <c r="WR27" s="158"/>
      <c r="WS27" s="158"/>
      <c r="WT27" s="158"/>
      <c r="WU27" s="158"/>
      <c r="WV27" s="158"/>
      <c r="WW27" s="158"/>
      <c r="WX27" s="158"/>
      <c r="WY27" s="158"/>
      <c r="WZ27" s="158"/>
      <c r="XA27" s="158"/>
      <c r="XB27" s="158"/>
      <c r="XC27" s="158"/>
      <c r="XD27" s="158"/>
      <c r="XE27" s="158"/>
      <c r="XF27" s="158"/>
      <c r="XG27" s="158"/>
      <c r="XH27" s="158"/>
      <c r="XI27" s="158"/>
      <c r="XJ27" s="158"/>
      <c r="XK27" s="158"/>
      <c r="XL27" s="158"/>
      <c r="XM27" s="158"/>
      <c r="XN27" s="158"/>
      <c r="XO27" s="158"/>
      <c r="XP27" s="158"/>
      <c r="XQ27" s="158"/>
      <c r="XR27" s="158"/>
      <c r="XS27" s="158"/>
      <c r="XT27" s="158"/>
      <c r="XU27" s="158"/>
      <c r="XV27" s="158"/>
      <c r="XW27" s="158"/>
      <c r="XX27" s="158"/>
      <c r="XY27" s="158"/>
      <c r="XZ27" s="158"/>
      <c r="YA27" s="158"/>
      <c r="YB27" s="158"/>
      <c r="YC27" s="158"/>
      <c r="YD27" s="158"/>
      <c r="YE27" s="158"/>
      <c r="YF27" s="158"/>
      <c r="YG27" s="158"/>
      <c r="YH27" s="158"/>
      <c r="YI27" s="158"/>
      <c r="YJ27" s="158"/>
      <c r="YK27" s="158"/>
      <c r="YL27" s="158"/>
      <c r="YM27" s="158"/>
      <c r="YN27" s="158"/>
      <c r="YO27" s="158"/>
      <c r="YP27" s="158"/>
      <c r="YQ27" s="158"/>
      <c r="YR27" s="158"/>
      <c r="YS27" s="158"/>
      <c r="YT27" s="158"/>
      <c r="YU27" s="158"/>
      <c r="YV27" s="158"/>
      <c r="YW27" s="158"/>
      <c r="YX27" s="158"/>
      <c r="YY27" s="158"/>
      <c r="YZ27" s="158"/>
      <c r="ZA27" s="158"/>
      <c r="ZB27" s="158"/>
      <c r="ZC27" s="158"/>
      <c r="ZD27" s="158"/>
      <c r="ZE27" s="158"/>
      <c r="ZF27" s="158"/>
      <c r="ZG27" s="158"/>
      <c r="ZH27" s="158"/>
      <c r="ZI27" s="158"/>
      <c r="ZJ27" s="158"/>
      <c r="ZK27" s="158"/>
      <c r="ZL27" s="158"/>
      <c r="ZM27" s="158"/>
      <c r="ZN27" s="158"/>
      <c r="ZO27" s="158"/>
      <c r="ZP27" s="158"/>
      <c r="ZQ27" s="158"/>
      <c r="ZR27" s="158"/>
      <c r="ZS27" s="158"/>
      <c r="ZT27" s="158"/>
      <c r="ZU27" s="158"/>
      <c r="ZV27" s="158"/>
      <c r="ZW27" s="158"/>
      <c r="ZX27" s="158"/>
      <c r="ZY27" s="158"/>
      <c r="ZZ27" s="158"/>
      <c r="AAA27" s="158"/>
      <c r="AAB27" s="158"/>
      <c r="AAC27" s="158"/>
      <c r="AAD27" s="158"/>
      <c r="AAE27" s="158"/>
      <c r="AAF27" s="158"/>
      <c r="AAG27" s="158"/>
      <c r="AAH27" s="158"/>
      <c r="AAI27" s="158"/>
      <c r="AAJ27" s="158"/>
      <c r="AAK27" s="158"/>
      <c r="AAL27" s="158"/>
      <c r="AAM27" s="158"/>
      <c r="AAN27" s="158"/>
      <c r="AAO27" s="158"/>
      <c r="AAP27" s="158"/>
      <c r="AAQ27" s="158"/>
      <c r="AAR27" s="158"/>
      <c r="AAS27" s="158"/>
      <c r="AAT27" s="158"/>
      <c r="AAU27" s="158"/>
      <c r="AAV27" s="158"/>
      <c r="AAW27" s="158"/>
      <c r="AAX27" s="158"/>
      <c r="AAY27" s="158"/>
      <c r="AAZ27" s="158"/>
      <c r="ABA27" s="158"/>
      <c r="ABB27" s="158"/>
      <c r="ABC27" s="158"/>
      <c r="ABD27" s="158"/>
      <c r="ABE27" s="158"/>
      <c r="ABF27" s="158"/>
      <c r="ABG27" s="158"/>
      <c r="ABH27" s="158"/>
      <c r="ABI27" s="158"/>
      <c r="ABJ27" s="158"/>
      <c r="ABK27" s="158"/>
      <c r="ABL27" s="158"/>
      <c r="ABM27" s="158"/>
      <c r="ABN27" s="158"/>
      <c r="ABO27" s="158"/>
      <c r="ABP27" s="158"/>
      <c r="ABQ27" s="158"/>
      <c r="ABR27" s="158"/>
      <c r="ABS27" s="158"/>
      <c r="ABT27" s="158"/>
      <c r="ABU27" s="158"/>
      <c r="ABV27" s="158"/>
      <c r="ABW27" s="158"/>
      <c r="ABX27" s="158"/>
      <c r="ABY27" s="158"/>
      <c r="ABZ27" s="158"/>
      <c r="ACA27" s="158"/>
      <c r="ACB27" s="158"/>
      <c r="ACC27" s="158"/>
      <c r="ACD27" s="158"/>
      <c r="ACE27" s="158"/>
      <c r="ACF27" s="158"/>
      <c r="ACG27" s="158"/>
      <c r="ACH27" s="158"/>
      <c r="ACI27" s="158"/>
      <c r="ACJ27" s="158"/>
      <c r="ACK27" s="158"/>
      <c r="ACL27" s="158"/>
      <c r="ACM27" s="158"/>
      <c r="ACN27" s="158"/>
      <c r="ACO27" s="158"/>
      <c r="ACP27" s="158"/>
      <c r="ACQ27" s="158"/>
      <c r="ACR27" s="158"/>
      <c r="ACS27" s="158"/>
      <c r="ACT27" s="158"/>
      <c r="ACU27" s="158"/>
      <c r="ACV27" s="158"/>
      <c r="ACW27" s="158"/>
      <c r="ACX27" s="158"/>
      <c r="ACY27" s="158"/>
      <c r="ACZ27" s="158"/>
      <c r="ADA27" s="158"/>
      <c r="ADB27" s="158"/>
      <c r="ADC27" s="158"/>
      <c r="ADD27" s="158"/>
      <c r="ADE27" s="158"/>
      <c r="ADF27" s="158"/>
      <c r="ADG27" s="158"/>
      <c r="ADH27" s="158"/>
      <c r="ADI27" s="158"/>
      <c r="ADJ27" s="158"/>
      <c r="ADK27" s="158"/>
      <c r="ADL27" s="158"/>
      <c r="ADM27" s="158"/>
      <c r="ADN27" s="158"/>
      <c r="ADO27" s="158"/>
      <c r="ADP27" s="158"/>
      <c r="ADQ27" s="158"/>
      <c r="ADR27" s="158"/>
      <c r="ADS27" s="158"/>
      <c r="ADT27" s="158"/>
      <c r="ADU27" s="158"/>
      <c r="ADV27" s="158"/>
      <c r="ADW27" s="158"/>
      <c r="ADX27" s="158"/>
      <c r="ADY27" s="158"/>
      <c r="ADZ27" s="158"/>
      <c r="AEA27" s="158"/>
      <c r="AEB27" s="158"/>
      <c r="AEC27" s="158"/>
      <c r="AED27" s="158"/>
      <c r="AEE27" s="158"/>
      <c r="AEF27" s="158"/>
      <c r="AEG27" s="158"/>
      <c r="AEH27" s="158"/>
      <c r="AEI27" s="158"/>
      <c r="AEJ27" s="158"/>
      <c r="AEK27" s="158"/>
      <c r="AEL27" s="158"/>
      <c r="AEM27" s="158"/>
      <c r="AEN27" s="158"/>
      <c r="AEO27" s="158"/>
      <c r="AEP27" s="158"/>
      <c r="AEQ27" s="158"/>
      <c r="AER27" s="158"/>
      <c r="AES27" s="158"/>
      <c r="AET27" s="158"/>
      <c r="AEU27" s="158"/>
      <c r="AEV27" s="158"/>
      <c r="AEW27" s="158"/>
      <c r="AEX27" s="158"/>
      <c r="AEY27" s="158"/>
      <c r="AEZ27" s="158"/>
      <c r="AFA27" s="158"/>
      <c r="AFB27" s="158"/>
      <c r="AFC27" s="158"/>
      <c r="AFD27" s="158"/>
      <c r="AFE27" s="158"/>
      <c r="AFF27" s="158"/>
      <c r="AFG27" s="158"/>
      <c r="AFH27" s="158"/>
      <c r="AFI27" s="158"/>
      <c r="AFJ27" s="158"/>
      <c r="AFK27" s="158"/>
      <c r="AFL27" s="158"/>
      <c r="AFM27" s="158"/>
      <c r="AFN27" s="158"/>
      <c r="AFO27" s="158"/>
      <c r="AFP27" s="158"/>
      <c r="AFQ27" s="158"/>
      <c r="AFR27" s="158"/>
      <c r="AFS27" s="158"/>
      <c r="AFT27" s="158"/>
      <c r="AFU27" s="158"/>
      <c r="AFV27" s="158"/>
      <c r="AFW27" s="158"/>
      <c r="AFX27" s="158"/>
      <c r="AFY27" s="158"/>
      <c r="AFZ27" s="158"/>
      <c r="AGA27" s="158"/>
      <c r="AGB27" s="158"/>
      <c r="AGC27" s="158"/>
      <c r="AGD27" s="158"/>
      <c r="AGE27" s="158"/>
      <c r="AGF27" s="158"/>
      <c r="AGG27" s="158"/>
      <c r="AGH27" s="158"/>
      <c r="AGI27" s="158"/>
      <c r="AGJ27" s="158"/>
      <c r="AGK27" s="158"/>
      <c r="AGL27" s="158"/>
      <c r="AGM27" s="158"/>
      <c r="AGN27" s="158"/>
      <c r="AGO27" s="158"/>
      <c r="AGP27" s="158"/>
      <c r="AGQ27" s="158"/>
      <c r="AGR27" s="158"/>
      <c r="AGS27" s="158"/>
      <c r="AGT27" s="158"/>
      <c r="AGU27" s="158"/>
      <c r="AGV27" s="158"/>
      <c r="AGW27" s="158"/>
      <c r="AGX27" s="158"/>
      <c r="AGY27" s="158"/>
      <c r="AGZ27" s="158"/>
      <c r="AHA27" s="158"/>
      <c r="AHB27" s="158"/>
      <c r="AHC27" s="158"/>
      <c r="AHD27" s="158"/>
      <c r="AHE27" s="158"/>
      <c r="AHF27" s="158"/>
      <c r="AHG27" s="158"/>
      <c r="AHH27" s="158"/>
      <c r="AHI27" s="158"/>
      <c r="AHJ27" s="158"/>
      <c r="AHK27" s="158"/>
      <c r="AHL27" s="158"/>
      <c r="AHM27" s="158"/>
      <c r="AHN27" s="158"/>
      <c r="AHO27" s="158"/>
      <c r="AHP27" s="158"/>
      <c r="AHQ27" s="158"/>
      <c r="AHR27" s="158"/>
      <c r="AHS27" s="158"/>
      <c r="AHT27" s="158"/>
      <c r="AHU27" s="158"/>
      <c r="AHV27" s="158"/>
      <c r="AHW27" s="158"/>
      <c r="AHX27" s="158"/>
      <c r="AHY27" s="158"/>
      <c r="AHZ27" s="158"/>
      <c r="AIA27" s="158"/>
      <c r="AIB27" s="158"/>
      <c r="AIC27" s="158"/>
      <c r="AID27" s="158"/>
      <c r="AIE27" s="158"/>
      <c r="AIF27" s="158"/>
      <c r="AIG27" s="158"/>
      <c r="AIH27" s="158"/>
      <c r="AII27" s="158"/>
      <c r="AIJ27" s="158"/>
      <c r="AIK27" s="158"/>
      <c r="AIL27" s="158"/>
      <c r="AIM27" s="158"/>
      <c r="AIN27" s="158"/>
      <c r="AIO27" s="158"/>
      <c r="AIP27" s="158"/>
      <c r="AIQ27" s="158"/>
      <c r="AIR27" s="158"/>
      <c r="AIS27" s="158"/>
      <c r="AIT27" s="158"/>
      <c r="AIU27" s="158"/>
      <c r="AIV27" s="158"/>
      <c r="AIW27" s="158"/>
      <c r="AIX27" s="158"/>
      <c r="AIY27" s="158"/>
      <c r="AIZ27" s="158"/>
      <c r="AJA27" s="158"/>
      <c r="AJB27" s="158"/>
      <c r="AJC27" s="158"/>
      <c r="AJD27" s="158"/>
      <c r="AJE27" s="158"/>
      <c r="AJF27" s="158"/>
      <c r="AJG27" s="158"/>
      <c r="AJH27" s="158"/>
      <c r="AJI27" s="158"/>
      <c r="AJJ27" s="158"/>
      <c r="AJK27" s="158"/>
      <c r="AJL27" s="158"/>
      <c r="AJM27" s="158"/>
      <c r="AJN27" s="158"/>
      <c r="AJO27" s="158"/>
      <c r="AJP27" s="158"/>
      <c r="AJQ27" s="158"/>
      <c r="AJR27" s="158"/>
      <c r="AJS27" s="158"/>
      <c r="AJT27" s="158"/>
      <c r="AJU27" s="158"/>
      <c r="AJV27" s="158"/>
      <c r="AJW27" s="158"/>
      <c r="AJX27" s="158"/>
      <c r="AJY27" s="158"/>
      <c r="AJZ27" s="158"/>
      <c r="AKA27" s="158"/>
      <c r="AKB27" s="158"/>
      <c r="AKC27" s="158"/>
      <c r="AKD27" s="158"/>
      <c r="AKE27" s="158"/>
      <c r="AKF27" s="158"/>
      <c r="AKG27" s="158"/>
      <c r="AKH27" s="158"/>
      <c r="AKI27" s="158"/>
      <c r="AKJ27" s="158"/>
      <c r="AKK27" s="158"/>
      <c r="AKL27" s="158"/>
      <c r="AKM27" s="158"/>
      <c r="AKN27" s="158"/>
      <c r="AKO27" s="158"/>
      <c r="AKP27" s="158"/>
      <c r="AKQ27" s="158"/>
      <c r="AKR27" s="158"/>
      <c r="AKS27" s="158"/>
      <c r="AKT27" s="158"/>
      <c r="AKU27" s="158"/>
      <c r="AKV27" s="158"/>
      <c r="AKW27" s="158"/>
      <c r="AKX27" s="158"/>
      <c r="AKY27" s="158"/>
      <c r="AKZ27" s="158"/>
      <c r="ALA27" s="158"/>
      <c r="ALB27" s="158"/>
      <c r="ALC27" s="158"/>
      <c r="ALD27" s="158"/>
      <c r="ALE27" s="158"/>
      <c r="ALF27" s="158"/>
      <c r="ALG27" s="158"/>
      <c r="ALH27" s="158"/>
      <c r="ALI27" s="158"/>
      <c r="ALJ27" s="158"/>
      <c r="ALK27" s="158"/>
      <c r="ALL27" s="158"/>
      <c r="ALM27" s="158"/>
      <c r="ALN27" s="158"/>
      <c r="ALO27" s="158"/>
      <c r="ALP27" s="158"/>
      <c r="ALQ27" s="158"/>
      <c r="ALR27" s="158"/>
      <c r="ALS27" s="158"/>
      <c r="ALT27" s="158"/>
      <c r="ALU27" s="158"/>
      <c r="ALV27" s="158"/>
      <c r="ALW27" s="158"/>
      <c r="ALX27" s="158"/>
      <c r="ALY27" s="158"/>
      <c r="ALZ27" s="158"/>
      <c r="AMA27" s="158"/>
      <c r="AMB27" s="158"/>
      <c r="AMC27" s="158"/>
      <c r="AMD27" s="158"/>
    </row>
    <row r="28" spans="1:1018" s="159" customFormat="1">
      <c r="A28" s="14" t="s">
        <v>11</v>
      </c>
      <c r="B28" s="160">
        <v>0.8</v>
      </c>
      <c r="C28" s="161">
        <f t="shared" ref="C28:AD28" si="58">C20*$B$28</f>
        <v>0</v>
      </c>
      <c r="D28" s="161">
        <f t="shared" si="58"/>
        <v>0</v>
      </c>
      <c r="E28" s="161">
        <f t="shared" si="58"/>
        <v>0</v>
      </c>
      <c r="F28" s="161">
        <f t="shared" si="58"/>
        <v>0</v>
      </c>
      <c r="G28" s="161">
        <f t="shared" si="58"/>
        <v>0</v>
      </c>
      <c r="H28" s="161">
        <f t="shared" si="58"/>
        <v>17.600000000000001</v>
      </c>
      <c r="I28" s="160">
        <f t="shared" si="58"/>
        <v>9.6000000000000014</v>
      </c>
      <c r="J28" s="160">
        <f t="shared" si="58"/>
        <v>16.8</v>
      </c>
      <c r="K28" s="160">
        <f t="shared" si="58"/>
        <v>12.8</v>
      </c>
      <c r="L28" s="160">
        <f t="shared" si="58"/>
        <v>14.4</v>
      </c>
      <c r="M28" s="160">
        <f t="shared" si="58"/>
        <v>15.200000000000001</v>
      </c>
      <c r="N28" s="160">
        <f t="shared" si="58"/>
        <v>8</v>
      </c>
      <c r="O28" s="160">
        <f t="shared" si="58"/>
        <v>14.4</v>
      </c>
      <c r="P28" s="160">
        <f t="shared" si="58"/>
        <v>16</v>
      </c>
      <c r="Q28" s="160">
        <f t="shared" si="58"/>
        <v>13.600000000000001</v>
      </c>
      <c r="R28" s="160">
        <f t="shared" si="58"/>
        <v>15.200000000000001</v>
      </c>
      <c r="S28" s="160">
        <f t="shared" si="58"/>
        <v>16.8</v>
      </c>
      <c r="T28" s="160">
        <f t="shared" si="58"/>
        <v>16.8</v>
      </c>
      <c r="U28" s="160">
        <f t="shared" si="58"/>
        <v>16.8</v>
      </c>
      <c r="V28" s="160">
        <f t="shared" si="58"/>
        <v>16.8</v>
      </c>
      <c r="W28" s="160">
        <f t="shared" si="58"/>
        <v>16</v>
      </c>
      <c r="X28" s="160">
        <f t="shared" si="58"/>
        <v>16</v>
      </c>
      <c r="Y28" s="160">
        <f t="shared" si="58"/>
        <v>17.600000000000001</v>
      </c>
      <c r="Z28" s="160">
        <f t="shared" si="58"/>
        <v>12</v>
      </c>
      <c r="AA28" s="160">
        <f t="shared" si="58"/>
        <v>12.8</v>
      </c>
      <c r="AB28" s="160">
        <f t="shared" si="58"/>
        <v>16</v>
      </c>
      <c r="AC28" s="160">
        <f t="shared" si="58"/>
        <v>16</v>
      </c>
      <c r="AD28" s="160">
        <f t="shared" si="58"/>
        <v>11.200000000000001</v>
      </c>
      <c r="AE28" s="160">
        <f t="shared" ref="AE28:AX28" si="59">AE20*$B$28</f>
        <v>16.8</v>
      </c>
      <c r="AF28" s="160">
        <f t="shared" si="59"/>
        <v>16</v>
      </c>
      <c r="AG28" s="160">
        <f t="shared" si="59"/>
        <v>17.600000000000001</v>
      </c>
      <c r="AH28" s="160">
        <f t="shared" si="59"/>
        <v>15.200000000000001</v>
      </c>
      <c r="AI28" s="160">
        <f t="shared" si="59"/>
        <v>16.8</v>
      </c>
      <c r="AJ28" s="160">
        <f t="shared" si="59"/>
        <v>18.400000000000002</v>
      </c>
      <c r="AK28" s="160">
        <f t="shared" si="59"/>
        <v>15.200000000000001</v>
      </c>
      <c r="AL28" s="160">
        <f t="shared" si="59"/>
        <v>12</v>
      </c>
      <c r="AM28" s="160">
        <f t="shared" si="59"/>
        <v>16</v>
      </c>
      <c r="AN28" s="160">
        <f t="shared" si="59"/>
        <v>16</v>
      </c>
      <c r="AO28" s="160">
        <f t="shared" si="59"/>
        <v>17.600000000000001</v>
      </c>
      <c r="AP28" s="160">
        <f t="shared" si="59"/>
        <v>13.600000000000001</v>
      </c>
      <c r="AQ28" s="160">
        <f t="shared" si="59"/>
        <v>16</v>
      </c>
      <c r="AR28" s="160">
        <f t="shared" si="59"/>
        <v>17.600000000000001</v>
      </c>
      <c r="AS28" s="160">
        <f t="shared" si="59"/>
        <v>17.600000000000001</v>
      </c>
      <c r="AT28" s="160">
        <f t="shared" si="59"/>
        <v>0</v>
      </c>
      <c r="AU28" s="160">
        <f t="shared" si="59"/>
        <v>0</v>
      </c>
      <c r="AV28" s="160">
        <f t="shared" si="59"/>
        <v>0</v>
      </c>
      <c r="AW28" s="160">
        <f t="shared" si="59"/>
        <v>0</v>
      </c>
      <c r="AX28" s="160">
        <f t="shared" si="59"/>
        <v>11.200000000000001</v>
      </c>
      <c r="AY28" s="158"/>
      <c r="AZ28" s="158"/>
      <c r="BA28" s="158"/>
      <c r="BB28" s="158"/>
      <c r="BC28" s="158"/>
      <c r="BD28" s="158"/>
      <c r="BE28" s="158"/>
      <c r="BF28" s="158"/>
      <c r="BG28" s="158"/>
      <c r="BH28" s="158"/>
      <c r="BI28" s="158"/>
      <c r="BJ28" s="158"/>
      <c r="BK28" s="158"/>
      <c r="BL28" s="158"/>
      <c r="BM28" s="158"/>
      <c r="BN28" s="158"/>
      <c r="BO28" s="158"/>
      <c r="BP28" s="158"/>
      <c r="BQ28" s="158"/>
      <c r="BR28" s="158"/>
      <c r="BS28" s="158"/>
      <c r="BT28" s="158"/>
      <c r="BU28" s="158"/>
      <c r="BV28" s="158"/>
      <c r="BW28" s="158"/>
      <c r="BX28" s="158"/>
      <c r="BY28" s="158"/>
      <c r="BZ28" s="158"/>
      <c r="CA28" s="158"/>
      <c r="CB28" s="158"/>
      <c r="CC28" s="158"/>
      <c r="CD28" s="158"/>
      <c r="CE28" s="158"/>
      <c r="CF28" s="158"/>
      <c r="CG28" s="158"/>
      <c r="CH28" s="158"/>
      <c r="CI28" s="158"/>
      <c r="CJ28" s="158"/>
      <c r="CK28" s="158"/>
      <c r="CL28" s="158"/>
      <c r="CM28" s="158"/>
      <c r="CN28" s="158"/>
      <c r="CO28" s="158"/>
      <c r="CP28" s="158"/>
      <c r="CQ28" s="158"/>
      <c r="CR28" s="158"/>
      <c r="CS28" s="158"/>
      <c r="CT28" s="158"/>
      <c r="CU28" s="158"/>
      <c r="CV28" s="158"/>
      <c r="CW28" s="158"/>
      <c r="CX28" s="158"/>
      <c r="CY28" s="158"/>
      <c r="CZ28" s="158"/>
      <c r="DA28" s="158"/>
      <c r="DB28" s="158"/>
      <c r="DC28" s="158"/>
      <c r="DD28" s="158"/>
      <c r="DE28" s="158"/>
      <c r="DF28" s="158"/>
      <c r="DG28" s="158"/>
      <c r="DH28" s="158"/>
      <c r="DI28" s="158"/>
      <c r="DJ28" s="158"/>
      <c r="DK28" s="158"/>
      <c r="DL28" s="158"/>
      <c r="DM28" s="158"/>
      <c r="DN28" s="158"/>
      <c r="DO28" s="158"/>
      <c r="DP28" s="158"/>
      <c r="DQ28" s="158"/>
      <c r="DR28" s="158"/>
      <c r="DS28" s="158"/>
      <c r="DT28" s="158"/>
      <c r="DU28" s="158"/>
      <c r="DV28" s="158"/>
      <c r="DW28" s="158"/>
      <c r="DX28" s="158"/>
      <c r="DY28" s="158"/>
      <c r="DZ28" s="158"/>
      <c r="EA28" s="158"/>
      <c r="EB28" s="158"/>
      <c r="EC28" s="158"/>
      <c r="ED28" s="158"/>
      <c r="EE28" s="158"/>
      <c r="EF28" s="158"/>
      <c r="EG28" s="158"/>
      <c r="EH28" s="158"/>
      <c r="EI28" s="158"/>
      <c r="EJ28" s="158"/>
      <c r="EK28" s="158"/>
      <c r="EL28" s="158"/>
      <c r="EM28" s="158"/>
      <c r="EN28" s="158"/>
      <c r="EO28" s="158"/>
      <c r="EP28" s="158"/>
      <c r="EQ28" s="158"/>
      <c r="ER28" s="158"/>
      <c r="ES28" s="158"/>
      <c r="ET28" s="158"/>
      <c r="EU28" s="158"/>
      <c r="EV28" s="158"/>
      <c r="EW28" s="158"/>
      <c r="EX28" s="158"/>
      <c r="EY28" s="158"/>
      <c r="EZ28" s="158"/>
      <c r="FA28" s="158"/>
      <c r="FB28" s="158"/>
      <c r="FC28" s="158"/>
      <c r="FD28" s="158"/>
      <c r="FE28" s="158"/>
      <c r="FF28" s="158"/>
      <c r="FG28" s="158"/>
      <c r="FH28" s="158"/>
      <c r="FI28" s="158"/>
      <c r="FJ28" s="158"/>
      <c r="FK28" s="158"/>
      <c r="FL28" s="158"/>
      <c r="FM28" s="158"/>
      <c r="FN28" s="158"/>
      <c r="FO28" s="158"/>
      <c r="FP28" s="158"/>
      <c r="FQ28" s="158"/>
      <c r="FR28" s="158"/>
      <c r="FS28" s="158"/>
      <c r="FT28" s="158"/>
      <c r="FU28" s="158"/>
      <c r="FV28" s="158"/>
      <c r="FW28" s="158"/>
      <c r="FX28" s="158"/>
      <c r="FY28" s="158"/>
      <c r="FZ28" s="158"/>
      <c r="GA28" s="158"/>
      <c r="GB28" s="158"/>
      <c r="GC28" s="158"/>
      <c r="GD28" s="158"/>
      <c r="GE28" s="158"/>
      <c r="GF28" s="158"/>
      <c r="GG28" s="158"/>
      <c r="GH28" s="158"/>
      <c r="GI28" s="158"/>
      <c r="GJ28" s="158"/>
      <c r="GK28" s="158"/>
      <c r="GL28" s="158"/>
      <c r="GM28" s="158"/>
      <c r="GN28" s="158"/>
      <c r="GO28" s="158"/>
      <c r="GP28" s="158"/>
      <c r="GQ28" s="158"/>
      <c r="GR28" s="158"/>
      <c r="GS28" s="158"/>
      <c r="GT28" s="158"/>
      <c r="GU28" s="158"/>
      <c r="GV28" s="158"/>
      <c r="GW28" s="158"/>
      <c r="GX28" s="158"/>
      <c r="GY28" s="158"/>
      <c r="GZ28" s="158"/>
      <c r="HA28" s="158"/>
      <c r="HB28" s="158"/>
      <c r="HC28" s="158"/>
      <c r="HD28" s="158"/>
      <c r="HE28" s="158"/>
      <c r="HF28" s="158"/>
      <c r="HG28" s="158"/>
      <c r="HH28" s="158"/>
      <c r="HI28" s="158"/>
      <c r="HJ28" s="158"/>
      <c r="HK28" s="158"/>
      <c r="HL28" s="158"/>
      <c r="HM28" s="158"/>
      <c r="HN28" s="158"/>
      <c r="HO28" s="158"/>
      <c r="HP28" s="158"/>
      <c r="HQ28" s="158"/>
      <c r="HR28" s="158"/>
      <c r="HS28" s="158"/>
      <c r="HT28" s="158"/>
      <c r="HU28" s="158"/>
      <c r="HV28" s="158"/>
      <c r="HW28" s="158"/>
      <c r="HX28" s="158"/>
      <c r="HY28" s="158"/>
      <c r="HZ28" s="158"/>
      <c r="IA28" s="158"/>
      <c r="IB28" s="158"/>
      <c r="IC28" s="158"/>
      <c r="ID28" s="158"/>
      <c r="IE28" s="158"/>
      <c r="IF28" s="158"/>
      <c r="IG28" s="158"/>
      <c r="IH28" s="158"/>
      <c r="II28" s="158"/>
      <c r="IJ28" s="158"/>
      <c r="IK28" s="158"/>
      <c r="IL28" s="158"/>
      <c r="IM28" s="158"/>
      <c r="IN28" s="158"/>
      <c r="IO28" s="158"/>
      <c r="IP28" s="158"/>
      <c r="IQ28" s="158"/>
      <c r="IR28" s="158"/>
      <c r="IS28" s="158"/>
      <c r="IT28" s="158"/>
      <c r="IU28" s="158"/>
      <c r="IV28" s="158"/>
      <c r="IW28" s="158"/>
      <c r="IX28" s="158"/>
      <c r="IY28" s="158"/>
      <c r="IZ28" s="158"/>
      <c r="JA28" s="158"/>
      <c r="JB28" s="158"/>
      <c r="JC28" s="158"/>
      <c r="JD28" s="158"/>
      <c r="JE28" s="158"/>
      <c r="JF28" s="158"/>
      <c r="JG28" s="158"/>
      <c r="JH28" s="158"/>
      <c r="JI28" s="158"/>
      <c r="JJ28" s="158"/>
      <c r="JK28" s="158"/>
      <c r="JL28" s="158"/>
      <c r="JM28" s="158"/>
      <c r="JN28" s="158"/>
      <c r="JO28" s="158"/>
      <c r="JP28" s="158"/>
      <c r="JQ28" s="158"/>
      <c r="JR28" s="158"/>
      <c r="JS28" s="158"/>
      <c r="JT28" s="158"/>
      <c r="JU28" s="158"/>
      <c r="JV28" s="158"/>
      <c r="JW28" s="158"/>
      <c r="JX28" s="158"/>
      <c r="JY28" s="158"/>
      <c r="JZ28" s="158"/>
      <c r="KA28" s="158"/>
      <c r="KB28" s="158"/>
      <c r="KC28" s="158"/>
      <c r="KD28" s="158"/>
      <c r="KE28" s="158"/>
      <c r="KF28" s="158"/>
      <c r="KG28" s="158"/>
      <c r="KH28" s="158"/>
      <c r="KI28" s="158"/>
      <c r="KJ28" s="158"/>
      <c r="KK28" s="158"/>
      <c r="KL28" s="158"/>
      <c r="KM28" s="158"/>
      <c r="KN28" s="158"/>
      <c r="KO28" s="158"/>
      <c r="KP28" s="158"/>
      <c r="KQ28" s="158"/>
      <c r="KR28" s="158"/>
      <c r="KS28" s="158"/>
      <c r="KT28" s="158"/>
      <c r="KU28" s="158"/>
      <c r="KV28" s="158"/>
      <c r="KW28" s="158"/>
      <c r="KX28" s="158"/>
      <c r="KY28" s="158"/>
      <c r="KZ28" s="158"/>
      <c r="LA28" s="158"/>
      <c r="LB28" s="158"/>
      <c r="LC28" s="158"/>
      <c r="LD28" s="158"/>
      <c r="LE28" s="158"/>
      <c r="LF28" s="158"/>
      <c r="LG28" s="158"/>
      <c r="LH28" s="158"/>
      <c r="LI28" s="158"/>
      <c r="LJ28" s="158"/>
      <c r="LK28" s="158"/>
      <c r="LL28" s="158"/>
      <c r="LM28" s="158"/>
      <c r="LN28" s="158"/>
      <c r="LO28" s="158"/>
      <c r="LP28" s="158"/>
      <c r="LQ28" s="158"/>
      <c r="LR28" s="158"/>
      <c r="LS28" s="158"/>
      <c r="LT28" s="158"/>
      <c r="LU28" s="158"/>
      <c r="LV28" s="158"/>
      <c r="LW28" s="158"/>
      <c r="LX28" s="158"/>
      <c r="LY28" s="158"/>
      <c r="LZ28" s="158"/>
      <c r="MA28" s="158"/>
      <c r="MB28" s="158"/>
      <c r="MC28" s="158"/>
      <c r="MD28" s="158"/>
      <c r="ME28" s="158"/>
      <c r="MF28" s="158"/>
      <c r="MG28" s="158"/>
      <c r="MH28" s="158"/>
      <c r="MI28" s="158"/>
      <c r="MJ28" s="158"/>
      <c r="MK28" s="158"/>
      <c r="ML28" s="158"/>
      <c r="MM28" s="158"/>
      <c r="MN28" s="158"/>
      <c r="MO28" s="158"/>
      <c r="MP28" s="158"/>
      <c r="MQ28" s="158"/>
      <c r="MR28" s="158"/>
      <c r="MS28" s="158"/>
      <c r="MT28" s="158"/>
      <c r="MU28" s="158"/>
      <c r="MV28" s="158"/>
      <c r="MW28" s="158"/>
      <c r="MX28" s="158"/>
      <c r="MY28" s="158"/>
      <c r="MZ28" s="158"/>
      <c r="NA28" s="158"/>
      <c r="NB28" s="158"/>
      <c r="NC28" s="158"/>
      <c r="ND28" s="158"/>
      <c r="NE28" s="158"/>
      <c r="NF28" s="158"/>
      <c r="NG28" s="158"/>
      <c r="NH28" s="158"/>
      <c r="NI28" s="158"/>
      <c r="NJ28" s="158"/>
      <c r="NK28" s="158"/>
      <c r="NL28" s="158"/>
      <c r="NM28" s="158"/>
      <c r="NN28" s="158"/>
      <c r="NO28" s="158"/>
      <c r="NP28" s="158"/>
      <c r="NQ28" s="158"/>
      <c r="NR28" s="158"/>
      <c r="NS28" s="158"/>
      <c r="NT28" s="158"/>
      <c r="NU28" s="158"/>
      <c r="NV28" s="158"/>
      <c r="NW28" s="158"/>
      <c r="NX28" s="158"/>
      <c r="NY28" s="158"/>
      <c r="NZ28" s="158"/>
      <c r="OA28" s="158"/>
      <c r="OB28" s="158"/>
      <c r="OC28" s="158"/>
      <c r="OD28" s="158"/>
      <c r="OE28" s="158"/>
      <c r="OF28" s="158"/>
      <c r="OG28" s="158"/>
      <c r="OH28" s="158"/>
      <c r="OI28" s="158"/>
      <c r="OJ28" s="158"/>
      <c r="OK28" s="158"/>
      <c r="OL28" s="158"/>
      <c r="OM28" s="158"/>
      <c r="ON28" s="158"/>
      <c r="OO28" s="158"/>
      <c r="OP28" s="158"/>
      <c r="OQ28" s="158"/>
      <c r="OR28" s="158"/>
      <c r="OS28" s="158"/>
      <c r="OT28" s="158"/>
      <c r="OU28" s="158"/>
      <c r="OV28" s="158"/>
      <c r="OW28" s="158"/>
      <c r="OX28" s="158"/>
      <c r="OY28" s="158"/>
      <c r="OZ28" s="158"/>
      <c r="PA28" s="158"/>
      <c r="PB28" s="158"/>
      <c r="PC28" s="158"/>
      <c r="PD28" s="158"/>
      <c r="PE28" s="158"/>
      <c r="PF28" s="158"/>
      <c r="PG28" s="158"/>
      <c r="PH28" s="158"/>
      <c r="PI28" s="158"/>
      <c r="PJ28" s="158"/>
      <c r="PK28" s="158"/>
      <c r="PL28" s="158"/>
      <c r="PM28" s="158"/>
      <c r="PN28" s="158"/>
      <c r="PO28" s="158"/>
      <c r="PP28" s="158"/>
      <c r="PQ28" s="158"/>
      <c r="PR28" s="158"/>
      <c r="PS28" s="158"/>
      <c r="PT28" s="158"/>
      <c r="PU28" s="158"/>
      <c r="PV28" s="158"/>
      <c r="PW28" s="158"/>
      <c r="PX28" s="158"/>
      <c r="PY28" s="158"/>
      <c r="PZ28" s="158"/>
      <c r="QA28" s="158"/>
      <c r="QB28" s="158"/>
      <c r="QC28" s="158"/>
      <c r="QD28" s="158"/>
      <c r="QE28" s="158"/>
      <c r="QF28" s="158"/>
      <c r="QG28" s="158"/>
      <c r="QH28" s="158"/>
      <c r="QI28" s="158"/>
      <c r="QJ28" s="158"/>
      <c r="QK28" s="158"/>
      <c r="QL28" s="158"/>
      <c r="QM28" s="158"/>
      <c r="QN28" s="158"/>
      <c r="QO28" s="158"/>
      <c r="QP28" s="158"/>
      <c r="QQ28" s="158"/>
      <c r="QR28" s="158"/>
      <c r="QS28" s="158"/>
      <c r="QT28" s="158"/>
      <c r="QU28" s="158"/>
      <c r="QV28" s="158"/>
      <c r="QW28" s="158"/>
      <c r="QX28" s="158"/>
      <c r="QY28" s="158"/>
      <c r="QZ28" s="158"/>
      <c r="RA28" s="158"/>
      <c r="RB28" s="158"/>
      <c r="RC28" s="158"/>
      <c r="RD28" s="158"/>
      <c r="RE28" s="158"/>
      <c r="RF28" s="158"/>
      <c r="RG28" s="158"/>
      <c r="RH28" s="158"/>
      <c r="RI28" s="158"/>
      <c r="RJ28" s="158"/>
      <c r="RK28" s="158"/>
      <c r="RL28" s="158"/>
      <c r="RM28" s="158"/>
      <c r="RN28" s="158"/>
      <c r="RO28" s="158"/>
      <c r="RP28" s="158"/>
      <c r="RQ28" s="158"/>
      <c r="RR28" s="158"/>
      <c r="RS28" s="158"/>
      <c r="RT28" s="158"/>
      <c r="RU28" s="158"/>
      <c r="RV28" s="158"/>
      <c r="RW28" s="158"/>
      <c r="RX28" s="158"/>
      <c r="RY28" s="158"/>
      <c r="RZ28" s="158"/>
      <c r="SA28" s="158"/>
      <c r="SB28" s="158"/>
      <c r="SC28" s="158"/>
      <c r="SD28" s="158"/>
      <c r="SE28" s="158"/>
      <c r="SF28" s="158"/>
      <c r="SG28" s="158"/>
      <c r="SH28" s="158"/>
      <c r="SI28" s="158"/>
      <c r="SJ28" s="158"/>
      <c r="SK28" s="158"/>
      <c r="SL28" s="158"/>
      <c r="SM28" s="158"/>
      <c r="SN28" s="158"/>
      <c r="SO28" s="158"/>
      <c r="SP28" s="158"/>
      <c r="SQ28" s="158"/>
      <c r="SR28" s="158"/>
      <c r="SS28" s="158"/>
      <c r="ST28" s="158"/>
      <c r="SU28" s="158"/>
      <c r="SV28" s="158"/>
      <c r="SW28" s="158"/>
      <c r="SX28" s="158"/>
      <c r="SY28" s="158"/>
      <c r="SZ28" s="158"/>
      <c r="TA28" s="158"/>
      <c r="TB28" s="158"/>
      <c r="TC28" s="158"/>
      <c r="TD28" s="158"/>
      <c r="TE28" s="158"/>
      <c r="TF28" s="158"/>
      <c r="TG28" s="158"/>
      <c r="TH28" s="158"/>
      <c r="TI28" s="158"/>
      <c r="TJ28" s="158"/>
      <c r="TK28" s="158"/>
      <c r="TL28" s="158"/>
      <c r="TM28" s="158"/>
      <c r="TN28" s="158"/>
      <c r="TO28" s="158"/>
      <c r="TP28" s="158"/>
      <c r="TQ28" s="158"/>
      <c r="TR28" s="158"/>
      <c r="TS28" s="158"/>
      <c r="TT28" s="158"/>
      <c r="TU28" s="158"/>
      <c r="TV28" s="158"/>
      <c r="TW28" s="158"/>
      <c r="TX28" s="158"/>
      <c r="TY28" s="158"/>
      <c r="TZ28" s="158"/>
      <c r="UA28" s="158"/>
      <c r="UB28" s="158"/>
      <c r="UC28" s="158"/>
      <c r="UD28" s="158"/>
      <c r="UE28" s="158"/>
      <c r="UF28" s="158"/>
      <c r="UG28" s="158"/>
      <c r="UH28" s="158"/>
      <c r="UI28" s="158"/>
      <c r="UJ28" s="158"/>
      <c r="UK28" s="158"/>
      <c r="UL28" s="158"/>
      <c r="UM28" s="158"/>
      <c r="UN28" s="158"/>
      <c r="UO28" s="158"/>
      <c r="UP28" s="158"/>
      <c r="UQ28" s="158"/>
      <c r="UR28" s="158"/>
      <c r="US28" s="158"/>
      <c r="UT28" s="158"/>
      <c r="UU28" s="158"/>
      <c r="UV28" s="158"/>
      <c r="UW28" s="158"/>
      <c r="UX28" s="158"/>
      <c r="UY28" s="158"/>
      <c r="UZ28" s="158"/>
      <c r="VA28" s="158"/>
      <c r="VB28" s="158"/>
      <c r="VC28" s="158"/>
      <c r="VD28" s="158"/>
      <c r="VE28" s="158"/>
      <c r="VF28" s="158"/>
      <c r="VG28" s="158"/>
      <c r="VH28" s="158"/>
      <c r="VI28" s="158"/>
      <c r="VJ28" s="158"/>
      <c r="VK28" s="158"/>
      <c r="VL28" s="158"/>
      <c r="VM28" s="158"/>
      <c r="VN28" s="158"/>
      <c r="VO28" s="158"/>
      <c r="VP28" s="158"/>
      <c r="VQ28" s="158"/>
      <c r="VR28" s="158"/>
      <c r="VS28" s="158"/>
      <c r="VT28" s="158"/>
      <c r="VU28" s="158"/>
      <c r="VV28" s="158"/>
      <c r="VW28" s="158"/>
      <c r="VX28" s="158"/>
      <c r="VY28" s="158"/>
      <c r="VZ28" s="158"/>
      <c r="WA28" s="158"/>
      <c r="WB28" s="158"/>
      <c r="WC28" s="158"/>
      <c r="WD28" s="158"/>
      <c r="WE28" s="158"/>
      <c r="WF28" s="158"/>
      <c r="WG28" s="158"/>
      <c r="WH28" s="158"/>
      <c r="WI28" s="158"/>
      <c r="WJ28" s="158"/>
      <c r="WK28" s="158"/>
      <c r="WL28" s="158"/>
      <c r="WM28" s="158"/>
      <c r="WN28" s="158"/>
      <c r="WO28" s="158"/>
      <c r="WP28" s="158"/>
      <c r="WQ28" s="158"/>
      <c r="WR28" s="158"/>
      <c r="WS28" s="158"/>
      <c r="WT28" s="158"/>
      <c r="WU28" s="158"/>
      <c r="WV28" s="158"/>
      <c r="WW28" s="158"/>
      <c r="WX28" s="158"/>
      <c r="WY28" s="158"/>
      <c r="WZ28" s="158"/>
      <c r="XA28" s="158"/>
      <c r="XB28" s="158"/>
      <c r="XC28" s="158"/>
      <c r="XD28" s="158"/>
      <c r="XE28" s="158"/>
      <c r="XF28" s="158"/>
      <c r="XG28" s="158"/>
      <c r="XH28" s="158"/>
      <c r="XI28" s="158"/>
      <c r="XJ28" s="158"/>
      <c r="XK28" s="158"/>
      <c r="XL28" s="158"/>
      <c r="XM28" s="158"/>
      <c r="XN28" s="158"/>
      <c r="XO28" s="158"/>
      <c r="XP28" s="158"/>
      <c r="XQ28" s="158"/>
      <c r="XR28" s="158"/>
      <c r="XS28" s="158"/>
      <c r="XT28" s="158"/>
      <c r="XU28" s="158"/>
      <c r="XV28" s="158"/>
      <c r="XW28" s="158"/>
      <c r="XX28" s="158"/>
      <c r="XY28" s="158"/>
      <c r="XZ28" s="158"/>
      <c r="YA28" s="158"/>
      <c r="YB28" s="158"/>
      <c r="YC28" s="158"/>
      <c r="YD28" s="158"/>
      <c r="YE28" s="158"/>
      <c r="YF28" s="158"/>
      <c r="YG28" s="158"/>
      <c r="YH28" s="158"/>
      <c r="YI28" s="158"/>
      <c r="YJ28" s="158"/>
      <c r="YK28" s="158"/>
      <c r="YL28" s="158"/>
      <c r="YM28" s="158"/>
      <c r="YN28" s="158"/>
      <c r="YO28" s="158"/>
      <c r="YP28" s="158"/>
      <c r="YQ28" s="158"/>
      <c r="YR28" s="158"/>
      <c r="YS28" s="158"/>
      <c r="YT28" s="158"/>
      <c r="YU28" s="158"/>
      <c r="YV28" s="158"/>
      <c r="YW28" s="158"/>
      <c r="YX28" s="158"/>
      <c r="YY28" s="158"/>
      <c r="YZ28" s="158"/>
      <c r="ZA28" s="158"/>
      <c r="ZB28" s="158"/>
      <c r="ZC28" s="158"/>
      <c r="ZD28" s="158"/>
      <c r="ZE28" s="158"/>
      <c r="ZF28" s="158"/>
      <c r="ZG28" s="158"/>
      <c r="ZH28" s="158"/>
      <c r="ZI28" s="158"/>
      <c r="ZJ28" s="158"/>
      <c r="ZK28" s="158"/>
      <c r="ZL28" s="158"/>
      <c r="ZM28" s="158"/>
      <c r="ZN28" s="158"/>
      <c r="ZO28" s="158"/>
      <c r="ZP28" s="158"/>
      <c r="ZQ28" s="158"/>
      <c r="ZR28" s="158"/>
      <c r="ZS28" s="158"/>
      <c r="ZT28" s="158"/>
      <c r="ZU28" s="158"/>
      <c r="ZV28" s="158"/>
      <c r="ZW28" s="158"/>
      <c r="ZX28" s="158"/>
      <c r="ZY28" s="158"/>
      <c r="ZZ28" s="158"/>
      <c r="AAA28" s="158"/>
      <c r="AAB28" s="158"/>
      <c r="AAC28" s="158"/>
      <c r="AAD28" s="158"/>
      <c r="AAE28" s="158"/>
      <c r="AAF28" s="158"/>
      <c r="AAG28" s="158"/>
      <c r="AAH28" s="158"/>
      <c r="AAI28" s="158"/>
      <c r="AAJ28" s="158"/>
      <c r="AAK28" s="158"/>
      <c r="AAL28" s="158"/>
      <c r="AAM28" s="158"/>
      <c r="AAN28" s="158"/>
      <c r="AAO28" s="158"/>
      <c r="AAP28" s="158"/>
      <c r="AAQ28" s="158"/>
      <c r="AAR28" s="158"/>
      <c r="AAS28" s="158"/>
      <c r="AAT28" s="158"/>
      <c r="AAU28" s="158"/>
      <c r="AAV28" s="158"/>
      <c r="AAW28" s="158"/>
      <c r="AAX28" s="158"/>
      <c r="AAY28" s="158"/>
      <c r="AAZ28" s="158"/>
      <c r="ABA28" s="158"/>
      <c r="ABB28" s="158"/>
      <c r="ABC28" s="158"/>
      <c r="ABD28" s="158"/>
      <c r="ABE28" s="158"/>
      <c r="ABF28" s="158"/>
      <c r="ABG28" s="158"/>
      <c r="ABH28" s="158"/>
      <c r="ABI28" s="158"/>
      <c r="ABJ28" s="158"/>
      <c r="ABK28" s="158"/>
      <c r="ABL28" s="158"/>
      <c r="ABM28" s="158"/>
      <c r="ABN28" s="158"/>
      <c r="ABO28" s="158"/>
      <c r="ABP28" s="158"/>
      <c r="ABQ28" s="158"/>
      <c r="ABR28" s="158"/>
      <c r="ABS28" s="158"/>
      <c r="ABT28" s="158"/>
      <c r="ABU28" s="158"/>
      <c r="ABV28" s="158"/>
      <c r="ABW28" s="158"/>
      <c r="ABX28" s="158"/>
      <c r="ABY28" s="158"/>
      <c r="ABZ28" s="158"/>
      <c r="ACA28" s="158"/>
      <c r="ACB28" s="158"/>
      <c r="ACC28" s="158"/>
      <c r="ACD28" s="158"/>
      <c r="ACE28" s="158"/>
      <c r="ACF28" s="158"/>
      <c r="ACG28" s="158"/>
      <c r="ACH28" s="158"/>
      <c r="ACI28" s="158"/>
      <c r="ACJ28" s="158"/>
      <c r="ACK28" s="158"/>
      <c r="ACL28" s="158"/>
      <c r="ACM28" s="158"/>
      <c r="ACN28" s="158"/>
      <c r="ACO28" s="158"/>
      <c r="ACP28" s="158"/>
      <c r="ACQ28" s="158"/>
      <c r="ACR28" s="158"/>
      <c r="ACS28" s="158"/>
      <c r="ACT28" s="158"/>
      <c r="ACU28" s="158"/>
      <c r="ACV28" s="158"/>
      <c r="ACW28" s="158"/>
      <c r="ACX28" s="158"/>
      <c r="ACY28" s="158"/>
      <c r="ACZ28" s="158"/>
      <c r="ADA28" s="158"/>
      <c r="ADB28" s="158"/>
      <c r="ADC28" s="158"/>
      <c r="ADD28" s="158"/>
      <c r="ADE28" s="158"/>
      <c r="ADF28" s="158"/>
      <c r="ADG28" s="158"/>
      <c r="ADH28" s="158"/>
      <c r="ADI28" s="158"/>
      <c r="ADJ28" s="158"/>
      <c r="ADK28" s="158"/>
      <c r="ADL28" s="158"/>
      <c r="ADM28" s="158"/>
      <c r="ADN28" s="158"/>
      <c r="ADO28" s="158"/>
      <c r="ADP28" s="158"/>
      <c r="ADQ28" s="158"/>
      <c r="ADR28" s="158"/>
      <c r="ADS28" s="158"/>
      <c r="ADT28" s="158"/>
      <c r="ADU28" s="158"/>
      <c r="ADV28" s="158"/>
      <c r="ADW28" s="158"/>
      <c r="ADX28" s="158"/>
      <c r="ADY28" s="158"/>
      <c r="ADZ28" s="158"/>
      <c r="AEA28" s="158"/>
      <c r="AEB28" s="158"/>
      <c r="AEC28" s="158"/>
      <c r="AED28" s="158"/>
      <c r="AEE28" s="158"/>
      <c r="AEF28" s="158"/>
      <c r="AEG28" s="158"/>
      <c r="AEH28" s="158"/>
      <c r="AEI28" s="158"/>
      <c r="AEJ28" s="158"/>
      <c r="AEK28" s="158"/>
      <c r="AEL28" s="158"/>
      <c r="AEM28" s="158"/>
      <c r="AEN28" s="158"/>
      <c r="AEO28" s="158"/>
      <c r="AEP28" s="158"/>
      <c r="AEQ28" s="158"/>
      <c r="AER28" s="158"/>
      <c r="AES28" s="158"/>
      <c r="AET28" s="158"/>
      <c r="AEU28" s="158"/>
      <c r="AEV28" s="158"/>
      <c r="AEW28" s="158"/>
      <c r="AEX28" s="158"/>
      <c r="AEY28" s="158"/>
      <c r="AEZ28" s="158"/>
      <c r="AFA28" s="158"/>
      <c r="AFB28" s="158"/>
      <c r="AFC28" s="158"/>
      <c r="AFD28" s="158"/>
      <c r="AFE28" s="158"/>
      <c r="AFF28" s="158"/>
      <c r="AFG28" s="158"/>
      <c r="AFH28" s="158"/>
      <c r="AFI28" s="158"/>
      <c r="AFJ28" s="158"/>
      <c r="AFK28" s="158"/>
      <c r="AFL28" s="158"/>
      <c r="AFM28" s="158"/>
      <c r="AFN28" s="158"/>
      <c r="AFO28" s="158"/>
      <c r="AFP28" s="158"/>
      <c r="AFQ28" s="158"/>
      <c r="AFR28" s="158"/>
      <c r="AFS28" s="158"/>
      <c r="AFT28" s="158"/>
      <c r="AFU28" s="158"/>
      <c r="AFV28" s="158"/>
      <c r="AFW28" s="158"/>
      <c r="AFX28" s="158"/>
      <c r="AFY28" s="158"/>
      <c r="AFZ28" s="158"/>
      <c r="AGA28" s="158"/>
      <c r="AGB28" s="158"/>
      <c r="AGC28" s="158"/>
      <c r="AGD28" s="158"/>
      <c r="AGE28" s="158"/>
      <c r="AGF28" s="158"/>
      <c r="AGG28" s="158"/>
      <c r="AGH28" s="158"/>
      <c r="AGI28" s="158"/>
      <c r="AGJ28" s="158"/>
      <c r="AGK28" s="158"/>
      <c r="AGL28" s="158"/>
      <c r="AGM28" s="158"/>
      <c r="AGN28" s="158"/>
      <c r="AGO28" s="158"/>
      <c r="AGP28" s="158"/>
      <c r="AGQ28" s="158"/>
      <c r="AGR28" s="158"/>
      <c r="AGS28" s="158"/>
      <c r="AGT28" s="158"/>
      <c r="AGU28" s="158"/>
      <c r="AGV28" s="158"/>
      <c r="AGW28" s="158"/>
      <c r="AGX28" s="158"/>
      <c r="AGY28" s="158"/>
      <c r="AGZ28" s="158"/>
      <c r="AHA28" s="158"/>
      <c r="AHB28" s="158"/>
      <c r="AHC28" s="158"/>
      <c r="AHD28" s="158"/>
      <c r="AHE28" s="158"/>
      <c r="AHF28" s="158"/>
      <c r="AHG28" s="158"/>
      <c r="AHH28" s="158"/>
      <c r="AHI28" s="158"/>
      <c r="AHJ28" s="158"/>
      <c r="AHK28" s="158"/>
      <c r="AHL28" s="158"/>
      <c r="AHM28" s="158"/>
      <c r="AHN28" s="158"/>
      <c r="AHO28" s="158"/>
      <c r="AHP28" s="158"/>
      <c r="AHQ28" s="158"/>
      <c r="AHR28" s="158"/>
      <c r="AHS28" s="158"/>
      <c r="AHT28" s="158"/>
      <c r="AHU28" s="158"/>
      <c r="AHV28" s="158"/>
      <c r="AHW28" s="158"/>
      <c r="AHX28" s="158"/>
      <c r="AHY28" s="158"/>
      <c r="AHZ28" s="158"/>
      <c r="AIA28" s="158"/>
      <c r="AIB28" s="158"/>
      <c r="AIC28" s="158"/>
      <c r="AID28" s="158"/>
      <c r="AIE28" s="158"/>
      <c r="AIF28" s="158"/>
      <c r="AIG28" s="158"/>
      <c r="AIH28" s="158"/>
      <c r="AII28" s="158"/>
      <c r="AIJ28" s="158"/>
      <c r="AIK28" s="158"/>
      <c r="AIL28" s="158"/>
      <c r="AIM28" s="158"/>
      <c r="AIN28" s="158"/>
      <c r="AIO28" s="158"/>
      <c r="AIP28" s="158"/>
      <c r="AIQ28" s="158"/>
      <c r="AIR28" s="158"/>
      <c r="AIS28" s="158"/>
      <c r="AIT28" s="158"/>
      <c r="AIU28" s="158"/>
      <c r="AIV28" s="158"/>
      <c r="AIW28" s="158"/>
      <c r="AIX28" s="158"/>
      <c r="AIY28" s="158"/>
      <c r="AIZ28" s="158"/>
      <c r="AJA28" s="158"/>
      <c r="AJB28" s="158"/>
      <c r="AJC28" s="158"/>
      <c r="AJD28" s="158"/>
      <c r="AJE28" s="158"/>
      <c r="AJF28" s="158"/>
      <c r="AJG28" s="158"/>
      <c r="AJH28" s="158"/>
      <c r="AJI28" s="158"/>
      <c r="AJJ28" s="158"/>
      <c r="AJK28" s="158"/>
      <c r="AJL28" s="158"/>
      <c r="AJM28" s="158"/>
      <c r="AJN28" s="158"/>
      <c r="AJO28" s="158"/>
      <c r="AJP28" s="158"/>
      <c r="AJQ28" s="158"/>
      <c r="AJR28" s="158"/>
      <c r="AJS28" s="158"/>
      <c r="AJT28" s="158"/>
      <c r="AJU28" s="158"/>
      <c r="AJV28" s="158"/>
      <c r="AJW28" s="158"/>
      <c r="AJX28" s="158"/>
      <c r="AJY28" s="158"/>
      <c r="AJZ28" s="158"/>
      <c r="AKA28" s="158"/>
      <c r="AKB28" s="158"/>
      <c r="AKC28" s="158"/>
      <c r="AKD28" s="158"/>
      <c r="AKE28" s="158"/>
      <c r="AKF28" s="158"/>
      <c r="AKG28" s="158"/>
      <c r="AKH28" s="158"/>
      <c r="AKI28" s="158"/>
      <c r="AKJ28" s="158"/>
      <c r="AKK28" s="158"/>
      <c r="AKL28" s="158"/>
      <c r="AKM28" s="158"/>
      <c r="AKN28" s="158"/>
      <c r="AKO28" s="158"/>
      <c r="AKP28" s="158"/>
      <c r="AKQ28" s="158"/>
      <c r="AKR28" s="158"/>
      <c r="AKS28" s="158"/>
      <c r="AKT28" s="158"/>
      <c r="AKU28" s="158"/>
      <c r="AKV28" s="158"/>
      <c r="AKW28" s="158"/>
      <c r="AKX28" s="158"/>
      <c r="AKY28" s="158"/>
      <c r="AKZ28" s="158"/>
      <c r="ALA28" s="158"/>
      <c r="ALB28" s="158"/>
      <c r="ALC28" s="158"/>
      <c r="ALD28" s="158"/>
      <c r="ALE28" s="158"/>
      <c r="ALF28" s="158"/>
      <c r="ALG28" s="158"/>
      <c r="ALH28" s="158"/>
      <c r="ALI28" s="158"/>
      <c r="ALJ28" s="158"/>
      <c r="ALK28" s="158"/>
      <c r="ALL28" s="158"/>
      <c r="ALM28" s="158"/>
      <c r="ALN28" s="158"/>
      <c r="ALO28" s="158"/>
      <c r="ALP28" s="158"/>
      <c r="ALQ28" s="158"/>
      <c r="ALR28" s="158"/>
      <c r="ALS28" s="158"/>
      <c r="ALT28" s="158"/>
      <c r="ALU28" s="158"/>
      <c r="ALV28" s="158"/>
      <c r="ALW28" s="158"/>
      <c r="ALX28" s="158"/>
      <c r="ALY28" s="158"/>
      <c r="ALZ28" s="158"/>
      <c r="AMA28" s="158"/>
      <c r="AMB28" s="158"/>
      <c r="AMC28" s="158"/>
      <c r="AMD28" s="158"/>
    </row>
    <row r="29" spans="1:1018" s="159" customFormat="1">
      <c r="A29" s="14" t="s">
        <v>12</v>
      </c>
      <c r="B29" s="160">
        <v>0.8</v>
      </c>
      <c r="C29" s="161">
        <f t="shared" ref="C29:AD29" si="60">C21*$B$29</f>
        <v>5.6000000000000005</v>
      </c>
      <c r="D29" s="161">
        <f t="shared" si="60"/>
        <v>16</v>
      </c>
      <c r="E29" s="161">
        <f t="shared" si="60"/>
        <v>18.400000000000002</v>
      </c>
      <c r="F29" s="161">
        <f t="shared" si="60"/>
        <v>9.6000000000000014</v>
      </c>
      <c r="G29" s="161">
        <f t="shared" si="60"/>
        <v>17.600000000000001</v>
      </c>
      <c r="H29" s="161">
        <f t="shared" si="60"/>
        <v>17.600000000000001</v>
      </c>
      <c r="I29" s="160">
        <f t="shared" si="60"/>
        <v>9.6000000000000014</v>
      </c>
      <c r="J29" s="160">
        <f t="shared" si="60"/>
        <v>16.8</v>
      </c>
      <c r="K29" s="160">
        <f t="shared" si="60"/>
        <v>16</v>
      </c>
      <c r="L29" s="160">
        <f t="shared" si="60"/>
        <v>17.600000000000001</v>
      </c>
      <c r="M29" s="160">
        <f t="shared" si="60"/>
        <v>17.600000000000001</v>
      </c>
      <c r="N29" s="160">
        <f t="shared" si="60"/>
        <v>12.8</v>
      </c>
      <c r="O29" s="160">
        <f t="shared" si="60"/>
        <v>10.4</v>
      </c>
      <c r="P29" s="160">
        <f t="shared" si="60"/>
        <v>16</v>
      </c>
      <c r="Q29" s="160">
        <f t="shared" si="60"/>
        <v>13.600000000000001</v>
      </c>
      <c r="R29" s="160">
        <f t="shared" si="60"/>
        <v>15.200000000000001</v>
      </c>
      <c r="S29" s="160">
        <f t="shared" si="60"/>
        <v>16.8</v>
      </c>
      <c r="T29" s="160">
        <f t="shared" si="60"/>
        <v>16.8</v>
      </c>
      <c r="U29" s="160">
        <f t="shared" si="60"/>
        <v>16.8</v>
      </c>
      <c r="V29" s="160">
        <f t="shared" si="60"/>
        <v>16.8</v>
      </c>
      <c r="W29" s="160">
        <f t="shared" si="60"/>
        <v>16</v>
      </c>
      <c r="X29" s="160">
        <f t="shared" si="60"/>
        <v>16</v>
      </c>
      <c r="Y29" s="160">
        <f t="shared" si="60"/>
        <v>16.8</v>
      </c>
      <c r="Z29" s="160">
        <f t="shared" si="60"/>
        <v>11.200000000000001</v>
      </c>
      <c r="AA29" s="160">
        <f t="shared" si="60"/>
        <v>13.600000000000001</v>
      </c>
      <c r="AB29" s="160">
        <f t="shared" si="60"/>
        <v>15.200000000000001</v>
      </c>
      <c r="AC29" s="160">
        <f t="shared" si="60"/>
        <v>16</v>
      </c>
      <c r="AD29" s="160">
        <f t="shared" si="60"/>
        <v>12.8</v>
      </c>
      <c r="AE29" s="160">
        <f t="shared" ref="AE29:AX29" si="61">AE21*$B$29</f>
        <v>17.600000000000001</v>
      </c>
      <c r="AF29" s="160">
        <f t="shared" si="61"/>
        <v>14.4</v>
      </c>
      <c r="AG29" s="160">
        <f t="shared" si="61"/>
        <v>17.600000000000001</v>
      </c>
      <c r="AH29" s="160">
        <f t="shared" si="61"/>
        <v>16</v>
      </c>
      <c r="AI29" s="160">
        <f t="shared" si="61"/>
        <v>15.200000000000001</v>
      </c>
      <c r="AJ29" s="160">
        <f t="shared" si="61"/>
        <v>18.400000000000002</v>
      </c>
      <c r="AK29" s="160">
        <f t="shared" si="61"/>
        <v>15.200000000000001</v>
      </c>
      <c r="AL29" s="160">
        <f t="shared" si="61"/>
        <v>12</v>
      </c>
      <c r="AM29" s="160">
        <f t="shared" si="61"/>
        <v>16</v>
      </c>
      <c r="AN29" s="160">
        <f t="shared" si="61"/>
        <v>16</v>
      </c>
      <c r="AO29" s="160">
        <f t="shared" si="61"/>
        <v>17.600000000000001</v>
      </c>
      <c r="AP29" s="160">
        <f t="shared" si="61"/>
        <v>13.600000000000001</v>
      </c>
      <c r="AQ29" s="160">
        <f t="shared" si="61"/>
        <v>16</v>
      </c>
      <c r="AR29" s="160">
        <f t="shared" si="61"/>
        <v>17.600000000000001</v>
      </c>
      <c r="AS29" s="160">
        <f t="shared" si="61"/>
        <v>16</v>
      </c>
      <c r="AT29" s="160">
        <f t="shared" si="61"/>
        <v>0</v>
      </c>
      <c r="AU29" s="160">
        <f t="shared" si="61"/>
        <v>0</v>
      </c>
      <c r="AV29" s="160">
        <f t="shared" si="61"/>
        <v>0</v>
      </c>
      <c r="AW29" s="160">
        <f t="shared" si="61"/>
        <v>0</v>
      </c>
      <c r="AX29" s="160">
        <f t="shared" si="61"/>
        <v>12.8</v>
      </c>
      <c r="AY29" s="158"/>
      <c r="AZ29" s="158"/>
      <c r="BA29" s="158"/>
      <c r="BB29" s="158"/>
      <c r="BC29" s="158"/>
      <c r="BD29" s="158"/>
      <c r="BE29" s="158"/>
      <c r="BF29" s="158"/>
      <c r="BG29" s="158"/>
      <c r="BH29" s="158"/>
      <c r="BI29" s="158"/>
      <c r="BJ29" s="158"/>
      <c r="BK29" s="158"/>
      <c r="BL29" s="158"/>
      <c r="BM29" s="158"/>
      <c r="BN29" s="158"/>
      <c r="BO29" s="158"/>
      <c r="BP29" s="158"/>
      <c r="BQ29" s="158"/>
      <c r="BR29" s="158"/>
      <c r="BS29" s="158"/>
      <c r="BT29" s="158"/>
      <c r="BU29" s="158"/>
      <c r="BV29" s="158"/>
      <c r="BW29" s="158"/>
      <c r="BX29" s="158"/>
      <c r="BY29" s="158"/>
      <c r="BZ29" s="158"/>
      <c r="CA29" s="158"/>
      <c r="CB29" s="158"/>
      <c r="CC29" s="158"/>
      <c r="CD29" s="158"/>
      <c r="CE29" s="158"/>
      <c r="CF29" s="158"/>
      <c r="CG29" s="158"/>
      <c r="CH29" s="158"/>
      <c r="CI29" s="158"/>
      <c r="CJ29" s="158"/>
      <c r="CK29" s="158"/>
      <c r="CL29" s="158"/>
      <c r="CM29" s="158"/>
      <c r="CN29" s="158"/>
      <c r="CO29" s="158"/>
      <c r="CP29" s="158"/>
      <c r="CQ29" s="158"/>
      <c r="CR29" s="158"/>
      <c r="CS29" s="158"/>
      <c r="CT29" s="158"/>
      <c r="CU29" s="158"/>
      <c r="CV29" s="158"/>
      <c r="CW29" s="158"/>
      <c r="CX29" s="158"/>
      <c r="CY29" s="158"/>
      <c r="CZ29" s="158"/>
      <c r="DA29" s="158"/>
      <c r="DB29" s="158"/>
      <c r="DC29" s="158"/>
      <c r="DD29" s="158"/>
      <c r="DE29" s="158"/>
      <c r="DF29" s="158"/>
      <c r="DG29" s="158"/>
      <c r="DH29" s="158"/>
      <c r="DI29" s="158"/>
      <c r="DJ29" s="158"/>
      <c r="DK29" s="158"/>
      <c r="DL29" s="158"/>
      <c r="DM29" s="158"/>
      <c r="DN29" s="158"/>
      <c r="DO29" s="158"/>
      <c r="DP29" s="158"/>
      <c r="DQ29" s="158"/>
      <c r="DR29" s="158"/>
      <c r="DS29" s="158"/>
      <c r="DT29" s="158"/>
      <c r="DU29" s="158"/>
      <c r="DV29" s="158"/>
      <c r="DW29" s="158"/>
      <c r="DX29" s="158"/>
      <c r="DY29" s="158"/>
      <c r="DZ29" s="158"/>
      <c r="EA29" s="158"/>
      <c r="EB29" s="158"/>
      <c r="EC29" s="158"/>
      <c r="ED29" s="158"/>
      <c r="EE29" s="158"/>
      <c r="EF29" s="158"/>
      <c r="EG29" s="158"/>
      <c r="EH29" s="158"/>
      <c r="EI29" s="158"/>
      <c r="EJ29" s="158"/>
      <c r="EK29" s="158"/>
      <c r="EL29" s="158"/>
      <c r="EM29" s="158"/>
      <c r="EN29" s="158"/>
      <c r="EO29" s="158"/>
      <c r="EP29" s="158"/>
      <c r="EQ29" s="158"/>
      <c r="ER29" s="158"/>
      <c r="ES29" s="158"/>
      <c r="ET29" s="158"/>
      <c r="EU29" s="158"/>
      <c r="EV29" s="158"/>
      <c r="EW29" s="158"/>
      <c r="EX29" s="158"/>
      <c r="EY29" s="158"/>
      <c r="EZ29" s="158"/>
      <c r="FA29" s="158"/>
      <c r="FB29" s="158"/>
      <c r="FC29" s="158"/>
      <c r="FD29" s="158"/>
      <c r="FE29" s="158"/>
      <c r="FF29" s="158"/>
      <c r="FG29" s="158"/>
      <c r="FH29" s="158"/>
      <c r="FI29" s="158"/>
      <c r="FJ29" s="158"/>
      <c r="FK29" s="158"/>
      <c r="FL29" s="158"/>
      <c r="FM29" s="158"/>
      <c r="FN29" s="158"/>
      <c r="FO29" s="158"/>
      <c r="FP29" s="158"/>
      <c r="FQ29" s="158"/>
      <c r="FR29" s="158"/>
      <c r="FS29" s="158"/>
      <c r="FT29" s="158"/>
      <c r="FU29" s="158"/>
      <c r="FV29" s="158"/>
      <c r="FW29" s="158"/>
      <c r="FX29" s="158"/>
      <c r="FY29" s="158"/>
      <c r="FZ29" s="158"/>
      <c r="GA29" s="158"/>
      <c r="GB29" s="158"/>
      <c r="GC29" s="158"/>
      <c r="GD29" s="158"/>
      <c r="GE29" s="158"/>
      <c r="GF29" s="158"/>
      <c r="GG29" s="158"/>
      <c r="GH29" s="158"/>
      <c r="GI29" s="158"/>
      <c r="GJ29" s="158"/>
      <c r="GK29" s="158"/>
      <c r="GL29" s="158"/>
      <c r="GM29" s="158"/>
      <c r="GN29" s="158"/>
      <c r="GO29" s="158"/>
      <c r="GP29" s="158"/>
      <c r="GQ29" s="158"/>
      <c r="GR29" s="158"/>
      <c r="GS29" s="158"/>
      <c r="GT29" s="158"/>
      <c r="GU29" s="158"/>
      <c r="GV29" s="158"/>
      <c r="GW29" s="158"/>
      <c r="GX29" s="158"/>
      <c r="GY29" s="158"/>
      <c r="GZ29" s="158"/>
      <c r="HA29" s="158"/>
      <c r="HB29" s="158"/>
      <c r="HC29" s="158"/>
      <c r="HD29" s="158"/>
      <c r="HE29" s="158"/>
      <c r="HF29" s="158"/>
      <c r="HG29" s="158"/>
      <c r="HH29" s="158"/>
      <c r="HI29" s="158"/>
      <c r="HJ29" s="158"/>
      <c r="HK29" s="158"/>
      <c r="HL29" s="158"/>
      <c r="HM29" s="158"/>
      <c r="HN29" s="158"/>
      <c r="HO29" s="158"/>
      <c r="HP29" s="158"/>
      <c r="HQ29" s="158"/>
      <c r="HR29" s="158"/>
      <c r="HS29" s="158"/>
      <c r="HT29" s="158"/>
      <c r="HU29" s="158"/>
      <c r="HV29" s="158"/>
      <c r="HW29" s="158"/>
      <c r="HX29" s="158"/>
      <c r="HY29" s="158"/>
      <c r="HZ29" s="158"/>
      <c r="IA29" s="158"/>
      <c r="IB29" s="158"/>
      <c r="IC29" s="158"/>
      <c r="ID29" s="158"/>
      <c r="IE29" s="158"/>
      <c r="IF29" s="158"/>
      <c r="IG29" s="158"/>
      <c r="IH29" s="158"/>
      <c r="II29" s="158"/>
      <c r="IJ29" s="158"/>
      <c r="IK29" s="158"/>
      <c r="IL29" s="158"/>
      <c r="IM29" s="158"/>
      <c r="IN29" s="158"/>
      <c r="IO29" s="158"/>
      <c r="IP29" s="158"/>
      <c r="IQ29" s="158"/>
      <c r="IR29" s="158"/>
      <c r="IS29" s="158"/>
      <c r="IT29" s="158"/>
      <c r="IU29" s="158"/>
      <c r="IV29" s="158"/>
      <c r="IW29" s="158"/>
      <c r="IX29" s="158"/>
      <c r="IY29" s="158"/>
      <c r="IZ29" s="158"/>
      <c r="JA29" s="158"/>
      <c r="JB29" s="158"/>
      <c r="JC29" s="158"/>
      <c r="JD29" s="158"/>
      <c r="JE29" s="158"/>
      <c r="JF29" s="158"/>
      <c r="JG29" s="158"/>
      <c r="JH29" s="158"/>
      <c r="JI29" s="158"/>
      <c r="JJ29" s="158"/>
      <c r="JK29" s="158"/>
      <c r="JL29" s="158"/>
      <c r="JM29" s="158"/>
      <c r="JN29" s="158"/>
      <c r="JO29" s="158"/>
      <c r="JP29" s="158"/>
      <c r="JQ29" s="158"/>
      <c r="JR29" s="158"/>
      <c r="JS29" s="158"/>
      <c r="JT29" s="158"/>
      <c r="JU29" s="158"/>
      <c r="JV29" s="158"/>
      <c r="JW29" s="158"/>
      <c r="JX29" s="158"/>
      <c r="JY29" s="158"/>
      <c r="JZ29" s="158"/>
      <c r="KA29" s="158"/>
      <c r="KB29" s="158"/>
      <c r="KC29" s="158"/>
      <c r="KD29" s="158"/>
      <c r="KE29" s="158"/>
      <c r="KF29" s="158"/>
      <c r="KG29" s="158"/>
      <c r="KH29" s="158"/>
      <c r="KI29" s="158"/>
      <c r="KJ29" s="158"/>
      <c r="KK29" s="158"/>
      <c r="KL29" s="158"/>
      <c r="KM29" s="158"/>
      <c r="KN29" s="158"/>
      <c r="KO29" s="158"/>
      <c r="KP29" s="158"/>
      <c r="KQ29" s="158"/>
      <c r="KR29" s="158"/>
      <c r="KS29" s="158"/>
      <c r="KT29" s="158"/>
      <c r="KU29" s="158"/>
      <c r="KV29" s="158"/>
      <c r="KW29" s="158"/>
      <c r="KX29" s="158"/>
      <c r="KY29" s="158"/>
      <c r="KZ29" s="158"/>
      <c r="LA29" s="158"/>
      <c r="LB29" s="158"/>
      <c r="LC29" s="158"/>
      <c r="LD29" s="158"/>
      <c r="LE29" s="158"/>
      <c r="LF29" s="158"/>
      <c r="LG29" s="158"/>
      <c r="LH29" s="158"/>
      <c r="LI29" s="158"/>
      <c r="LJ29" s="158"/>
      <c r="LK29" s="158"/>
      <c r="LL29" s="158"/>
      <c r="LM29" s="158"/>
      <c r="LN29" s="158"/>
      <c r="LO29" s="158"/>
      <c r="LP29" s="158"/>
      <c r="LQ29" s="158"/>
      <c r="LR29" s="158"/>
      <c r="LS29" s="158"/>
      <c r="LT29" s="158"/>
      <c r="LU29" s="158"/>
      <c r="LV29" s="158"/>
      <c r="LW29" s="158"/>
      <c r="LX29" s="158"/>
      <c r="LY29" s="158"/>
      <c r="LZ29" s="158"/>
      <c r="MA29" s="158"/>
      <c r="MB29" s="158"/>
      <c r="MC29" s="158"/>
      <c r="MD29" s="158"/>
      <c r="ME29" s="158"/>
      <c r="MF29" s="158"/>
      <c r="MG29" s="158"/>
      <c r="MH29" s="158"/>
      <c r="MI29" s="158"/>
      <c r="MJ29" s="158"/>
      <c r="MK29" s="158"/>
      <c r="ML29" s="158"/>
      <c r="MM29" s="158"/>
      <c r="MN29" s="158"/>
      <c r="MO29" s="158"/>
      <c r="MP29" s="158"/>
      <c r="MQ29" s="158"/>
      <c r="MR29" s="158"/>
      <c r="MS29" s="158"/>
      <c r="MT29" s="158"/>
      <c r="MU29" s="158"/>
      <c r="MV29" s="158"/>
      <c r="MW29" s="158"/>
      <c r="MX29" s="158"/>
      <c r="MY29" s="158"/>
      <c r="MZ29" s="158"/>
      <c r="NA29" s="158"/>
      <c r="NB29" s="158"/>
      <c r="NC29" s="158"/>
      <c r="ND29" s="158"/>
      <c r="NE29" s="158"/>
      <c r="NF29" s="158"/>
      <c r="NG29" s="158"/>
      <c r="NH29" s="158"/>
      <c r="NI29" s="158"/>
      <c r="NJ29" s="158"/>
      <c r="NK29" s="158"/>
      <c r="NL29" s="158"/>
      <c r="NM29" s="158"/>
      <c r="NN29" s="158"/>
      <c r="NO29" s="158"/>
      <c r="NP29" s="158"/>
      <c r="NQ29" s="158"/>
      <c r="NR29" s="158"/>
      <c r="NS29" s="158"/>
      <c r="NT29" s="158"/>
      <c r="NU29" s="158"/>
      <c r="NV29" s="158"/>
      <c r="NW29" s="158"/>
      <c r="NX29" s="158"/>
      <c r="NY29" s="158"/>
      <c r="NZ29" s="158"/>
      <c r="OA29" s="158"/>
      <c r="OB29" s="158"/>
      <c r="OC29" s="158"/>
      <c r="OD29" s="158"/>
      <c r="OE29" s="158"/>
      <c r="OF29" s="158"/>
      <c r="OG29" s="158"/>
      <c r="OH29" s="158"/>
      <c r="OI29" s="158"/>
      <c r="OJ29" s="158"/>
      <c r="OK29" s="158"/>
      <c r="OL29" s="158"/>
      <c r="OM29" s="158"/>
      <c r="ON29" s="158"/>
      <c r="OO29" s="158"/>
      <c r="OP29" s="158"/>
      <c r="OQ29" s="158"/>
      <c r="OR29" s="158"/>
      <c r="OS29" s="158"/>
      <c r="OT29" s="158"/>
      <c r="OU29" s="158"/>
      <c r="OV29" s="158"/>
      <c r="OW29" s="158"/>
      <c r="OX29" s="158"/>
      <c r="OY29" s="158"/>
      <c r="OZ29" s="158"/>
      <c r="PA29" s="158"/>
      <c r="PB29" s="158"/>
      <c r="PC29" s="158"/>
      <c r="PD29" s="158"/>
      <c r="PE29" s="158"/>
      <c r="PF29" s="158"/>
      <c r="PG29" s="158"/>
      <c r="PH29" s="158"/>
      <c r="PI29" s="158"/>
      <c r="PJ29" s="158"/>
      <c r="PK29" s="158"/>
      <c r="PL29" s="158"/>
      <c r="PM29" s="158"/>
      <c r="PN29" s="158"/>
      <c r="PO29" s="158"/>
      <c r="PP29" s="158"/>
      <c r="PQ29" s="158"/>
      <c r="PR29" s="158"/>
      <c r="PS29" s="158"/>
      <c r="PT29" s="158"/>
      <c r="PU29" s="158"/>
      <c r="PV29" s="158"/>
      <c r="PW29" s="158"/>
      <c r="PX29" s="158"/>
      <c r="PY29" s="158"/>
      <c r="PZ29" s="158"/>
      <c r="QA29" s="158"/>
      <c r="QB29" s="158"/>
      <c r="QC29" s="158"/>
      <c r="QD29" s="158"/>
      <c r="QE29" s="158"/>
      <c r="QF29" s="158"/>
      <c r="QG29" s="158"/>
      <c r="QH29" s="158"/>
      <c r="QI29" s="158"/>
      <c r="QJ29" s="158"/>
      <c r="QK29" s="158"/>
      <c r="QL29" s="158"/>
      <c r="QM29" s="158"/>
      <c r="QN29" s="158"/>
      <c r="QO29" s="158"/>
      <c r="QP29" s="158"/>
      <c r="QQ29" s="158"/>
      <c r="QR29" s="158"/>
      <c r="QS29" s="158"/>
      <c r="QT29" s="158"/>
      <c r="QU29" s="158"/>
      <c r="QV29" s="158"/>
      <c r="QW29" s="158"/>
      <c r="QX29" s="158"/>
      <c r="QY29" s="158"/>
      <c r="QZ29" s="158"/>
      <c r="RA29" s="158"/>
      <c r="RB29" s="158"/>
      <c r="RC29" s="158"/>
      <c r="RD29" s="158"/>
      <c r="RE29" s="158"/>
      <c r="RF29" s="158"/>
      <c r="RG29" s="158"/>
      <c r="RH29" s="158"/>
      <c r="RI29" s="158"/>
      <c r="RJ29" s="158"/>
      <c r="RK29" s="158"/>
      <c r="RL29" s="158"/>
      <c r="RM29" s="158"/>
      <c r="RN29" s="158"/>
      <c r="RO29" s="158"/>
      <c r="RP29" s="158"/>
      <c r="RQ29" s="158"/>
      <c r="RR29" s="158"/>
      <c r="RS29" s="158"/>
      <c r="RT29" s="158"/>
      <c r="RU29" s="158"/>
      <c r="RV29" s="158"/>
      <c r="RW29" s="158"/>
      <c r="RX29" s="158"/>
      <c r="RY29" s="158"/>
      <c r="RZ29" s="158"/>
      <c r="SA29" s="158"/>
      <c r="SB29" s="158"/>
      <c r="SC29" s="158"/>
      <c r="SD29" s="158"/>
      <c r="SE29" s="158"/>
      <c r="SF29" s="158"/>
      <c r="SG29" s="158"/>
      <c r="SH29" s="158"/>
      <c r="SI29" s="158"/>
      <c r="SJ29" s="158"/>
      <c r="SK29" s="158"/>
      <c r="SL29" s="158"/>
      <c r="SM29" s="158"/>
      <c r="SN29" s="158"/>
      <c r="SO29" s="158"/>
      <c r="SP29" s="158"/>
      <c r="SQ29" s="158"/>
      <c r="SR29" s="158"/>
      <c r="SS29" s="158"/>
      <c r="ST29" s="158"/>
      <c r="SU29" s="158"/>
      <c r="SV29" s="158"/>
      <c r="SW29" s="158"/>
      <c r="SX29" s="158"/>
      <c r="SY29" s="158"/>
      <c r="SZ29" s="158"/>
      <c r="TA29" s="158"/>
      <c r="TB29" s="158"/>
      <c r="TC29" s="158"/>
      <c r="TD29" s="158"/>
      <c r="TE29" s="158"/>
      <c r="TF29" s="158"/>
      <c r="TG29" s="158"/>
      <c r="TH29" s="158"/>
      <c r="TI29" s="158"/>
      <c r="TJ29" s="158"/>
      <c r="TK29" s="158"/>
      <c r="TL29" s="158"/>
      <c r="TM29" s="158"/>
      <c r="TN29" s="158"/>
      <c r="TO29" s="158"/>
      <c r="TP29" s="158"/>
      <c r="TQ29" s="158"/>
      <c r="TR29" s="158"/>
      <c r="TS29" s="158"/>
      <c r="TT29" s="158"/>
      <c r="TU29" s="158"/>
      <c r="TV29" s="158"/>
      <c r="TW29" s="158"/>
      <c r="TX29" s="158"/>
      <c r="TY29" s="158"/>
      <c r="TZ29" s="158"/>
      <c r="UA29" s="158"/>
      <c r="UB29" s="158"/>
      <c r="UC29" s="158"/>
      <c r="UD29" s="158"/>
      <c r="UE29" s="158"/>
      <c r="UF29" s="158"/>
      <c r="UG29" s="158"/>
      <c r="UH29" s="158"/>
      <c r="UI29" s="158"/>
      <c r="UJ29" s="158"/>
      <c r="UK29" s="158"/>
      <c r="UL29" s="158"/>
      <c r="UM29" s="158"/>
      <c r="UN29" s="158"/>
      <c r="UO29" s="158"/>
      <c r="UP29" s="158"/>
      <c r="UQ29" s="158"/>
      <c r="UR29" s="158"/>
      <c r="US29" s="158"/>
      <c r="UT29" s="158"/>
      <c r="UU29" s="158"/>
      <c r="UV29" s="158"/>
      <c r="UW29" s="158"/>
      <c r="UX29" s="158"/>
      <c r="UY29" s="158"/>
      <c r="UZ29" s="158"/>
      <c r="VA29" s="158"/>
      <c r="VB29" s="158"/>
      <c r="VC29" s="158"/>
      <c r="VD29" s="158"/>
      <c r="VE29" s="158"/>
      <c r="VF29" s="158"/>
      <c r="VG29" s="158"/>
      <c r="VH29" s="158"/>
      <c r="VI29" s="158"/>
      <c r="VJ29" s="158"/>
      <c r="VK29" s="158"/>
      <c r="VL29" s="158"/>
      <c r="VM29" s="158"/>
      <c r="VN29" s="158"/>
      <c r="VO29" s="158"/>
      <c r="VP29" s="158"/>
      <c r="VQ29" s="158"/>
      <c r="VR29" s="158"/>
      <c r="VS29" s="158"/>
      <c r="VT29" s="158"/>
      <c r="VU29" s="158"/>
      <c r="VV29" s="158"/>
      <c r="VW29" s="158"/>
      <c r="VX29" s="158"/>
      <c r="VY29" s="158"/>
      <c r="VZ29" s="158"/>
      <c r="WA29" s="158"/>
      <c r="WB29" s="158"/>
      <c r="WC29" s="158"/>
      <c r="WD29" s="158"/>
      <c r="WE29" s="158"/>
      <c r="WF29" s="158"/>
      <c r="WG29" s="158"/>
      <c r="WH29" s="158"/>
      <c r="WI29" s="158"/>
      <c r="WJ29" s="158"/>
      <c r="WK29" s="158"/>
      <c r="WL29" s="158"/>
      <c r="WM29" s="158"/>
      <c r="WN29" s="158"/>
      <c r="WO29" s="158"/>
      <c r="WP29" s="158"/>
      <c r="WQ29" s="158"/>
      <c r="WR29" s="158"/>
      <c r="WS29" s="158"/>
      <c r="WT29" s="158"/>
      <c r="WU29" s="158"/>
      <c r="WV29" s="158"/>
      <c r="WW29" s="158"/>
      <c r="WX29" s="158"/>
      <c r="WY29" s="158"/>
      <c r="WZ29" s="158"/>
      <c r="XA29" s="158"/>
      <c r="XB29" s="158"/>
      <c r="XC29" s="158"/>
      <c r="XD29" s="158"/>
      <c r="XE29" s="158"/>
      <c r="XF29" s="158"/>
      <c r="XG29" s="158"/>
      <c r="XH29" s="158"/>
      <c r="XI29" s="158"/>
      <c r="XJ29" s="158"/>
      <c r="XK29" s="158"/>
      <c r="XL29" s="158"/>
      <c r="XM29" s="158"/>
      <c r="XN29" s="158"/>
      <c r="XO29" s="158"/>
      <c r="XP29" s="158"/>
      <c r="XQ29" s="158"/>
      <c r="XR29" s="158"/>
      <c r="XS29" s="158"/>
      <c r="XT29" s="158"/>
      <c r="XU29" s="158"/>
      <c r="XV29" s="158"/>
      <c r="XW29" s="158"/>
      <c r="XX29" s="158"/>
      <c r="XY29" s="158"/>
      <c r="XZ29" s="158"/>
      <c r="YA29" s="158"/>
      <c r="YB29" s="158"/>
      <c r="YC29" s="158"/>
      <c r="YD29" s="158"/>
      <c r="YE29" s="158"/>
      <c r="YF29" s="158"/>
      <c r="YG29" s="158"/>
      <c r="YH29" s="158"/>
      <c r="YI29" s="158"/>
      <c r="YJ29" s="158"/>
      <c r="YK29" s="158"/>
      <c r="YL29" s="158"/>
      <c r="YM29" s="158"/>
      <c r="YN29" s="158"/>
      <c r="YO29" s="158"/>
      <c r="YP29" s="158"/>
      <c r="YQ29" s="158"/>
      <c r="YR29" s="158"/>
      <c r="YS29" s="158"/>
      <c r="YT29" s="158"/>
      <c r="YU29" s="158"/>
      <c r="YV29" s="158"/>
      <c r="YW29" s="158"/>
      <c r="YX29" s="158"/>
      <c r="YY29" s="158"/>
      <c r="YZ29" s="158"/>
      <c r="ZA29" s="158"/>
      <c r="ZB29" s="158"/>
      <c r="ZC29" s="158"/>
      <c r="ZD29" s="158"/>
      <c r="ZE29" s="158"/>
      <c r="ZF29" s="158"/>
      <c r="ZG29" s="158"/>
      <c r="ZH29" s="158"/>
      <c r="ZI29" s="158"/>
      <c r="ZJ29" s="158"/>
      <c r="ZK29" s="158"/>
      <c r="ZL29" s="158"/>
      <c r="ZM29" s="158"/>
      <c r="ZN29" s="158"/>
      <c r="ZO29" s="158"/>
      <c r="ZP29" s="158"/>
      <c r="ZQ29" s="158"/>
      <c r="ZR29" s="158"/>
      <c r="ZS29" s="158"/>
      <c r="ZT29" s="158"/>
      <c r="ZU29" s="158"/>
      <c r="ZV29" s="158"/>
      <c r="ZW29" s="158"/>
      <c r="ZX29" s="158"/>
      <c r="ZY29" s="158"/>
      <c r="ZZ29" s="158"/>
      <c r="AAA29" s="158"/>
      <c r="AAB29" s="158"/>
      <c r="AAC29" s="158"/>
      <c r="AAD29" s="158"/>
      <c r="AAE29" s="158"/>
      <c r="AAF29" s="158"/>
      <c r="AAG29" s="158"/>
      <c r="AAH29" s="158"/>
      <c r="AAI29" s="158"/>
      <c r="AAJ29" s="158"/>
      <c r="AAK29" s="158"/>
      <c r="AAL29" s="158"/>
      <c r="AAM29" s="158"/>
      <c r="AAN29" s="158"/>
      <c r="AAO29" s="158"/>
      <c r="AAP29" s="158"/>
      <c r="AAQ29" s="158"/>
      <c r="AAR29" s="158"/>
      <c r="AAS29" s="158"/>
      <c r="AAT29" s="158"/>
      <c r="AAU29" s="158"/>
      <c r="AAV29" s="158"/>
      <c r="AAW29" s="158"/>
      <c r="AAX29" s="158"/>
      <c r="AAY29" s="158"/>
      <c r="AAZ29" s="158"/>
      <c r="ABA29" s="158"/>
      <c r="ABB29" s="158"/>
      <c r="ABC29" s="158"/>
      <c r="ABD29" s="158"/>
      <c r="ABE29" s="158"/>
      <c r="ABF29" s="158"/>
      <c r="ABG29" s="158"/>
      <c r="ABH29" s="158"/>
      <c r="ABI29" s="158"/>
      <c r="ABJ29" s="158"/>
      <c r="ABK29" s="158"/>
      <c r="ABL29" s="158"/>
      <c r="ABM29" s="158"/>
      <c r="ABN29" s="158"/>
      <c r="ABO29" s="158"/>
      <c r="ABP29" s="158"/>
      <c r="ABQ29" s="158"/>
      <c r="ABR29" s="158"/>
      <c r="ABS29" s="158"/>
      <c r="ABT29" s="158"/>
      <c r="ABU29" s="158"/>
      <c r="ABV29" s="158"/>
      <c r="ABW29" s="158"/>
      <c r="ABX29" s="158"/>
      <c r="ABY29" s="158"/>
      <c r="ABZ29" s="158"/>
      <c r="ACA29" s="158"/>
      <c r="ACB29" s="158"/>
      <c r="ACC29" s="158"/>
      <c r="ACD29" s="158"/>
      <c r="ACE29" s="158"/>
      <c r="ACF29" s="158"/>
      <c r="ACG29" s="158"/>
      <c r="ACH29" s="158"/>
      <c r="ACI29" s="158"/>
      <c r="ACJ29" s="158"/>
      <c r="ACK29" s="158"/>
      <c r="ACL29" s="158"/>
      <c r="ACM29" s="158"/>
      <c r="ACN29" s="158"/>
      <c r="ACO29" s="158"/>
      <c r="ACP29" s="158"/>
      <c r="ACQ29" s="158"/>
      <c r="ACR29" s="158"/>
      <c r="ACS29" s="158"/>
      <c r="ACT29" s="158"/>
      <c r="ACU29" s="158"/>
      <c r="ACV29" s="158"/>
      <c r="ACW29" s="158"/>
      <c r="ACX29" s="158"/>
      <c r="ACY29" s="158"/>
      <c r="ACZ29" s="158"/>
      <c r="ADA29" s="158"/>
      <c r="ADB29" s="158"/>
      <c r="ADC29" s="158"/>
      <c r="ADD29" s="158"/>
      <c r="ADE29" s="158"/>
      <c r="ADF29" s="158"/>
      <c r="ADG29" s="158"/>
      <c r="ADH29" s="158"/>
      <c r="ADI29" s="158"/>
      <c r="ADJ29" s="158"/>
      <c r="ADK29" s="158"/>
      <c r="ADL29" s="158"/>
      <c r="ADM29" s="158"/>
      <c r="ADN29" s="158"/>
      <c r="ADO29" s="158"/>
      <c r="ADP29" s="158"/>
      <c r="ADQ29" s="158"/>
      <c r="ADR29" s="158"/>
      <c r="ADS29" s="158"/>
      <c r="ADT29" s="158"/>
      <c r="ADU29" s="158"/>
      <c r="ADV29" s="158"/>
      <c r="ADW29" s="158"/>
      <c r="ADX29" s="158"/>
      <c r="ADY29" s="158"/>
      <c r="ADZ29" s="158"/>
      <c r="AEA29" s="158"/>
      <c r="AEB29" s="158"/>
      <c r="AEC29" s="158"/>
      <c r="AED29" s="158"/>
      <c r="AEE29" s="158"/>
      <c r="AEF29" s="158"/>
      <c r="AEG29" s="158"/>
      <c r="AEH29" s="158"/>
      <c r="AEI29" s="158"/>
      <c r="AEJ29" s="158"/>
      <c r="AEK29" s="158"/>
      <c r="AEL29" s="158"/>
      <c r="AEM29" s="158"/>
      <c r="AEN29" s="158"/>
      <c r="AEO29" s="158"/>
      <c r="AEP29" s="158"/>
      <c r="AEQ29" s="158"/>
      <c r="AER29" s="158"/>
      <c r="AES29" s="158"/>
      <c r="AET29" s="158"/>
      <c r="AEU29" s="158"/>
      <c r="AEV29" s="158"/>
      <c r="AEW29" s="158"/>
      <c r="AEX29" s="158"/>
      <c r="AEY29" s="158"/>
      <c r="AEZ29" s="158"/>
      <c r="AFA29" s="158"/>
      <c r="AFB29" s="158"/>
      <c r="AFC29" s="158"/>
      <c r="AFD29" s="158"/>
      <c r="AFE29" s="158"/>
      <c r="AFF29" s="158"/>
      <c r="AFG29" s="158"/>
      <c r="AFH29" s="158"/>
      <c r="AFI29" s="158"/>
      <c r="AFJ29" s="158"/>
      <c r="AFK29" s="158"/>
      <c r="AFL29" s="158"/>
      <c r="AFM29" s="158"/>
      <c r="AFN29" s="158"/>
      <c r="AFO29" s="158"/>
      <c r="AFP29" s="158"/>
      <c r="AFQ29" s="158"/>
      <c r="AFR29" s="158"/>
      <c r="AFS29" s="158"/>
      <c r="AFT29" s="158"/>
      <c r="AFU29" s="158"/>
      <c r="AFV29" s="158"/>
      <c r="AFW29" s="158"/>
      <c r="AFX29" s="158"/>
      <c r="AFY29" s="158"/>
      <c r="AFZ29" s="158"/>
      <c r="AGA29" s="158"/>
      <c r="AGB29" s="158"/>
      <c r="AGC29" s="158"/>
      <c r="AGD29" s="158"/>
      <c r="AGE29" s="158"/>
      <c r="AGF29" s="158"/>
      <c r="AGG29" s="158"/>
      <c r="AGH29" s="158"/>
      <c r="AGI29" s="158"/>
      <c r="AGJ29" s="158"/>
      <c r="AGK29" s="158"/>
      <c r="AGL29" s="158"/>
      <c r="AGM29" s="158"/>
      <c r="AGN29" s="158"/>
      <c r="AGO29" s="158"/>
      <c r="AGP29" s="158"/>
      <c r="AGQ29" s="158"/>
      <c r="AGR29" s="158"/>
      <c r="AGS29" s="158"/>
      <c r="AGT29" s="158"/>
      <c r="AGU29" s="158"/>
      <c r="AGV29" s="158"/>
      <c r="AGW29" s="158"/>
      <c r="AGX29" s="158"/>
      <c r="AGY29" s="158"/>
      <c r="AGZ29" s="158"/>
      <c r="AHA29" s="158"/>
      <c r="AHB29" s="158"/>
      <c r="AHC29" s="158"/>
      <c r="AHD29" s="158"/>
      <c r="AHE29" s="158"/>
      <c r="AHF29" s="158"/>
      <c r="AHG29" s="158"/>
      <c r="AHH29" s="158"/>
      <c r="AHI29" s="158"/>
      <c r="AHJ29" s="158"/>
      <c r="AHK29" s="158"/>
      <c r="AHL29" s="158"/>
      <c r="AHM29" s="158"/>
      <c r="AHN29" s="158"/>
      <c r="AHO29" s="158"/>
      <c r="AHP29" s="158"/>
      <c r="AHQ29" s="158"/>
      <c r="AHR29" s="158"/>
      <c r="AHS29" s="158"/>
      <c r="AHT29" s="158"/>
      <c r="AHU29" s="158"/>
      <c r="AHV29" s="158"/>
      <c r="AHW29" s="158"/>
      <c r="AHX29" s="158"/>
      <c r="AHY29" s="158"/>
      <c r="AHZ29" s="158"/>
      <c r="AIA29" s="158"/>
      <c r="AIB29" s="158"/>
      <c r="AIC29" s="158"/>
      <c r="AID29" s="158"/>
      <c r="AIE29" s="158"/>
      <c r="AIF29" s="158"/>
      <c r="AIG29" s="158"/>
      <c r="AIH29" s="158"/>
      <c r="AII29" s="158"/>
      <c r="AIJ29" s="158"/>
      <c r="AIK29" s="158"/>
      <c r="AIL29" s="158"/>
      <c r="AIM29" s="158"/>
      <c r="AIN29" s="158"/>
      <c r="AIO29" s="158"/>
      <c r="AIP29" s="158"/>
      <c r="AIQ29" s="158"/>
      <c r="AIR29" s="158"/>
      <c r="AIS29" s="158"/>
      <c r="AIT29" s="158"/>
      <c r="AIU29" s="158"/>
      <c r="AIV29" s="158"/>
      <c r="AIW29" s="158"/>
      <c r="AIX29" s="158"/>
      <c r="AIY29" s="158"/>
      <c r="AIZ29" s="158"/>
      <c r="AJA29" s="158"/>
      <c r="AJB29" s="158"/>
      <c r="AJC29" s="158"/>
      <c r="AJD29" s="158"/>
      <c r="AJE29" s="158"/>
      <c r="AJF29" s="158"/>
      <c r="AJG29" s="158"/>
      <c r="AJH29" s="158"/>
      <c r="AJI29" s="158"/>
      <c r="AJJ29" s="158"/>
      <c r="AJK29" s="158"/>
      <c r="AJL29" s="158"/>
      <c r="AJM29" s="158"/>
      <c r="AJN29" s="158"/>
      <c r="AJO29" s="158"/>
      <c r="AJP29" s="158"/>
      <c r="AJQ29" s="158"/>
      <c r="AJR29" s="158"/>
      <c r="AJS29" s="158"/>
      <c r="AJT29" s="158"/>
      <c r="AJU29" s="158"/>
      <c r="AJV29" s="158"/>
      <c r="AJW29" s="158"/>
      <c r="AJX29" s="158"/>
      <c r="AJY29" s="158"/>
      <c r="AJZ29" s="158"/>
      <c r="AKA29" s="158"/>
      <c r="AKB29" s="158"/>
      <c r="AKC29" s="158"/>
      <c r="AKD29" s="158"/>
      <c r="AKE29" s="158"/>
      <c r="AKF29" s="158"/>
      <c r="AKG29" s="158"/>
      <c r="AKH29" s="158"/>
      <c r="AKI29" s="158"/>
      <c r="AKJ29" s="158"/>
      <c r="AKK29" s="158"/>
      <c r="AKL29" s="158"/>
      <c r="AKM29" s="158"/>
      <c r="AKN29" s="158"/>
      <c r="AKO29" s="158"/>
      <c r="AKP29" s="158"/>
      <c r="AKQ29" s="158"/>
      <c r="AKR29" s="158"/>
      <c r="AKS29" s="158"/>
      <c r="AKT29" s="158"/>
      <c r="AKU29" s="158"/>
      <c r="AKV29" s="158"/>
      <c r="AKW29" s="158"/>
      <c r="AKX29" s="158"/>
      <c r="AKY29" s="158"/>
      <c r="AKZ29" s="158"/>
      <c r="ALA29" s="158"/>
      <c r="ALB29" s="158"/>
      <c r="ALC29" s="158"/>
      <c r="ALD29" s="158"/>
      <c r="ALE29" s="158"/>
      <c r="ALF29" s="158"/>
      <c r="ALG29" s="158"/>
      <c r="ALH29" s="158"/>
      <c r="ALI29" s="158"/>
      <c r="ALJ29" s="158"/>
      <c r="ALK29" s="158"/>
      <c r="ALL29" s="158"/>
      <c r="ALM29" s="158"/>
      <c r="ALN29" s="158"/>
      <c r="ALO29" s="158"/>
      <c r="ALP29" s="158"/>
      <c r="ALQ29" s="158"/>
      <c r="ALR29" s="158"/>
      <c r="ALS29" s="158"/>
      <c r="ALT29" s="158"/>
      <c r="ALU29" s="158"/>
      <c r="ALV29" s="158"/>
      <c r="ALW29" s="158"/>
      <c r="ALX29" s="158"/>
      <c r="ALY29" s="158"/>
      <c r="ALZ29" s="158"/>
      <c r="AMA29" s="158"/>
      <c r="AMB29" s="158"/>
      <c r="AMC29" s="158"/>
      <c r="AMD29" s="158"/>
    </row>
    <row r="30" spans="1:1018" s="159" customFormat="1"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58"/>
      <c r="AF30" s="158"/>
      <c r="AG30" s="158"/>
      <c r="AH30" s="158"/>
      <c r="AI30" s="158"/>
      <c r="AJ30" s="158"/>
      <c r="AK30" s="158"/>
      <c r="AL30" s="158"/>
      <c r="AM30" s="158"/>
      <c r="AN30" s="158"/>
      <c r="AO30" s="158"/>
      <c r="AP30" s="158"/>
      <c r="AQ30" s="158"/>
      <c r="AR30" s="158"/>
      <c r="AS30" s="158"/>
      <c r="AT30" s="158"/>
      <c r="AU30" s="158"/>
      <c r="AV30" s="158"/>
      <c r="AW30" s="158"/>
      <c r="AX30" s="158"/>
      <c r="AY30" s="158"/>
      <c r="AZ30" s="158"/>
      <c r="BA30" s="158"/>
      <c r="BB30" s="158"/>
      <c r="BC30" s="158"/>
      <c r="BD30" s="158"/>
      <c r="BE30" s="158"/>
      <c r="BF30" s="158"/>
      <c r="BG30" s="158"/>
      <c r="BH30" s="158"/>
      <c r="BI30" s="158"/>
      <c r="BJ30" s="158"/>
      <c r="BK30" s="158"/>
      <c r="BL30" s="158"/>
      <c r="BM30" s="158"/>
      <c r="BN30" s="158"/>
      <c r="BO30" s="158"/>
      <c r="BP30" s="158"/>
      <c r="BQ30" s="158"/>
      <c r="BR30" s="158"/>
      <c r="BS30" s="158"/>
      <c r="BT30" s="158"/>
      <c r="BU30" s="158"/>
      <c r="BV30" s="158"/>
      <c r="BW30" s="158"/>
      <c r="BX30" s="158"/>
      <c r="BY30" s="158"/>
      <c r="BZ30" s="158"/>
      <c r="CA30" s="158"/>
      <c r="CB30" s="158"/>
      <c r="CC30" s="158"/>
      <c r="CD30" s="158"/>
      <c r="CE30" s="158"/>
      <c r="CF30" s="158"/>
      <c r="CG30" s="158"/>
      <c r="CH30" s="158"/>
      <c r="CI30" s="158"/>
      <c r="CJ30" s="158"/>
      <c r="CK30" s="158"/>
      <c r="CL30" s="158"/>
      <c r="CM30" s="158"/>
      <c r="CN30" s="158"/>
      <c r="CO30" s="158"/>
      <c r="CP30" s="158"/>
      <c r="CQ30" s="158"/>
      <c r="CR30" s="158"/>
      <c r="CS30" s="158"/>
      <c r="CT30" s="158"/>
      <c r="CU30" s="158"/>
      <c r="CV30" s="158"/>
      <c r="CW30" s="158"/>
      <c r="CX30" s="158"/>
      <c r="CY30" s="158"/>
      <c r="CZ30" s="158"/>
      <c r="DA30" s="158"/>
      <c r="DB30" s="158"/>
      <c r="DC30" s="158"/>
      <c r="DD30" s="158"/>
      <c r="DE30" s="158"/>
      <c r="DF30" s="158"/>
      <c r="DG30" s="158"/>
      <c r="DH30" s="158"/>
      <c r="DI30" s="158"/>
      <c r="DJ30" s="158"/>
      <c r="DK30" s="158"/>
      <c r="DL30" s="158"/>
      <c r="DM30" s="158"/>
      <c r="DN30" s="158"/>
      <c r="DO30" s="158"/>
      <c r="DP30" s="158"/>
      <c r="DQ30" s="158"/>
      <c r="DR30" s="158"/>
      <c r="DS30" s="158"/>
      <c r="DT30" s="158"/>
      <c r="DU30" s="158"/>
      <c r="DV30" s="158"/>
      <c r="DW30" s="158"/>
      <c r="DX30" s="158"/>
      <c r="DY30" s="158"/>
      <c r="DZ30" s="158"/>
      <c r="EA30" s="158"/>
      <c r="EB30" s="158"/>
      <c r="EC30" s="158"/>
      <c r="ED30" s="158"/>
      <c r="EE30" s="158"/>
      <c r="EF30" s="158"/>
      <c r="EG30" s="158"/>
      <c r="EH30" s="158"/>
      <c r="EI30" s="158"/>
      <c r="EJ30" s="158"/>
      <c r="EK30" s="158"/>
      <c r="EL30" s="158"/>
      <c r="EM30" s="158"/>
      <c r="EN30" s="158"/>
      <c r="EO30" s="158"/>
      <c r="EP30" s="158"/>
      <c r="EQ30" s="158"/>
      <c r="ER30" s="158"/>
      <c r="ES30" s="158"/>
      <c r="ET30" s="158"/>
      <c r="EU30" s="158"/>
      <c r="EV30" s="158"/>
      <c r="EW30" s="158"/>
      <c r="EX30" s="158"/>
      <c r="EY30" s="158"/>
      <c r="EZ30" s="158"/>
      <c r="FA30" s="158"/>
      <c r="FB30" s="158"/>
      <c r="FC30" s="158"/>
      <c r="FD30" s="158"/>
      <c r="FE30" s="158"/>
      <c r="FF30" s="158"/>
      <c r="FG30" s="158"/>
      <c r="FH30" s="158"/>
      <c r="FI30" s="158"/>
      <c r="FJ30" s="158"/>
      <c r="FK30" s="158"/>
      <c r="FL30" s="158"/>
      <c r="FM30" s="158"/>
      <c r="FN30" s="158"/>
      <c r="FO30" s="158"/>
      <c r="FP30" s="158"/>
      <c r="FQ30" s="158"/>
      <c r="FR30" s="158"/>
      <c r="FS30" s="158"/>
      <c r="FT30" s="158"/>
      <c r="FU30" s="158"/>
      <c r="FV30" s="158"/>
      <c r="FW30" s="158"/>
      <c r="FX30" s="158"/>
      <c r="FY30" s="158"/>
      <c r="FZ30" s="158"/>
      <c r="GA30" s="158"/>
      <c r="GB30" s="158"/>
      <c r="GC30" s="158"/>
      <c r="GD30" s="158"/>
      <c r="GE30" s="158"/>
      <c r="GF30" s="158"/>
      <c r="GG30" s="158"/>
      <c r="GH30" s="158"/>
      <c r="GI30" s="158"/>
      <c r="GJ30" s="158"/>
      <c r="GK30" s="158"/>
      <c r="GL30" s="158"/>
      <c r="GM30" s="158"/>
      <c r="GN30" s="158"/>
      <c r="GO30" s="158"/>
      <c r="GP30" s="158"/>
      <c r="GQ30" s="158"/>
      <c r="GR30" s="158"/>
      <c r="GS30" s="158"/>
      <c r="GT30" s="158"/>
      <c r="GU30" s="158"/>
      <c r="GV30" s="158"/>
      <c r="GW30" s="158"/>
      <c r="GX30" s="158"/>
      <c r="GY30" s="158"/>
      <c r="GZ30" s="158"/>
      <c r="HA30" s="158"/>
      <c r="HB30" s="158"/>
      <c r="HC30" s="158"/>
      <c r="HD30" s="158"/>
      <c r="HE30" s="158"/>
      <c r="HF30" s="158"/>
      <c r="HG30" s="158"/>
      <c r="HH30" s="158"/>
      <c r="HI30" s="158"/>
      <c r="HJ30" s="158"/>
      <c r="HK30" s="158"/>
      <c r="HL30" s="158"/>
      <c r="HM30" s="158"/>
      <c r="HN30" s="158"/>
      <c r="HO30" s="158"/>
      <c r="HP30" s="158"/>
      <c r="HQ30" s="158"/>
      <c r="HR30" s="158"/>
      <c r="HS30" s="158"/>
      <c r="HT30" s="158"/>
      <c r="HU30" s="158"/>
      <c r="HV30" s="158"/>
      <c r="HW30" s="158"/>
      <c r="HX30" s="158"/>
      <c r="HY30" s="158"/>
      <c r="HZ30" s="158"/>
      <c r="IA30" s="158"/>
      <c r="IB30" s="158"/>
      <c r="IC30" s="158"/>
      <c r="ID30" s="158"/>
      <c r="IE30" s="158"/>
      <c r="IF30" s="158"/>
      <c r="IG30" s="158"/>
      <c r="IH30" s="158"/>
      <c r="II30" s="158"/>
      <c r="IJ30" s="158"/>
      <c r="IK30" s="158"/>
      <c r="IL30" s="158"/>
      <c r="IM30" s="158"/>
      <c r="IN30" s="158"/>
      <c r="IO30" s="158"/>
      <c r="IP30" s="158"/>
      <c r="IQ30" s="158"/>
      <c r="IR30" s="158"/>
      <c r="IS30" s="158"/>
      <c r="IT30" s="158"/>
      <c r="IU30" s="158"/>
      <c r="IV30" s="158"/>
      <c r="IW30" s="158"/>
      <c r="IX30" s="158"/>
      <c r="IY30" s="158"/>
      <c r="IZ30" s="158"/>
      <c r="JA30" s="158"/>
      <c r="JB30" s="158"/>
      <c r="JC30" s="158"/>
      <c r="JD30" s="158"/>
      <c r="JE30" s="158"/>
      <c r="JF30" s="158"/>
      <c r="JG30" s="158"/>
      <c r="JH30" s="158"/>
      <c r="JI30" s="158"/>
      <c r="JJ30" s="158"/>
      <c r="JK30" s="158"/>
      <c r="JL30" s="158"/>
      <c r="JM30" s="158"/>
      <c r="JN30" s="158"/>
      <c r="JO30" s="158"/>
      <c r="JP30" s="158"/>
      <c r="JQ30" s="158"/>
      <c r="JR30" s="158"/>
      <c r="JS30" s="158"/>
      <c r="JT30" s="158"/>
      <c r="JU30" s="158"/>
      <c r="JV30" s="158"/>
      <c r="JW30" s="158"/>
      <c r="JX30" s="158"/>
      <c r="JY30" s="158"/>
      <c r="JZ30" s="158"/>
      <c r="KA30" s="158"/>
      <c r="KB30" s="158"/>
      <c r="KC30" s="158"/>
      <c r="KD30" s="158"/>
      <c r="KE30" s="158"/>
      <c r="KF30" s="158"/>
      <c r="KG30" s="158"/>
      <c r="KH30" s="158"/>
      <c r="KI30" s="158"/>
      <c r="KJ30" s="158"/>
      <c r="KK30" s="158"/>
      <c r="KL30" s="158"/>
      <c r="KM30" s="158"/>
      <c r="KN30" s="158"/>
      <c r="KO30" s="158"/>
      <c r="KP30" s="158"/>
      <c r="KQ30" s="158"/>
      <c r="KR30" s="158"/>
      <c r="KS30" s="158"/>
      <c r="KT30" s="158"/>
      <c r="KU30" s="158"/>
      <c r="KV30" s="158"/>
      <c r="KW30" s="158"/>
      <c r="KX30" s="158"/>
      <c r="KY30" s="158"/>
      <c r="KZ30" s="158"/>
      <c r="LA30" s="158"/>
      <c r="LB30" s="158"/>
      <c r="LC30" s="158"/>
      <c r="LD30" s="158"/>
      <c r="LE30" s="158"/>
      <c r="LF30" s="158"/>
      <c r="LG30" s="158"/>
      <c r="LH30" s="158"/>
      <c r="LI30" s="158"/>
      <c r="LJ30" s="158"/>
      <c r="LK30" s="158"/>
      <c r="LL30" s="158"/>
      <c r="LM30" s="158"/>
      <c r="LN30" s="158"/>
      <c r="LO30" s="158"/>
      <c r="LP30" s="158"/>
      <c r="LQ30" s="158"/>
      <c r="LR30" s="158"/>
      <c r="LS30" s="158"/>
      <c r="LT30" s="158"/>
      <c r="LU30" s="158"/>
      <c r="LV30" s="158"/>
      <c r="LW30" s="158"/>
      <c r="LX30" s="158"/>
      <c r="LY30" s="158"/>
      <c r="LZ30" s="158"/>
      <c r="MA30" s="158"/>
      <c r="MB30" s="158"/>
      <c r="MC30" s="158"/>
      <c r="MD30" s="158"/>
      <c r="ME30" s="158"/>
      <c r="MF30" s="158"/>
      <c r="MG30" s="158"/>
      <c r="MH30" s="158"/>
      <c r="MI30" s="158"/>
      <c r="MJ30" s="158"/>
      <c r="MK30" s="158"/>
      <c r="ML30" s="158"/>
      <c r="MM30" s="158"/>
      <c r="MN30" s="158"/>
      <c r="MO30" s="158"/>
      <c r="MP30" s="158"/>
      <c r="MQ30" s="158"/>
      <c r="MR30" s="158"/>
      <c r="MS30" s="158"/>
      <c r="MT30" s="158"/>
      <c r="MU30" s="158"/>
      <c r="MV30" s="158"/>
      <c r="MW30" s="158"/>
      <c r="MX30" s="158"/>
      <c r="MY30" s="158"/>
      <c r="MZ30" s="158"/>
      <c r="NA30" s="158"/>
      <c r="NB30" s="158"/>
      <c r="NC30" s="158"/>
      <c r="ND30" s="158"/>
      <c r="NE30" s="158"/>
      <c r="NF30" s="158"/>
      <c r="NG30" s="158"/>
      <c r="NH30" s="158"/>
      <c r="NI30" s="158"/>
      <c r="NJ30" s="158"/>
      <c r="NK30" s="158"/>
      <c r="NL30" s="158"/>
      <c r="NM30" s="158"/>
      <c r="NN30" s="158"/>
      <c r="NO30" s="158"/>
      <c r="NP30" s="158"/>
      <c r="NQ30" s="158"/>
      <c r="NR30" s="158"/>
      <c r="NS30" s="158"/>
      <c r="NT30" s="158"/>
      <c r="NU30" s="158"/>
      <c r="NV30" s="158"/>
      <c r="NW30" s="158"/>
      <c r="NX30" s="158"/>
      <c r="NY30" s="158"/>
      <c r="NZ30" s="158"/>
      <c r="OA30" s="158"/>
      <c r="OB30" s="158"/>
      <c r="OC30" s="158"/>
      <c r="OD30" s="158"/>
      <c r="OE30" s="158"/>
      <c r="OF30" s="158"/>
      <c r="OG30" s="158"/>
      <c r="OH30" s="158"/>
      <c r="OI30" s="158"/>
      <c r="OJ30" s="158"/>
      <c r="OK30" s="158"/>
      <c r="OL30" s="158"/>
      <c r="OM30" s="158"/>
      <c r="ON30" s="158"/>
      <c r="OO30" s="158"/>
      <c r="OP30" s="158"/>
      <c r="OQ30" s="158"/>
      <c r="OR30" s="158"/>
      <c r="OS30" s="158"/>
      <c r="OT30" s="158"/>
      <c r="OU30" s="158"/>
      <c r="OV30" s="158"/>
      <c r="OW30" s="158"/>
      <c r="OX30" s="158"/>
      <c r="OY30" s="158"/>
      <c r="OZ30" s="158"/>
      <c r="PA30" s="158"/>
      <c r="PB30" s="158"/>
      <c r="PC30" s="158"/>
      <c r="PD30" s="158"/>
      <c r="PE30" s="158"/>
      <c r="PF30" s="158"/>
      <c r="PG30" s="158"/>
      <c r="PH30" s="158"/>
      <c r="PI30" s="158"/>
      <c r="PJ30" s="158"/>
      <c r="PK30" s="158"/>
      <c r="PL30" s="158"/>
      <c r="PM30" s="158"/>
      <c r="PN30" s="158"/>
      <c r="PO30" s="158"/>
      <c r="PP30" s="158"/>
      <c r="PQ30" s="158"/>
      <c r="PR30" s="158"/>
      <c r="PS30" s="158"/>
      <c r="PT30" s="158"/>
      <c r="PU30" s="158"/>
      <c r="PV30" s="158"/>
      <c r="PW30" s="158"/>
      <c r="PX30" s="158"/>
      <c r="PY30" s="158"/>
      <c r="PZ30" s="158"/>
      <c r="QA30" s="158"/>
      <c r="QB30" s="158"/>
      <c r="QC30" s="158"/>
      <c r="QD30" s="158"/>
      <c r="QE30" s="158"/>
      <c r="QF30" s="158"/>
      <c r="QG30" s="158"/>
      <c r="QH30" s="158"/>
      <c r="QI30" s="158"/>
      <c r="QJ30" s="158"/>
      <c r="QK30" s="158"/>
      <c r="QL30" s="158"/>
      <c r="QM30" s="158"/>
      <c r="QN30" s="158"/>
      <c r="QO30" s="158"/>
      <c r="QP30" s="158"/>
      <c r="QQ30" s="158"/>
      <c r="QR30" s="158"/>
      <c r="QS30" s="158"/>
      <c r="QT30" s="158"/>
      <c r="QU30" s="158"/>
      <c r="QV30" s="158"/>
      <c r="QW30" s="158"/>
      <c r="QX30" s="158"/>
      <c r="QY30" s="158"/>
      <c r="QZ30" s="158"/>
      <c r="RA30" s="158"/>
      <c r="RB30" s="158"/>
      <c r="RC30" s="158"/>
      <c r="RD30" s="158"/>
      <c r="RE30" s="158"/>
      <c r="RF30" s="158"/>
      <c r="RG30" s="158"/>
      <c r="RH30" s="158"/>
      <c r="RI30" s="158"/>
      <c r="RJ30" s="158"/>
      <c r="RK30" s="158"/>
      <c r="RL30" s="158"/>
      <c r="RM30" s="158"/>
      <c r="RN30" s="158"/>
      <c r="RO30" s="158"/>
      <c r="RP30" s="158"/>
      <c r="RQ30" s="158"/>
      <c r="RR30" s="158"/>
      <c r="RS30" s="158"/>
      <c r="RT30" s="158"/>
      <c r="RU30" s="158"/>
      <c r="RV30" s="158"/>
      <c r="RW30" s="158"/>
      <c r="RX30" s="158"/>
      <c r="RY30" s="158"/>
      <c r="RZ30" s="158"/>
      <c r="SA30" s="158"/>
      <c r="SB30" s="158"/>
      <c r="SC30" s="158"/>
      <c r="SD30" s="158"/>
      <c r="SE30" s="158"/>
      <c r="SF30" s="158"/>
      <c r="SG30" s="158"/>
      <c r="SH30" s="158"/>
      <c r="SI30" s="158"/>
      <c r="SJ30" s="158"/>
      <c r="SK30" s="158"/>
      <c r="SL30" s="158"/>
      <c r="SM30" s="158"/>
      <c r="SN30" s="158"/>
      <c r="SO30" s="158"/>
      <c r="SP30" s="158"/>
      <c r="SQ30" s="158"/>
      <c r="SR30" s="158"/>
      <c r="SS30" s="158"/>
      <c r="ST30" s="158"/>
      <c r="SU30" s="158"/>
      <c r="SV30" s="158"/>
      <c r="SW30" s="158"/>
      <c r="SX30" s="158"/>
      <c r="SY30" s="158"/>
      <c r="SZ30" s="158"/>
      <c r="TA30" s="158"/>
      <c r="TB30" s="158"/>
      <c r="TC30" s="158"/>
      <c r="TD30" s="158"/>
      <c r="TE30" s="158"/>
      <c r="TF30" s="158"/>
      <c r="TG30" s="158"/>
      <c r="TH30" s="158"/>
      <c r="TI30" s="158"/>
      <c r="TJ30" s="158"/>
      <c r="TK30" s="158"/>
      <c r="TL30" s="158"/>
      <c r="TM30" s="158"/>
      <c r="TN30" s="158"/>
      <c r="TO30" s="158"/>
      <c r="TP30" s="158"/>
      <c r="TQ30" s="158"/>
      <c r="TR30" s="158"/>
      <c r="TS30" s="158"/>
      <c r="TT30" s="158"/>
      <c r="TU30" s="158"/>
      <c r="TV30" s="158"/>
      <c r="TW30" s="158"/>
      <c r="TX30" s="158"/>
      <c r="TY30" s="158"/>
      <c r="TZ30" s="158"/>
      <c r="UA30" s="158"/>
      <c r="UB30" s="158"/>
      <c r="UC30" s="158"/>
      <c r="UD30" s="158"/>
      <c r="UE30" s="158"/>
      <c r="UF30" s="158"/>
      <c r="UG30" s="158"/>
      <c r="UH30" s="158"/>
      <c r="UI30" s="158"/>
      <c r="UJ30" s="158"/>
      <c r="UK30" s="158"/>
      <c r="UL30" s="158"/>
      <c r="UM30" s="158"/>
      <c r="UN30" s="158"/>
      <c r="UO30" s="158"/>
      <c r="UP30" s="158"/>
      <c r="UQ30" s="158"/>
      <c r="UR30" s="158"/>
      <c r="US30" s="158"/>
      <c r="UT30" s="158"/>
      <c r="UU30" s="158"/>
      <c r="UV30" s="158"/>
      <c r="UW30" s="158"/>
      <c r="UX30" s="158"/>
      <c r="UY30" s="158"/>
      <c r="UZ30" s="158"/>
      <c r="VA30" s="158"/>
      <c r="VB30" s="158"/>
      <c r="VC30" s="158"/>
      <c r="VD30" s="158"/>
      <c r="VE30" s="158"/>
      <c r="VF30" s="158"/>
      <c r="VG30" s="158"/>
      <c r="VH30" s="158"/>
      <c r="VI30" s="158"/>
      <c r="VJ30" s="158"/>
      <c r="VK30" s="158"/>
      <c r="VL30" s="158"/>
      <c r="VM30" s="158"/>
      <c r="VN30" s="158"/>
      <c r="VO30" s="158"/>
      <c r="VP30" s="158"/>
      <c r="VQ30" s="158"/>
      <c r="VR30" s="158"/>
      <c r="VS30" s="158"/>
      <c r="VT30" s="158"/>
      <c r="VU30" s="158"/>
      <c r="VV30" s="158"/>
      <c r="VW30" s="158"/>
      <c r="VX30" s="158"/>
      <c r="VY30" s="158"/>
      <c r="VZ30" s="158"/>
      <c r="WA30" s="158"/>
      <c r="WB30" s="158"/>
      <c r="WC30" s="158"/>
      <c r="WD30" s="158"/>
      <c r="WE30" s="158"/>
      <c r="WF30" s="158"/>
      <c r="WG30" s="158"/>
      <c r="WH30" s="158"/>
      <c r="WI30" s="158"/>
      <c r="WJ30" s="158"/>
      <c r="WK30" s="158"/>
      <c r="WL30" s="158"/>
      <c r="WM30" s="158"/>
      <c r="WN30" s="158"/>
      <c r="WO30" s="158"/>
      <c r="WP30" s="158"/>
      <c r="WQ30" s="158"/>
      <c r="WR30" s="158"/>
      <c r="WS30" s="158"/>
      <c r="WT30" s="158"/>
      <c r="WU30" s="158"/>
      <c r="WV30" s="158"/>
      <c r="WW30" s="158"/>
      <c r="WX30" s="158"/>
      <c r="WY30" s="158"/>
      <c r="WZ30" s="158"/>
      <c r="XA30" s="158"/>
      <c r="XB30" s="158"/>
      <c r="XC30" s="158"/>
      <c r="XD30" s="158"/>
      <c r="XE30" s="158"/>
      <c r="XF30" s="158"/>
      <c r="XG30" s="158"/>
      <c r="XH30" s="158"/>
      <c r="XI30" s="158"/>
      <c r="XJ30" s="158"/>
      <c r="XK30" s="158"/>
      <c r="XL30" s="158"/>
      <c r="XM30" s="158"/>
      <c r="XN30" s="158"/>
      <c r="XO30" s="158"/>
      <c r="XP30" s="158"/>
      <c r="XQ30" s="158"/>
      <c r="XR30" s="158"/>
      <c r="XS30" s="158"/>
      <c r="XT30" s="158"/>
      <c r="XU30" s="158"/>
      <c r="XV30" s="158"/>
      <c r="XW30" s="158"/>
      <c r="XX30" s="158"/>
      <c r="XY30" s="158"/>
      <c r="XZ30" s="158"/>
      <c r="YA30" s="158"/>
      <c r="YB30" s="158"/>
      <c r="YC30" s="158"/>
      <c r="YD30" s="158"/>
      <c r="YE30" s="158"/>
      <c r="YF30" s="158"/>
      <c r="YG30" s="158"/>
      <c r="YH30" s="158"/>
      <c r="YI30" s="158"/>
      <c r="YJ30" s="158"/>
      <c r="YK30" s="158"/>
      <c r="YL30" s="158"/>
      <c r="YM30" s="158"/>
      <c r="YN30" s="158"/>
      <c r="YO30" s="158"/>
      <c r="YP30" s="158"/>
      <c r="YQ30" s="158"/>
      <c r="YR30" s="158"/>
      <c r="YS30" s="158"/>
      <c r="YT30" s="158"/>
      <c r="YU30" s="158"/>
      <c r="YV30" s="158"/>
      <c r="YW30" s="158"/>
      <c r="YX30" s="158"/>
      <c r="YY30" s="158"/>
      <c r="YZ30" s="158"/>
      <c r="ZA30" s="158"/>
      <c r="ZB30" s="158"/>
      <c r="ZC30" s="158"/>
      <c r="ZD30" s="158"/>
      <c r="ZE30" s="158"/>
      <c r="ZF30" s="158"/>
      <c r="ZG30" s="158"/>
      <c r="ZH30" s="158"/>
      <c r="ZI30" s="158"/>
      <c r="ZJ30" s="158"/>
      <c r="ZK30" s="158"/>
      <c r="ZL30" s="158"/>
      <c r="ZM30" s="158"/>
      <c r="ZN30" s="158"/>
      <c r="ZO30" s="158"/>
      <c r="ZP30" s="158"/>
      <c r="ZQ30" s="158"/>
      <c r="ZR30" s="158"/>
      <c r="ZS30" s="158"/>
      <c r="ZT30" s="158"/>
      <c r="ZU30" s="158"/>
      <c r="ZV30" s="158"/>
      <c r="ZW30" s="158"/>
      <c r="ZX30" s="158"/>
      <c r="ZY30" s="158"/>
      <c r="ZZ30" s="158"/>
      <c r="AAA30" s="158"/>
      <c r="AAB30" s="158"/>
      <c r="AAC30" s="158"/>
      <c r="AAD30" s="158"/>
      <c r="AAE30" s="158"/>
      <c r="AAF30" s="158"/>
      <c r="AAG30" s="158"/>
      <c r="AAH30" s="158"/>
      <c r="AAI30" s="158"/>
      <c r="AAJ30" s="158"/>
      <c r="AAK30" s="158"/>
      <c r="AAL30" s="158"/>
      <c r="AAM30" s="158"/>
      <c r="AAN30" s="158"/>
      <c r="AAO30" s="158"/>
      <c r="AAP30" s="158"/>
      <c r="AAQ30" s="158"/>
      <c r="AAR30" s="158"/>
      <c r="AAS30" s="158"/>
      <c r="AAT30" s="158"/>
      <c r="AAU30" s="158"/>
      <c r="AAV30" s="158"/>
      <c r="AAW30" s="158"/>
      <c r="AAX30" s="158"/>
      <c r="AAY30" s="158"/>
      <c r="AAZ30" s="158"/>
      <c r="ABA30" s="158"/>
      <c r="ABB30" s="158"/>
      <c r="ABC30" s="158"/>
      <c r="ABD30" s="158"/>
      <c r="ABE30" s="158"/>
      <c r="ABF30" s="158"/>
      <c r="ABG30" s="158"/>
      <c r="ABH30" s="158"/>
      <c r="ABI30" s="158"/>
      <c r="ABJ30" s="158"/>
      <c r="ABK30" s="158"/>
      <c r="ABL30" s="158"/>
      <c r="ABM30" s="158"/>
      <c r="ABN30" s="158"/>
      <c r="ABO30" s="158"/>
      <c r="ABP30" s="158"/>
      <c r="ABQ30" s="158"/>
      <c r="ABR30" s="158"/>
      <c r="ABS30" s="158"/>
      <c r="ABT30" s="158"/>
      <c r="ABU30" s="158"/>
      <c r="ABV30" s="158"/>
      <c r="ABW30" s="158"/>
      <c r="ABX30" s="158"/>
      <c r="ABY30" s="158"/>
      <c r="ABZ30" s="158"/>
      <c r="ACA30" s="158"/>
      <c r="ACB30" s="158"/>
      <c r="ACC30" s="158"/>
      <c r="ACD30" s="158"/>
      <c r="ACE30" s="158"/>
      <c r="ACF30" s="158"/>
      <c r="ACG30" s="158"/>
      <c r="ACH30" s="158"/>
      <c r="ACI30" s="158"/>
      <c r="ACJ30" s="158"/>
      <c r="ACK30" s="158"/>
      <c r="ACL30" s="158"/>
      <c r="ACM30" s="158"/>
      <c r="ACN30" s="158"/>
      <c r="ACO30" s="158"/>
      <c r="ACP30" s="158"/>
      <c r="ACQ30" s="158"/>
      <c r="ACR30" s="158"/>
      <c r="ACS30" s="158"/>
      <c r="ACT30" s="158"/>
      <c r="ACU30" s="158"/>
      <c r="ACV30" s="158"/>
      <c r="ACW30" s="158"/>
      <c r="ACX30" s="158"/>
      <c r="ACY30" s="158"/>
      <c r="ACZ30" s="158"/>
      <c r="ADA30" s="158"/>
      <c r="ADB30" s="158"/>
      <c r="ADC30" s="158"/>
      <c r="ADD30" s="158"/>
      <c r="ADE30" s="158"/>
      <c r="ADF30" s="158"/>
      <c r="ADG30" s="158"/>
      <c r="ADH30" s="158"/>
      <c r="ADI30" s="158"/>
      <c r="ADJ30" s="158"/>
      <c r="ADK30" s="158"/>
      <c r="ADL30" s="158"/>
      <c r="ADM30" s="158"/>
      <c r="ADN30" s="158"/>
      <c r="ADO30" s="158"/>
      <c r="ADP30" s="158"/>
      <c r="ADQ30" s="158"/>
      <c r="ADR30" s="158"/>
      <c r="ADS30" s="158"/>
      <c r="ADT30" s="158"/>
      <c r="ADU30" s="158"/>
      <c r="ADV30" s="158"/>
      <c r="ADW30" s="158"/>
      <c r="ADX30" s="158"/>
      <c r="ADY30" s="158"/>
      <c r="ADZ30" s="158"/>
      <c r="AEA30" s="158"/>
      <c r="AEB30" s="158"/>
      <c r="AEC30" s="158"/>
      <c r="AED30" s="158"/>
      <c r="AEE30" s="158"/>
      <c r="AEF30" s="158"/>
      <c r="AEG30" s="158"/>
      <c r="AEH30" s="158"/>
      <c r="AEI30" s="158"/>
      <c r="AEJ30" s="158"/>
      <c r="AEK30" s="158"/>
      <c r="AEL30" s="158"/>
      <c r="AEM30" s="158"/>
      <c r="AEN30" s="158"/>
      <c r="AEO30" s="158"/>
      <c r="AEP30" s="158"/>
      <c r="AEQ30" s="158"/>
      <c r="AER30" s="158"/>
      <c r="AES30" s="158"/>
      <c r="AET30" s="158"/>
      <c r="AEU30" s="158"/>
      <c r="AEV30" s="158"/>
      <c r="AEW30" s="158"/>
      <c r="AEX30" s="158"/>
      <c r="AEY30" s="158"/>
      <c r="AEZ30" s="158"/>
      <c r="AFA30" s="158"/>
      <c r="AFB30" s="158"/>
      <c r="AFC30" s="158"/>
      <c r="AFD30" s="158"/>
      <c r="AFE30" s="158"/>
      <c r="AFF30" s="158"/>
      <c r="AFG30" s="158"/>
      <c r="AFH30" s="158"/>
      <c r="AFI30" s="158"/>
      <c r="AFJ30" s="158"/>
      <c r="AFK30" s="158"/>
      <c r="AFL30" s="158"/>
      <c r="AFM30" s="158"/>
      <c r="AFN30" s="158"/>
      <c r="AFO30" s="158"/>
      <c r="AFP30" s="158"/>
      <c r="AFQ30" s="158"/>
      <c r="AFR30" s="158"/>
      <c r="AFS30" s="158"/>
      <c r="AFT30" s="158"/>
      <c r="AFU30" s="158"/>
      <c r="AFV30" s="158"/>
      <c r="AFW30" s="158"/>
      <c r="AFX30" s="158"/>
      <c r="AFY30" s="158"/>
      <c r="AFZ30" s="158"/>
      <c r="AGA30" s="158"/>
      <c r="AGB30" s="158"/>
      <c r="AGC30" s="158"/>
      <c r="AGD30" s="158"/>
      <c r="AGE30" s="158"/>
      <c r="AGF30" s="158"/>
      <c r="AGG30" s="158"/>
      <c r="AGH30" s="158"/>
      <c r="AGI30" s="158"/>
      <c r="AGJ30" s="158"/>
      <c r="AGK30" s="158"/>
      <c r="AGL30" s="158"/>
      <c r="AGM30" s="158"/>
      <c r="AGN30" s="158"/>
      <c r="AGO30" s="158"/>
      <c r="AGP30" s="158"/>
      <c r="AGQ30" s="158"/>
      <c r="AGR30" s="158"/>
      <c r="AGS30" s="158"/>
      <c r="AGT30" s="158"/>
      <c r="AGU30" s="158"/>
      <c r="AGV30" s="158"/>
      <c r="AGW30" s="158"/>
      <c r="AGX30" s="158"/>
      <c r="AGY30" s="158"/>
      <c r="AGZ30" s="158"/>
      <c r="AHA30" s="158"/>
      <c r="AHB30" s="158"/>
      <c r="AHC30" s="158"/>
      <c r="AHD30" s="158"/>
      <c r="AHE30" s="158"/>
      <c r="AHF30" s="158"/>
      <c r="AHG30" s="158"/>
      <c r="AHH30" s="158"/>
      <c r="AHI30" s="158"/>
      <c r="AHJ30" s="158"/>
      <c r="AHK30" s="158"/>
      <c r="AHL30" s="158"/>
      <c r="AHM30" s="158"/>
      <c r="AHN30" s="158"/>
      <c r="AHO30" s="158"/>
      <c r="AHP30" s="158"/>
      <c r="AHQ30" s="158"/>
      <c r="AHR30" s="158"/>
      <c r="AHS30" s="158"/>
      <c r="AHT30" s="158"/>
      <c r="AHU30" s="158"/>
      <c r="AHV30" s="158"/>
      <c r="AHW30" s="158"/>
      <c r="AHX30" s="158"/>
      <c r="AHY30" s="158"/>
      <c r="AHZ30" s="158"/>
      <c r="AIA30" s="158"/>
      <c r="AIB30" s="158"/>
      <c r="AIC30" s="158"/>
      <c r="AID30" s="158"/>
      <c r="AIE30" s="158"/>
      <c r="AIF30" s="158"/>
      <c r="AIG30" s="158"/>
      <c r="AIH30" s="158"/>
      <c r="AII30" s="158"/>
      <c r="AIJ30" s="158"/>
      <c r="AIK30" s="158"/>
      <c r="AIL30" s="158"/>
      <c r="AIM30" s="158"/>
      <c r="AIN30" s="158"/>
      <c r="AIO30" s="158"/>
      <c r="AIP30" s="158"/>
      <c r="AIQ30" s="158"/>
      <c r="AIR30" s="158"/>
      <c r="AIS30" s="158"/>
      <c r="AIT30" s="158"/>
      <c r="AIU30" s="158"/>
      <c r="AIV30" s="158"/>
      <c r="AIW30" s="158"/>
      <c r="AIX30" s="158"/>
      <c r="AIY30" s="158"/>
      <c r="AIZ30" s="158"/>
      <c r="AJA30" s="158"/>
      <c r="AJB30" s="158"/>
      <c r="AJC30" s="158"/>
      <c r="AJD30" s="158"/>
      <c r="AJE30" s="158"/>
      <c r="AJF30" s="158"/>
      <c r="AJG30" s="158"/>
      <c r="AJH30" s="158"/>
      <c r="AJI30" s="158"/>
      <c r="AJJ30" s="158"/>
      <c r="AJK30" s="158"/>
      <c r="AJL30" s="158"/>
      <c r="AJM30" s="158"/>
      <c r="AJN30" s="158"/>
      <c r="AJO30" s="158"/>
      <c r="AJP30" s="158"/>
      <c r="AJQ30" s="158"/>
      <c r="AJR30" s="158"/>
      <c r="AJS30" s="158"/>
      <c r="AJT30" s="158"/>
      <c r="AJU30" s="158"/>
      <c r="AJV30" s="158"/>
      <c r="AJW30" s="158"/>
      <c r="AJX30" s="158"/>
      <c r="AJY30" s="158"/>
      <c r="AJZ30" s="158"/>
      <c r="AKA30" s="158"/>
      <c r="AKB30" s="158"/>
      <c r="AKC30" s="158"/>
      <c r="AKD30" s="158"/>
      <c r="AKE30" s="158"/>
      <c r="AKF30" s="158"/>
      <c r="AKG30" s="158"/>
      <c r="AKH30" s="158"/>
      <c r="AKI30" s="158"/>
      <c r="AKJ30" s="158"/>
      <c r="AKK30" s="158"/>
      <c r="AKL30" s="158"/>
      <c r="AKM30" s="158"/>
      <c r="AKN30" s="158"/>
      <c r="AKO30" s="158"/>
      <c r="AKP30" s="158"/>
      <c r="AKQ30" s="158"/>
      <c r="AKR30" s="158"/>
      <c r="AKS30" s="158"/>
      <c r="AKT30" s="158"/>
      <c r="AKU30" s="158"/>
      <c r="AKV30" s="158"/>
      <c r="AKW30" s="158"/>
      <c r="AKX30" s="158"/>
      <c r="AKY30" s="158"/>
      <c r="AKZ30" s="158"/>
      <c r="ALA30" s="158"/>
      <c r="ALB30" s="158"/>
      <c r="ALC30" s="158"/>
      <c r="ALD30" s="158"/>
      <c r="ALE30" s="158"/>
      <c r="ALF30" s="158"/>
      <c r="ALG30" s="158"/>
      <c r="ALH30" s="158"/>
      <c r="ALI30" s="158"/>
      <c r="ALJ30" s="158"/>
      <c r="ALK30" s="158"/>
      <c r="ALL30" s="158"/>
      <c r="ALM30" s="158"/>
      <c r="ALN30" s="158"/>
      <c r="ALO30" s="158"/>
      <c r="ALP30" s="158"/>
      <c r="ALQ30" s="158"/>
      <c r="ALR30" s="158"/>
      <c r="ALS30" s="158"/>
      <c r="ALT30" s="158"/>
      <c r="ALU30" s="158"/>
      <c r="ALV30" s="158"/>
      <c r="ALW30" s="158"/>
      <c r="ALX30" s="158"/>
      <c r="ALY30" s="158"/>
      <c r="ALZ30" s="158"/>
      <c r="AMA30" s="158"/>
      <c r="AMB30" s="158"/>
      <c r="AMC30" s="158"/>
      <c r="AMD30" s="158"/>
    </row>
    <row r="31" spans="1:1018">
      <c r="A31"/>
      <c r="B31"/>
      <c r="C31"/>
      <c r="D31"/>
    </row>
    <row r="32" spans="1:1018">
      <c r="A32"/>
      <c r="B32"/>
      <c r="C32"/>
      <c r="D32"/>
    </row>
    <row r="33" spans="1:4">
      <c r="A33"/>
      <c r="B33"/>
      <c r="C33"/>
      <c r="D33"/>
    </row>
    <row r="34" spans="1:4" ht="15" hidden="1" customHeight="1">
      <c r="A34" s="170" t="s">
        <v>15</v>
      </c>
      <c r="B34" s="170"/>
      <c r="C34" s="170"/>
      <c r="D34" s="170"/>
    </row>
    <row r="35" spans="1:4" ht="45" hidden="1">
      <c r="A35" s="19" t="s">
        <v>16</v>
      </c>
      <c r="B35" s="20">
        <v>15</v>
      </c>
      <c r="C35"/>
      <c r="D35" s="21"/>
    </row>
    <row r="36" spans="1:4" ht="45" hidden="1">
      <c r="A36" s="19" t="s">
        <v>17</v>
      </c>
      <c r="B36" s="20">
        <v>0</v>
      </c>
      <c r="C36"/>
      <c r="D36" s="21"/>
    </row>
    <row r="37" spans="1:4" ht="30" hidden="1">
      <c r="A37" s="19" t="s">
        <v>18</v>
      </c>
      <c r="B37" s="20">
        <v>20</v>
      </c>
      <c r="C37" s="20" t="s">
        <v>19</v>
      </c>
      <c r="D37" s="21"/>
    </row>
    <row r="38" spans="1:4" hidden="1"/>
    <row r="39" spans="1:4" hidden="1"/>
  </sheetData>
  <sheetProtection password="CFF7" sheet="1" objects="1" scenarios="1"/>
  <mergeCells count="5">
    <mergeCell ref="A1:T1"/>
    <mergeCell ref="A3:AD3"/>
    <mergeCell ref="B7:B13"/>
    <mergeCell ref="B15:B21"/>
    <mergeCell ref="A34:D34"/>
  </mergeCells>
  <pageMargins left="0.7" right="0.7" top="0.75" bottom="0.75" header="0.51180555555555496" footer="0.51180555555555496"/>
  <pageSetup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X57"/>
  <sheetViews>
    <sheetView showGridLines="0" topLeftCell="R14" zoomScale="85" zoomScaleNormal="85" workbookViewId="0">
      <selection activeCell="AS57" sqref="AS57"/>
    </sheetView>
  </sheetViews>
  <sheetFormatPr baseColWidth="10" defaultColWidth="9.140625" defaultRowHeight="15"/>
  <cols>
    <col min="1" max="1" width="6.140625"/>
    <col min="2" max="2" width="59.28515625"/>
    <col min="3" max="30" width="10.7109375"/>
    <col min="31" max="31" width="12.140625" style="141" customWidth="1"/>
    <col min="32" max="1025" width="10.7109375" style="141"/>
    <col min="1026" max="16384" width="9.140625" style="141"/>
  </cols>
  <sheetData>
    <row r="1" spans="1:50" ht="18" customHeight="1">
      <c r="A1" s="172" t="s">
        <v>20</v>
      </c>
      <c r="B1" s="172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</row>
    <row r="2" spans="1:50" ht="15" customHeight="1">
      <c r="A2" s="174" t="s">
        <v>21</v>
      </c>
      <c r="B2" s="174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173"/>
    </row>
    <row r="3" spans="1:50" ht="15" customHeight="1">
      <c r="A3" s="174"/>
      <c r="B3" s="174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175"/>
      <c r="AD3" s="175"/>
    </row>
    <row r="4" spans="1:50" ht="15" customHeight="1">
      <c r="A4" s="176" t="s">
        <v>22</v>
      </c>
      <c r="B4" s="176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</row>
    <row r="5" spans="1:50">
      <c r="A5" s="23" t="s">
        <v>23</v>
      </c>
      <c r="B5" s="24" t="s">
        <v>24</v>
      </c>
      <c r="C5" s="25">
        <v>42736</v>
      </c>
      <c r="D5" s="25">
        <v>42767</v>
      </c>
      <c r="E5" s="25">
        <v>42795</v>
      </c>
      <c r="F5" s="25">
        <v>42826</v>
      </c>
      <c r="G5" s="25">
        <v>42856</v>
      </c>
      <c r="H5" s="25">
        <v>42887</v>
      </c>
      <c r="I5" s="25">
        <v>42917</v>
      </c>
      <c r="J5" s="25">
        <v>42948</v>
      </c>
      <c r="K5" s="25">
        <v>42979</v>
      </c>
      <c r="L5" s="25">
        <v>43009</v>
      </c>
      <c r="M5" s="25">
        <v>43040</v>
      </c>
      <c r="N5" s="25">
        <v>43070</v>
      </c>
      <c r="O5" s="25">
        <v>43101</v>
      </c>
      <c r="P5" s="25">
        <v>43132</v>
      </c>
      <c r="Q5" s="25">
        <v>43160</v>
      </c>
      <c r="R5" s="25">
        <v>43191</v>
      </c>
      <c r="S5" s="25">
        <v>43221</v>
      </c>
      <c r="T5" s="25">
        <v>43252</v>
      </c>
      <c r="U5" s="25">
        <v>43282</v>
      </c>
      <c r="V5" s="25">
        <v>43313</v>
      </c>
      <c r="W5" s="25">
        <v>43344</v>
      </c>
      <c r="X5" s="25">
        <v>43374</v>
      </c>
      <c r="Y5" s="25">
        <v>43405</v>
      </c>
      <c r="Z5" s="25">
        <v>43435</v>
      </c>
      <c r="AA5" s="25">
        <v>43466</v>
      </c>
      <c r="AB5" s="25">
        <v>43497</v>
      </c>
      <c r="AC5" s="25">
        <v>43525</v>
      </c>
      <c r="AD5" s="25">
        <v>43556</v>
      </c>
      <c r="AE5" s="25">
        <v>43586</v>
      </c>
      <c r="AF5" s="25">
        <v>43619</v>
      </c>
      <c r="AG5" s="25">
        <v>43650</v>
      </c>
      <c r="AH5" s="25">
        <v>43682</v>
      </c>
      <c r="AI5" s="25">
        <v>43714</v>
      </c>
      <c r="AJ5" s="25">
        <v>43745</v>
      </c>
      <c r="AK5" s="25">
        <v>43777</v>
      </c>
      <c r="AL5" s="25">
        <v>43808</v>
      </c>
      <c r="AM5" s="25">
        <v>43831</v>
      </c>
      <c r="AN5" s="25">
        <v>43862</v>
      </c>
      <c r="AO5" s="25">
        <v>43892</v>
      </c>
      <c r="AP5" s="25">
        <v>43924</v>
      </c>
      <c r="AQ5" s="25">
        <v>43955</v>
      </c>
      <c r="AR5" s="25">
        <v>43987</v>
      </c>
      <c r="AS5" s="25">
        <v>44018</v>
      </c>
      <c r="AT5" s="25">
        <v>44050</v>
      </c>
      <c r="AU5" s="25">
        <v>44082</v>
      </c>
      <c r="AV5" s="25">
        <v>44113</v>
      </c>
      <c r="AW5" s="25">
        <v>44145</v>
      </c>
      <c r="AX5" s="25">
        <v>44176</v>
      </c>
    </row>
    <row r="6" spans="1:50" ht="15" customHeight="1">
      <c r="A6" s="171" t="s">
        <v>25</v>
      </c>
      <c r="B6" s="171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</row>
    <row r="7" spans="1:50" s="146" customFormat="1">
      <c r="A7" s="28">
        <v>1</v>
      </c>
      <c r="B7" s="29" t="s">
        <v>26</v>
      </c>
      <c r="C7" s="151">
        <v>1</v>
      </c>
      <c r="D7" s="151">
        <v>1</v>
      </c>
      <c r="E7" s="151">
        <v>1</v>
      </c>
      <c r="F7" s="30">
        <v>1</v>
      </c>
      <c r="G7" s="30">
        <v>1</v>
      </c>
      <c r="H7" s="30">
        <v>1</v>
      </c>
      <c r="I7" s="30">
        <v>2</v>
      </c>
      <c r="J7" s="30">
        <v>2</v>
      </c>
      <c r="K7" s="30">
        <v>2</v>
      </c>
      <c r="L7" s="30">
        <v>2</v>
      </c>
      <c r="M7" s="30">
        <v>2</v>
      </c>
      <c r="N7" s="30">
        <v>2</v>
      </c>
      <c r="O7" s="30">
        <v>2</v>
      </c>
      <c r="P7" s="30">
        <v>2</v>
      </c>
      <c r="Q7" s="30">
        <v>2</v>
      </c>
      <c r="R7" s="30">
        <v>2</v>
      </c>
      <c r="S7" s="30">
        <v>2</v>
      </c>
      <c r="T7" s="30">
        <v>2</v>
      </c>
      <c r="U7" s="30">
        <v>2</v>
      </c>
      <c r="V7" s="30">
        <v>2</v>
      </c>
      <c r="W7" s="30">
        <v>2</v>
      </c>
      <c r="X7" s="30">
        <v>2</v>
      </c>
      <c r="Y7" s="30">
        <v>2</v>
      </c>
      <c r="Z7" s="30">
        <v>2</v>
      </c>
      <c r="AA7" s="30">
        <v>2</v>
      </c>
      <c r="AB7" s="30">
        <v>2</v>
      </c>
      <c r="AC7" s="30">
        <v>2</v>
      </c>
      <c r="AD7" s="30">
        <v>2</v>
      </c>
      <c r="AE7" s="30">
        <v>2</v>
      </c>
      <c r="AF7" s="30">
        <v>2</v>
      </c>
      <c r="AG7" s="30">
        <v>2</v>
      </c>
      <c r="AH7" s="30">
        <v>2</v>
      </c>
      <c r="AI7" s="30">
        <v>2</v>
      </c>
      <c r="AJ7" s="30">
        <v>2</v>
      </c>
      <c r="AK7" s="30">
        <v>2</v>
      </c>
      <c r="AL7" s="30">
        <v>2</v>
      </c>
      <c r="AM7" s="30">
        <v>2</v>
      </c>
      <c r="AN7" s="30">
        <v>2</v>
      </c>
      <c r="AO7" s="30">
        <v>2</v>
      </c>
      <c r="AP7" s="30">
        <v>2</v>
      </c>
      <c r="AQ7" s="30">
        <v>2</v>
      </c>
      <c r="AR7" s="30">
        <v>2</v>
      </c>
      <c r="AS7" s="30">
        <v>2</v>
      </c>
      <c r="AT7" s="30"/>
      <c r="AU7" s="30"/>
      <c r="AV7" s="30"/>
      <c r="AW7" s="30"/>
      <c r="AX7" s="30"/>
    </row>
    <row r="8" spans="1:50" s="146" customFormat="1">
      <c r="A8" s="28">
        <v>2</v>
      </c>
      <c r="B8" s="29" t="s">
        <v>27</v>
      </c>
      <c r="C8" s="151">
        <v>1.5</v>
      </c>
      <c r="D8" s="151">
        <v>1.5</v>
      </c>
      <c r="E8" s="151">
        <v>3</v>
      </c>
      <c r="F8" s="30">
        <v>3</v>
      </c>
      <c r="G8" s="30">
        <v>3</v>
      </c>
      <c r="H8" s="30">
        <v>3</v>
      </c>
      <c r="I8" s="30">
        <v>3</v>
      </c>
      <c r="J8" s="30">
        <v>3</v>
      </c>
      <c r="K8" s="30">
        <v>3</v>
      </c>
      <c r="L8" s="30">
        <v>3</v>
      </c>
      <c r="M8" s="30">
        <v>3</v>
      </c>
      <c r="N8" s="30">
        <v>3</v>
      </c>
      <c r="O8" s="30">
        <v>2</v>
      </c>
      <c r="P8" s="30">
        <v>2</v>
      </c>
      <c r="Q8" s="30">
        <v>2</v>
      </c>
      <c r="R8" s="30">
        <v>2</v>
      </c>
      <c r="S8" s="30">
        <v>2</v>
      </c>
      <c r="T8" s="30">
        <v>2</v>
      </c>
      <c r="U8" s="30">
        <v>2</v>
      </c>
      <c r="V8" s="30">
        <v>2</v>
      </c>
      <c r="W8" s="30">
        <v>2</v>
      </c>
      <c r="X8" s="30">
        <v>2</v>
      </c>
      <c r="Y8" s="30">
        <v>2</v>
      </c>
      <c r="Z8" s="30">
        <v>2</v>
      </c>
      <c r="AA8" s="30">
        <v>4</v>
      </c>
      <c r="AB8" s="30">
        <v>4</v>
      </c>
      <c r="AC8" s="30">
        <v>4</v>
      </c>
      <c r="AD8" s="30">
        <v>4</v>
      </c>
      <c r="AE8" s="30">
        <v>4</v>
      </c>
      <c r="AF8" s="30">
        <v>4</v>
      </c>
      <c r="AG8" s="30">
        <v>4</v>
      </c>
      <c r="AH8" s="30">
        <v>4</v>
      </c>
      <c r="AI8" s="30">
        <v>4</v>
      </c>
      <c r="AJ8" s="30">
        <v>4</v>
      </c>
      <c r="AK8" s="30">
        <v>4</v>
      </c>
      <c r="AL8" s="30">
        <v>4</v>
      </c>
      <c r="AM8" s="30">
        <v>4</v>
      </c>
      <c r="AN8" s="30">
        <v>4</v>
      </c>
      <c r="AO8" s="30">
        <v>4</v>
      </c>
      <c r="AP8" s="30">
        <v>4</v>
      </c>
      <c r="AQ8" s="30">
        <v>4</v>
      </c>
      <c r="AR8" s="30">
        <v>4</v>
      </c>
      <c r="AS8" s="30">
        <v>4</v>
      </c>
      <c r="AT8" s="30"/>
      <c r="AU8" s="30"/>
      <c r="AV8" s="30"/>
      <c r="AW8" s="30"/>
      <c r="AX8" s="30"/>
    </row>
    <row r="9" spans="1:50" s="146" customFormat="1">
      <c r="A9" s="28">
        <v>3</v>
      </c>
      <c r="B9" s="31" t="s">
        <v>28</v>
      </c>
      <c r="C9" s="152">
        <v>42788</v>
      </c>
      <c r="D9" s="152">
        <v>42809</v>
      </c>
      <c r="E9" s="152">
        <v>42850</v>
      </c>
      <c r="F9" s="33">
        <v>42879</v>
      </c>
      <c r="G9" s="33">
        <v>42901</v>
      </c>
      <c r="H9" s="33">
        <v>42935</v>
      </c>
      <c r="I9" s="33">
        <v>42970</v>
      </c>
      <c r="J9" s="33">
        <v>42998</v>
      </c>
      <c r="K9" s="33">
        <v>43027</v>
      </c>
      <c r="L9" s="33">
        <v>43046</v>
      </c>
      <c r="M9" s="33">
        <v>43090</v>
      </c>
      <c r="N9" s="33">
        <v>43131</v>
      </c>
      <c r="O9" s="33">
        <v>43159</v>
      </c>
      <c r="P9" s="33">
        <v>43194</v>
      </c>
      <c r="Q9" s="33">
        <v>43220</v>
      </c>
      <c r="R9" s="33">
        <v>43241</v>
      </c>
      <c r="S9" s="33">
        <v>43285</v>
      </c>
      <c r="T9" s="32">
        <v>43298</v>
      </c>
      <c r="U9" s="32">
        <v>43328</v>
      </c>
      <c r="V9" s="32">
        <v>43376</v>
      </c>
      <c r="W9" s="32">
        <v>43396</v>
      </c>
      <c r="X9" s="32">
        <v>43424</v>
      </c>
      <c r="Y9" s="32">
        <v>43455</v>
      </c>
      <c r="Z9" s="32">
        <v>43483</v>
      </c>
      <c r="AA9" s="32">
        <v>43518</v>
      </c>
      <c r="AB9" s="32">
        <v>43546</v>
      </c>
      <c r="AC9" s="32">
        <v>43581</v>
      </c>
      <c r="AD9" s="32">
        <v>43609</v>
      </c>
      <c r="AE9" s="32">
        <v>43642</v>
      </c>
      <c r="AF9" s="32">
        <v>43668</v>
      </c>
      <c r="AG9" s="32">
        <v>43705</v>
      </c>
      <c r="AH9" s="32">
        <v>43712</v>
      </c>
      <c r="AI9" s="32">
        <v>43763</v>
      </c>
      <c r="AJ9" s="32">
        <v>43794</v>
      </c>
      <c r="AK9" s="32">
        <v>43809</v>
      </c>
      <c r="AL9" s="32">
        <v>43847</v>
      </c>
      <c r="AM9" s="32">
        <v>43886</v>
      </c>
      <c r="AN9" s="32">
        <v>43910</v>
      </c>
      <c r="AO9" s="32">
        <v>43957</v>
      </c>
      <c r="AP9" s="32">
        <v>43973</v>
      </c>
      <c r="AQ9" s="32">
        <v>44008</v>
      </c>
      <c r="AR9" s="32">
        <v>44036</v>
      </c>
      <c r="AS9" s="32">
        <v>44067</v>
      </c>
      <c r="AT9" s="32"/>
      <c r="AU9" s="32"/>
      <c r="AV9" s="32"/>
      <c r="AW9" s="32"/>
      <c r="AX9" s="32"/>
    </row>
    <row r="10" spans="1:50" s="146" customFormat="1" ht="25.5">
      <c r="A10" s="28">
        <v>4</v>
      </c>
      <c r="B10" s="31" t="s">
        <v>29</v>
      </c>
      <c r="C10" s="153">
        <v>42814</v>
      </c>
      <c r="D10" s="153">
        <v>42851</v>
      </c>
      <c r="E10" s="153">
        <v>42880</v>
      </c>
      <c r="F10" s="33">
        <v>42900</v>
      </c>
      <c r="G10" s="33">
        <v>42927</v>
      </c>
      <c r="H10" s="33">
        <v>42944</v>
      </c>
      <c r="I10" s="33">
        <v>42997</v>
      </c>
      <c r="J10" s="33">
        <v>43045</v>
      </c>
      <c r="K10" s="33">
        <v>43068</v>
      </c>
      <c r="L10" s="33">
        <v>43110</v>
      </c>
      <c r="M10" s="33">
        <v>43131</v>
      </c>
      <c r="N10" s="33">
        <v>43210</v>
      </c>
      <c r="O10" s="33">
        <v>43243</v>
      </c>
      <c r="P10" s="33">
        <v>43270</v>
      </c>
      <c r="Q10" s="33">
        <v>43277</v>
      </c>
      <c r="R10" s="33">
        <v>43290</v>
      </c>
      <c r="S10" s="33">
        <v>43342</v>
      </c>
      <c r="T10" s="33">
        <v>43342</v>
      </c>
      <c r="U10" s="33">
        <v>43369</v>
      </c>
      <c r="V10" s="33">
        <v>43413</v>
      </c>
      <c r="W10" s="33">
        <v>43480</v>
      </c>
      <c r="X10" s="33">
        <v>43552</v>
      </c>
      <c r="Y10" s="33">
        <v>43559</v>
      </c>
      <c r="Z10" s="33">
        <v>43619</v>
      </c>
      <c r="AA10" s="33">
        <v>43781</v>
      </c>
      <c r="AB10" s="33">
        <v>43811</v>
      </c>
      <c r="AC10" s="33">
        <v>43893</v>
      </c>
      <c r="AD10" s="33">
        <v>43957</v>
      </c>
      <c r="AE10" s="33">
        <v>44013</v>
      </c>
      <c r="AF10" s="33">
        <v>44068</v>
      </c>
      <c r="AG10" s="33">
        <v>44125</v>
      </c>
      <c r="AH10" s="33">
        <v>44139</v>
      </c>
      <c r="AI10" s="33">
        <v>44174</v>
      </c>
      <c r="AJ10" s="33">
        <v>44182</v>
      </c>
      <c r="AK10" s="33">
        <v>44182</v>
      </c>
      <c r="AL10" s="33">
        <v>44182</v>
      </c>
      <c r="AM10" s="33">
        <v>44181</v>
      </c>
      <c r="AN10" s="33">
        <v>44243</v>
      </c>
      <c r="AO10" s="33">
        <v>44265</v>
      </c>
      <c r="AP10" s="33">
        <v>44306</v>
      </c>
      <c r="AQ10" s="33">
        <v>44417</v>
      </c>
      <c r="AR10" s="33">
        <v>44446</v>
      </c>
      <c r="AS10" s="33">
        <v>44512</v>
      </c>
      <c r="AT10" s="33"/>
      <c r="AU10" s="33"/>
      <c r="AV10" s="33"/>
      <c r="AW10" s="33"/>
      <c r="AX10" s="33"/>
    </row>
    <row r="11" spans="1:50" s="142" customFormat="1" ht="25.5">
      <c r="A11" s="34">
        <v>5</v>
      </c>
      <c r="B11" s="35" t="s">
        <v>30</v>
      </c>
      <c r="C11" s="36">
        <f t="shared" ref="C11:AD11" si="0">IF(C41="","",MIN(C41))</f>
        <v>42760</v>
      </c>
      <c r="D11" s="36">
        <f t="shared" si="0"/>
        <v>42760</v>
      </c>
      <c r="E11" s="36">
        <f t="shared" si="0"/>
        <v>42760</v>
      </c>
      <c r="F11" s="36">
        <f t="shared" si="0"/>
        <v>42877</v>
      </c>
      <c r="G11" s="36">
        <f t="shared" si="0"/>
        <v>42899</v>
      </c>
      <c r="H11" s="36">
        <f t="shared" si="0"/>
        <v>42935</v>
      </c>
      <c r="I11" s="36">
        <f t="shared" si="0"/>
        <v>42969</v>
      </c>
      <c r="J11" s="36">
        <f t="shared" si="0"/>
        <v>42996</v>
      </c>
      <c r="K11" s="36">
        <f t="shared" si="0"/>
        <v>43026</v>
      </c>
      <c r="L11" s="36">
        <f t="shared" si="0"/>
        <v>43045</v>
      </c>
      <c r="M11" s="36">
        <f t="shared" si="0"/>
        <v>43088</v>
      </c>
      <c r="N11" s="36">
        <f t="shared" si="0"/>
        <v>43115</v>
      </c>
      <c r="O11" s="36">
        <f t="shared" si="0"/>
        <v>43119</v>
      </c>
      <c r="P11" s="36">
        <f t="shared" si="0"/>
        <v>43150</v>
      </c>
      <c r="Q11" s="36">
        <f t="shared" si="0"/>
        <v>43174</v>
      </c>
      <c r="R11" s="36">
        <f t="shared" si="0"/>
        <v>43206</v>
      </c>
      <c r="S11" s="36">
        <f t="shared" si="0"/>
        <v>43266</v>
      </c>
      <c r="T11" s="36">
        <f t="shared" si="0"/>
        <v>43272</v>
      </c>
      <c r="U11" s="36">
        <f t="shared" si="0"/>
        <v>43320</v>
      </c>
      <c r="V11" s="36">
        <f t="shared" si="0"/>
        <v>43371</v>
      </c>
      <c r="W11" s="36">
        <f t="shared" si="0"/>
        <v>43388</v>
      </c>
      <c r="X11" s="36">
        <f t="shared" si="0"/>
        <v>43417</v>
      </c>
      <c r="Y11" s="36">
        <f t="shared" si="0"/>
        <v>43432</v>
      </c>
      <c r="Z11" s="36">
        <f t="shared" si="0"/>
        <v>43481</v>
      </c>
      <c r="AA11" s="36">
        <f t="shared" si="0"/>
        <v>43517</v>
      </c>
      <c r="AB11" s="36">
        <f t="shared" si="0"/>
        <v>43546</v>
      </c>
      <c r="AC11" s="36">
        <f t="shared" si="0"/>
        <v>43580</v>
      </c>
      <c r="AD11" s="36">
        <f t="shared" si="0"/>
        <v>43608</v>
      </c>
      <c r="AE11" s="36">
        <f t="shared" ref="AE11:AX11" si="1">IF(AE41="","",MIN(AE41))</f>
        <v>43641</v>
      </c>
      <c r="AF11" s="36">
        <f t="shared" si="1"/>
        <v>43665</v>
      </c>
      <c r="AG11" s="36">
        <f t="shared" si="1"/>
        <v>43704</v>
      </c>
      <c r="AH11" s="36">
        <f t="shared" si="1"/>
        <v>43711</v>
      </c>
      <c r="AI11" s="36">
        <f t="shared" si="1"/>
        <v>43760</v>
      </c>
      <c r="AJ11" s="36">
        <f t="shared" si="1"/>
        <v>43790</v>
      </c>
      <c r="AK11" s="36">
        <f t="shared" si="1"/>
        <v>43808</v>
      </c>
      <c r="AL11" s="36">
        <f t="shared" si="1"/>
        <v>43845</v>
      </c>
      <c r="AM11" s="36">
        <f t="shared" si="1"/>
        <v>43874</v>
      </c>
      <c r="AN11" s="36">
        <f t="shared" si="1"/>
        <v>43906</v>
      </c>
      <c r="AO11" s="36">
        <f t="shared" si="1"/>
        <v>43943</v>
      </c>
      <c r="AP11" s="36">
        <f t="shared" si="1"/>
        <v>43965</v>
      </c>
      <c r="AQ11" s="36">
        <f t="shared" si="1"/>
        <v>44000</v>
      </c>
      <c r="AR11" s="36">
        <f t="shared" si="1"/>
        <v>44027</v>
      </c>
      <c r="AS11" s="36">
        <f t="shared" si="1"/>
        <v>44062</v>
      </c>
      <c r="AT11" s="36" t="str">
        <f t="shared" si="1"/>
        <v/>
      </c>
      <c r="AU11" s="36" t="str">
        <f t="shared" si="1"/>
        <v/>
      </c>
      <c r="AV11" s="36" t="str">
        <f t="shared" si="1"/>
        <v/>
      </c>
      <c r="AW11" s="36" t="str">
        <f t="shared" si="1"/>
        <v/>
      </c>
      <c r="AX11" s="36" t="str">
        <f t="shared" si="1"/>
        <v/>
      </c>
    </row>
    <row r="12" spans="1:50" s="142" customFormat="1" ht="25.5">
      <c r="A12" s="34">
        <v>6</v>
      </c>
      <c r="B12" s="35" t="s">
        <v>31</v>
      </c>
      <c r="C12" s="36">
        <f t="shared" ref="C12:AD12" si="2">IF(C43="","",MIN(C43))</f>
        <v>42717</v>
      </c>
      <c r="D12" s="36">
        <f t="shared" si="2"/>
        <v>42717</v>
      </c>
      <c r="E12" s="36">
        <f t="shared" si="2"/>
        <v>42717</v>
      </c>
      <c r="F12" s="36">
        <f t="shared" si="2"/>
        <v>42776</v>
      </c>
      <c r="G12" s="36">
        <f t="shared" si="2"/>
        <v>42866</v>
      </c>
      <c r="H12" s="36">
        <f t="shared" si="2"/>
        <v>42928</v>
      </c>
      <c r="I12" s="36">
        <f t="shared" si="2"/>
        <v>42928</v>
      </c>
      <c r="J12" s="36">
        <f t="shared" si="2"/>
        <v>42957</v>
      </c>
      <c r="K12" s="36">
        <f t="shared" si="2"/>
        <v>42990</v>
      </c>
      <c r="L12" s="36">
        <f t="shared" si="2"/>
        <v>42990</v>
      </c>
      <c r="M12" s="36">
        <f t="shared" si="2"/>
        <v>42990</v>
      </c>
      <c r="N12" s="36">
        <f t="shared" si="2"/>
        <v>43017</v>
      </c>
      <c r="O12" s="36">
        <f t="shared" si="2"/>
        <v>43017</v>
      </c>
      <c r="P12" s="36">
        <f t="shared" si="2"/>
        <v>43143</v>
      </c>
      <c r="Q12" s="36">
        <f t="shared" si="2"/>
        <v>43143</v>
      </c>
      <c r="R12" s="36">
        <f t="shared" si="2"/>
        <v>43159</v>
      </c>
      <c r="S12" s="36">
        <f t="shared" si="2"/>
        <v>43162</v>
      </c>
      <c r="T12" s="36">
        <f t="shared" si="2"/>
        <v>43162</v>
      </c>
      <c r="U12" s="36">
        <f t="shared" si="2"/>
        <v>43210</v>
      </c>
      <c r="V12" s="36">
        <f t="shared" si="2"/>
        <v>43230</v>
      </c>
      <c r="W12" s="36">
        <f t="shared" si="2"/>
        <v>43265</v>
      </c>
      <c r="X12" s="36">
        <f t="shared" si="2"/>
        <v>43305</v>
      </c>
      <c r="Y12" s="36">
        <f t="shared" si="2"/>
        <v>43305</v>
      </c>
      <c r="Z12" s="36">
        <f t="shared" si="2"/>
        <v>43305</v>
      </c>
      <c r="AA12" s="36">
        <f t="shared" si="2"/>
        <v>43305</v>
      </c>
      <c r="AB12" s="36">
        <f t="shared" si="2"/>
        <v>43410</v>
      </c>
      <c r="AC12" s="36">
        <f t="shared" si="2"/>
        <v>43479</v>
      </c>
      <c r="AD12" s="36">
        <f t="shared" si="2"/>
        <v>43492</v>
      </c>
      <c r="AE12" s="36">
        <f t="shared" ref="AE12:AX12" si="3">IF(AE43="","",MIN(AE43))</f>
        <v>43495</v>
      </c>
      <c r="AF12" s="36">
        <f t="shared" si="3"/>
        <v>43495</v>
      </c>
      <c r="AG12" s="36">
        <f t="shared" si="3"/>
        <v>43498</v>
      </c>
      <c r="AH12" s="36">
        <f t="shared" si="3"/>
        <v>43498</v>
      </c>
      <c r="AI12" s="36">
        <f t="shared" si="3"/>
        <v>43498</v>
      </c>
      <c r="AJ12" s="36">
        <f t="shared" si="3"/>
        <v>43498</v>
      </c>
      <c r="AK12" s="36">
        <f t="shared" si="3"/>
        <v>43498</v>
      </c>
      <c r="AL12" s="36">
        <f t="shared" si="3"/>
        <v>43564</v>
      </c>
      <c r="AM12" s="36">
        <f t="shared" si="3"/>
        <v>43753</v>
      </c>
      <c r="AN12" s="36">
        <f t="shared" si="3"/>
        <v>43753</v>
      </c>
      <c r="AO12" s="36">
        <f t="shared" si="3"/>
        <v>43753</v>
      </c>
      <c r="AP12" s="36">
        <f t="shared" si="3"/>
        <v>43753</v>
      </c>
      <c r="AQ12" s="36">
        <f t="shared" si="3"/>
        <v>43753</v>
      </c>
      <c r="AR12" s="36">
        <f t="shared" si="3"/>
        <v>43753</v>
      </c>
      <c r="AS12" s="36">
        <f t="shared" si="3"/>
        <v>43753</v>
      </c>
      <c r="AT12" s="36" t="str">
        <f t="shared" si="3"/>
        <v/>
      </c>
      <c r="AU12" s="36" t="str">
        <f t="shared" si="3"/>
        <v/>
      </c>
      <c r="AV12" s="36" t="str">
        <f t="shared" si="3"/>
        <v/>
      </c>
      <c r="AW12" s="36" t="str">
        <f t="shared" si="3"/>
        <v/>
      </c>
      <c r="AX12" s="36" t="str">
        <f t="shared" si="3"/>
        <v/>
      </c>
    </row>
    <row r="13" spans="1:50">
      <c r="A13" s="34">
        <v>7</v>
      </c>
      <c r="B13" s="35" t="s">
        <v>32</v>
      </c>
      <c r="C13" s="37">
        <f t="shared" ref="C13:AD13" si="4">C44</f>
        <v>14</v>
      </c>
      <c r="D13" s="37">
        <f t="shared" si="4"/>
        <v>14</v>
      </c>
      <c r="E13" s="37">
        <f t="shared" si="4"/>
        <v>18</v>
      </c>
      <c r="F13" s="37">
        <f t="shared" si="4"/>
        <v>11</v>
      </c>
      <c r="G13" s="37">
        <f t="shared" si="4"/>
        <v>24</v>
      </c>
      <c r="H13" s="37">
        <f t="shared" si="4"/>
        <v>21</v>
      </c>
      <c r="I13" s="37">
        <f t="shared" si="4"/>
        <v>14</v>
      </c>
      <c r="J13" s="37">
        <f t="shared" si="4"/>
        <v>12</v>
      </c>
      <c r="K13" s="37">
        <f t="shared" si="4"/>
        <v>26</v>
      </c>
      <c r="L13" s="37">
        <f t="shared" si="4"/>
        <v>33</v>
      </c>
      <c r="M13" s="37">
        <f t="shared" si="4"/>
        <v>41</v>
      </c>
      <c r="N13" s="37">
        <f t="shared" si="4"/>
        <v>7</v>
      </c>
      <c r="O13" s="37">
        <f t="shared" si="4"/>
        <v>14</v>
      </c>
      <c r="P13" s="37">
        <f t="shared" si="4"/>
        <v>34</v>
      </c>
      <c r="Q13" s="37">
        <f t="shared" si="4"/>
        <v>26</v>
      </c>
      <c r="R13" s="37">
        <f t="shared" si="4"/>
        <v>32</v>
      </c>
      <c r="S13" s="37">
        <f t="shared" si="4"/>
        <v>36</v>
      </c>
      <c r="T13" s="37">
        <f t="shared" si="4"/>
        <v>28</v>
      </c>
      <c r="U13" s="37">
        <f t="shared" si="4"/>
        <v>44</v>
      </c>
      <c r="V13" s="37">
        <f t="shared" si="4"/>
        <v>33</v>
      </c>
      <c r="W13" s="37">
        <f t="shared" si="4"/>
        <v>37</v>
      </c>
      <c r="X13" s="37">
        <f t="shared" si="4"/>
        <v>28</v>
      </c>
      <c r="Y13" s="37">
        <f t="shared" si="4"/>
        <v>38</v>
      </c>
      <c r="Z13" s="37">
        <f t="shared" si="4"/>
        <v>34</v>
      </c>
      <c r="AA13" s="37">
        <f t="shared" si="4"/>
        <v>34</v>
      </c>
      <c r="AB13" s="37">
        <f t="shared" si="4"/>
        <v>37</v>
      </c>
      <c r="AC13" s="37">
        <f t="shared" si="4"/>
        <v>32</v>
      </c>
      <c r="AD13" s="37">
        <f t="shared" si="4"/>
        <v>29</v>
      </c>
      <c r="AE13" s="37">
        <f t="shared" ref="AE13:AX13" si="5">AE44</f>
        <v>37</v>
      </c>
      <c r="AF13" s="37">
        <f t="shared" si="5"/>
        <v>35</v>
      </c>
      <c r="AG13" s="37">
        <f t="shared" si="5"/>
        <v>43</v>
      </c>
      <c r="AH13" s="37">
        <f t="shared" si="5"/>
        <v>44</v>
      </c>
      <c r="AI13" s="37">
        <f t="shared" si="5"/>
        <v>33</v>
      </c>
      <c r="AJ13" s="37">
        <f t="shared" si="5"/>
        <v>47</v>
      </c>
      <c r="AK13" s="37">
        <f t="shared" si="5"/>
        <v>42</v>
      </c>
      <c r="AL13" s="37">
        <f t="shared" si="5"/>
        <v>32</v>
      </c>
      <c r="AM13" s="37">
        <f t="shared" si="5"/>
        <v>36</v>
      </c>
      <c r="AN13" s="37">
        <f t="shared" si="5"/>
        <v>45</v>
      </c>
      <c r="AO13" s="37">
        <f t="shared" si="5"/>
        <v>39</v>
      </c>
      <c r="AP13" s="37">
        <f t="shared" si="5"/>
        <v>11</v>
      </c>
      <c r="AQ13" s="37">
        <f t="shared" si="5"/>
        <v>10</v>
      </c>
      <c r="AR13" s="37">
        <f t="shared" si="5"/>
        <v>28</v>
      </c>
      <c r="AS13" s="37">
        <f t="shared" si="5"/>
        <v>33</v>
      </c>
      <c r="AT13" s="37">
        <f t="shared" si="5"/>
        <v>0</v>
      </c>
      <c r="AU13" s="37">
        <f t="shared" si="5"/>
        <v>0</v>
      </c>
      <c r="AV13" s="37">
        <f t="shared" si="5"/>
        <v>0</v>
      </c>
      <c r="AW13" s="37">
        <f t="shared" si="5"/>
        <v>0</v>
      </c>
      <c r="AX13" s="37">
        <f t="shared" si="5"/>
        <v>0</v>
      </c>
    </row>
    <row r="14" spans="1:50">
      <c r="A14" s="34">
        <v>8</v>
      </c>
      <c r="B14" s="35" t="s">
        <v>33</v>
      </c>
      <c r="C14" s="37">
        <f t="shared" ref="C14:AD14" si="6">C45</f>
        <v>9</v>
      </c>
      <c r="D14" s="37">
        <f t="shared" si="6"/>
        <v>10</v>
      </c>
      <c r="E14" s="37">
        <f t="shared" si="6"/>
        <v>10</v>
      </c>
      <c r="F14" s="37">
        <f t="shared" si="6"/>
        <v>7</v>
      </c>
      <c r="G14" s="37">
        <f t="shared" si="6"/>
        <v>19</v>
      </c>
      <c r="H14" s="37">
        <f t="shared" si="6"/>
        <v>15</v>
      </c>
      <c r="I14" s="37">
        <f t="shared" si="6"/>
        <v>3</v>
      </c>
      <c r="J14" s="37">
        <f t="shared" si="6"/>
        <v>6</v>
      </c>
      <c r="K14" s="37">
        <f t="shared" si="6"/>
        <v>21</v>
      </c>
      <c r="L14" s="37">
        <f t="shared" si="6"/>
        <v>20</v>
      </c>
      <c r="M14" s="37">
        <f t="shared" si="6"/>
        <v>25</v>
      </c>
      <c r="N14" s="37">
        <f t="shared" si="6"/>
        <v>6</v>
      </c>
      <c r="O14" s="37">
        <f t="shared" si="6"/>
        <v>7</v>
      </c>
      <c r="P14" s="37">
        <f t="shared" si="6"/>
        <v>29</v>
      </c>
      <c r="Q14" s="37">
        <f t="shared" si="6"/>
        <v>19</v>
      </c>
      <c r="R14" s="37">
        <f t="shared" si="6"/>
        <v>26</v>
      </c>
      <c r="S14" s="37">
        <f t="shared" si="6"/>
        <v>27</v>
      </c>
      <c r="T14" s="37">
        <f t="shared" si="6"/>
        <v>19</v>
      </c>
      <c r="U14" s="37">
        <f t="shared" si="6"/>
        <v>27</v>
      </c>
      <c r="V14" s="37">
        <f t="shared" si="6"/>
        <v>21</v>
      </c>
      <c r="W14" s="37">
        <f t="shared" si="6"/>
        <v>26</v>
      </c>
      <c r="X14" s="37">
        <f t="shared" si="6"/>
        <v>19</v>
      </c>
      <c r="Y14" s="37">
        <f t="shared" si="6"/>
        <v>24</v>
      </c>
      <c r="Z14" s="37">
        <f t="shared" si="6"/>
        <v>24</v>
      </c>
      <c r="AA14" s="37">
        <f t="shared" si="6"/>
        <v>24</v>
      </c>
      <c r="AB14" s="37">
        <f t="shared" si="6"/>
        <v>27</v>
      </c>
      <c r="AC14" s="37">
        <f t="shared" si="6"/>
        <v>32</v>
      </c>
      <c r="AD14" s="37">
        <f t="shared" si="6"/>
        <v>24</v>
      </c>
      <c r="AE14" s="37">
        <f t="shared" ref="AE14:AX14" si="7">AE45</f>
        <v>32</v>
      </c>
      <c r="AF14" s="37">
        <f t="shared" si="7"/>
        <v>29</v>
      </c>
      <c r="AG14" s="37">
        <f t="shared" si="7"/>
        <v>34</v>
      </c>
      <c r="AH14" s="37">
        <f t="shared" si="7"/>
        <v>42</v>
      </c>
      <c r="AI14" s="37">
        <f t="shared" si="7"/>
        <v>30</v>
      </c>
      <c r="AJ14" s="37">
        <f t="shared" si="7"/>
        <v>42</v>
      </c>
      <c r="AK14" s="37">
        <f t="shared" si="7"/>
        <v>35</v>
      </c>
      <c r="AL14" s="37">
        <f t="shared" si="7"/>
        <v>26</v>
      </c>
      <c r="AM14" s="37">
        <f t="shared" si="7"/>
        <v>30</v>
      </c>
      <c r="AN14" s="37">
        <f t="shared" si="7"/>
        <v>38</v>
      </c>
      <c r="AO14" s="37">
        <f t="shared" si="7"/>
        <v>18</v>
      </c>
      <c r="AP14" s="37">
        <f t="shared" si="7"/>
        <v>1</v>
      </c>
      <c r="AQ14" s="37">
        <f t="shared" si="7"/>
        <v>7</v>
      </c>
      <c r="AR14" s="37">
        <f t="shared" si="7"/>
        <v>17</v>
      </c>
      <c r="AS14" s="37">
        <f t="shared" si="7"/>
        <v>15</v>
      </c>
      <c r="AT14" s="37">
        <f t="shared" si="7"/>
        <v>0</v>
      </c>
      <c r="AU14" s="37">
        <f t="shared" si="7"/>
        <v>0</v>
      </c>
      <c r="AV14" s="37">
        <f t="shared" si="7"/>
        <v>0</v>
      </c>
      <c r="AW14" s="37">
        <f t="shared" si="7"/>
        <v>0</v>
      </c>
      <c r="AX14" s="37">
        <f t="shared" si="7"/>
        <v>0</v>
      </c>
    </row>
    <row r="15" spans="1:50" ht="25.5">
      <c r="A15" s="34">
        <v>9</v>
      </c>
      <c r="B15" s="35" t="s">
        <v>34</v>
      </c>
      <c r="C15" s="37">
        <f>SUM(C16:C20)</f>
        <v>32</v>
      </c>
      <c r="D15" s="37">
        <f t="shared" ref="D15:AD15" si="8">SUM(D16:D20)</f>
        <v>79</v>
      </c>
      <c r="E15" s="37">
        <f t="shared" si="8"/>
        <v>179</v>
      </c>
      <c r="F15" s="37">
        <f t="shared" si="8"/>
        <v>274</v>
      </c>
      <c r="G15" s="37">
        <f t="shared" si="8"/>
        <v>351</v>
      </c>
      <c r="H15" s="37">
        <f t="shared" si="8"/>
        <v>408</v>
      </c>
      <c r="I15" s="37">
        <f t="shared" si="8"/>
        <v>155</v>
      </c>
      <c r="J15" s="37">
        <f t="shared" si="8"/>
        <v>225</v>
      </c>
      <c r="K15" s="37">
        <f t="shared" si="8"/>
        <v>570</v>
      </c>
      <c r="L15" s="37">
        <f t="shared" si="8"/>
        <v>312</v>
      </c>
      <c r="M15" s="37">
        <f t="shared" si="8"/>
        <v>406</v>
      </c>
      <c r="N15" s="37">
        <f t="shared" si="8"/>
        <v>352</v>
      </c>
      <c r="O15" s="37">
        <f t="shared" si="8"/>
        <v>262</v>
      </c>
      <c r="P15" s="37">
        <f t="shared" si="8"/>
        <v>395</v>
      </c>
      <c r="Q15" s="37">
        <f t="shared" si="8"/>
        <v>269</v>
      </c>
      <c r="R15" s="37">
        <f t="shared" si="8"/>
        <v>329</v>
      </c>
      <c r="S15" s="37">
        <f t="shared" si="8"/>
        <v>482</v>
      </c>
      <c r="T15" s="37">
        <f t="shared" si="8"/>
        <v>185</v>
      </c>
      <c r="U15" s="37">
        <f t="shared" si="8"/>
        <v>278</v>
      </c>
      <c r="V15" s="37">
        <f t="shared" si="8"/>
        <v>228</v>
      </c>
      <c r="W15" s="37">
        <f t="shared" si="8"/>
        <v>230</v>
      </c>
      <c r="X15" s="37">
        <f t="shared" si="8"/>
        <v>277</v>
      </c>
      <c r="Y15" s="37">
        <f t="shared" si="8"/>
        <v>380</v>
      </c>
      <c r="Z15" s="37">
        <f t="shared" si="8"/>
        <v>169</v>
      </c>
      <c r="AA15" s="37">
        <f t="shared" si="8"/>
        <v>464</v>
      </c>
      <c r="AB15" s="37">
        <f t="shared" si="8"/>
        <v>585</v>
      </c>
      <c r="AC15" s="37">
        <f t="shared" si="8"/>
        <v>580</v>
      </c>
      <c r="AD15" s="37">
        <f t="shared" si="8"/>
        <v>366</v>
      </c>
      <c r="AE15" s="37">
        <f t="shared" ref="AE15:AX15" si="9">SUM(AE16:AE20)</f>
        <v>615</v>
      </c>
      <c r="AF15" s="37">
        <f t="shared" si="9"/>
        <v>516</v>
      </c>
      <c r="AG15" s="37">
        <f t="shared" si="9"/>
        <v>469</v>
      </c>
      <c r="AH15" s="37">
        <f t="shared" si="9"/>
        <v>435</v>
      </c>
      <c r="AI15" s="37">
        <f t="shared" si="9"/>
        <v>395</v>
      </c>
      <c r="AJ15" s="37">
        <f t="shared" si="9"/>
        <v>523</v>
      </c>
      <c r="AK15" s="37">
        <f t="shared" si="9"/>
        <v>467</v>
      </c>
      <c r="AL15" s="37">
        <f t="shared" si="9"/>
        <v>247</v>
      </c>
      <c r="AM15" s="37">
        <f t="shared" si="9"/>
        <v>454</v>
      </c>
      <c r="AN15" s="37">
        <f t="shared" si="9"/>
        <v>474</v>
      </c>
      <c r="AO15" s="37">
        <f t="shared" si="9"/>
        <v>417</v>
      </c>
      <c r="AP15" s="37">
        <f t="shared" si="9"/>
        <v>338</v>
      </c>
      <c r="AQ15" s="37">
        <f t="shared" si="9"/>
        <v>590</v>
      </c>
      <c r="AR15" s="37">
        <f t="shared" si="9"/>
        <v>606</v>
      </c>
      <c r="AS15" s="37">
        <f t="shared" si="9"/>
        <v>365</v>
      </c>
      <c r="AT15" s="37">
        <f t="shared" si="9"/>
        <v>0</v>
      </c>
      <c r="AU15" s="37">
        <f t="shared" si="9"/>
        <v>0</v>
      </c>
      <c r="AV15" s="37">
        <f t="shared" si="9"/>
        <v>0</v>
      </c>
      <c r="AW15" s="37">
        <f t="shared" si="9"/>
        <v>0</v>
      </c>
      <c r="AX15" s="37">
        <f t="shared" si="9"/>
        <v>0</v>
      </c>
    </row>
    <row r="16" spans="1:50">
      <c r="A16" s="34"/>
      <c r="B16" s="38" t="s">
        <v>35</v>
      </c>
      <c r="C16" s="37">
        <f t="shared" ref="C16:AD16" si="10">SUM(C49)</f>
        <v>12</v>
      </c>
      <c r="D16" s="37">
        <f t="shared" si="10"/>
        <v>52</v>
      </c>
      <c r="E16" s="37">
        <f t="shared" si="10"/>
        <v>120</v>
      </c>
      <c r="F16" s="37">
        <f t="shared" si="10"/>
        <v>148</v>
      </c>
      <c r="G16" s="37">
        <f t="shared" si="10"/>
        <v>242</v>
      </c>
      <c r="H16" s="37">
        <f t="shared" si="10"/>
        <v>183</v>
      </c>
      <c r="I16" s="37">
        <f t="shared" si="10"/>
        <v>79</v>
      </c>
      <c r="J16" s="37">
        <f t="shared" si="10"/>
        <v>83</v>
      </c>
      <c r="K16" s="37">
        <f t="shared" si="10"/>
        <v>175</v>
      </c>
      <c r="L16" s="37">
        <f t="shared" si="10"/>
        <v>89</v>
      </c>
      <c r="M16" s="37">
        <f t="shared" si="10"/>
        <v>164</v>
      </c>
      <c r="N16" s="37">
        <f t="shared" si="10"/>
        <v>172</v>
      </c>
      <c r="O16" s="37">
        <f t="shared" si="10"/>
        <v>110</v>
      </c>
      <c r="P16" s="37">
        <f t="shared" si="10"/>
        <v>183</v>
      </c>
      <c r="Q16" s="37">
        <f t="shared" si="10"/>
        <v>149</v>
      </c>
      <c r="R16" s="37">
        <f t="shared" si="10"/>
        <v>183</v>
      </c>
      <c r="S16" s="37">
        <f t="shared" si="10"/>
        <v>243</v>
      </c>
      <c r="T16" s="37">
        <f t="shared" si="10"/>
        <v>96</v>
      </c>
      <c r="U16" s="37">
        <f t="shared" si="10"/>
        <v>138</v>
      </c>
      <c r="V16" s="37">
        <f t="shared" si="10"/>
        <v>122</v>
      </c>
      <c r="W16" s="37">
        <f t="shared" si="10"/>
        <v>119</v>
      </c>
      <c r="X16" s="37">
        <f t="shared" si="10"/>
        <v>123</v>
      </c>
      <c r="Y16" s="37">
        <f t="shared" si="10"/>
        <v>182</v>
      </c>
      <c r="Z16" s="37">
        <f t="shared" si="10"/>
        <v>103</v>
      </c>
      <c r="AA16" s="37">
        <f t="shared" si="10"/>
        <v>121</v>
      </c>
      <c r="AB16" s="37">
        <f t="shared" si="10"/>
        <v>178</v>
      </c>
      <c r="AC16" s="37">
        <f t="shared" si="10"/>
        <v>149</v>
      </c>
      <c r="AD16" s="37">
        <f t="shared" si="10"/>
        <v>105</v>
      </c>
      <c r="AE16" s="37">
        <f t="shared" ref="AE16:AX16" si="11">SUM(AE49)</f>
        <v>182</v>
      </c>
      <c r="AF16" s="37">
        <f t="shared" si="11"/>
        <v>144</v>
      </c>
      <c r="AG16" s="37">
        <f t="shared" si="11"/>
        <v>137</v>
      </c>
      <c r="AH16" s="37">
        <f t="shared" si="11"/>
        <v>110</v>
      </c>
      <c r="AI16" s="37">
        <f t="shared" si="11"/>
        <v>116</v>
      </c>
      <c r="AJ16" s="37">
        <f t="shared" si="11"/>
        <v>145</v>
      </c>
      <c r="AK16" s="37">
        <f t="shared" si="11"/>
        <v>119</v>
      </c>
      <c r="AL16" s="37">
        <f t="shared" si="11"/>
        <v>61</v>
      </c>
      <c r="AM16" s="37">
        <f t="shared" si="11"/>
        <v>79</v>
      </c>
      <c r="AN16" s="37">
        <f t="shared" si="11"/>
        <v>151</v>
      </c>
      <c r="AO16" s="37">
        <f t="shared" si="11"/>
        <v>134</v>
      </c>
      <c r="AP16" s="37">
        <f t="shared" si="11"/>
        <v>79</v>
      </c>
      <c r="AQ16" s="37">
        <f t="shared" si="11"/>
        <v>129</v>
      </c>
      <c r="AR16" s="37">
        <f t="shared" si="11"/>
        <v>148</v>
      </c>
      <c r="AS16" s="37">
        <f t="shared" si="11"/>
        <v>105</v>
      </c>
      <c r="AT16" s="37">
        <f t="shared" si="11"/>
        <v>0</v>
      </c>
      <c r="AU16" s="37">
        <f t="shared" si="11"/>
        <v>0</v>
      </c>
      <c r="AV16" s="37">
        <f t="shared" si="11"/>
        <v>0</v>
      </c>
      <c r="AW16" s="37">
        <f t="shared" si="11"/>
        <v>0</v>
      </c>
      <c r="AX16" s="37">
        <f t="shared" si="11"/>
        <v>0</v>
      </c>
    </row>
    <row r="17" spans="1:50">
      <c r="A17" s="34"/>
      <c r="B17" s="38" t="s">
        <v>36</v>
      </c>
      <c r="C17" s="37">
        <f t="shared" ref="C17:AD17" si="12">SUM(C50)</f>
        <v>0</v>
      </c>
      <c r="D17" s="37">
        <f t="shared" si="12"/>
        <v>0</v>
      </c>
      <c r="E17" s="37">
        <f t="shared" si="12"/>
        <v>0</v>
      </c>
      <c r="F17" s="37">
        <f t="shared" si="12"/>
        <v>0</v>
      </c>
      <c r="G17" s="37">
        <f t="shared" si="12"/>
        <v>0</v>
      </c>
      <c r="H17" s="37">
        <f t="shared" si="12"/>
        <v>0</v>
      </c>
      <c r="I17" s="37">
        <f t="shared" si="12"/>
        <v>69</v>
      </c>
      <c r="J17" s="37">
        <f t="shared" si="12"/>
        <v>115</v>
      </c>
      <c r="K17" s="37">
        <f t="shared" si="12"/>
        <v>253</v>
      </c>
      <c r="L17" s="37">
        <f t="shared" si="12"/>
        <v>70</v>
      </c>
      <c r="M17" s="37">
        <f t="shared" si="12"/>
        <v>64</v>
      </c>
      <c r="N17" s="37">
        <f t="shared" si="12"/>
        <v>98</v>
      </c>
      <c r="O17" s="37">
        <f t="shared" si="12"/>
        <v>152</v>
      </c>
      <c r="P17" s="37">
        <f t="shared" si="12"/>
        <v>212</v>
      </c>
      <c r="Q17" s="37">
        <f t="shared" si="12"/>
        <v>120</v>
      </c>
      <c r="R17" s="37">
        <f t="shared" si="12"/>
        <v>146</v>
      </c>
      <c r="S17" s="37">
        <f t="shared" si="12"/>
        <v>239</v>
      </c>
      <c r="T17" s="37">
        <f t="shared" si="12"/>
        <v>89</v>
      </c>
      <c r="U17" s="37">
        <f t="shared" si="12"/>
        <v>140</v>
      </c>
      <c r="V17" s="37">
        <f t="shared" si="12"/>
        <v>106</v>
      </c>
      <c r="W17" s="37">
        <f t="shared" si="12"/>
        <v>111</v>
      </c>
      <c r="X17" s="37">
        <f t="shared" si="12"/>
        <v>114</v>
      </c>
      <c r="Y17" s="37">
        <f t="shared" si="12"/>
        <v>198</v>
      </c>
      <c r="Z17" s="37">
        <f t="shared" si="12"/>
        <v>66</v>
      </c>
      <c r="AA17" s="37">
        <f t="shared" si="12"/>
        <v>110</v>
      </c>
      <c r="AB17" s="37">
        <f t="shared" si="12"/>
        <v>164</v>
      </c>
      <c r="AC17" s="37">
        <f t="shared" si="12"/>
        <v>161</v>
      </c>
      <c r="AD17" s="37">
        <f t="shared" si="12"/>
        <v>75</v>
      </c>
      <c r="AE17" s="37">
        <f t="shared" ref="AE17:AX17" si="13">SUM(AE50)</f>
        <v>138</v>
      </c>
      <c r="AF17" s="37">
        <f t="shared" si="13"/>
        <v>107</v>
      </c>
      <c r="AG17" s="37">
        <f t="shared" si="13"/>
        <v>125</v>
      </c>
      <c r="AH17" s="37">
        <f t="shared" si="13"/>
        <v>104</v>
      </c>
      <c r="AI17" s="37">
        <f t="shared" si="13"/>
        <v>102</v>
      </c>
      <c r="AJ17" s="37">
        <f t="shared" si="13"/>
        <v>120</v>
      </c>
      <c r="AK17" s="37">
        <f t="shared" si="13"/>
        <v>121</v>
      </c>
      <c r="AL17" s="37">
        <f t="shared" si="13"/>
        <v>61</v>
      </c>
      <c r="AM17" s="37">
        <f t="shared" si="13"/>
        <v>137</v>
      </c>
      <c r="AN17" s="37">
        <f t="shared" si="13"/>
        <v>83</v>
      </c>
      <c r="AO17" s="37">
        <f t="shared" si="13"/>
        <v>102</v>
      </c>
      <c r="AP17" s="37">
        <f t="shared" si="13"/>
        <v>104</v>
      </c>
      <c r="AQ17" s="37">
        <f t="shared" si="13"/>
        <v>183</v>
      </c>
      <c r="AR17" s="37">
        <f t="shared" si="13"/>
        <v>177</v>
      </c>
      <c r="AS17" s="37">
        <f t="shared" si="13"/>
        <v>105</v>
      </c>
      <c r="AT17" s="37">
        <f t="shared" si="13"/>
        <v>0</v>
      </c>
      <c r="AU17" s="37">
        <f t="shared" si="13"/>
        <v>0</v>
      </c>
      <c r="AV17" s="37">
        <f t="shared" si="13"/>
        <v>0</v>
      </c>
      <c r="AW17" s="37">
        <f t="shared" si="13"/>
        <v>0</v>
      </c>
      <c r="AX17" s="37">
        <f t="shared" si="13"/>
        <v>0</v>
      </c>
    </row>
    <row r="18" spans="1:50">
      <c r="A18" s="34"/>
      <c r="B18" s="38" t="s">
        <v>37</v>
      </c>
      <c r="C18" s="37">
        <f t="shared" ref="C18:AD18" si="14">SUM(C51)</f>
        <v>0</v>
      </c>
      <c r="D18" s="37">
        <f t="shared" si="14"/>
        <v>0</v>
      </c>
      <c r="E18" s="37">
        <f t="shared" si="14"/>
        <v>0</v>
      </c>
      <c r="F18" s="37">
        <f t="shared" si="14"/>
        <v>0</v>
      </c>
      <c r="G18" s="37">
        <f t="shared" si="14"/>
        <v>0</v>
      </c>
      <c r="H18" s="37">
        <f t="shared" si="14"/>
        <v>0</v>
      </c>
      <c r="I18" s="37">
        <f t="shared" si="14"/>
        <v>1</v>
      </c>
      <c r="J18" s="37">
        <f t="shared" si="14"/>
        <v>1</v>
      </c>
      <c r="K18" s="37">
        <f t="shared" si="14"/>
        <v>3</v>
      </c>
      <c r="L18" s="37">
        <f t="shared" si="14"/>
        <v>5</v>
      </c>
      <c r="M18" s="37">
        <f t="shared" si="14"/>
        <v>82</v>
      </c>
      <c r="N18" s="37">
        <f t="shared" si="14"/>
        <v>4</v>
      </c>
      <c r="O18" s="37">
        <f t="shared" si="14"/>
        <v>0</v>
      </c>
      <c r="P18" s="37">
        <f t="shared" si="14"/>
        <v>0</v>
      </c>
      <c r="Q18" s="37">
        <f t="shared" si="14"/>
        <v>0</v>
      </c>
      <c r="R18" s="37">
        <f t="shared" si="14"/>
        <v>0</v>
      </c>
      <c r="S18" s="37">
        <f t="shared" si="14"/>
        <v>0</v>
      </c>
      <c r="T18" s="37">
        <f t="shared" si="14"/>
        <v>0</v>
      </c>
      <c r="U18" s="37">
        <f t="shared" si="14"/>
        <v>0</v>
      </c>
      <c r="V18" s="37">
        <f t="shared" si="14"/>
        <v>0</v>
      </c>
      <c r="W18" s="37">
        <f t="shared" si="14"/>
        <v>0</v>
      </c>
      <c r="X18" s="37">
        <f t="shared" si="14"/>
        <v>40</v>
      </c>
      <c r="Y18" s="37">
        <f t="shared" si="14"/>
        <v>0</v>
      </c>
      <c r="Z18" s="37">
        <f t="shared" si="14"/>
        <v>0</v>
      </c>
      <c r="AA18" s="37">
        <f t="shared" si="14"/>
        <v>124</v>
      </c>
      <c r="AB18" s="37">
        <f t="shared" si="14"/>
        <v>138</v>
      </c>
      <c r="AC18" s="37">
        <f t="shared" si="14"/>
        <v>165</v>
      </c>
      <c r="AD18" s="37">
        <f t="shared" si="14"/>
        <v>108</v>
      </c>
      <c r="AE18" s="37">
        <f t="shared" ref="AE18:AX18" si="15">SUM(AE51)</f>
        <v>142</v>
      </c>
      <c r="AF18" s="37">
        <f t="shared" si="15"/>
        <v>128</v>
      </c>
      <c r="AG18" s="37">
        <f t="shared" si="15"/>
        <v>135</v>
      </c>
      <c r="AH18" s="37">
        <f t="shared" si="15"/>
        <v>122</v>
      </c>
      <c r="AI18" s="37">
        <f t="shared" si="15"/>
        <v>83</v>
      </c>
      <c r="AJ18" s="37">
        <f t="shared" si="15"/>
        <v>127</v>
      </c>
      <c r="AK18" s="37">
        <f t="shared" si="15"/>
        <v>107</v>
      </c>
      <c r="AL18" s="37">
        <f t="shared" si="15"/>
        <v>60</v>
      </c>
      <c r="AM18" s="37">
        <f t="shared" si="15"/>
        <v>142</v>
      </c>
      <c r="AN18" s="37">
        <f t="shared" si="15"/>
        <v>139</v>
      </c>
      <c r="AO18" s="37">
        <f t="shared" si="15"/>
        <v>112</v>
      </c>
      <c r="AP18" s="37">
        <f t="shared" si="15"/>
        <v>95</v>
      </c>
      <c r="AQ18" s="37">
        <f t="shared" si="15"/>
        <v>131</v>
      </c>
      <c r="AR18" s="37">
        <f t="shared" si="15"/>
        <v>191</v>
      </c>
      <c r="AS18" s="37">
        <f t="shared" si="15"/>
        <v>66</v>
      </c>
      <c r="AT18" s="37">
        <f t="shared" si="15"/>
        <v>0</v>
      </c>
      <c r="AU18" s="37">
        <f t="shared" si="15"/>
        <v>0</v>
      </c>
      <c r="AV18" s="37">
        <f t="shared" si="15"/>
        <v>0</v>
      </c>
      <c r="AW18" s="37">
        <f t="shared" si="15"/>
        <v>0</v>
      </c>
      <c r="AX18" s="37">
        <f t="shared" si="15"/>
        <v>0</v>
      </c>
    </row>
    <row r="19" spans="1:50">
      <c r="A19" s="34"/>
      <c r="B19" s="38" t="s">
        <v>38</v>
      </c>
      <c r="C19" s="37">
        <f t="shared" ref="C19:AD20" si="16">SUM(C52)</f>
        <v>0</v>
      </c>
      <c r="D19" s="37">
        <f t="shared" si="16"/>
        <v>0</v>
      </c>
      <c r="E19" s="37">
        <f t="shared" si="16"/>
        <v>16</v>
      </c>
      <c r="F19" s="37">
        <f t="shared" si="16"/>
        <v>68</v>
      </c>
      <c r="G19" s="37">
        <f t="shared" si="16"/>
        <v>89</v>
      </c>
      <c r="H19" s="37">
        <f t="shared" si="16"/>
        <v>219</v>
      </c>
      <c r="I19" s="37">
        <f t="shared" si="16"/>
        <v>5</v>
      </c>
      <c r="J19" s="37">
        <f t="shared" si="16"/>
        <v>21</v>
      </c>
      <c r="K19" s="37">
        <f t="shared" si="16"/>
        <v>124</v>
      </c>
      <c r="L19" s="37">
        <f t="shared" si="16"/>
        <v>148</v>
      </c>
      <c r="M19" s="37">
        <f t="shared" si="16"/>
        <v>96</v>
      </c>
      <c r="N19" s="37">
        <f t="shared" si="16"/>
        <v>78</v>
      </c>
      <c r="O19" s="37">
        <f t="shared" si="16"/>
        <v>0</v>
      </c>
      <c r="P19" s="37">
        <f t="shared" si="16"/>
        <v>0</v>
      </c>
      <c r="Q19" s="37">
        <f t="shared" si="16"/>
        <v>0</v>
      </c>
      <c r="R19" s="37">
        <f t="shared" si="16"/>
        <v>0</v>
      </c>
      <c r="S19" s="37">
        <f t="shared" si="16"/>
        <v>0</v>
      </c>
      <c r="T19" s="37">
        <f t="shared" si="16"/>
        <v>0</v>
      </c>
      <c r="U19" s="37">
        <f t="shared" si="16"/>
        <v>0</v>
      </c>
      <c r="V19" s="37">
        <f t="shared" si="16"/>
        <v>0</v>
      </c>
      <c r="W19" s="37">
        <f t="shared" si="16"/>
        <v>0</v>
      </c>
      <c r="X19" s="37">
        <f t="shared" si="16"/>
        <v>0</v>
      </c>
      <c r="Y19" s="37">
        <f t="shared" si="16"/>
        <v>0</v>
      </c>
      <c r="Z19" s="37">
        <f t="shared" si="16"/>
        <v>0</v>
      </c>
      <c r="AA19" s="37">
        <f t="shared" si="16"/>
        <v>109</v>
      </c>
      <c r="AB19" s="37">
        <f t="shared" si="16"/>
        <v>105</v>
      </c>
      <c r="AC19" s="37">
        <f t="shared" si="16"/>
        <v>105</v>
      </c>
      <c r="AD19" s="37">
        <f t="shared" si="16"/>
        <v>78</v>
      </c>
      <c r="AE19" s="37">
        <f t="shared" ref="AE19:AX19" si="17">SUM(AE52)</f>
        <v>153</v>
      </c>
      <c r="AF19" s="37">
        <f t="shared" si="17"/>
        <v>137</v>
      </c>
      <c r="AG19" s="37">
        <f t="shared" si="17"/>
        <v>72</v>
      </c>
      <c r="AH19" s="37">
        <f t="shared" si="17"/>
        <v>99</v>
      </c>
      <c r="AI19" s="37">
        <f t="shared" si="17"/>
        <v>94</v>
      </c>
      <c r="AJ19" s="37">
        <f t="shared" si="17"/>
        <v>131</v>
      </c>
      <c r="AK19" s="37">
        <f t="shared" si="17"/>
        <v>120</v>
      </c>
      <c r="AL19" s="37">
        <f t="shared" si="17"/>
        <v>65</v>
      </c>
      <c r="AM19" s="37">
        <f t="shared" si="17"/>
        <v>96</v>
      </c>
      <c r="AN19" s="37">
        <f t="shared" si="17"/>
        <v>101</v>
      </c>
      <c r="AO19" s="37">
        <f t="shared" si="17"/>
        <v>69</v>
      </c>
      <c r="AP19" s="37">
        <f t="shared" si="17"/>
        <v>60</v>
      </c>
      <c r="AQ19" s="37">
        <f t="shared" si="17"/>
        <v>147</v>
      </c>
      <c r="AR19" s="37">
        <f t="shared" si="17"/>
        <v>90</v>
      </c>
      <c r="AS19" s="37">
        <f t="shared" si="17"/>
        <v>89</v>
      </c>
      <c r="AT19" s="37">
        <f t="shared" si="17"/>
        <v>0</v>
      </c>
      <c r="AU19" s="37">
        <f t="shared" si="17"/>
        <v>0</v>
      </c>
      <c r="AV19" s="37">
        <f t="shared" si="17"/>
        <v>0</v>
      </c>
      <c r="AW19" s="37">
        <f t="shared" si="17"/>
        <v>0</v>
      </c>
      <c r="AX19" s="37">
        <f t="shared" si="17"/>
        <v>0</v>
      </c>
    </row>
    <row r="20" spans="1:50">
      <c r="A20" s="34"/>
      <c r="B20" s="38" t="s">
        <v>127</v>
      </c>
      <c r="C20" s="37">
        <f t="shared" si="16"/>
        <v>20</v>
      </c>
      <c r="D20" s="37">
        <f t="shared" si="16"/>
        <v>27</v>
      </c>
      <c r="E20" s="37">
        <f t="shared" si="16"/>
        <v>43</v>
      </c>
      <c r="F20" s="37">
        <f t="shared" si="16"/>
        <v>58</v>
      </c>
      <c r="G20" s="37">
        <f t="shared" si="16"/>
        <v>20</v>
      </c>
      <c r="H20" s="37">
        <f t="shared" si="16"/>
        <v>6</v>
      </c>
      <c r="I20" s="37">
        <f t="shared" si="16"/>
        <v>1</v>
      </c>
      <c r="J20" s="37">
        <f t="shared" si="16"/>
        <v>5</v>
      </c>
      <c r="K20" s="37">
        <f t="shared" si="16"/>
        <v>15</v>
      </c>
      <c r="L20" s="37">
        <f t="shared" si="16"/>
        <v>0</v>
      </c>
      <c r="M20" s="37">
        <f t="shared" si="16"/>
        <v>0</v>
      </c>
      <c r="N20" s="37">
        <f t="shared" si="16"/>
        <v>0</v>
      </c>
      <c r="O20" s="37">
        <f t="shared" si="16"/>
        <v>0</v>
      </c>
      <c r="P20" s="37">
        <f t="shared" si="16"/>
        <v>0</v>
      </c>
      <c r="Q20" s="37">
        <f t="shared" si="16"/>
        <v>0</v>
      </c>
      <c r="R20" s="37">
        <f t="shared" si="16"/>
        <v>0</v>
      </c>
      <c r="S20" s="37">
        <f t="shared" si="16"/>
        <v>0</v>
      </c>
      <c r="T20" s="37">
        <f t="shared" si="16"/>
        <v>0</v>
      </c>
      <c r="U20" s="37">
        <f t="shared" si="16"/>
        <v>0</v>
      </c>
      <c r="V20" s="37">
        <f t="shared" si="16"/>
        <v>0</v>
      </c>
      <c r="W20" s="37">
        <f t="shared" si="16"/>
        <v>0</v>
      </c>
      <c r="X20" s="37">
        <f t="shared" si="16"/>
        <v>0</v>
      </c>
      <c r="Y20" s="37">
        <f t="shared" si="16"/>
        <v>0</v>
      </c>
      <c r="Z20" s="37">
        <f t="shared" si="16"/>
        <v>0</v>
      </c>
      <c r="AA20" s="37">
        <f t="shared" si="16"/>
        <v>0</v>
      </c>
      <c r="AB20" s="37">
        <f t="shared" si="16"/>
        <v>0</v>
      </c>
      <c r="AC20" s="37">
        <f t="shared" si="16"/>
        <v>0</v>
      </c>
      <c r="AD20" s="37">
        <f t="shared" si="16"/>
        <v>0</v>
      </c>
      <c r="AE20" s="37">
        <f t="shared" ref="AE20:AX20" si="18">SUM(AE53)</f>
        <v>0</v>
      </c>
      <c r="AF20" s="37">
        <f t="shared" si="18"/>
        <v>0</v>
      </c>
      <c r="AG20" s="37">
        <f t="shared" si="18"/>
        <v>0</v>
      </c>
      <c r="AH20" s="37">
        <f t="shared" si="18"/>
        <v>0</v>
      </c>
      <c r="AI20" s="37">
        <f t="shared" si="18"/>
        <v>0</v>
      </c>
      <c r="AJ20" s="37">
        <f t="shared" si="18"/>
        <v>0</v>
      </c>
      <c r="AK20" s="37">
        <f t="shared" si="18"/>
        <v>0</v>
      </c>
      <c r="AL20" s="37">
        <f t="shared" si="18"/>
        <v>0</v>
      </c>
      <c r="AM20" s="37">
        <f t="shared" si="18"/>
        <v>0</v>
      </c>
      <c r="AN20" s="37">
        <f t="shared" si="18"/>
        <v>0</v>
      </c>
      <c r="AO20" s="37">
        <f t="shared" si="18"/>
        <v>0</v>
      </c>
      <c r="AP20" s="37">
        <f t="shared" si="18"/>
        <v>0</v>
      </c>
      <c r="AQ20" s="37">
        <f t="shared" si="18"/>
        <v>0</v>
      </c>
      <c r="AR20" s="37">
        <f t="shared" si="18"/>
        <v>0</v>
      </c>
      <c r="AS20" s="37">
        <f t="shared" si="18"/>
        <v>0</v>
      </c>
      <c r="AT20" s="37">
        <f t="shared" si="18"/>
        <v>0</v>
      </c>
      <c r="AU20" s="37">
        <f t="shared" si="18"/>
        <v>0</v>
      </c>
      <c r="AV20" s="37">
        <f t="shared" si="18"/>
        <v>0</v>
      </c>
      <c r="AW20" s="37">
        <f t="shared" si="18"/>
        <v>0</v>
      </c>
      <c r="AX20" s="37">
        <f t="shared" si="18"/>
        <v>0</v>
      </c>
    </row>
    <row r="21" spans="1:50" ht="25.5">
      <c r="A21" s="34">
        <v>10</v>
      </c>
      <c r="B21" s="35" t="s">
        <v>39</v>
      </c>
      <c r="C21" s="37">
        <f>SUM(C22:C26)</f>
        <v>664</v>
      </c>
      <c r="D21" s="37">
        <f t="shared" ref="D21:AD21" si="19">SUM(D22:D26)</f>
        <v>1040</v>
      </c>
      <c r="E21" s="37">
        <f t="shared" si="19"/>
        <v>1016</v>
      </c>
      <c r="F21" s="37">
        <f t="shared" si="19"/>
        <v>780</v>
      </c>
      <c r="G21" s="37">
        <f t="shared" si="19"/>
        <v>959</v>
      </c>
      <c r="H21" s="37">
        <f t="shared" si="19"/>
        <v>1474</v>
      </c>
      <c r="I21" s="37">
        <f t="shared" si="19"/>
        <v>804</v>
      </c>
      <c r="J21" s="37">
        <f t="shared" si="19"/>
        <v>945</v>
      </c>
      <c r="K21" s="37">
        <f t="shared" si="19"/>
        <v>1200</v>
      </c>
      <c r="L21" s="37">
        <f t="shared" si="19"/>
        <v>1320</v>
      </c>
      <c r="M21" s="37">
        <f t="shared" si="19"/>
        <v>990</v>
      </c>
      <c r="N21" s="37">
        <f t="shared" si="19"/>
        <v>720</v>
      </c>
      <c r="O21" s="37">
        <f t="shared" si="19"/>
        <v>540</v>
      </c>
      <c r="P21" s="37">
        <f t="shared" si="19"/>
        <v>405</v>
      </c>
      <c r="Q21" s="37">
        <f t="shared" si="19"/>
        <v>315</v>
      </c>
      <c r="R21" s="37">
        <f t="shared" si="19"/>
        <v>367.5</v>
      </c>
      <c r="S21" s="37">
        <f t="shared" si="19"/>
        <v>441</v>
      </c>
      <c r="T21" s="37">
        <f t="shared" si="19"/>
        <v>228</v>
      </c>
      <c r="U21" s="37">
        <f t="shared" si="19"/>
        <v>411</v>
      </c>
      <c r="V21" s="37">
        <f t="shared" si="19"/>
        <v>375</v>
      </c>
      <c r="W21" s="37">
        <f t="shared" si="19"/>
        <v>352.5</v>
      </c>
      <c r="X21" s="37">
        <f t="shared" si="19"/>
        <v>525</v>
      </c>
      <c r="Y21" s="37">
        <f t="shared" si="19"/>
        <v>472.5</v>
      </c>
      <c r="Z21" s="37">
        <f t="shared" si="19"/>
        <v>270</v>
      </c>
      <c r="AA21" s="37">
        <f t="shared" si="19"/>
        <v>825</v>
      </c>
      <c r="AB21" s="37">
        <f t="shared" si="19"/>
        <v>1012.5</v>
      </c>
      <c r="AC21" s="37">
        <f t="shared" si="19"/>
        <v>1102.5</v>
      </c>
      <c r="AD21" s="37">
        <f t="shared" si="19"/>
        <v>667.5</v>
      </c>
      <c r="AE21" s="37">
        <f t="shared" ref="AE21:AX21" si="20">SUM(AE22:AE26)</f>
        <v>1140</v>
      </c>
      <c r="AF21" s="37">
        <f t="shared" si="20"/>
        <v>1087.5</v>
      </c>
      <c r="AG21" s="37">
        <f t="shared" si="20"/>
        <v>720</v>
      </c>
      <c r="AH21" s="37">
        <f t="shared" si="20"/>
        <v>967.5</v>
      </c>
      <c r="AI21" s="37">
        <f t="shared" si="20"/>
        <v>945</v>
      </c>
      <c r="AJ21" s="37">
        <f t="shared" si="20"/>
        <v>1050</v>
      </c>
      <c r="AK21" s="37">
        <f t="shared" si="20"/>
        <v>900</v>
      </c>
      <c r="AL21" s="37">
        <f t="shared" si="20"/>
        <v>720</v>
      </c>
      <c r="AM21" s="37">
        <f t="shared" si="20"/>
        <v>1042.5</v>
      </c>
      <c r="AN21" s="37">
        <f t="shared" si="20"/>
        <v>960</v>
      </c>
      <c r="AO21" s="37">
        <f t="shared" si="20"/>
        <v>840</v>
      </c>
      <c r="AP21" s="37">
        <f t="shared" si="20"/>
        <v>705</v>
      </c>
      <c r="AQ21" s="37">
        <f t="shared" si="20"/>
        <v>1020</v>
      </c>
      <c r="AR21" s="37">
        <f t="shared" si="20"/>
        <v>1185</v>
      </c>
      <c r="AS21" s="37">
        <f t="shared" si="20"/>
        <v>660</v>
      </c>
      <c r="AT21" s="37">
        <f t="shared" si="20"/>
        <v>0</v>
      </c>
      <c r="AU21" s="37">
        <f t="shared" si="20"/>
        <v>0</v>
      </c>
      <c r="AV21" s="37">
        <f t="shared" si="20"/>
        <v>0</v>
      </c>
      <c r="AW21" s="37">
        <f t="shared" si="20"/>
        <v>0</v>
      </c>
      <c r="AX21" s="37">
        <f t="shared" si="20"/>
        <v>735</v>
      </c>
    </row>
    <row r="22" spans="1:50">
      <c r="A22" s="34"/>
      <c r="B22" s="38" t="s">
        <v>40</v>
      </c>
      <c r="C22" s="37">
        <f>'1.Cálculo de Cuota'!C23</f>
        <v>105</v>
      </c>
      <c r="D22" s="37">
        <f>'1.Cálculo de Cuota'!D23</f>
        <v>300</v>
      </c>
      <c r="E22" s="37">
        <f>'1.Cálculo de Cuota'!E23</f>
        <v>315</v>
      </c>
      <c r="F22" s="37">
        <f>'1.Cálculo de Cuota'!F23</f>
        <v>225</v>
      </c>
      <c r="G22" s="37">
        <f>'1.Cálculo de Cuota'!G23</f>
        <v>255</v>
      </c>
      <c r="H22" s="37">
        <f>'1.Cálculo de Cuota'!H23</f>
        <v>330</v>
      </c>
      <c r="I22" s="37">
        <f>'1.Cálculo de Cuota'!I23</f>
        <v>180</v>
      </c>
      <c r="J22" s="37">
        <f>'1.Cálculo de Cuota'!J23</f>
        <v>315</v>
      </c>
      <c r="K22" s="37">
        <f>'1.Cálculo de Cuota'!K23</f>
        <v>300</v>
      </c>
      <c r="L22" s="37">
        <f>'1.Cálculo de Cuota'!L23</f>
        <v>330</v>
      </c>
      <c r="M22" s="37">
        <f>'1.Cálculo de Cuota'!M23</f>
        <v>330</v>
      </c>
      <c r="N22" s="37">
        <f>'1.Cálculo de Cuota'!N23</f>
        <v>240</v>
      </c>
      <c r="O22" s="37">
        <f>'1.Cálculo de Cuota'!O23</f>
        <v>270</v>
      </c>
      <c r="P22" s="37">
        <f>'1.Cálculo de Cuota'!P23</f>
        <v>225</v>
      </c>
      <c r="Q22" s="37">
        <f>'1.Cálculo de Cuota'!Q23</f>
        <v>150</v>
      </c>
      <c r="R22" s="37">
        <f>'1.Cálculo de Cuota'!R23</f>
        <v>195</v>
      </c>
      <c r="S22" s="37">
        <f>'1.Cálculo de Cuota'!S23</f>
        <v>210</v>
      </c>
      <c r="T22" s="37">
        <f>'1.Cálculo de Cuota'!T23</f>
        <v>120</v>
      </c>
      <c r="U22" s="37">
        <f>'1.Cálculo de Cuota'!U23</f>
        <v>217.5</v>
      </c>
      <c r="V22" s="37">
        <f>'1.Cálculo de Cuota'!V23</f>
        <v>210</v>
      </c>
      <c r="W22" s="37">
        <f>'1.Cálculo de Cuota'!W23</f>
        <v>240</v>
      </c>
      <c r="X22" s="37">
        <f>'1.Cálculo de Cuota'!X23</f>
        <v>225</v>
      </c>
      <c r="Y22" s="37">
        <f>'1.Cálculo de Cuota'!Y23</f>
        <v>255</v>
      </c>
      <c r="Z22" s="37">
        <f>'1.Cálculo de Cuota'!Z23</f>
        <v>150</v>
      </c>
      <c r="AA22" s="37">
        <f>'1.Cálculo de Cuota'!AA23</f>
        <v>210</v>
      </c>
      <c r="AB22" s="37">
        <f>'1.Cálculo de Cuota'!AB23</f>
        <v>255</v>
      </c>
      <c r="AC22" s="37">
        <f>'1.Cálculo de Cuota'!AC23</f>
        <v>285</v>
      </c>
      <c r="AD22" s="37">
        <f>'1.Cálculo de Cuota'!AD23</f>
        <v>150</v>
      </c>
      <c r="AE22" s="37">
        <f>'1.Cálculo de Cuota'!AE23</f>
        <v>300</v>
      </c>
      <c r="AF22" s="37">
        <f>'1.Cálculo de Cuota'!AF23</f>
        <v>285</v>
      </c>
      <c r="AG22" s="37">
        <f>'1.Cálculo de Cuota'!AG23</f>
        <v>165</v>
      </c>
      <c r="AH22" s="37">
        <f>'1.Cálculo de Cuota'!AH23</f>
        <v>297</v>
      </c>
      <c r="AI22" s="37">
        <f>'1.Cálculo de Cuota'!AI23</f>
        <v>240</v>
      </c>
      <c r="AJ22" s="37">
        <f>'1.Cálculo de Cuota'!AJ23</f>
        <v>270</v>
      </c>
      <c r="AK22" s="37">
        <f>'1.Cálculo de Cuota'!AK23</f>
        <v>225</v>
      </c>
      <c r="AL22" s="37">
        <f>'1.Cálculo de Cuota'!AL23</f>
        <v>195</v>
      </c>
      <c r="AM22" s="37">
        <f>'1.Cálculo de Cuota'!AM23</f>
        <v>255</v>
      </c>
      <c r="AN22" s="37">
        <f>'1.Cálculo de Cuota'!AN23</f>
        <v>240</v>
      </c>
      <c r="AO22" s="37">
        <f>'1.Cálculo de Cuota'!AO23</f>
        <v>210</v>
      </c>
      <c r="AP22" s="37">
        <f>'1.Cálculo de Cuota'!AP23</f>
        <v>180</v>
      </c>
      <c r="AQ22" s="37">
        <f>'1.Cálculo de Cuota'!AQ23</f>
        <v>255</v>
      </c>
      <c r="AR22" s="37">
        <f>'1.Cálculo de Cuota'!AR23</f>
        <v>300</v>
      </c>
      <c r="AS22" s="37">
        <f>'1.Cálculo de Cuota'!AS23</f>
        <v>165</v>
      </c>
      <c r="AT22" s="37">
        <f>'1.Cálculo de Cuota'!AT23</f>
        <v>0</v>
      </c>
      <c r="AU22" s="37">
        <f>'1.Cálculo de Cuota'!AU23</f>
        <v>0</v>
      </c>
      <c r="AV22" s="37">
        <f>'1.Cálculo de Cuota'!AV23</f>
        <v>0</v>
      </c>
      <c r="AW22" s="37">
        <f>'1.Cálculo de Cuota'!AW23</f>
        <v>0</v>
      </c>
      <c r="AX22" s="37">
        <f>'1.Cálculo de Cuota'!AX23</f>
        <v>150</v>
      </c>
    </row>
    <row r="23" spans="1:50">
      <c r="A23" s="34"/>
      <c r="B23" s="38" t="s">
        <v>41</v>
      </c>
      <c r="C23" s="37">
        <f>'1.Cálculo de Cuota'!C24</f>
        <v>0</v>
      </c>
      <c r="D23" s="37">
        <f>'1.Cálculo de Cuota'!D24</f>
        <v>0</v>
      </c>
      <c r="E23" s="37">
        <f>'1.Cálculo de Cuota'!E24</f>
        <v>0</v>
      </c>
      <c r="F23" s="37">
        <f>'1.Cálculo de Cuota'!F24</f>
        <v>0</v>
      </c>
      <c r="G23" s="37">
        <f>'1.Cálculo de Cuota'!G24</f>
        <v>0</v>
      </c>
      <c r="H23" s="37">
        <f>'1.Cálculo de Cuota'!H24</f>
        <v>330</v>
      </c>
      <c r="I23" s="37">
        <f>'1.Cálculo de Cuota'!I24</f>
        <v>180</v>
      </c>
      <c r="J23" s="37">
        <f>'1.Cálculo de Cuota'!J24</f>
        <v>315</v>
      </c>
      <c r="K23" s="37">
        <f>'1.Cálculo de Cuota'!K24</f>
        <v>300</v>
      </c>
      <c r="L23" s="37">
        <f>'1.Cálculo de Cuota'!L24</f>
        <v>330</v>
      </c>
      <c r="M23" s="37">
        <f>'1.Cálculo de Cuota'!M24</f>
        <v>330</v>
      </c>
      <c r="N23" s="37">
        <f>'1.Cálculo de Cuota'!N24</f>
        <v>240</v>
      </c>
      <c r="O23" s="37">
        <f>'1.Cálculo de Cuota'!O24</f>
        <v>270</v>
      </c>
      <c r="P23" s="37">
        <f>'1.Cálculo de Cuota'!P24</f>
        <v>180</v>
      </c>
      <c r="Q23" s="37">
        <f>'1.Cálculo de Cuota'!Q24</f>
        <v>165</v>
      </c>
      <c r="R23" s="37">
        <f>'1.Cálculo de Cuota'!R24</f>
        <v>172.5</v>
      </c>
      <c r="S23" s="37">
        <f>'1.Cálculo de Cuota'!S24</f>
        <v>231</v>
      </c>
      <c r="T23" s="37">
        <f>'1.Cálculo de Cuota'!T24</f>
        <v>107.99999999999999</v>
      </c>
      <c r="U23" s="37">
        <f>'1.Cálculo de Cuota'!U24</f>
        <v>193.5</v>
      </c>
      <c r="V23" s="37">
        <f>'1.Cálculo de Cuota'!V24</f>
        <v>165</v>
      </c>
      <c r="W23" s="37">
        <f>'1.Cálculo de Cuota'!W24</f>
        <v>112.5</v>
      </c>
      <c r="X23" s="37">
        <f>'1.Cálculo de Cuota'!X24</f>
        <v>225</v>
      </c>
      <c r="Y23" s="37">
        <f>'1.Cálculo de Cuota'!Y24</f>
        <v>217.5</v>
      </c>
      <c r="Z23" s="37">
        <f>'1.Cálculo de Cuota'!Z24</f>
        <v>120</v>
      </c>
      <c r="AA23" s="37">
        <f>'1.Cálculo de Cuota'!AA24</f>
        <v>210</v>
      </c>
      <c r="AB23" s="37">
        <f>'1.Cálculo de Cuota'!AB24</f>
        <v>255</v>
      </c>
      <c r="AC23" s="37">
        <f>'1.Cálculo de Cuota'!AC24</f>
        <v>262.5</v>
      </c>
      <c r="AD23" s="37">
        <f>'1.Cálculo de Cuota'!AD24</f>
        <v>172.5</v>
      </c>
      <c r="AE23" s="37">
        <f>'1.Cálculo de Cuota'!AE24</f>
        <v>255</v>
      </c>
      <c r="AF23" s="37">
        <f>'1.Cálculo de Cuota'!AF24</f>
        <v>270</v>
      </c>
      <c r="AG23" s="37">
        <f>'1.Cálculo de Cuota'!AG24</f>
        <v>195</v>
      </c>
      <c r="AH23" s="37">
        <f>'1.Cálculo de Cuota'!AH24</f>
        <v>255</v>
      </c>
      <c r="AI23" s="37">
        <f>'1.Cálculo de Cuota'!AI24</f>
        <v>240</v>
      </c>
      <c r="AJ23" s="37">
        <f>'1.Cálculo de Cuota'!AJ24</f>
        <v>270</v>
      </c>
      <c r="AK23" s="37">
        <f>'1.Cálculo de Cuota'!AK24</f>
        <v>217.5</v>
      </c>
      <c r="AL23" s="37">
        <f>'1.Cálculo de Cuota'!AL24</f>
        <v>180</v>
      </c>
      <c r="AM23" s="37">
        <f>'1.Cálculo de Cuota'!AM24</f>
        <v>270</v>
      </c>
      <c r="AN23" s="37">
        <f>'1.Cálculo de Cuota'!AN24</f>
        <v>240</v>
      </c>
      <c r="AO23" s="37">
        <f>'1.Cálculo de Cuota'!AO24</f>
        <v>210</v>
      </c>
      <c r="AP23" s="37">
        <f>'1.Cálculo de Cuota'!AP24</f>
        <v>165</v>
      </c>
      <c r="AQ23" s="37">
        <f>'1.Cálculo de Cuota'!AQ24</f>
        <v>255</v>
      </c>
      <c r="AR23" s="37">
        <f>'1.Cálculo de Cuota'!AR24</f>
        <v>300</v>
      </c>
      <c r="AS23" s="37">
        <f>'1.Cálculo de Cuota'!AS24</f>
        <v>165</v>
      </c>
      <c r="AT23" s="37">
        <f>'1.Cálculo de Cuota'!AT24</f>
        <v>0</v>
      </c>
      <c r="AU23" s="37">
        <f>'1.Cálculo de Cuota'!AU24</f>
        <v>0</v>
      </c>
      <c r="AV23" s="37">
        <f>'1.Cálculo de Cuota'!AV24</f>
        <v>0</v>
      </c>
      <c r="AW23" s="37">
        <f>'1.Cálculo de Cuota'!AW24</f>
        <v>0</v>
      </c>
      <c r="AX23" s="37">
        <f>'1.Cálculo de Cuota'!AX24</f>
        <v>240</v>
      </c>
    </row>
    <row r="24" spans="1:50">
      <c r="A24" s="34"/>
      <c r="B24" s="38" t="s">
        <v>42</v>
      </c>
      <c r="C24" s="37">
        <f>'1.Cálculo de Cuota'!C25</f>
        <v>255</v>
      </c>
      <c r="D24" s="37">
        <f>'1.Cálculo de Cuota'!D25</f>
        <v>300</v>
      </c>
      <c r="E24" s="37">
        <f>'1.Cálculo de Cuota'!E25</f>
        <v>345</v>
      </c>
      <c r="F24" s="37">
        <f>'1.Cálculo de Cuota'!F25</f>
        <v>225</v>
      </c>
      <c r="G24" s="37">
        <f>'1.Cálculo de Cuota'!G25</f>
        <v>330</v>
      </c>
      <c r="H24" s="37">
        <f>'1.Cálculo de Cuota'!H25</f>
        <v>330</v>
      </c>
      <c r="I24" s="37">
        <f>'1.Cálculo de Cuota'!I25</f>
        <v>180</v>
      </c>
      <c r="J24" s="37">
        <f>'1.Cálculo de Cuota'!J25</f>
        <v>0</v>
      </c>
      <c r="K24" s="37">
        <f>'1.Cálculo de Cuota'!K25</f>
        <v>300</v>
      </c>
      <c r="L24" s="37">
        <f>'1.Cálculo de Cuota'!L25</f>
        <v>330</v>
      </c>
      <c r="M24" s="37">
        <f>'1.Cálculo de Cuota'!M25</f>
        <v>330</v>
      </c>
      <c r="N24" s="37">
        <f>'1.Cálculo de Cuota'!N25</f>
        <v>240</v>
      </c>
      <c r="O24" s="37">
        <f>'1.Cálculo de Cuota'!O25</f>
        <v>0</v>
      </c>
      <c r="P24" s="37">
        <f>'1.Cálculo de Cuota'!P25</f>
        <v>0</v>
      </c>
      <c r="Q24" s="37">
        <f>'1.Cálculo de Cuota'!Q25</f>
        <v>0</v>
      </c>
      <c r="R24" s="37">
        <f>'1.Cálculo de Cuota'!R25</f>
        <v>0</v>
      </c>
      <c r="S24" s="37">
        <f>'1.Cálculo de Cuota'!S25</f>
        <v>0</v>
      </c>
      <c r="T24" s="37">
        <f>'1.Cálculo de Cuota'!T25</f>
        <v>0</v>
      </c>
      <c r="U24" s="37">
        <f>'1.Cálculo de Cuota'!U25</f>
        <v>0</v>
      </c>
      <c r="V24" s="37">
        <f>'1.Cálculo de Cuota'!V25</f>
        <v>0</v>
      </c>
      <c r="W24" s="37">
        <f>'1.Cálculo de Cuota'!W25</f>
        <v>0</v>
      </c>
      <c r="X24" s="37">
        <f>'1.Cálculo de Cuota'!X25</f>
        <v>75</v>
      </c>
      <c r="Y24" s="37">
        <f>'1.Cálculo de Cuota'!Y25</f>
        <v>0</v>
      </c>
      <c r="Z24" s="37">
        <f>'1.Cálculo de Cuota'!Z25</f>
        <v>0</v>
      </c>
      <c r="AA24" s="37">
        <f>'1.Cálculo de Cuota'!AA25</f>
        <v>202.5</v>
      </c>
      <c r="AB24" s="37">
        <f>'1.Cálculo de Cuota'!AB25</f>
        <v>232.5</v>
      </c>
      <c r="AC24" s="37">
        <f>'1.Cálculo de Cuota'!AC25</f>
        <v>277.5</v>
      </c>
      <c r="AD24" s="37">
        <f>'1.Cálculo de Cuota'!AD25</f>
        <v>172.5</v>
      </c>
      <c r="AE24" s="37">
        <f>'1.Cálculo de Cuota'!AE25</f>
        <v>285</v>
      </c>
      <c r="AF24" s="37">
        <f>'1.Cálculo de Cuota'!AF25</f>
        <v>262.5</v>
      </c>
      <c r="AG24" s="37">
        <f>'1.Cálculo de Cuota'!AG25</f>
        <v>195</v>
      </c>
      <c r="AH24" s="37">
        <f>'1.Cálculo de Cuota'!AH25</f>
        <v>262.5</v>
      </c>
      <c r="AI24" s="37">
        <f>'1.Cálculo de Cuota'!AI25</f>
        <v>240</v>
      </c>
      <c r="AJ24" s="37">
        <f>'1.Cálculo de Cuota'!AJ25</f>
        <v>240</v>
      </c>
      <c r="AK24" s="37">
        <f>'1.Cálculo de Cuota'!AK25</f>
        <v>210</v>
      </c>
      <c r="AL24" s="37">
        <f>'1.Cálculo de Cuota'!AL25</f>
        <v>165</v>
      </c>
      <c r="AM24" s="37">
        <f>'1.Cálculo de Cuota'!AM25</f>
        <v>262.5</v>
      </c>
      <c r="AN24" s="37">
        <f>'1.Cálculo de Cuota'!AN25</f>
        <v>240</v>
      </c>
      <c r="AO24" s="37">
        <f>'1.Cálculo de Cuota'!AO25</f>
        <v>210</v>
      </c>
      <c r="AP24" s="37">
        <f>'1.Cálculo de Cuota'!AP25</f>
        <v>210</v>
      </c>
      <c r="AQ24" s="37">
        <f>'1.Cálculo de Cuota'!AQ25</f>
        <v>255</v>
      </c>
      <c r="AR24" s="37">
        <f>'1.Cálculo de Cuota'!AR25</f>
        <v>300</v>
      </c>
      <c r="AS24" s="37">
        <f>'1.Cálculo de Cuota'!AS25</f>
        <v>165</v>
      </c>
      <c r="AT24" s="37">
        <f>'1.Cálculo de Cuota'!AT25</f>
        <v>0</v>
      </c>
      <c r="AU24" s="37">
        <f>'1.Cálculo de Cuota'!AU25</f>
        <v>0</v>
      </c>
      <c r="AV24" s="37">
        <f>'1.Cálculo de Cuota'!AV25</f>
        <v>0</v>
      </c>
      <c r="AW24" s="37">
        <f>'1.Cálculo de Cuota'!AW25</f>
        <v>0</v>
      </c>
      <c r="AX24" s="37">
        <f>'1.Cálculo de Cuota'!AX25</f>
        <v>172.5</v>
      </c>
    </row>
    <row r="25" spans="1:50">
      <c r="A25" s="34"/>
      <c r="B25" s="38" t="s">
        <v>43</v>
      </c>
      <c r="C25" s="37">
        <f>'1.Cálculo de Cuota'!C26</f>
        <v>255</v>
      </c>
      <c r="D25" s="37">
        <f>'1.Cálculo de Cuota'!D26</f>
        <v>300</v>
      </c>
      <c r="E25" s="37">
        <f>'1.Cálculo de Cuota'!E26</f>
        <v>195</v>
      </c>
      <c r="F25" s="37">
        <f>'1.Cálculo de Cuota'!F26</f>
        <v>225</v>
      </c>
      <c r="G25" s="37">
        <f>'1.Cálculo de Cuota'!G26</f>
        <v>255</v>
      </c>
      <c r="H25" s="37">
        <f>'1.Cálculo de Cuota'!H26</f>
        <v>330</v>
      </c>
      <c r="I25" s="37">
        <f>'1.Cálculo de Cuota'!I26</f>
        <v>180</v>
      </c>
      <c r="J25" s="37">
        <f>'1.Cálculo de Cuota'!J26</f>
        <v>315</v>
      </c>
      <c r="K25" s="37">
        <f>'1.Cálculo de Cuota'!K26</f>
        <v>300</v>
      </c>
      <c r="L25" s="37">
        <f>'1.Cálculo de Cuota'!L26</f>
        <v>330</v>
      </c>
      <c r="M25" s="37">
        <f>'1.Cálculo de Cuota'!M26</f>
        <v>0</v>
      </c>
      <c r="N25" s="37">
        <f>'1.Cálculo de Cuota'!N26</f>
        <v>0</v>
      </c>
      <c r="O25" s="37">
        <f>'1.Cálculo de Cuota'!O26</f>
        <v>0</v>
      </c>
      <c r="P25" s="37">
        <f>'1.Cálculo de Cuota'!P26</f>
        <v>0</v>
      </c>
      <c r="Q25" s="37">
        <f>'1.Cálculo de Cuota'!Q26</f>
        <v>0</v>
      </c>
      <c r="R25" s="37">
        <f>'1.Cálculo de Cuota'!R26</f>
        <v>0</v>
      </c>
      <c r="S25" s="37">
        <f>'1.Cálculo de Cuota'!S26</f>
        <v>0</v>
      </c>
      <c r="T25" s="37">
        <f>'1.Cálculo de Cuota'!T26</f>
        <v>0</v>
      </c>
      <c r="U25" s="37">
        <f>'1.Cálculo de Cuota'!U26</f>
        <v>0</v>
      </c>
      <c r="V25" s="37">
        <f>'1.Cálculo de Cuota'!V26</f>
        <v>0</v>
      </c>
      <c r="W25" s="37">
        <f>'1.Cálculo de Cuota'!W26</f>
        <v>0</v>
      </c>
      <c r="X25" s="37">
        <f>'1.Cálculo de Cuota'!X26</f>
        <v>0</v>
      </c>
      <c r="Y25" s="37">
        <f>'1.Cálculo de Cuota'!Y26</f>
        <v>0</v>
      </c>
      <c r="Z25" s="37">
        <f>'1.Cálculo de Cuota'!Z26</f>
        <v>0</v>
      </c>
      <c r="AA25" s="37">
        <f>'1.Cálculo de Cuota'!AA26</f>
        <v>202.5</v>
      </c>
      <c r="AB25" s="37">
        <f>'1.Cálculo de Cuota'!AB26</f>
        <v>270</v>
      </c>
      <c r="AC25" s="37">
        <f>'1.Cálculo de Cuota'!AC26</f>
        <v>277.5</v>
      </c>
      <c r="AD25" s="37">
        <f>'1.Cálculo de Cuota'!AD26</f>
        <v>172.5</v>
      </c>
      <c r="AE25" s="37">
        <f>'1.Cálculo de Cuota'!AE26</f>
        <v>300</v>
      </c>
      <c r="AF25" s="37">
        <f>'1.Cálculo de Cuota'!AF26</f>
        <v>270</v>
      </c>
      <c r="AG25" s="37">
        <f>'1.Cálculo de Cuota'!AG26</f>
        <v>165</v>
      </c>
      <c r="AH25" s="37">
        <f>'1.Cálculo de Cuota'!AH26</f>
        <v>153</v>
      </c>
      <c r="AI25" s="37">
        <f>'1.Cálculo de Cuota'!AI26</f>
        <v>225</v>
      </c>
      <c r="AJ25" s="37">
        <f>'1.Cálculo de Cuota'!AJ26</f>
        <v>270</v>
      </c>
      <c r="AK25" s="37">
        <f>'1.Cálculo de Cuota'!AK26</f>
        <v>247.5</v>
      </c>
      <c r="AL25" s="37">
        <f>'1.Cálculo de Cuota'!AL26</f>
        <v>180</v>
      </c>
      <c r="AM25" s="37">
        <f>'1.Cálculo de Cuota'!AM26</f>
        <v>255</v>
      </c>
      <c r="AN25" s="37">
        <f>'1.Cálculo de Cuota'!AN26</f>
        <v>240</v>
      </c>
      <c r="AO25" s="37">
        <f>'1.Cálculo de Cuota'!AO26</f>
        <v>210</v>
      </c>
      <c r="AP25" s="37">
        <f>'1.Cálculo de Cuota'!AP26</f>
        <v>150</v>
      </c>
      <c r="AQ25" s="37">
        <f>'1.Cálculo de Cuota'!AQ26</f>
        <v>255</v>
      </c>
      <c r="AR25" s="37">
        <f>'1.Cálculo de Cuota'!AR26</f>
        <v>285</v>
      </c>
      <c r="AS25" s="37">
        <f>'1.Cálculo de Cuota'!AS26</f>
        <v>165</v>
      </c>
      <c r="AT25" s="37">
        <f>'1.Cálculo de Cuota'!AT26</f>
        <v>0</v>
      </c>
      <c r="AU25" s="37">
        <f>'1.Cálculo de Cuota'!AU26</f>
        <v>0</v>
      </c>
      <c r="AV25" s="37">
        <f>'1.Cálculo de Cuota'!AV26</f>
        <v>0</v>
      </c>
      <c r="AW25" s="37">
        <f>'1.Cálculo de Cuota'!AW26</f>
        <v>0</v>
      </c>
      <c r="AX25" s="37">
        <f>'1.Cálculo de Cuota'!AX26</f>
        <v>172.5</v>
      </c>
    </row>
    <row r="26" spans="1:50">
      <c r="A26" s="34"/>
      <c r="B26" s="38" t="s">
        <v>127</v>
      </c>
      <c r="C26" s="37">
        <f>'1.Cálculo de Cuota'!C27</f>
        <v>49</v>
      </c>
      <c r="D26" s="37">
        <f>'1.Cálculo de Cuota'!D27</f>
        <v>140</v>
      </c>
      <c r="E26" s="37">
        <f>'1.Cálculo de Cuota'!E27</f>
        <v>161</v>
      </c>
      <c r="F26" s="37">
        <f>'1.Cálculo de Cuota'!F27</f>
        <v>105</v>
      </c>
      <c r="G26" s="37">
        <f>'1.Cálculo de Cuota'!G27</f>
        <v>119</v>
      </c>
      <c r="H26" s="37">
        <f>'1.Cálculo de Cuota'!H27</f>
        <v>154</v>
      </c>
      <c r="I26" s="37">
        <f>'1.Cálculo de Cuota'!I27</f>
        <v>84</v>
      </c>
      <c r="J26" s="37">
        <f>'1.Cálculo de Cuota'!J27</f>
        <v>0</v>
      </c>
      <c r="K26" s="37">
        <f>'1.Cálculo de Cuota'!K27</f>
        <v>0</v>
      </c>
      <c r="L26" s="37">
        <f>'1.Cálculo de Cuota'!L27</f>
        <v>0</v>
      </c>
      <c r="M26" s="37">
        <f>'1.Cálculo de Cuota'!M27</f>
        <v>0</v>
      </c>
      <c r="N26" s="37">
        <f>'1.Cálculo de Cuota'!N27</f>
        <v>0</v>
      </c>
      <c r="O26" s="37">
        <f>'1.Cálculo de Cuota'!O27</f>
        <v>0</v>
      </c>
      <c r="P26" s="37">
        <f>'1.Cálculo de Cuota'!P27</f>
        <v>0</v>
      </c>
      <c r="Q26" s="37">
        <f>'1.Cálculo de Cuota'!Q27</f>
        <v>0</v>
      </c>
      <c r="R26" s="37">
        <f>'1.Cálculo de Cuota'!R27</f>
        <v>0</v>
      </c>
      <c r="S26" s="37">
        <f>'1.Cálculo de Cuota'!S27</f>
        <v>0</v>
      </c>
      <c r="T26" s="37">
        <f>'1.Cálculo de Cuota'!T27</f>
        <v>0</v>
      </c>
      <c r="U26" s="37">
        <f>'1.Cálculo de Cuota'!U27</f>
        <v>0</v>
      </c>
      <c r="V26" s="37">
        <f>'1.Cálculo de Cuota'!V27</f>
        <v>0</v>
      </c>
      <c r="W26" s="37">
        <f>'1.Cálculo de Cuota'!W27</f>
        <v>0</v>
      </c>
      <c r="X26" s="37">
        <f>'1.Cálculo de Cuota'!X27</f>
        <v>0</v>
      </c>
      <c r="Y26" s="37">
        <f>'1.Cálculo de Cuota'!Y27</f>
        <v>0</v>
      </c>
      <c r="Z26" s="37">
        <f>'1.Cálculo de Cuota'!Z27</f>
        <v>0</v>
      </c>
      <c r="AA26" s="37">
        <f>'1.Cálculo de Cuota'!AA27</f>
        <v>0</v>
      </c>
      <c r="AB26" s="37">
        <f>'1.Cálculo de Cuota'!AB27</f>
        <v>0</v>
      </c>
      <c r="AC26" s="37">
        <f>'1.Cálculo de Cuota'!AC27</f>
        <v>0</v>
      </c>
      <c r="AD26" s="37">
        <f>'1.Cálculo de Cuota'!AD27</f>
        <v>0</v>
      </c>
      <c r="AE26" s="37">
        <f>'1.Cálculo de Cuota'!AE27</f>
        <v>0</v>
      </c>
      <c r="AF26" s="37">
        <f>'1.Cálculo de Cuota'!AF27</f>
        <v>0</v>
      </c>
      <c r="AG26" s="37">
        <f>'1.Cálculo de Cuota'!AG27</f>
        <v>0</v>
      </c>
      <c r="AH26" s="37">
        <f>'1.Cálculo de Cuota'!AH27</f>
        <v>0</v>
      </c>
      <c r="AI26" s="37">
        <f>'1.Cálculo de Cuota'!AI27</f>
        <v>0</v>
      </c>
      <c r="AJ26" s="37">
        <f>'1.Cálculo de Cuota'!AJ27</f>
        <v>0</v>
      </c>
      <c r="AK26" s="37">
        <f>'1.Cálculo de Cuota'!AK27</f>
        <v>0</v>
      </c>
      <c r="AL26" s="37">
        <f>'1.Cálculo de Cuota'!AL27</f>
        <v>0</v>
      </c>
      <c r="AM26" s="37">
        <f>'1.Cálculo de Cuota'!AM27</f>
        <v>0</v>
      </c>
      <c r="AN26" s="37">
        <f>'1.Cálculo de Cuota'!AN27</f>
        <v>0</v>
      </c>
      <c r="AO26" s="37">
        <f>'1.Cálculo de Cuota'!AO27</f>
        <v>0</v>
      </c>
      <c r="AP26" s="37">
        <f>'1.Cálculo de Cuota'!AP27</f>
        <v>0</v>
      </c>
      <c r="AQ26" s="37">
        <f>'1.Cálculo de Cuota'!AQ27</f>
        <v>0</v>
      </c>
      <c r="AR26" s="37">
        <f>'1.Cálculo de Cuota'!AR27</f>
        <v>0</v>
      </c>
      <c r="AS26" s="37">
        <f>'1.Cálculo de Cuota'!AS27</f>
        <v>0</v>
      </c>
      <c r="AT26" s="37">
        <f>'1.Cálculo de Cuota'!AT27</f>
        <v>0</v>
      </c>
      <c r="AU26" s="37">
        <f>'1.Cálculo de Cuota'!AU27</f>
        <v>0</v>
      </c>
      <c r="AV26" s="37">
        <f>'1.Cálculo de Cuota'!AV27</f>
        <v>0</v>
      </c>
      <c r="AW26" s="37">
        <f>'1.Cálculo de Cuota'!AW27</f>
        <v>0</v>
      </c>
      <c r="AX26" s="37">
        <f>'1.Cálculo de Cuota'!AX27</f>
        <v>0</v>
      </c>
    </row>
    <row r="27" spans="1:50">
      <c r="A27" s="34">
        <v>11</v>
      </c>
      <c r="B27" s="39" t="s">
        <v>44</v>
      </c>
      <c r="C27" s="37">
        <f t="shared" ref="C27:AD27" si="21">SUM(C28:C29)</f>
        <v>22</v>
      </c>
      <c r="D27" s="37">
        <f t="shared" si="21"/>
        <v>21</v>
      </c>
      <c r="E27" s="37">
        <f t="shared" si="21"/>
        <v>22</v>
      </c>
      <c r="F27" s="37">
        <f t="shared" si="21"/>
        <v>15</v>
      </c>
      <c r="G27" s="37">
        <f t="shared" si="21"/>
        <v>25</v>
      </c>
      <c r="H27" s="37">
        <f t="shared" si="21"/>
        <v>24</v>
      </c>
      <c r="I27" s="37">
        <f t="shared" si="21"/>
        <v>28</v>
      </c>
      <c r="J27" s="37">
        <f t="shared" si="21"/>
        <v>35</v>
      </c>
      <c r="K27" s="37">
        <f t="shared" si="21"/>
        <v>43</v>
      </c>
      <c r="L27" s="37">
        <f t="shared" si="21"/>
        <v>49</v>
      </c>
      <c r="M27" s="37">
        <f t="shared" si="21"/>
        <v>44</v>
      </c>
      <c r="N27" s="37">
        <f t="shared" si="21"/>
        <v>36</v>
      </c>
      <c r="O27" s="37">
        <f t="shared" si="21"/>
        <v>28</v>
      </c>
      <c r="P27" s="37">
        <f t="shared" si="21"/>
        <v>60</v>
      </c>
      <c r="Q27" s="37">
        <f t="shared" si="21"/>
        <v>28</v>
      </c>
      <c r="R27" s="37">
        <f t="shared" si="21"/>
        <v>59</v>
      </c>
      <c r="S27" s="37">
        <f t="shared" si="21"/>
        <v>49</v>
      </c>
      <c r="T27" s="37">
        <f t="shared" si="21"/>
        <v>38</v>
      </c>
      <c r="U27" s="37">
        <f t="shared" si="21"/>
        <v>50</v>
      </c>
      <c r="V27" s="37">
        <f t="shared" si="21"/>
        <v>63</v>
      </c>
      <c r="W27" s="37">
        <f t="shared" si="21"/>
        <v>51</v>
      </c>
      <c r="X27" s="37">
        <f t="shared" si="21"/>
        <v>60</v>
      </c>
      <c r="Y27" s="37">
        <f t="shared" si="21"/>
        <v>43</v>
      </c>
      <c r="Z27" s="37">
        <f t="shared" si="21"/>
        <v>73</v>
      </c>
      <c r="AA27" s="37">
        <f t="shared" si="21"/>
        <v>48</v>
      </c>
      <c r="AB27" s="37">
        <f t="shared" si="21"/>
        <v>67</v>
      </c>
      <c r="AC27" s="37">
        <f t="shared" si="21"/>
        <v>62</v>
      </c>
      <c r="AD27" s="37">
        <f t="shared" si="21"/>
        <v>29</v>
      </c>
      <c r="AE27" s="37">
        <f t="shared" ref="AE27:AX27" si="22">SUM(AE28:AE29)</f>
        <v>80</v>
      </c>
      <c r="AF27" s="37">
        <f t="shared" si="22"/>
        <v>49</v>
      </c>
      <c r="AG27" s="37">
        <f t="shared" si="22"/>
        <v>68</v>
      </c>
      <c r="AH27" s="37">
        <f t="shared" si="22"/>
        <v>78</v>
      </c>
      <c r="AI27" s="37">
        <f t="shared" si="22"/>
        <v>77</v>
      </c>
      <c r="AJ27" s="37">
        <f t="shared" si="22"/>
        <v>80</v>
      </c>
      <c r="AK27" s="37">
        <f t="shared" si="22"/>
        <v>47</v>
      </c>
      <c r="AL27" s="37">
        <f t="shared" si="22"/>
        <v>52</v>
      </c>
      <c r="AM27" s="37">
        <f t="shared" si="22"/>
        <v>52</v>
      </c>
      <c r="AN27" s="37">
        <f t="shared" si="22"/>
        <v>59</v>
      </c>
      <c r="AO27" s="37">
        <f t="shared" si="22"/>
        <v>55</v>
      </c>
      <c r="AP27" s="37">
        <f t="shared" si="22"/>
        <v>55</v>
      </c>
      <c r="AQ27" s="37">
        <f t="shared" si="22"/>
        <v>44</v>
      </c>
      <c r="AR27" s="37">
        <f t="shared" si="22"/>
        <v>47</v>
      </c>
      <c r="AS27" s="37">
        <f t="shared" si="22"/>
        <v>27</v>
      </c>
      <c r="AT27" s="37">
        <f t="shared" si="22"/>
        <v>0</v>
      </c>
      <c r="AU27" s="37">
        <f t="shared" si="22"/>
        <v>0</v>
      </c>
      <c r="AV27" s="37">
        <f t="shared" si="22"/>
        <v>0</v>
      </c>
      <c r="AW27" s="37">
        <f t="shared" si="22"/>
        <v>0</v>
      </c>
      <c r="AX27" s="37">
        <f t="shared" si="22"/>
        <v>0</v>
      </c>
    </row>
    <row r="28" spans="1:50">
      <c r="A28" s="34"/>
      <c r="B28" s="40" t="s">
        <v>45</v>
      </c>
      <c r="C28" s="37">
        <f t="shared" ref="C28:AD28" si="23">C55</f>
        <v>0</v>
      </c>
      <c r="D28" s="37">
        <f t="shared" si="23"/>
        <v>0</v>
      </c>
      <c r="E28" s="37">
        <f t="shared" si="23"/>
        <v>0</v>
      </c>
      <c r="F28" s="37">
        <f t="shared" si="23"/>
        <v>0</v>
      </c>
      <c r="G28" s="37">
        <f t="shared" si="23"/>
        <v>0</v>
      </c>
      <c r="H28" s="37">
        <f t="shared" si="23"/>
        <v>0</v>
      </c>
      <c r="I28" s="37">
        <f t="shared" si="23"/>
        <v>14</v>
      </c>
      <c r="J28" s="37">
        <f t="shared" si="23"/>
        <v>15</v>
      </c>
      <c r="K28" s="37">
        <f t="shared" si="23"/>
        <v>16</v>
      </c>
      <c r="L28" s="37">
        <f t="shared" si="23"/>
        <v>30</v>
      </c>
      <c r="M28" s="37">
        <f t="shared" si="23"/>
        <v>20</v>
      </c>
      <c r="N28" s="37">
        <f t="shared" si="23"/>
        <v>21</v>
      </c>
      <c r="O28" s="37">
        <f t="shared" si="23"/>
        <v>14</v>
      </c>
      <c r="P28" s="37">
        <f t="shared" si="23"/>
        <v>31</v>
      </c>
      <c r="Q28" s="37">
        <f t="shared" si="23"/>
        <v>15</v>
      </c>
      <c r="R28" s="37">
        <f t="shared" si="23"/>
        <v>39</v>
      </c>
      <c r="S28" s="37">
        <f t="shared" si="23"/>
        <v>27</v>
      </c>
      <c r="T28" s="37">
        <f t="shared" si="23"/>
        <v>21</v>
      </c>
      <c r="U28" s="37">
        <f t="shared" si="23"/>
        <v>28</v>
      </c>
      <c r="V28" s="37">
        <f t="shared" si="23"/>
        <v>29</v>
      </c>
      <c r="W28" s="37">
        <f t="shared" si="23"/>
        <v>30</v>
      </c>
      <c r="X28" s="37">
        <f t="shared" si="23"/>
        <v>28</v>
      </c>
      <c r="Y28" s="37">
        <f t="shared" si="23"/>
        <v>25</v>
      </c>
      <c r="Z28" s="37">
        <f t="shared" si="23"/>
        <v>47</v>
      </c>
      <c r="AA28" s="37">
        <f t="shared" si="23"/>
        <v>27</v>
      </c>
      <c r="AB28" s="37">
        <f t="shared" si="23"/>
        <v>37</v>
      </c>
      <c r="AC28" s="37">
        <f t="shared" si="23"/>
        <v>41</v>
      </c>
      <c r="AD28" s="37">
        <f t="shared" si="23"/>
        <v>11</v>
      </c>
      <c r="AE28" s="37">
        <f t="shared" ref="AE28:AX28" si="24">AE55</f>
        <v>36</v>
      </c>
      <c r="AF28" s="37">
        <f t="shared" si="24"/>
        <v>24</v>
      </c>
      <c r="AG28" s="37">
        <f t="shared" si="24"/>
        <v>26</v>
      </c>
      <c r="AH28" s="37">
        <f t="shared" si="24"/>
        <v>42</v>
      </c>
      <c r="AI28" s="37">
        <f t="shared" si="24"/>
        <v>38</v>
      </c>
      <c r="AJ28" s="37">
        <f t="shared" si="24"/>
        <v>40</v>
      </c>
      <c r="AK28" s="37">
        <f t="shared" si="24"/>
        <v>26</v>
      </c>
      <c r="AL28" s="37">
        <f t="shared" si="24"/>
        <v>27</v>
      </c>
      <c r="AM28" s="37">
        <f t="shared" si="24"/>
        <v>24</v>
      </c>
      <c r="AN28" s="37">
        <f t="shared" si="24"/>
        <v>24</v>
      </c>
      <c r="AO28" s="37">
        <f t="shared" si="24"/>
        <v>16</v>
      </c>
      <c r="AP28" s="37">
        <f t="shared" si="24"/>
        <v>25</v>
      </c>
      <c r="AQ28" s="37">
        <f t="shared" si="24"/>
        <v>19</v>
      </c>
      <c r="AR28" s="37">
        <f t="shared" si="24"/>
        <v>25</v>
      </c>
      <c r="AS28" s="37">
        <f t="shared" si="24"/>
        <v>11</v>
      </c>
      <c r="AT28" s="37">
        <f t="shared" si="24"/>
        <v>0</v>
      </c>
      <c r="AU28" s="37">
        <f t="shared" si="24"/>
        <v>0</v>
      </c>
      <c r="AV28" s="37">
        <f t="shared" si="24"/>
        <v>0</v>
      </c>
      <c r="AW28" s="37">
        <f t="shared" si="24"/>
        <v>0</v>
      </c>
      <c r="AX28" s="37">
        <f t="shared" si="24"/>
        <v>0</v>
      </c>
    </row>
    <row r="29" spans="1:50">
      <c r="A29" s="34"/>
      <c r="B29" s="40" t="s">
        <v>46</v>
      </c>
      <c r="C29" s="37">
        <f t="shared" ref="C29:AD29" si="25">C56</f>
        <v>22</v>
      </c>
      <c r="D29" s="37">
        <f t="shared" si="25"/>
        <v>21</v>
      </c>
      <c r="E29" s="37">
        <f t="shared" si="25"/>
        <v>22</v>
      </c>
      <c r="F29" s="37">
        <f t="shared" si="25"/>
        <v>15</v>
      </c>
      <c r="G29" s="37">
        <f t="shared" si="25"/>
        <v>25</v>
      </c>
      <c r="H29" s="37">
        <f t="shared" si="25"/>
        <v>24</v>
      </c>
      <c r="I29" s="37">
        <f t="shared" si="25"/>
        <v>14</v>
      </c>
      <c r="J29" s="37">
        <f t="shared" si="25"/>
        <v>20</v>
      </c>
      <c r="K29" s="37">
        <f t="shared" si="25"/>
        <v>27</v>
      </c>
      <c r="L29" s="37">
        <f t="shared" si="25"/>
        <v>19</v>
      </c>
      <c r="M29" s="37">
        <f t="shared" si="25"/>
        <v>24</v>
      </c>
      <c r="N29" s="37">
        <f t="shared" si="25"/>
        <v>15</v>
      </c>
      <c r="O29" s="37">
        <f t="shared" si="25"/>
        <v>14</v>
      </c>
      <c r="P29" s="37">
        <f t="shared" si="25"/>
        <v>29</v>
      </c>
      <c r="Q29" s="37">
        <f t="shared" si="25"/>
        <v>13</v>
      </c>
      <c r="R29" s="37">
        <f t="shared" si="25"/>
        <v>20</v>
      </c>
      <c r="S29" s="37">
        <f t="shared" si="25"/>
        <v>22</v>
      </c>
      <c r="T29" s="37">
        <f t="shared" si="25"/>
        <v>17</v>
      </c>
      <c r="U29" s="37">
        <f t="shared" si="25"/>
        <v>22</v>
      </c>
      <c r="V29" s="37">
        <f t="shared" si="25"/>
        <v>34</v>
      </c>
      <c r="W29" s="37">
        <f t="shared" si="25"/>
        <v>21</v>
      </c>
      <c r="X29" s="37">
        <f t="shared" si="25"/>
        <v>32</v>
      </c>
      <c r="Y29" s="37">
        <f t="shared" si="25"/>
        <v>18</v>
      </c>
      <c r="Z29" s="37">
        <f t="shared" si="25"/>
        <v>26</v>
      </c>
      <c r="AA29" s="37">
        <f t="shared" si="25"/>
        <v>21</v>
      </c>
      <c r="AB29" s="37">
        <f t="shared" si="25"/>
        <v>30</v>
      </c>
      <c r="AC29" s="37">
        <f t="shared" si="25"/>
        <v>21</v>
      </c>
      <c r="AD29" s="37">
        <f t="shared" si="25"/>
        <v>18</v>
      </c>
      <c r="AE29" s="37">
        <f t="shared" ref="AE29:AX29" si="26">AE56</f>
        <v>44</v>
      </c>
      <c r="AF29" s="37">
        <f t="shared" si="26"/>
        <v>25</v>
      </c>
      <c r="AG29" s="37">
        <f t="shared" si="26"/>
        <v>42</v>
      </c>
      <c r="AH29" s="37">
        <f t="shared" si="26"/>
        <v>36</v>
      </c>
      <c r="AI29" s="37">
        <f t="shared" si="26"/>
        <v>39</v>
      </c>
      <c r="AJ29" s="37">
        <f t="shared" si="26"/>
        <v>40</v>
      </c>
      <c r="AK29" s="37">
        <f t="shared" si="26"/>
        <v>21</v>
      </c>
      <c r="AL29" s="37">
        <f t="shared" si="26"/>
        <v>25</v>
      </c>
      <c r="AM29" s="37">
        <f t="shared" si="26"/>
        <v>28</v>
      </c>
      <c r="AN29" s="37">
        <f t="shared" si="26"/>
        <v>35</v>
      </c>
      <c r="AO29" s="37">
        <f t="shared" si="26"/>
        <v>39</v>
      </c>
      <c r="AP29" s="37">
        <f t="shared" si="26"/>
        <v>30</v>
      </c>
      <c r="AQ29" s="37">
        <f t="shared" si="26"/>
        <v>25</v>
      </c>
      <c r="AR29" s="37">
        <f t="shared" si="26"/>
        <v>22</v>
      </c>
      <c r="AS29" s="37">
        <f t="shared" si="26"/>
        <v>16</v>
      </c>
      <c r="AT29" s="37">
        <f t="shared" si="26"/>
        <v>0</v>
      </c>
      <c r="AU29" s="37">
        <f t="shared" si="26"/>
        <v>0</v>
      </c>
      <c r="AV29" s="37">
        <f t="shared" si="26"/>
        <v>0</v>
      </c>
      <c r="AW29" s="37">
        <f t="shared" si="26"/>
        <v>0</v>
      </c>
      <c r="AX29" s="37">
        <f t="shared" si="26"/>
        <v>0</v>
      </c>
    </row>
    <row r="30" spans="1:50">
      <c r="A30" s="34">
        <v>12</v>
      </c>
      <c r="B30" s="39" t="s">
        <v>47</v>
      </c>
      <c r="C30" s="37">
        <f>SUM(C31:C32)</f>
        <v>5.6000000000000005</v>
      </c>
      <c r="D30" s="37">
        <f t="shared" ref="D30:AD30" si="27">SUM(D31:D32)</f>
        <v>16</v>
      </c>
      <c r="E30" s="37">
        <f t="shared" si="27"/>
        <v>18.400000000000002</v>
      </c>
      <c r="F30" s="37">
        <f t="shared" si="27"/>
        <v>9.6000000000000014</v>
      </c>
      <c r="G30" s="37">
        <f t="shared" si="27"/>
        <v>17.600000000000001</v>
      </c>
      <c r="H30" s="37">
        <f t="shared" si="27"/>
        <v>35.200000000000003</v>
      </c>
      <c r="I30" s="37">
        <f t="shared" si="27"/>
        <v>19.200000000000003</v>
      </c>
      <c r="J30" s="37">
        <f t="shared" si="27"/>
        <v>33.6</v>
      </c>
      <c r="K30" s="37">
        <f t="shared" si="27"/>
        <v>28.8</v>
      </c>
      <c r="L30" s="37">
        <f t="shared" si="27"/>
        <v>32</v>
      </c>
      <c r="M30" s="37">
        <f t="shared" si="27"/>
        <v>32.800000000000004</v>
      </c>
      <c r="N30" s="37">
        <f t="shared" si="27"/>
        <v>20.8</v>
      </c>
      <c r="O30" s="37">
        <f t="shared" si="27"/>
        <v>24.8</v>
      </c>
      <c r="P30" s="37">
        <f t="shared" si="27"/>
        <v>32</v>
      </c>
      <c r="Q30" s="37">
        <f t="shared" si="27"/>
        <v>27.200000000000003</v>
      </c>
      <c r="R30" s="37">
        <f t="shared" si="27"/>
        <v>30.400000000000002</v>
      </c>
      <c r="S30" s="37">
        <f t="shared" si="27"/>
        <v>33.6</v>
      </c>
      <c r="T30" s="37">
        <f t="shared" si="27"/>
        <v>33.6</v>
      </c>
      <c r="U30" s="37">
        <f t="shared" si="27"/>
        <v>33.6</v>
      </c>
      <c r="V30" s="37">
        <f t="shared" si="27"/>
        <v>33.6</v>
      </c>
      <c r="W30" s="37">
        <f t="shared" si="27"/>
        <v>32</v>
      </c>
      <c r="X30" s="37">
        <f t="shared" si="27"/>
        <v>32</v>
      </c>
      <c r="Y30" s="37">
        <f t="shared" si="27"/>
        <v>34.400000000000006</v>
      </c>
      <c r="Z30" s="37">
        <f t="shared" si="27"/>
        <v>23.200000000000003</v>
      </c>
      <c r="AA30" s="37">
        <f t="shared" si="27"/>
        <v>26.400000000000002</v>
      </c>
      <c r="AB30" s="37">
        <f t="shared" si="27"/>
        <v>31.200000000000003</v>
      </c>
      <c r="AC30" s="37">
        <f t="shared" si="27"/>
        <v>32</v>
      </c>
      <c r="AD30" s="37">
        <f t="shared" si="27"/>
        <v>24</v>
      </c>
      <c r="AE30" s="37">
        <f t="shared" ref="AE30:AX30" si="28">SUM(AE31:AE32)</f>
        <v>34.400000000000006</v>
      </c>
      <c r="AF30" s="37">
        <f t="shared" si="28"/>
        <v>30.4</v>
      </c>
      <c r="AG30" s="37">
        <f t="shared" si="28"/>
        <v>35.200000000000003</v>
      </c>
      <c r="AH30" s="37">
        <f t="shared" si="28"/>
        <v>31.200000000000003</v>
      </c>
      <c r="AI30" s="37">
        <f t="shared" si="28"/>
        <v>32</v>
      </c>
      <c r="AJ30" s="37">
        <f t="shared" si="28"/>
        <v>36.800000000000004</v>
      </c>
      <c r="AK30" s="37">
        <f t="shared" si="28"/>
        <v>30.400000000000002</v>
      </c>
      <c r="AL30" s="37">
        <f t="shared" si="28"/>
        <v>24</v>
      </c>
      <c r="AM30" s="37">
        <f t="shared" si="28"/>
        <v>32</v>
      </c>
      <c r="AN30" s="37">
        <f t="shared" si="28"/>
        <v>32</v>
      </c>
      <c r="AO30" s="37">
        <f t="shared" si="28"/>
        <v>35.200000000000003</v>
      </c>
      <c r="AP30" s="37">
        <f t="shared" si="28"/>
        <v>27.200000000000003</v>
      </c>
      <c r="AQ30" s="37">
        <f t="shared" si="28"/>
        <v>32</v>
      </c>
      <c r="AR30" s="37">
        <f t="shared" si="28"/>
        <v>35.200000000000003</v>
      </c>
      <c r="AS30" s="37">
        <f t="shared" si="28"/>
        <v>33.6</v>
      </c>
      <c r="AT30" s="37">
        <f t="shared" si="28"/>
        <v>0</v>
      </c>
      <c r="AU30" s="37">
        <f t="shared" si="28"/>
        <v>0</v>
      </c>
      <c r="AV30" s="37">
        <f t="shared" si="28"/>
        <v>0</v>
      </c>
      <c r="AW30" s="37">
        <f t="shared" si="28"/>
        <v>0</v>
      </c>
      <c r="AX30" s="37">
        <f t="shared" si="28"/>
        <v>24</v>
      </c>
    </row>
    <row r="31" spans="1:50">
      <c r="A31" s="34"/>
      <c r="B31" s="40" t="s">
        <v>45</v>
      </c>
      <c r="C31" s="37">
        <f>'1.Cálculo de Cuota'!C28</f>
        <v>0</v>
      </c>
      <c r="D31" s="37">
        <f>'1.Cálculo de Cuota'!D28</f>
        <v>0</v>
      </c>
      <c r="E31" s="37">
        <f>'1.Cálculo de Cuota'!E28</f>
        <v>0</v>
      </c>
      <c r="F31" s="37">
        <f>'1.Cálculo de Cuota'!F28</f>
        <v>0</v>
      </c>
      <c r="G31" s="37">
        <f>'1.Cálculo de Cuota'!G28</f>
        <v>0</v>
      </c>
      <c r="H31" s="37">
        <f>'1.Cálculo de Cuota'!H28</f>
        <v>17.600000000000001</v>
      </c>
      <c r="I31" s="37">
        <f>'1.Cálculo de Cuota'!I28</f>
        <v>9.6000000000000014</v>
      </c>
      <c r="J31" s="37">
        <f>'1.Cálculo de Cuota'!J28</f>
        <v>16.8</v>
      </c>
      <c r="K31" s="37">
        <f>'1.Cálculo de Cuota'!K28</f>
        <v>12.8</v>
      </c>
      <c r="L31" s="37">
        <f>'1.Cálculo de Cuota'!L28</f>
        <v>14.4</v>
      </c>
      <c r="M31" s="37">
        <f>'1.Cálculo de Cuota'!M28</f>
        <v>15.200000000000001</v>
      </c>
      <c r="N31" s="37">
        <f>'1.Cálculo de Cuota'!N28</f>
        <v>8</v>
      </c>
      <c r="O31" s="37">
        <f>'1.Cálculo de Cuota'!O28</f>
        <v>14.4</v>
      </c>
      <c r="P31" s="37">
        <f>'1.Cálculo de Cuota'!P28</f>
        <v>16</v>
      </c>
      <c r="Q31" s="37">
        <f>'1.Cálculo de Cuota'!Q28</f>
        <v>13.600000000000001</v>
      </c>
      <c r="R31" s="37">
        <f>'1.Cálculo de Cuota'!R28</f>
        <v>15.200000000000001</v>
      </c>
      <c r="S31" s="37">
        <f>'1.Cálculo de Cuota'!S28</f>
        <v>16.8</v>
      </c>
      <c r="T31" s="37">
        <f>'1.Cálculo de Cuota'!T28</f>
        <v>16.8</v>
      </c>
      <c r="U31" s="37">
        <f>'1.Cálculo de Cuota'!U28</f>
        <v>16.8</v>
      </c>
      <c r="V31" s="37">
        <f>'1.Cálculo de Cuota'!V28</f>
        <v>16.8</v>
      </c>
      <c r="W31" s="37">
        <f>'1.Cálculo de Cuota'!W28</f>
        <v>16</v>
      </c>
      <c r="X31" s="37">
        <f>'1.Cálculo de Cuota'!X28</f>
        <v>16</v>
      </c>
      <c r="Y31" s="37">
        <f>'1.Cálculo de Cuota'!Y28</f>
        <v>17.600000000000001</v>
      </c>
      <c r="Z31" s="37">
        <f>'1.Cálculo de Cuota'!Z28</f>
        <v>12</v>
      </c>
      <c r="AA31" s="37">
        <f>'1.Cálculo de Cuota'!AA28</f>
        <v>12.8</v>
      </c>
      <c r="AB31" s="37">
        <f>'1.Cálculo de Cuota'!AB28</f>
        <v>16</v>
      </c>
      <c r="AC31" s="37">
        <f>'1.Cálculo de Cuota'!AC28</f>
        <v>16</v>
      </c>
      <c r="AD31" s="37">
        <f>'1.Cálculo de Cuota'!AD28</f>
        <v>11.200000000000001</v>
      </c>
      <c r="AE31" s="37">
        <f>'1.Cálculo de Cuota'!AE28</f>
        <v>16.8</v>
      </c>
      <c r="AF31" s="37">
        <f>'1.Cálculo de Cuota'!AF28</f>
        <v>16</v>
      </c>
      <c r="AG31" s="37">
        <f>'1.Cálculo de Cuota'!AG28</f>
        <v>17.600000000000001</v>
      </c>
      <c r="AH31" s="37">
        <f>'1.Cálculo de Cuota'!AH28</f>
        <v>15.200000000000001</v>
      </c>
      <c r="AI31" s="37">
        <f>'1.Cálculo de Cuota'!AI28</f>
        <v>16.8</v>
      </c>
      <c r="AJ31" s="37">
        <f>'1.Cálculo de Cuota'!AJ28</f>
        <v>18.400000000000002</v>
      </c>
      <c r="AK31" s="37">
        <f>'1.Cálculo de Cuota'!AK28</f>
        <v>15.200000000000001</v>
      </c>
      <c r="AL31" s="37">
        <f>'1.Cálculo de Cuota'!AL28</f>
        <v>12</v>
      </c>
      <c r="AM31" s="37">
        <f>'1.Cálculo de Cuota'!AM28</f>
        <v>16</v>
      </c>
      <c r="AN31" s="37">
        <f>'1.Cálculo de Cuota'!AN28</f>
        <v>16</v>
      </c>
      <c r="AO31" s="37">
        <f>'1.Cálculo de Cuota'!AO28</f>
        <v>17.600000000000001</v>
      </c>
      <c r="AP31" s="37">
        <f>'1.Cálculo de Cuota'!AP28</f>
        <v>13.600000000000001</v>
      </c>
      <c r="AQ31" s="37">
        <f>'1.Cálculo de Cuota'!AQ28</f>
        <v>16</v>
      </c>
      <c r="AR31" s="37">
        <f>'1.Cálculo de Cuota'!AR28</f>
        <v>17.600000000000001</v>
      </c>
      <c r="AS31" s="37">
        <f>'1.Cálculo de Cuota'!AS28</f>
        <v>17.600000000000001</v>
      </c>
      <c r="AT31" s="37">
        <f>'1.Cálculo de Cuota'!AT28</f>
        <v>0</v>
      </c>
      <c r="AU31" s="37">
        <f>'1.Cálculo de Cuota'!AU28</f>
        <v>0</v>
      </c>
      <c r="AV31" s="37">
        <f>'1.Cálculo de Cuota'!AV28</f>
        <v>0</v>
      </c>
      <c r="AW31" s="37">
        <f>'1.Cálculo de Cuota'!AW28</f>
        <v>0</v>
      </c>
      <c r="AX31" s="37">
        <f>'1.Cálculo de Cuota'!AX28</f>
        <v>11.200000000000001</v>
      </c>
    </row>
    <row r="32" spans="1:50">
      <c r="A32" s="34"/>
      <c r="B32" s="40" t="s">
        <v>46</v>
      </c>
      <c r="C32" s="37">
        <f>'1.Cálculo de Cuota'!C29</f>
        <v>5.6000000000000005</v>
      </c>
      <c r="D32" s="37">
        <f>'1.Cálculo de Cuota'!D29</f>
        <v>16</v>
      </c>
      <c r="E32" s="37">
        <f>'1.Cálculo de Cuota'!E29</f>
        <v>18.400000000000002</v>
      </c>
      <c r="F32" s="37">
        <f>'1.Cálculo de Cuota'!F29</f>
        <v>9.6000000000000014</v>
      </c>
      <c r="G32" s="37">
        <f>'1.Cálculo de Cuota'!G29</f>
        <v>17.600000000000001</v>
      </c>
      <c r="H32" s="37">
        <f>'1.Cálculo de Cuota'!H29</f>
        <v>17.600000000000001</v>
      </c>
      <c r="I32" s="37">
        <f>'1.Cálculo de Cuota'!I29</f>
        <v>9.6000000000000014</v>
      </c>
      <c r="J32" s="37">
        <f>'1.Cálculo de Cuota'!J29</f>
        <v>16.8</v>
      </c>
      <c r="K32" s="37">
        <f>'1.Cálculo de Cuota'!K29</f>
        <v>16</v>
      </c>
      <c r="L32" s="37">
        <f>'1.Cálculo de Cuota'!L29</f>
        <v>17.600000000000001</v>
      </c>
      <c r="M32" s="37">
        <f>'1.Cálculo de Cuota'!M29</f>
        <v>17.600000000000001</v>
      </c>
      <c r="N32" s="37">
        <f>'1.Cálculo de Cuota'!N29</f>
        <v>12.8</v>
      </c>
      <c r="O32" s="37">
        <f>'1.Cálculo de Cuota'!O29</f>
        <v>10.4</v>
      </c>
      <c r="P32" s="37">
        <f>'1.Cálculo de Cuota'!P29</f>
        <v>16</v>
      </c>
      <c r="Q32" s="37">
        <f>'1.Cálculo de Cuota'!Q29</f>
        <v>13.600000000000001</v>
      </c>
      <c r="R32" s="37">
        <f>'1.Cálculo de Cuota'!R29</f>
        <v>15.200000000000001</v>
      </c>
      <c r="S32" s="37">
        <f>'1.Cálculo de Cuota'!S29</f>
        <v>16.8</v>
      </c>
      <c r="T32" s="37">
        <f>'1.Cálculo de Cuota'!T29</f>
        <v>16.8</v>
      </c>
      <c r="U32" s="37">
        <f>'1.Cálculo de Cuota'!U29</f>
        <v>16.8</v>
      </c>
      <c r="V32" s="37">
        <f>'1.Cálculo de Cuota'!V29</f>
        <v>16.8</v>
      </c>
      <c r="W32" s="37">
        <f>'1.Cálculo de Cuota'!W29</f>
        <v>16</v>
      </c>
      <c r="X32" s="37">
        <f>'1.Cálculo de Cuota'!X29</f>
        <v>16</v>
      </c>
      <c r="Y32" s="37">
        <f>'1.Cálculo de Cuota'!Y29</f>
        <v>16.8</v>
      </c>
      <c r="Z32" s="37">
        <f>'1.Cálculo de Cuota'!Z29</f>
        <v>11.200000000000001</v>
      </c>
      <c r="AA32" s="37">
        <f>'1.Cálculo de Cuota'!AA29</f>
        <v>13.600000000000001</v>
      </c>
      <c r="AB32" s="37">
        <f>'1.Cálculo de Cuota'!AB29</f>
        <v>15.200000000000001</v>
      </c>
      <c r="AC32" s="37">
        <f>'1.Cálculo de Cuota'!AC29</f>
        <v>16</v>
      </c>
      <c r="AD32" s="37">
        <f>'1.Cálculo de Cuota'!AD29</f>
        <v>12.8</v>
      </c>
      <c r="AE32" s="37">
        <f>'1.Cálculo de Cuota'!AE29</f>
        <v>17.600000000000001</v>
      </c>
      <c r="AF32" s="37">
        <f>'1.Cálculo de Cuota'!AF29</f>
        <v>14.4</v>
      </c>
      <c r="AG32" s="37">
        <f>'1.Cálculo de Cuota'!AG29</f>
        <v>17.600000000000001</v>
      </c>
      <c r="AH32" s="37">
        <f>'1.Cálculo de Cuota'!AH29</f>
        <v>16</v>
      </c>
      <c r="AI32" s="37">
        <f>'1.Cálculo de Cuota'!AI29</f>
        <v>15.200000000000001</v>
      </c>
      <c r="AJ32" s="37">
        <f>'1.Cálculo de Cuota'!AJ29</f>
        <v>18.400000000000002</v>
      </c>
      <c r="AK32" s="37">
        <f>'1.Cálculo de Cuota'!AK29</f>
        <v>15.200000000000001</v>
      </c>
      <c r="AL32" s="37">
        <f>'1.Cálculo de Cuota'!AL29</f>
        <v>12</v>
      </c>
      <c r="AM32" s="37">
        <f>'1.Cálculo de Cuota'!AM29</f>
        <v>16</v>
      </c>
      <c r="AN32" s="37">
        <f>'1.Cálculo de Cuota'!AN29</f>
        <v>16</v>
      </c>
      <c r="AO32" s="37">
        <f>'1.Cálculo de Cuota'!AO29</f>
        <v>17.600000000000001</v>
      </c>
      <c r="AP32" s="37">
        <f>'1.Cálculo de Cuota'!AP29</f>
        <v>13.600000000000001</v>
      </c>
      <c r="AQ32" s="37">
        <f>'1.Cálculo de Cuota'!AQ29</f>
        <v>16</v>
      </c>
      <c r="AR32" s="37">
        <f>'1.Cálculo de Cuota'!AR29</f>
        <v>17.600000000000001</v>
      </c>
      <c r="AS32" s="37">
        <f>'1.Cálculo de Cuota'!AS29</f>
        <v>16</v>
      </c>
      <c r="AT32" s="37">
        <f>'1.Cálculo de Cuota'!AT29</f>
        <v>0</v>
      </c>
      <c r="AU32" s="37">
        <f>'1.Cálculo de Cuota'!AU29</f>
        <v>0</v>
      </c>
      <c r="AV32" s="37">
        <f>'1.Cálculo de Cuota'!AV29</f>
        <v>0</v>
      </c>
      <c r="AW32" s="37">
        <f>'1.Cálculo de Cuota'!AW29</f>
        <v>0</v>
      </c>
      <c r="AX32" s="37">
        <f>'1.Cálculo de Cuota'!AX29</f>
        <v>12.8</v>
      </c>
    </row>
    <row r="33" spans="1:50" ht="15" customHeight="1">
      <c r="A33" s="171" t="s">
        <v>48</v>
      </c>
      <c r="B33" s="171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</row>
    <row r="34" spans="1:50" s="146" customFormat="1">
      <c r="A34" s="41">
        <v>1</v>
      </c>
      <c r="B34" s="31" t="s">
        <v>49</v>
      </c>
      <c r="C34" s="154">
        <v>499</v>
      </c>
      <c r="D34" s="154">
        <v>508</v>
      </c>
      <c r="E34" s="155">
        <v>522</v>
      </c>
      <c r="F34" s="45">
        <v>522</v>
      </c>
      <c r="G34" s="42">
        <v>520</v>
      </c>
      <c r="H34" s="42">
        <v>762</v>
      </c>
      <c r="I34" s="42">
        <v>785</v>
      </c>
      <c r="J34" s="42">
        <v>798</v>
      </c>
      <c r="K34" s="42">
        <v>842</v>
      </c>
      <c r="L34" s="42">
        <v>865</v>
      </c>
      <c r="M34" s="42">
        <v>936</v>
      </c>
      <c r="N34" s="42">
        <v>903</v>
      </c>
      <c r="O34" s="42">
        <v>922</v>
      </c>
      <c r="P34" s="42">
        <v>979</v>
      </c>
      <c r="Q34" s="42">
        <v>1047</v>
      </c>
      <c r="R34" s="42">
        <v>1090</v>
      </c>
      <c r="S34" s="42">
        <v>1086</v>
      </c>
      <c r="T34" s="43">
        <v>1076</v>
      </c>
      <c r="U34" s="43">
        <v>1065</v>
      </c>
      <c r="V34" s="43">
        <v>1102</v>
      </c>
      <c r="W34" s="43">
        <v>1122</v>
      </c>
      <c r="X34" s="43">
        <v>1126</v>
      </c>
      <c r="Y34" s="43">
        <v>1162</v>
      </c>
      <c r="Z34" s="43">
        <v>1221</v>
      </c>
      <c r="AA34" s="43">
        <v>1215</v>
      </c>
      <c r="AB34" s="43">
        <v>1249</v>
      </c>
      <c r="AC34" s="44">
        <v>1253</v>
      </c>
      <c r="AD34" s="44">
        <v>1273</v>
      </c>
      <c r="AE34" s="44">
        <v>1318</v>
      </c>
      <c r="AF34" s="44">
        <v>1362</v>
      </c>
      <c r="AG34" s="44">
        <v>1410</v>
      </c>
      <c r="AH34" s="44">
        <v>1408</v>
      </c>
      <c r="AI34" s="44">
        <v>1411</v>
      </c>
      <c r="AJ34" s="44">
        <v>1426</v>
      </c>
      <c r="AK34" s="44">
        <v>1465</v>
      </c>
      <c r="AL34" s="44">
        <v>1525</v>
      </c>
      <c r="AM34" s="44">
        <v>1548</v>
      </c>
      <c r="AN34" s="44">
        <v>1578</v>
      </c>
      <c r="AO34" s="44">
        <v>1567</v>
      </c>
      <c r="AP34" s="44">
        <v>1612</v>
      </c>
      <c r="AQ34" s="44">
        <v>1558</v>
      </c>
      <c r="AR34" s="44">
        <v>1596</v>
      </c>
      <c r="AS34" s="44">
        <v>1678</v>
      </c>
      <c r="AT34" s="44"/>
      <c r="AU34" s="44"/>
      <c r="AV34" s="44"/>
      <c r="AW34" s="44"/>
      <c r="AX34" s="44"/>
    </row>
    <row r="35" spans="1:50" s="146" customFormat="1">
      <c r="A35" s="41">
        <v>2</v>
      </c>
      <c r="B35" s="31" t="s">
        <v>50</v>
      </c>
      <c r="C35" s="156">
        <v>15</v>
      </c>
      <c r="D35" s="156">
        <v>18</v>
      </c>
      <c r="E35" s="156">
        <v>25</v>
      </c>
      <c r="F35" s="45">
        <v>23</v>
      </c>
      <c r="G35" s="45">
        <v>27</v>
      </c>
      <c r="H35" s="45">
        <v>55</v>
      </c>
      <c r="I35" s="45">
        <v>25</v>
      </c>
      <c r="J35" s="45">
        <v>58</v>
      </c>
      <c r="K35" s="45">
        <v>56</v>
      </c>
      <c r="L35" s="45">
        <v>54</v>
      </c>
      <c r="M35" s="45">
        <v>70</v>
      </c>
      <c r="N35" s="45">
        <v>41</v>
      </c>
      <c r="O35" s="45">
        <v>95</v>
      </c>
      <c r="P35" s="45">
        <v>91</v>
      </c>
      <c r="Q35" s="45">
        <v>51</v>
      </c>
      <c r="R35" s="45">
        <v>98</v>
      </c>
      <c r="S35" s="45">
        <v>78</v>
      </c>
      <c r="T35" s="43">
        <v>78</v>
      </c>
      <c r="U35" s="43">
        <v>75</v>
      </c>
      <c r="V35" s="43">
        <v>94</v>
      </c>
      <c r="W35" s="43">
        <v>63</v>
      </c>
      <c r="X35" s="43">
        <v>67</v>
      </c>
      <c r="Y35" s="43">
        <v>87</v>
      </c>
      <c r="Z35" s="43">
        <v>71</v>
      </c>
      <c r="AA35" s="43">
        <v>93</v>
      </c>
      <c r="AB35" s="43">
        <v>103</v>
      </c>
      <c r="AC35" s="44">
        <v>84</v>
      </c>
      <c r="AD35" s="44">
        <v>84</v>
      </c>
      <c r="AE35" s="44">
        <v>152</v>
      </c>
      <c r="AF35" s="44">
        <v>74</v>
      </c>
      <c r="AG35" s="44">
        <v>109</v>
      </c>
      <c r="AH35" s="44">
        <v>47</v>
      </c>
      <c r="AI35" s="44">
        <v>96</v>
      </c>
      <c r="AJ35" s="44">
        <v>112</v>
      </c>
      <c r="AK35" s="44">
        <v>113</v>
      </c>
      <c r="AL35" s="44">
        <v>84</v>
      </c>
      <c r="AM35" s="44">
        <v>96</v>
      </c>
      <c r="AN35" s="44">
        <v>81</v>
      </c>
      <c r="AO35" s="44">
        <v>78</v>
      </c>
      <c r="AP35" s="44">
        <v>57</v>
      </c>
      <c r="AQ35" s="44">
        <v>99</v>
      </c>
      <c r="AR35" s="44">
        <v>107</v>
      </c>
      <c r="AS35" s="44">
        <v>67</v>
      </c>
      <c r="AT35" s="44"/>
      <c r="AU35" s="44"/>
      <c r="AV35" s="44"/>
      <c r="AW35" s="44"/>
      <c r="AX35" s="44"/>
    </row>
    <row r="36" spans="1:50" s="146" customFormat="1">
      <c r="A36" s="41">
        <v>3</v>
      </c>
      <c r="B36" s="31" t="s">
        <v>51</v>
      </c>
      <c r="C36" s="154">
        <v>0</v>
      </c>
      <c r="D36" s="154">
        <v>5</v>
      </c>
      <c r="E36" s="154">
        <v>9</v>
      </c>
      <c r="F36" s="45">
        <v>3</v>
      </c>
      <c r="G36" s="45">
        <v>4</v>
      </c>
      <c r="H36" s="45">
        <v>0</v>
      </c>
      <c r="I36" s="45">
        <v>5</v>
      </c>
      <c r="J36" s="45">
        <v>18</v>
      </c>
      <c r="K36" s="45">
        <v>1</v>
      </c>
      <c r="L36" s="45">
        <v>145</v>
      </c>
      <c r="M36" s="45">
        <v>21</v>
      </c>
      <c r="N36" s="45">
        <v>24</v>
      </c>
      <c r="O36" s="45">
        <v>1</v>
      </c>
      <c r="P36" s="45">
        <v>9</v>
      </c>
      <c r="Q36" s="45">
        <v>4</v>
      </c>
      <c r="R36" s="45">
        <v>16</v>
      </c>
      <c r="S36" s="45">
        <v>14</v>
      </c>
      <c r="T36" s="43">
        <v>17</v>
      </c>
      <c r="U36" s="43">
        <v>10</v>
      </c>
      <c r="V36" s="43">
        <v>2</v>
      </c>
      <c r="W36" s="43">
        <v>13</v>
      </c>
      <c r="X36" s="43">
        <v>7</v>
      </c>
      <c r="Y36" s="43">
        <v>22</v>
      </c>
      <c r="Z36" s="43">
        <v>11</v>
      </c>
      <c r="AA36" s="43">
        <v>4</v>
      </c>
      <c r="AB36" s="43">
        <v>4</v>
      </c>
      <c r="AC36" s="44">
        <v>29</v>
      </c>
      <c r="AD36" s="44">
        <v>3</v>
      </c>
      <c r="AE36" s="44">
        <v>10</v>
      </c>
      <c r="AF36" s="44">
        <v>16</v>
      </c>
      <c r="AG36" s="44">
        <v>8</v>
      </c>
      <c r="AH36" s="44">
        <v>3</v>
      </c>
      <c r="AI36" s="44">
        <v>15</v>
      </c>
      <c r="AJ36" s="44">
        <v>16</v>
      </c>
      <c r="AK36" s="44">
        <v>7</v>
      </c>
      <c r="AL36" s="44">
        <v>6</v>
      </c>
      <c r="AM36" s="44">
        <v>7</v>
      </c>
      <c r="AN36" s="44">
        <v>11</v>
      </c>
      <c r="AO36" s="44">
        <v>9</v>
      </c>
      <c r="AP36" s="44">
        <v>10</v>
      </c>
      <c r="AQ36" s="44">
        <v>25</v>
      </c>
      <c r="AR36" s="44">
        <v>8</v>
      </c>
      <c r="AS36" s="44">
        <v>13</v>
      </c>
      <c r="AT36" s="44"/>
      <c r="AU36" s="44"/>
      <c r="AV36" s="44"/>
      <c r="AW36" s="44"/>
      <c r="AX36" s="44"/>
    </row>
    <row r="37" spans="1:50" s="146" customFormat="1">
      <c r="A37" s="41">
        <v>4</v>
      </c>
      <c r="B37" s="31" t="s">
        <v>52</v>
      </c>
      <c r="C37" s="154">
        <v>6</v>
      </c>
      <c r="D37" s="154">
        <v>10</v>
      </c>
      <c r="E37" s="154">
        <v>34</v>
      </c>
      <c r="F37" s="45">
        <v>28</v>
      </c>
      <c r="G37" s="45">
        <v>28</v>
      </c>
      <c r="H37" s="45">
        <v>34</v>
      </c>
      <c r="I37" s="45">
        <v>13</v>
      </c>
      <c r="J37" s="45">
        <v>36</v>
      </c>
      <c r="K37" s="45">
        <v>34</v>
      </c>
      <c r="L37" s="45">
        <v>127</v>
      </c>
      <c r="M37" s="45">
        <v>124</v>
      </c>
      <c r="N37" s="45">
        <v>46</v>
      </c>
      <c r="O37" s="45">
        <v>39</v>
      </c>
      <c r="P37" s="45">
        <v>32</v>
      </c>
      <c r="Q37" s="45">
        <v>12</v>
      </c>
      <c r="R37" s="45">
        <v>119</v>
      </c>
      <c r="S37" s="45">
        <v>102</v>
      </c>
      <c r="T37" s="43">
        <v>104</v>
      </c>
      <c r="U37" s="43">
        <v>49</v>
      </c>
      <c r="V37" s="43">
        <v>77</v>
      </c>
      <c r="W37" s="43">
        <v>74</v>
      </c>
      <c r="X37" s="43">
        <v>71</v>
      </c>
      <c r="Y37" s="43">
        <v>55</v>
      </c>
      <c r="Z37" s="43">
        <v>88</v>
      </c>
      <c r="AA37" s="43">
        <v>78</v>
      </c>
      <c r="AB37" s="43">
        <v>115</v>
      </c>
      <c r="AC37" s="44">
        <v>110</v>
      </c>
      <c r="AD37" s="44">
        <v>48</v>
      </c>
      <c r="AE37" s="44">
        <v>125</v>
      </c>
      <c r="AF37" s="44">
        <v>60</v>
      </c>
      <c r="AG37" s="44">
        <v>132</v>
      </c>
      <c r="AH37" s="44">
        <v>48</v>
      </c>
      <c r="AI37" s="44">
        <v>100</v>
      </c>
      <c r="AJ37" s="44">
        <v>115</v>
      </c>
      <c r="AK37" s="44">
        <v>75</v>
      </c>
      <c r="AL37" s="44">
        <v>71</v>
      </c>
      <c r="AM37" s="44">
        <v>80</v>
      </c>
      <c r="AN37" s="44">
        <v>119</v>
      </c>
      <c r="AO37" s="44">
        <v>62</v>
      </c>
      <c r="AP37" s="44">
        <v>121</v>
      </c>
      <c r="AQ37" s="44">
        <v>101</v>
      </c>
      <c r="AR37" s="44">
        <v>75</v>
      </c>
      <c r="AS37" s="44">
        <v>103</v>
      </c>
      <c r="AT37" s="44"/>
      <c r="AU37" s="44"/>
      <c r="AV37" s="44"/>
      <c r="AW37" s="44"/>
      <c r="AX37" s="44"/>
    </row>
    <row r="38" spans="1:50" s="147" customFormat="1">
      <c r="A38" s="145">
        <v>5</v>
      </c>
      <c r="B38" s="144" t="s">
        <v>53</v>
      </c>
      <c r="C38" s="140">
        <v>508</v>
      </c>
      <c r="D38" s="140">
        <v>521</v>
      </c>
      <c r="E38" s="140">
        <v>522</v>
      </c>
      <c r="F38" s="140">
        <v>520</v>
      </c>
      <c r="G38" s="140">
        <v>523</v>
      </c>
      <c r="H38" s="140">
        <v>784</v>
      </c>
      <c r="I38" s="140">
        <v>798</v>
      </c>
      <c r="J38" s="46">
        <v>838</v>
      </c>
      <c r="K38" s="46">
        <v>865</v>
      </c>
      <c r="L38" s="46">
        <v>937</v>
      </c>
      <c r="M38" s="46">
        <v>903</v>
      </c>
      <c r="N38" s="46">
        <v>922</v>
      </c>
      <c r="O38" s="46">
        <v>979</v>
      </c>
      <c r="P38" s="46">
        <v>1047</v>
      </c>
      <c r="Q38" s="46">
        <v>1090</v>
      </c>
      <c r="R38" s="46">
        <v>1086</v>
      </c>
      <c r="S38" s="46">
        <v>1076</v>
      </c>
      <c r="T38" s="46">
        <v>1065</v>
      </c>
      <c r="U38" s="46">
        <v>1102</v>
      </c>
      <c r="V38" s="46">
        <v>1122</v>
      </c>
      <c r="W38" s="46">
        <v>1126</v>
      </c>
      <c r="X38" s="46">
        <v>1132</v>
      </c>
      <c r="Y38" s="46">
        <v>1221</v>
      </c>
      <c r="Z38" s="46">
        <v>1215</v>
      </c>
      <c r="AA38" s="46">
        <v>1249</v>
      </c>
      <c r="AB38" s="46">
        <v>1253</v>
      </c>
      <c r="AC38" s="46">
        <v>1273</v>
      </c>
      <c r="AD38" s="46">
        <v>1318</v>
      </c>
      <c r="AE38" s="46">
        <v>1362</v>
      </c>
      <c r="AF38" s="46">
        <v>1410</v>
      </c>
      <c r="AG38" s="46">
        <v>1408</v>
      </c>
      <c r="AH38" s="46">
        <v>1411</v>
      </c>
      <c r="AI38" s="46">
        <v>1426</v>
      </c>
      <c r="AJ38" s="46">
        <v>1465</v>
      </c>
      <c r="AK38" s="46">
        <v>1525</v>
      </c>
      <c r="AL38" s="46">
        <v>1548</v>
      </c>
      <c r="AM38" s="46">
        <v>1578</v>
      </c>
      <c r="AN38" s="46">
        <v>1567</v>
      </c>
      <c r="AO38" s="46">
        <v>1612</v>
      </c>
      <c r="AP38" s="46">
        <v>1558</v>
      </c>
      <c r="AQ38" s="46">
        <v>1596</v>
      </c>
      <c r="AR38" s="46">
        <v>1678</v>
      </c>
      <c r="AS38" s="46">
        <v>1672</v>
      </c>
      <c r="AT38" s="46"/>
      <c r="AU38" s="46"/>
      <c r="AV38" s="46"/>
      <c r="AW38" s="46"/>
      <c r="AX38" s="46"/>
    </row>
    <row r="39" spans="1:50" s="146" customFormat="1">
      <c r="A39" s="41">
        <v>6</v>
      </c>
      <c r="B39" s="31" t="s">
        <v>54</v>
      </c>
      <c r="C39" s="154">
        <v>471</v>
      </c>
      <c r="D39" s="154">
        <v>477</v>
      </c>
      <c r="E39" s="154">
        <v>481</v>
      </c>
      <c r="F39" s="45">
        <v>477</v>
      </c>
      <c r="G39" s="45">
        <v>478</v>
      </c>
      <c r="H39" s="45">
        <v>468</v>
      </c>
      <c r="I39" s="45">
        <v>788</v>
      </c>
      <c r="J39" s="45">
        <v>791</v>
      </c>
      <c r="K39" s="45">
        <v>817</v>
      </c>
      <c r="L39" s="45">
        <v>774</v>
      </c>
      <c r="M39" s="45">
        <v>765</v>
      </c>
      <c r="N39" s="45">
        <v>796</v>
      </c>
      <c r="O39" s="45">
        <v>861</v>
      </c>
      <c r="P39" s="45">
        <v>915</v>
      </c>
      <c r="Q39" s="45">
        <v>970</v>
      </c>
      <c r="R39" s="45">
        <v>965</v>
      </c>
      <c r="S39" s="45">
        <v>956</v>
      </c>
      <c r="T39" s="43">
        <v>957</v>
      </c>
      <c r="U39" s="43">
        <v>993</v>
      </c>
      <c r="V39" s="43">
        <v>1012</v>
      </c>
      <c r="W39" s="43">
        <v>1016</v>
      </c>
      <c r="X39" s="43">
        <v>1018</v>
      </c>
      <c r="Y39" s="43">
        <v>1102</v>
      </c>
      <c r="Z39" s="43">
        <v>1080</v>
      </c>
      <c r="AA39" s="43">
        <v>1139</v>
      </c>
      <c r="AB39" s="43">
        <v>1113</v>
      </c>
      <c r="AC39" s="44">
        <v>1119</v>
      </c>
      <c r="AD39" s="44">
        <v>1157</v>
      </c>
      <c r="AE39" s="44">
        <v>1202</v>
      </c>
      <c r="AF39" s="44">
        <v>1232</v>
      </c>
      <c r="AG39" s="44">
        <v>1225</v>
      </c>
      <c r="AH39" s="44">
        <v>1228</v>
      </c>
      <c r="AI39" s="44">
        <v>1237</v>
      </c>
      <c r="AJ39" s="44">
        <v>1254</v>
      </c>
      <c r="AK39" s="44">
        <v>1310</v>
      </c>
      <c r="AL39" s="44">
        <v>1336</v>
      </c>
      <c r="AM39" s="44">
        <v>1369</v>
      </c>
      <c r="AN39" s="44">
        <v>1351</v>
      </c>
      <c r="AO39" s="44">
        <v>1381</v>
      </c>
      <c r="AP39" s="44">
        <v>1324</v>
      </c>
      <c r="AQ39" s="44">
        <v>1356</v>
      </c>
      <c r="AR39" s="44">
        <v>1411</v>
      </c>
      <c r="AS39" s="44">
        <v>1390</v>
      </c>
      <c r="AT39" s="44"/>
      <c r="AU39" s="44"/>
      <c r="AV39" s="44"/>
      <c r="AW39" s="44"/>
      <c r="AX39" s="44"/>
    </row>
    <row r="40" spans="1:50" s="146" customFormat="1">
      <c r="A40" s="41">
        <v>7</v>
      </c>
      <c r="B40" s="31" t="s">
        <v>55</v>
      </c>
      <c r="C40" s="154">
        <v>37</v>
      </c>
      <c r="D40" s="154">
        <v>44</v>
      </c>
      <c r="E40" s="154">
        <v>41</v>
      </c>
      <c r="F40" s="45">
        <v>43</v>
      </c>
      <c r="G40" s="45">
        <v>45</v>
      </c>
      <c r="H40" s="45">
        <v>47</v>
      </c>
      <c r="I40" s="45">
        <v>48</v>
      </c>
      <c r="J40" s="45">
        <v>47</v>
      </c>
      <c r="K40" s="45">
        <v>48</v>
      </c>
      <c r="L40" s="45">
        <v>163</v>
      </c>
      <c r="M40" s="45">
        <v>138</v>
      </c>
      <c r="N40" s="45">
        <v>126</v>
      </c>
      <c r="O40" s="45">
        <v>118</v>
      </c>
      <c r="P40" s="45">
        <v>118</v>
      </c>
      <c r="Q40" s="45">
        <v>120</v>
      </c>
      <c r="R40" s="45">
        <v>121</v>
      </c>
      <c r="S40" s="45">
        <v>120</v>
      </c>
      <c r="T40" s="43">
        <v>110</v>
      </c>
      <c r="U40" s="43">
        <v>109</v>
      </c>
      <c r="V40" s="43">
        <v>110</v>
      </c>
      <c r="W40" s="43">
        <v>110</v>
      </c>
      <c r="X40" s="43">
        <v>114</v>
      </c>
      <c r="Y40" s="43">
        <v>119</v>
      </c>
      <c r="Z40" s="43">
        <v>106</v>
      </c>
      <c r="AA40" s="43">
        <v>110</v>
      </c>
      <c r="AB40" s="43">
        <v>140</v>
      </c>
      <c r="AC40" s="44">
        <v>154</v>
      </c>
      <c r="AD40" s="44">
        <v>161</v>
      </c>
      <c r="AE40" s="44">
        <v>160</v>
      </c>
      <c r="AF40" s="44">
        <v>178</v>
      </c>
      <c r="AG40" s="44">
        <v>183</v>
      </c>
      <c r="AH40" s="44">
        <v>183</v>
      </c>
      <c r="AI40" s="44">
        <v>189</v>
      </c>
      <c r="AJ40" s="44">
        <v>211</v>
      </c>
      <c r="AK40" s="44">
        <v>215</v>
      </c>
      <c r="AL40" s="44">
        <v>212</v>
      </c>
      <c r="AM40" s="44">
        <v>209</v>
      </c>
      <c r="AN40" s="44">
        <v>216</v>
      </c>
      <c r="AO40" s="44">
        <v>231</v>
      </c>
      <c r="AP40" s="44">
        <v>232</v>
      </c>
      <c r="AQ40" s="44">
        <v>240</v>
      </c>
      <c r="AR40" s="44">
        <v>267</v>
      </c>
      <c r="AS40" s="44">
        <v>282</v>
      </c>
      <c r="AT40" s="44"/>
      <c r="AU40" s="44"/>
      <c r="AV40" s="44"/>
      <c r="AW40" s="44"/>
      <c r="AX40" s="44"/>
    </row>
    <row r="41" spans="1:50" s="146" customFormat="1" ht="25.5">
      <c r="A41" s="47">
        <v>8</v>
      </c>
      <c r="B41" s="48" t="s">
        <v>56</v>
      </c>
      <c r="C41" s="152">
        <v>42760</v>
      </c>
      <c r="D41" s="152">
        <v>42760</v>
      </c>
      <c r="E41" s="152">
        <v>42760</v>
      </c>
      <c r="F41" s="148">
        <v>42877</v>
      </c>
      <c r="G41" s="33">
        <v>42899</v>
      </c>
      <c r="H41" s="33">
        <v>42935</v>
      </c>
      <c r="I41" s="33">
        <v>42969</v>
      </c>
      <c r="J41" s="33">
        <v>42996</v>
      </c>
      <c r="K41" s="33">
        <v>43026</v>
      </c>
      <c r="L41" s="33">
        <v>43045</v>
      </c>
      <c r="M41" s="33">
        <v>43088</v>
      </c>
      <c r="N41" s="33">
        <v>43115</v>
      </c>
      <c r="O41" s="33">
        <v>43119</v>
      </c>
      <c r="P41" s="33">
        <v>43150</v>
      </c>
      <c r="Q41" s="33">
        <v>43174</v>
      </c>
      <c r="R41" s="33">
        <v>43206</v>
      </c>
      <c r="S41" s="33">
        <v>43266</v>
      </c>
      <c r="T41" s="49">
        <v>43272</v>
      </c>
      <c r="U41" s="49">
        <v>43320</v>
      </c>
      <c r="V41" s="49">
        <v>43371</v>
      </c>
      <c r="W41" s="49">
        <v>43388</v>
      </c>
      <c r="X41" s="49">
        <v>43417</v>
      </c>
      <c r="Y41" s="49">
        <v>43432</v>
      </c>
      <c r="Z41" s="49">
        <v>43481</v>
      </c>
      <c r="AA41" s="49">
        <v>43517</v>
      </c>
      <c r="AB41" s="49">
        <v>43546</v>
      </c>
      <c r="AC41" s="49">
        <v>43580</v>
      </c>
      <c r="AD41" s="49">
        <v>43608</v>
      </c>
      <c r="AE41" s="49">
        <v>43641</v>
      </c>
      <c r="AF41" s="49">
        <v>43665</v>
      </c>
      <c r="AG41" s="49">
        <v>43704</v>
      </c>
      <c r="AH41" s="49">
        <v>43711</v>
      </c>
      <c r="AI41" s="49">
        <v>43760</v>
      </c>
      <c r="AJ41" s="49">
        <v>43790</v>
      </c>
      <c r="AK41" s="49">
        <v>43808</v>
      </c>
      <c r="AL41" s="49">
        <v>43845</v>
      </c>
      <c r="AM41" s="49">
        <v>43874</v>
      </c>
      <c r="AN41" s="49">
        <v>43906</v>
      </c>
      <c r="AO41" s="49">
        <v>43943</v>
      </c>
      <c r="AP41" s="49">
        <v>43965</v>
      </c>
      <c r="AQ41" s="49">
        <v>44000</v>
      </c>
      <c r="AR41" s="49">
        <v>44027</v>
      </c>
      <c r="AS41" s="49">
        <v>44062</v>
      </c>
      <c r="AT41" s="49"/>
      <c r="AU41" s="49"/>
      <c r="AV41" s="49"/>
      <c r="AW41" s="49"/>
      <c r="AX41" s="49"/>
    </row>
    <row r="42" spans="1:50" s="146" customFormat="1" ht="25.5">
      <c r="A42" s="47">
        <v>9</v>
      </c>
      <c r="B42" s="48" t="s">
        <v>57</v>
      </c>
      <c r="C42" s="152">
        <v>42389</v>
      </c>
      <c r="D42" s="152">
        <v>42479</v>
      </c>
      <c r="E42" s="152">
        <v>42535</v>
      </c>
      <c r="F42" s="148">
        <v>42591</v>
      </c>
      <c r="G42" s="33">
        <v>42865</v>
      </c>
      <c r="H42" s="33">
        <v>42865</v>
      </c>
      <c r="I42" s="33">
        <v>42922</v>
      </c>
      <c r="J42" s="33">
        <v>42922</v>
      </c>
      <c r="K42" s="33">
        <v>42978</v>
      </c>
      <c r="L42" s="33">
        <v>42990</v>
      </c>
      <c r="M42" s="33">
        <v>42990</v>
      </c>
      <c r="N42" s="33">
        <v>42990</v>
      </c>
      <c r="O42" s="33">
        <v>42990</v>
      </c>
      <c r="P42" s="33">
        <v>43171</v>
      </c>
      <c r="Q42" s="33">
        <v>43171</v>
      </c>
      <c r="R42" s="33">
        <v>43195</v>
      </c>
      <c r="S42" s="33">
        <v>43195</v>
      </c>
      <c r="T42" s="49">
        <v>43195</v>
      </c>
      <c r="U42" s="49">
        <v>43208</v>
      </c>
      <c r="V42" s="49">
        <v>43280</v>
      </c>
      <c r="W42" s="49">
        <v>43390</v>
      </c>
      <c r="X42" s="49">
        <v>43398</v>
      </c>
      <c r="Y42" s="49">
        <v>43398</v>
      </c>
      <c r="Z42" s="49">
        <v>43425</v>
      </c>
      <c r="AA42" s="49">
        <v>43474</v>
      </c>
      <c r="AB42" s="49">
        <v>43474</v>
      </c>
      <c r="AC42" s="49">
        <v>43474</v>
      </c>
      <c r="AD42" s="49">
        <v>43476</v>
      </c>
      <c r="AE42" s="49">
        <v>43495</v>
      </c>
      <c r="AF42" s="49">
        <v>43514</v>
      </c>
      <c r="AG42" s="49">
        <v>43514</v>
      </c>
      <c r="AH42" s="49">
        <v>43514</v>
      </c>
      <c r="AI42" s="49">
        <v>43594</v>
      </c>
      <c r="AJ42" s="49">
        <v>43614</v>
      </c>
      <c r="AK42" s="49">
        <v>43619</v>
      </c>
      <c r="AL42" s="49">
        <v>43664</v>
      </c>
      <c r="AM42" s="49">
        <v>43690</v>
      </c>
      <c r="AN42" s="49">
        <v>43690</v>
      </c>
      <c r="AO42" s="49">
        <v>43883</v>
      </c>
      <c r="AP42" s="49">
        <v>43938</v>
      </c>
      <c r="AQ42" s="49">
        <v>43938</v>
      </c>
      <c r="AR42" s="49">
        <v>43948</v>
      </c>
      <c r="AS42" s="49">
        <v>43948</v>
      </c>
      <c r="AT42" s="49"/>
      <c r="AU42" s="49"/>
      <c r="AV42" s="49"/>
      <c r="AW42" s="49"/>
      <c r="AX42" s="49"/>
    </row>
    <row r="43" spans="1:50" s="146" customFormat="1">
      <c r="A43" s="47">
        <v>10</v>
      </c>
      <c r="B43" s="48" t="s">
        <v>58</v>
      </c>
      <c r="C43" s="152">
        <v>42717</v>
      </c>
      <c r="D43" s="152">
        <v>42717</v>
      </c>
      <c r="E43" s="152">
        <v>42717</v>
      </c>
      <c r="F43" s="148">
        <v>42776</v>
      </c>
      <c r="G43" s="33">
        <v>42866</v>
      </c>
      <c r="H43" s="33">
        <v>42928</v>
      </c>
      <c r="I43" s="33">
        <v>42928</v>
      </c>
      <c r="J43" s="33">
        <v>42957</v>
      </c>
      <c r="K43" s="33">
        <v>42990</v>
      </c>
      <c r="L43" s="33">
        <v>42990</v>
      </c>
      <c r="M43" s="33">
        <v>42990</v>
      </c>
      <c r="N43" s="33">
        <v>43017</v>
      </c>
      <c r="O43" s="33">
        <v>43017</v>
      </c>
      <c r="P43" s="33">
        <v>43143</v>
      </c>
      <c r="Q43" s="33">
        <v>43143</v>
      </c>
      <c r="R43" s="33">
        <v>43159</v>
      </c>
      <c r="S43" s="33">
        <v>43162</v>
      </c>
      <c r="T43" s="49">
        <v>43162</v>
      </c>
      <c r="U43" s="49">
        <v>43210</v>
      </c>
      <c r="V43" s="49">
        <v>43230</v>
      </c>
      <c r="W43" s="49">
        <v>43265</v>
      </c>
      <c r="X43" s="49">
        <v>43305</v>
      </c>
      <c r="Y43" s="49">
        <v>43305</v>
      </c>
      <c r="Z43" s="49">
        <v>43305</v>
      </c>
      <c r="AA43" s="49">
        <v>43305</v>
      </c>
      <c r="AB43" s="49">
        <v>43410</v>
      </c>
      <c r="AC43" s="49">
        <v>43479</v>
      </c>
      <c r="AD43" s="49">
        <v>43492</v>
      </c>
      <c r="AE43" s="49">
        <v>43495</v>
      </c>
      <c r="AF43" s="49">
        <v>43495</v>
      </c>
      <c r="AG43" s="49">
        <v>43498</v>
      </c>
      <c r="AH43" s="49">
        <v>43498</v>
      </c>
      <c r="AI43" s="49">
        <v>43498</v>
      </c>
      <c r="AJ43" s="49">
        <v>43498</v>
      </c>
      <c r="AK43" s="49">
        <v>43498</v>
      </c>
      <c r="AL43" s="49">
        <v>43564</v>
      </c>
      <c r="AM43" s="49">
        <v>43753</v>
      </c>
      <c r="AN43" s="49">
        <v>43753</v>
      </c>
      <c r="AO43" s="49">
        <v>43753</v>
      </c>
      <c r="AP43" s="49">
        <v>43753</v>
      </c>
      <c r="AQ43" s="49">
        <v>43753</v>
      </c>
      <c r="AR43" s="49">
        <v>43753</v>
      </c>
      <c r="AS43" s="49">
        <v>43753</v>
      </c>
      <c r="AT43" s="49"/>
      <c r="AU43" s="49"/>
      <c r="AV43" s="49"/>
      <c r="AW43" s="49"/>
      <c r="AX43" s="49"/>
    </row>
    <row r="44" spans="1:50" s="146" customFormat="1">
      <c r="A44" s="41">
        <v>11</v>
      </c>
      <c r="B44" s="31" t="s">
        <v>32</v>
      </c>
      <c r="C44" s="154">
        <v>14</v>
      </c>
      <c r="D44" s="154">
        <v>14</v>
      </c>
      <c r="E44" s="154">
        <v>18</v>
      </c>
      <c r="F44" s="45">
        <v>11</v>
      </c>
      <c r="G44" s="45">
        <v>24</v>
      </c>
      <c r="H44" s="45">
        <v>21</v>
      </c>
      <c r="I44" s="45">
        <v>14</v>
      </c>
      <c r="J44" s="45">
        <v>12</v>
      </c>
      <c r="K44" s="45">
        <v>26</v>
      </c>
      <c r="L44" s="45">
        <v>33</v>
      </c>
      <c r="M44" s="45">
        <v>41</v>
      </c>
      <c r="N44" s="45">
        <v>7</v>
      </c>
      <c r="O44" s="45">
        <v>14</v>
      </c>
      <c r="P44" s="45">
        <v>34</v>
      </c>
      <c r="Q44" s="45">
        <v>26</v>
      </c>
      <c r="R44" s="45">
        <v>32</v>
      </c>
      <c r="S44" s="45">
        <v>36</v>
      </c>
      <c r="T44" s="43">
        <v>28</v>
      </c>
      <c r="U44" s="43">
        <v>44</v>
      </c>
      <c r="V44" s="43">
        <v>33</v>
      </c>
      <c r="W44" s="43">
        <v>37</v>
      </c>
      <c r="X44" s="43">
        <v>28</v>
      </c>
      <c r="Y44" s="43">
        <v>38</v>
      </c>
      <c r="Z44" s="43">
        <v>34</v>
      </c>
      <c r="AA44" s="43">
        <v>34</v>
      </c>
      <c r="AB44" s="43">
        <v>37</v>
      </c>
      <c r="AC44" s="44">
        <v>32</v>
      </c>
      <c r="AD44" s="44">
        <v>29</v>
      </c>
      <c r="AE44" s="44">
        <v>37</v>
      </c>
      <c r="AF44" s="44">
        <v>35</v>
      </c>
      <c r="AG44" s="44">
        <v>43</v>
      </c>
      <c r="AH44" s="44">
        <v>44</v>
      </c>
      <c r="AI44" s="44">
        <v>33</v>
      </c>
      <c r="AJ44" s="44">
        <v>47</v>
      </c>
      <c r="AK44" s="44">
        <v>42</v>
      </c>
      <c r="AL44" s="44">
        <v>32</v>
      </c>
      <c r="AM44" s="44">
        <v>36</v>
      </c>
      <c r="AN44" s="44">
        <v>45</v>
      </c>
      <c r="AO44" s="44">
        <v>39</v>
      </c>
      <c r="AP44" s="44">
        <v>11</v>
      </c>
      <c r="AQ44" s="44">
        <v>10</v>
      </c>
      <c r="AR44" s="44">
        <v>28</v>
      </c>
      <c r="AS44" s="44">
        <v>33</v>
      </c>
      <c r="AT44" s="44"/>
      <c r="AU44" s="44"/>
      <c r="AV44" s="44"/>
      <c r="AW44" s="44"/>
      <c r="AX44" s="44"/>
    </row>
    <row r="45" spans="1:50" s="146" customFormat="1">
      <c r="A45" s="41">
        <v>12</v>
      </c>
      <c r="B45" s="31" t="s">
        <v>33</v>
      </c>
      <c r="C45" s="156">
        <v>9</v>
      </c>
      <c r="D45" s="156">
        <v>10</v>
      </c>
      <c r="E45" s="156">
        <v>10</v>
      </c>
      <c r="F45" s="45">
        <v>7</v>
      </c>
      <c r="G45" s="45">
        <v>19</v>
      </c>
      <c r="H45" s="45">
        <v>15</v>
      </c>
      <c r="I45" s="45">
        <v>3</v>
      </c>
      <c r="J45" s="45">
        <v>6</v>
      </c>
      <c r="K45" s="45">
        <v>21</v>
      </c>
      <c r="L45" s="45">
        <v>20</v>
      </c>
      <c r="M45" s="45">
        <v>25</v>
      </c>
      <c r="N45" s="45">
        <v>6</v>
      </c>
      <c r="O45" s="45">
        <v>7</v>
      </c>
      <c r="P45" s="45">
        <v>29</v>
      </c>
      <c r="Q45" s="45">
        <v>19</v>
      </c>
      <c r="R45" s="45">
        <v>26</v>
      </c>
      <c r="S45" s="45">
        <v>27</v>
      </c>
      <c r="T45" s="43">
        <v>19</v>
      </c>
      <c r="U45" s="43">
        <v>27</v>
      </c>
      <c r="V45" s="43">
        <v>21</v>
      </c>
      <c r="W45" s="43">
        <v>26</v>
      </c>
      <c r="X45" s="43">
        <v>19</v>
      </c>
      <c r="Y45" s="43">
        <v>24</v>
      </c>
      <c r="Z45" s="43">
        <v>24</v>
      </c>
      <c r="AA45" s="43">
        <v>24</v>
      </c>
      <c r="AB45" s="43">
        <v>27</v>
      </c>
      <c r="AC45" s="44">
        <v>32</v>
      </c>
      <c r="AD45" s="44">
        <v>24</v>
      </c>
      <c r="AE45" s="44">
        <v>32</v>
      </c>
      <c r="AF45" s="44">
        <v>29</v>
      </c>
      <c r="AG45" s="44">
        <v>34</v>
      </c>
      <c r="AH45" s="44">
        <v>42</v>
      </c>
      <c r="AI45" s="44">
        <v>30</v>
      </c>
      <c r="AJ45" s="44">
        <v>42</v>
      </c>
      <c r="AK45" s="44">
        <v>35</v>
      </c>
      <c r="AL45" s="44">
        <v>26</v>
      </c>
      <c r="AM45" s="44">
        <v>30</v>
      </c>
      <c r="AN45" s="44">
        <v>38</v>
      </c>
      <c r="AO45" s="44">
        <v>18</v>
      </c>
      <c r="AP45" s="44">
        <v>1</v>
      </c>
      <c r="AQ45" s="44">
        <v>7</v>
      </c>
      <c r="AR45" s="44">
        <v>17</v>
      </c>
      <c r="AS45" s="44">
        <v>15</v>
      </c>
      <c r="AT45" s="44"/>
      <c r="AU45" s="44"/>
      <c r="AV45" s="44"/>
      <c r="AW45" s="44"/>
      <c r="AX45" s="44"/>
    </row>
    <row r="46" spans="1:50" s="146" customFormat="1">
      <c r="A46" s="50">
        <v>13</v>
      </c>
      <c r="B46" s="31" t="s">
        <v>59</v>
      </c>
      <c r="C46" s="157">
        <v>5</v>
      </c>
      <c r="D46" s="157">
        <v>4</v>
      </c>
      <c r="E46" s="157">
        <v>8</v>
      </c>
      <c r="F46" s="51">
        <v>4</v>
      </c>
      <c r="G46" s="51">
        <v>5</v>
      </c>
      <c r="H46" s="51">
        <v>6</v>
      </c>
      <c r="I46" s="51">
        <v>11</v>
      </c>
      <c r="J46" s="51">
        <v>6</v>
      </c>
      <c r="K46" s="51">
        <v>5</v>
      </c>
      <c r="L46" s="51">
        <v>13</v>
      </c>
      <c r="M46" s="51">
        <v>16</v>
      </c>
      <c r="N46" s="51">
        <v>1</v>
      </c>
      <c r="O46" s="51">
        <v>7</v>
      </c>
      <c r="P46" s="51">
        <v>5</v>
      </c>
      <c r="Q46" s="51">
        <v>7</v>
      </c>
      <c r="R46" s="51">
        <v>6</v>
      </c>
      <c r="S46" s="51">
        <v>9</v>
      </c>
      <c r="T46" s="51">
        <v>9</v>
      </c>
      <c r="U46" s="51">
        <v>17</v>
      </c>
      <c r="V46" s="52">
        <v>12</v>
      </c>
      <c r="W46" s="52">
        <v>12</v>
      </c>
      <c r="X46" s="52">
        <v>9</v>
      </c>
      <c r="Y46" s="52">
        <v>14</v>
      </c>
      <c r="Z46" s="52">
        <v>10</v>
      </c>
      <c r="AA46" s="52">
        <v>10</v>
      </c>
      <c r="AB46" s="52">
        <v>10</v>
      </c>
      <c r="AC46" s="52">
        <v>0</v>
      </c>
      <c r="AD46" s="52">
        <v>5</v>
      </c>
      <c r="AE46" s="52">
        <v>5</v>
      </c>
      <c r="AF46" s="52">
        <v>9</v>
      </c>
      <c r="AG46" s="52">
        <v>9</v>
      </c>
      <c r="AH46" s="52">
        <v>2</v>
      </c>
      <c r="AI46" s="52">
        <v>3</v>
      </c>
      <c r="AJ46" s="52">
        <v>5</v>
      </c>
      <c r="AK46" s="52">
        <v>7</v>
      </c>
      <c r="AL46" s="52">
        <v>6</v>
      </c>
      <c r="AM46" s="52">
        <v>320</v>
      </c>
      <c r="AN46" s="52">
        <v>325</v>
      </c>
      <c r="AO46" s="52">
        <v>330</v>
      </c>
      <c r="AP46" s="52">
        <v>378</v>
      </c>
      <c r="AQ46" s="52">
        <v>394</v>
      </c>
      <c r="AR46" s="52">
        <v>415</v>
      </c>
      <c r="AS46" s="52">
        <v>480</v>
      </c>
      <c r="AT46" s="52"/>
      <c r="AU46" s="52"/>
      <c r="AV46" s="52"/>
      <c r="AW46" s="52"/>
      <c r="AX46" s="52"/>
    </row>
    <row r="47" spans="1:50" s="146" customFormat="1">
      <c r="A47" s="50">
        <v>14</v>
      </c>
      <c r="B47" s="31" t="s">
        <v>60</v>
      </c>
      <c r="C47" s="157">
        <v>40</v>
      </c>
      <c r="D47" s="157">
        <v>69</v>
      </c>
      <c r="E47" s="157">
        <v>75</v>
      </c>
      <c r="F47" s="51">
        <v>95</v>
      </c>
      <c r="G47" s="51">
        <v>66</v>
      </c>
      <c r="H47" s="51">
        <v>44</v>
      </c>
      <c r="I47" s="51">
        <v>40</v>
      </c>
      <c r="J47" s="51">
        <v>36</v>
      </c>
      <c r="K47" s="51">
        <v>42</v>
      </c>
      <c r="L47" s="51">
        <v>19</v>
      </c>
      <c r="M47" s="51">
        <v>57</v>
      </c>
      <c r="N47" s="51">
        <v>40</v>
      </c>
      <c r="O47" s="51">
        <v>58</v>
      </c>
      <c r="P47" s="51">
        <v>68</v>
      </c>
      <c r="Q47" s="51">
        <v>48</v>
      </c>
      <c r="R47" s="51">
        <v>31</v>
      </c>
      <c r="S47" s="51">
        <v>29</v>
      </c>
      <c r="T47" s="51">
        <v>22</v>
      </c>
      <c r="U47" s="51">
        <v>21</v>
      </c>
      <c r="V47" s="52">
        <v>10</v>
      </c>
      <c r="W47" s="52">
        <v>6</v>
      </c>
      <c r="X47" s="52">
        <v>24</v>
      </c>
      <c r="Y47" s="52">
        <v>20</v>
      </c>
      <c r="Z47" s="52">
        <v>40</v>
      </c>
      <c r="AA47" s="52">
        <v>67</v>
      </c>
      <c r="AB47" s="52">
        <v>92</v>
      </c>
      <c r="AC47" s="52">
        <v>134</v>
      </c>
      <c r="AD47" s="52">
        <v>134</v>
      </c>
      <c r="AE47" s="52">
        <v>160</v>
      </c>
      <c r="AF47" s="52">
        <v>166</v>
      </c>
      <c r="AG47" s="52">
        <v>156</v>
      </c>
      <c r="AH47" s="52">
        <v>158</v>
      </c>
      <c r="AI47" s="52">
        <v>126</v>
      </c>
      <c r="AJ47" s="52">
        <v>145</v>
      </c>
      <c r="AK47" s="52">
        <v>127</v>
      </c>
      <c r="AL47" s="52">
        <v>101</v>
      </c>
      <c r="AM47" s="52">
        <v>92</v>
      </c>
      <c r="AN47" s="52">
        <v>77</v>
      </c>
      <c r="AO47" s="52">
        <v>22</v>
      </c>
      <c r="AP47" s="52">
        <v>22</v>
      </c>
      <c r="AQ47" s="52">
        <v>28</v>
      </c>
      <c r="AR47" s="52">
        <v>28</v>
      </c>
      <c r="AS47" s="52">
        <v>19</v>
      </c>
      <c r="AT47" s="52"/>
      <c r="AU47" s="52"/>
      <c r="AV47" s="52"/>
      <c r="AW47" s="52"/>
      <c r="AX47" s="52"/>
    </row>
    <row r="48" spans="1:50" s="143" customFormat="1" ht="25.5">
      <c r="A48" s="39">
        <v>15</v>
      </c>
      <c r="B48" s="35" t="s">
        <v>34</v>
      </c>
      <c r="C48" s="53">
        <f>SUM(C49:C53)</f>
        <v>32</v>
      </c>
      <c r="D48" s="55">
        <f t="shared" ref="D48:AD48" si="29">SUM(D49:D53)</f>
        <v>79</v>
      </c>
      <c r="E48" s="55">
        <f t="shared" si="29"/>
        <v>179</v>
      </c>
      <c r="F48" s="55">
        <f t="shared" si="29"/>
        <v>274</v>
      </c>
      <c r="G48" s="55">
        <f t="shared" si="29"/>
        <v>351</v>
      </c>
      <c r="H48" s="55">
        <f t="shared" si="29"/>
        <v>408</v>
      </c>
      <c r="I48" s="55">
        <f t="shared" si="29"/>
        <v>155</v>
      </c>
      <c r="J48" s="55">
        <f t="shared" si="29"/>
        <v>225</v>
      </c>
      <c r="K48" s="55">
        <f t="shared" si="29"/>
        <v>570</v>
      </c>
      <c r="L48" s="55">
        <f t="shared" si="29"/>
        <v>312</v>
      </c>
      <c r="M48" s="55">
        <f t="shared" si="29"/>
        <v>406</v>
      </c>
      <c r="N48" s="55">
        <f t="shared" si="29"/>
        <v>352</v>
      </c>
      <c r="O48" s="55">
        <f t="shared" si="29"/>
        <v>262</v>
      </c>
      <c r="P48" s="55">
        <f t="shared" si="29"/>
        <v>395</v>
      </c>
      <c r="Q48" s="55">
        <f t="shared" si="29"/>
        <v>269</v>
      </c>
      <c r="R48" s="55">
        <f t="shared" si="29"/>
        <v>329</v>
      </c>
      <c r="S48" s="55">
        <f t="shared" si="29"/>
        <v>482</v>
      </c>
      <c r="T48" s="55">
        <f t="shared" si="29"/>
        <v>185</v>
      </c>
      <c r="U48" s="55">
        <f t="shared" si="29"/>
        <v>278</v>
      </c>
      <c r="V48" s="55">
        <f t="shared" si="29"/>
        <v>228</v>
      </c>
      <c r="W48" s="55">
        <f t="shared" si="29"/>
        <v>230</v>
      </c>
      <c r="X48" s="55">
        <f t="shared" si="29"/>
        <v>277</v>
      </c>
      <c r="Y48" s="55">
        <f t="shared" si="29"/>
        <v>380</v>
      </c>
      <c r="Z48" s="55">
        <f t="shared" si="29"/>
        <v>169</v>
      </c>
      <c r="AA48" s="55">
        <f t="shared" si="29"/>
        <v>464</v>
      </c>
      <c r="AB48" s="55">
        <f t="shared" si="29"/>
        <v>585</v>
      </c>
      <c r="AC48" s="55">
        <f t="shared" si="29"/>
        <v>580</v>
      </c>
      <c r="AD48" s="55">
        <f t="shared" si="29"/>
        <v>366</v>
      </c>
      <c r="AE48" s="55">
        <f t="shared" ref="AE48:AX48" si="30">SUM(AE49:AE53)</f>
        <v>615</v>
      </c>
      <c r="AF48" s="55">
        <f t="shared" si="30"/>
        <v>516</v>
      </c>
      <c r="AG48" s="55">
        <f t="shared" si="30"/>
        <v>469</v>
      </c>
      <c r="AH48" s="55">
        <f t="shared" si="30"/>
        <v>435</v>
      </c>
      <c r="AI48" s="55">
        <f t="shared" si="30"/>
        <v>395</v>
      </c>
      <c r="AJ48" s="55">
        <f t="shared" si="30"/>
        <v>523</v>
      </c>
      <c r="AK48" s="55">
        <f t="shared" si="30"/>
        <v>467</v>
      </c>
      <c r="AL48" s="55">
        <f t="shared" si="30"/>
        <v>247</v>
      </c>
      <c r="AM48" s="55">
        <f t="shared" si="30"/>
        <v>454</v>
      </c>
      <c r="AN48" s="55">
        <f t="shared" si="30"/>
        <v>474</v>
      </c>
      <c r="AO48" s="55">
        <f t="shared" si="30"/>
        <v>417</v>
      </c>
      <c r="AP48" s="55">
        <f t="shared" si="30"/>
        <v>338</v>
      </c>
      <c r="AQ48" s="55">
        <f t="shared" si="30"/>
        <v>590</v>
      </c>
      <c r="AR48" s="55">
        <f t="shared" si="30"/>
        <v>606</v>
      </c>
      <c r="AS48" s="55">
        <f t="shared" si="30"/>
        <v>365</v>
      </c>
      <c r="AT48" s="55">
        <f t="shared" si="30"/>
        <v>0</v>
      </c>
      <c r="AU48" s="55">
        <f t="shared" si="30"/>
        <v>0</v>
      </c>
      <c r="AV48" s="55">
        <f t="shared" si="30"/>
        <v>0</v>
      </c>
      <c r="AW48" s="55">
        <f t="shared" si="30"/>
        <v>0</v>
      </c>
      <c r="AX48" s="55">
        <f t="shared" si="30"/>
        <v>0</v>
      </c>
    </row>
    <row r="49" spans="1:50" s="146" customFormat="1">
      <c r="A49" s="41"/>
      <c r="B49" s="54" t="s">
        <v>61</v>
      </c>
      <c r="C49" s="154">
        <v>12</v>
      </c>
      <c r="D49" s="45">
        <v>52</v>
      </c>
      <c r="E49" s="45">
        <v>120</v>
      </c>
      <c r="F49" s="45">
        <v>148</v>
      </c>
      <c r="G49" s="45">
        <v>242</v>
      </c>
      <c r="H49" s="45">
        <v>183</v>
      </c>
      <c r="I49" s="45">
        <v>79</v>
      </c>
      <c r="J49" s="45">
        <v>83</v>
      </c>
      <c r="K49" s="45">
        <v>175</v>
      </c>
      <c r="L49" s="45">
        <v>89</v>
      </c>
      <c r="M49" s="45">
        <v>164</v>
      </c>
      <c r="N49" s="45">
        <v>172</v>
      </c>
      <c r="O49" s="45">
        <v>110</v>
      </c>
      <c r="P49" s="45">
        <v>183</v>
      </c>
      <c r="Q49" s="45">
        <v>149</v>
      </c>
      <c r="R49" s="45">
        <v>183</v>
      </c>
      <c r="S49" s="45">
        <v>243</v>
      </c>
      <c r="T49" s="43">
        <v>96</v>
      </c>
      <c r="U49" s="43">
        <v>138</v>
      </c>
      <c r="V49" s="43">
        <v>122</v>
      </c>
      <c r="W49" s="43">
        <v>119</v>
      </c>
      <c r="X49" s="43">
        <v>123</v>
      </c>
      <c r="Y49" s="43">
        <v>182</v>
      </c>
      <c r="Z49" s="43">
        <v>103</v>
      </c>
      <c r="AA49" s="43">
        <v>121</v>
      </c>
      <c r="AB49" s="43">
        <v>178</v>
      </c>
      <c r="AC49" s="44">
        <v>149</v>
      </c>
      <c r="AD49" s="44">
        <v>105</v>
      </c>
      <c r="AE49" s="44">
        <v>182</v>
      </c>
      <c r="AF49" s="44">
        <v>144</v>
      </c>
      <c r="AG49" s="44">
        <v>137</v>
      </c>
      <c r="AH49" s="44">
        <v>110</v>
      </c>
      <c r="AI49" s="44">
        <v>116</v>
      </c>
      <c r="AJ49" s="44">
        <v>145</v>
      </c>
      <c r="AK49" s="44">
        <v>119</v>
      </c>
      <c r="AL49" s="44">
        <v>61</v>
      </c>
      <c r="AM49" s="44">
        <v>79</v>
      </c>
      <c r="AN49" s="44">
        <v>151</v>
      </c>
      <c r="AO49" s="44">
        <v>134</v>
      </c>
      <c r="AP49" s="44">
        <v>79</v>
      </c>
      <c r="AQ49" s="44">
        <v>129</v>
      </c>
      <c r="AR49" s="44">
        <v>148</v>
      </c>
      <c r="AS49" s="44">
        <v>105</v>
      </c>
      <c r="AT49" s="44"/>
      <c r="AU49" s="44"/>
      <c r="AV49" s="44"/>
      <c r="AW49" s="44"/>
      <c r="AX49" s="44"/>
    </row>
    <row r="50" spans="1:50" s="146" customFormat="1">
      <c r="A50" s="41"/>
      <c r="B50" s="54" t="s">
        <v>62</v>
      </c>
      <c r="C50" s="154"/>
      <c r="D50" s="45"/>
      <c r="E50" s="45"/>
      <c r="F50" s="45"/>
      <c r="G50" s="45"/>
      <c r="H50" s="45"/>
      <c r="I50" s="45">
        <v>69</v>
      </c>
      <c r="J50" s="45">
        <v>115</v>
      </c>
      <c r="K50" s="45">
        <v>253</v>
      </c>
      <c r="L50" s="45">
        <v>70</v>
      </c>
      <c r="M50" s="45">
        <v>64</v>
      </c>
      <c r="N50" s="45">
        <v>98</v>
      </c>
      <c r="O50" s="45">
        <v>152</v>
      </c>
      <c r="P50" s="45">
        <v>212</v>
      </c>
      <c r="Q50" s="45">
        <v>120</v>
      </c>
      <c r="R50" s="45">
        <v>146</v>
      </c>
      <c r="S50" s="45">
        <v>239</v>
      </c>
      <c r="T50" s="43">
        <v>89</v>
      </c>
      <c r="U50" s="43">
        <v>140</v>
      </c>
      <c r="V50" s="43">
        <v>106</v>
      </c>
      <c r="W50" s="43">
        <v>111</v>
      </c>
      <c r="X50" s="43">
        <v>114</v>
      </c>
      <c r="Y50" s="43">
        <v>198</v>
      </c>
      <c r="Z50" s="43">
        <v>66</v>
      </c>
      <c r="AA50" s="43">
        <v>110</v>
      </c>
      <c r="AB50" s="43">
        <v>164</v>
      </c>
      <c r="AC50" s="44">
        <v>161</v>
      </c>
      <c r="AD50" s="44">
        <v>75</v>
      </c>
      <c r="AE50" s="44">
        <v>138</v>
      </c>
      <c r="AF50" s="44">
        <v>107</v>
      </c>
      <c r="AG50" s="44">
        <v>125</v>
      </c>
      <c r="AH50" s="44">
        <v>104</v>
      </c>
      <c r="AI50" s="44">
        <v>102</v>
      </c>
      <c r="AJ50" s="44">
        <v>120</v>
      </c>
      <c r="AK50" s="44">
        <v>121</v>
      </c>
      <c r="AL50" s="44">
        <v>61</v>
      </c>
      <c r="AM50" s="44">
        <v>137</v>
      </c>
      <c r="AN50" s="44">
        <v>83</v>
      </c>
      <c r="AO50" s="44">
        <v>102</v>
      </c>
      <c r="AP50" s="44">
        <v>104</v>
      </c>
      <c r="AQ50" s="44">
        <v>183</v>
      </c>
      <c r="AR50" s="44">
        <v>177</v>
      </c>
      <c r="AS50" s="44">
        <v>105</v>
      </c>
      <c r="AT50" s="44"/>
      <c r="AU50" s="44"/>
      <c r="AV50" s="44"/>
      <c r="AW50" s="44"/>
      <c r="AX50" s="44"/>
    </row>
    <row r="51" spans="1:50" s="146" customFormat="1">
      <c r="A51" s="41"/>
      <c r="B51" s="54" t="s">
        <v>63</v>
      </c>
      <c r="C51" s="45"/>
      <c r="D51" s="45"/>
      <c r="E51" s="45"/>
      <c r="F51" s="45"/>
      <c r="G51" s="45"/>
      <c r="H51" s="45"/>
      <c r="I51" s="45">
        <v>1</v>
      </c>
      <c r="J51" s="45">
        <v>1</v>
      </c>
      <c r="K51" s="45">
        <v>3</v>
      </c>
      <c r="L51" s="45">
        <v>5</v>
      </c>
      <c r="M51" s="45">
        <v>82</v>
      </c>
      <c r="N51" s="45">
        <v>4</v>
      </c>
      <c r="O51" s="45">
        <v>0</v>
      </c>
      <c r="P51" s="45">
        <v>0</v>
      </c>
      <c r="Q51" s="45">
        <v>0</v>
      </c>
      <c r="R51" s="45">
        <v>0</v>
      </c>
      <c r="S51" s="45">
        <v>0</v>
      </c>
      <c r="T51" s="43"/>
      <c r="U51" s="43">
        <v>0</v>
      </c>
      <c r="V51" s="43">
        <v>0</v>
      </c>
      <c r="W51" s="43">
        <v>0</v>
      </c>
      <c r="X51" s="43">
        <v>40</v>
      </c>
      <c r="Y51" s="43">
        <v>0</v>
      </c>
      <c r="Z51" s="43">
        <v>0</v>
      </c>
      <c r="AA51" s="43">
        <v>124</v>
      </c>
      <c r="AB51" s="43">
        <v>138</v>
      </c>
      <c r="AC51" s="44">
        <v>165</v>
      </c>
      <c r="AD51" s="44">
        <v>108</v>
      </c>
      <c r="AE51" s="44">
        <v>142</v>
      </c>
      <c r="AF51" s="44">
        <v>128</v>
      </c>
      <c r="AG51" s="44">
        <v>135</v>
      </c>
      <c r="AH51" s="44">
        <v>122</v>
      </c>
      <c r="AI51" s="44">
        <v>83</v>
      </c>
      <c r="AJ51" s="44">
        <v>127</v>
      </c>
      <c r="AK51" s="44">
        <v>107</v>
      </c>
      <c r="AL51" s="44">
        <v>60</v>
      </c>
      <c r="AM51" s="44">
        <v>142</v>
      </c>
      <c r="AN51" s="44">
        <v>139</v>
      </c>
      <c r="AO51" s="44">
        <v>112</v>
      </c>
      <c r="AP51" s="44">
        <v>95</v>
      </c>
      <c r="AQ51" s="44">
        <v>131</v>
      </c>
      <c r="AR51" s="44">
        <v>191</v>
      </c>
      <c r="AS51" s="44">
        <v>66</v>
      </c>
      <c r="AT51" s="44"/>
      <c r="AU51" s="44"/>
      <c r="AV51" s="44"/>
      <c r="AW51" s="44"/>
      <c r="AX51" s="44"/>
    </row>
    <row r="52" spans="1:50" s="146" customFormat="1">
      <c r="A52" s="41"/>
      <c r="B52" s="54" t="s">
        <v>64</v>
      </c>
      <c r="C52" s="45"/>
      <c r="D52" s="45"/>
      <c r="E52" s="45">
        <v>16</v>
      </c>
      <c r="F52" s="45">
        <v>68</v>
      </c>
      <c r="G52" s="45">
        <v>89</v>
      </c>
      <c r="H52" s="45">
        <v>219</v>
      </c>
      <c r="I52" s="45">
        <v>5</v>
      </c>
      <c r="J52" s="45">
        <v>21</v>
      </c>
      <c r="K52" s="45">
        <v>124</v>
      </c>
      <c r="L52" s="45">
        <v>148</v>
      </c>
      <c r="M52" s="45">
        <v>96</v>
      </c>
      <c r="N52" s="45">
        <v>78</v>
      </c>
      <c r="O52" s="45">
        <v>0</v>
      </c>
      <c r="P52" s="45">
        <v>0</v>
      </c>
      <c r="Q52" s="45">
        <v>0</v>
      </c>
      <c r="R52" s="45">
        <v>0</v>
      </c>
      <c r="S52" s="45">
        <v>0</v>
      </c>
      <c r="T52" s="43"/>
      <c r="U52" s="43">
        <v>0</v>
      </c>
      <c r="V52" s="43">
        <v>0</v>
      </c>
      <c r="W52" s="43">
        <v>0</v>
      </c>
      <c r="X52" s="43"/>
      <c r="Y52" s="43">
        <v>0</v>
      </c>
      <c r="Z52" s="43">
        <v>0</v>
      </c>
      <c r="AA52" s="43">
        <v>109</v>
      </c>
      <c r="AB52" s="43">
        <v>105</v>
      </c>
      <c r="AC52" s="44">
        <v>105</v>
      </c>
      <c r="AD52" s="44">
        <v>78</v>
      </c>
      <c r="AE52" s="44">
        <v>153</v>
      </c>
      <c r="AF52" s="44">
        <v>137</v>
      </c>
      <c r="AG52" s="44">
        <v>72</v>
      </c>
      <c r="AH52" s="44">
        <v>99</v>
      </c>
      <c r="AI52" s="44">
        <v>94</v>
      </c>
      <c r="AJ52" s="44">
        <v>131</v>
      </c>
      <c r="AK52" s="44">
        <v>120</v>
      </c>
      <c r="AL52" s="44">
        <v>65</v>
      </c>
      <c r="AM52" s="44">
        <v>96</v>
      </c>
      <c r="AN52" s="44">
        <v>101</v>
      </c>
      <c r="AO52" s="44">
        <v>69</v>
      </c>
      <c r="AP52" s="44">
        <v>60</v>
      </c>
      <c r="AQ52" s="44">
        <v>147</v>
      </c>
      <c r="AR52" s="44">
        <v>90</v>
      </c>
      <c r="AS52" s="44">
        <v>89</v>
      </c>
      <c r="AT52" s="44"/>
      <c r="AU52" s="44"/>
      <c r="AV52" s="44"/>
      <c r="AW52" s="44"/>
      <c r="AX52" s="44"/>
    </row>
    <row r="53" spans="1:50" s="146" customFormat="1">
      <c r="A53" s="41"/>
      <c r="B53" s="54" t="s">
        <v>127</v>
      </c>
      <c r="C53" s="45">
        <v>20</v>
      </c>
      <c r="D53" s="45">
        <v>27</v>
      </c>
      <c r="E53" s="45">
        <v>43</v>
      </c>
      <c r="F53" s="45">
        <v>58</v>
      </c>
      <c r="G53" s="45">
        <v>20</v>
      </c>
      <c r="H53" s="45">
        <v>6</v>
      </c>
      <c r="I53" s="45">
        <v>1</v>
      </c>
      <c r="J53" s="45">
        <v>5</v>
      </c>
      <c r="K53" s="45">
        <v>15</v>
      </c>
      <c r="L53" s="45">
        <v>0</v>
      </c>
      <c r="M53" s="45">
        <v>0</v>
      </c>
      <c r="N53" s="45">
        <v>0</v>
      </c>
      <c r="O53" s="45">
        <v>0</v>
      </c>
      <c r="P53" s="45">
        <v>0</v>
      </c>
      <c r="Q53" s="45">
        <v>0</v>
      </c>
      <c r="R53" s="45">
        <v>0</v>
      </c>
      <c r="S53" s="45">
        <v>0</v>
      </c>
      <c r="T53" s="43"/>
      <c r="U53" s="43">
        <v>0</v>
      </c>
      <c r="V53" s="43">
        <v>0</v>
      </c>
      <c r="W53" s="43">
        <v>0</v>
      </c>
      <c r="X53" s="43"/>
      <c r="Y53" s="43">
        <v>0</v>
      </c>
      <c r="Z53" s="43">
        <v>0</v>
      </c>
      <c r="AA53" s="43">
        <v>0</v>
      </c>
      <c r="AB53" s="43">
        <v>0</v>
      </c>
      <c r="AC53" s="44">
        <v>0</v>
      </c>
      <c r="AD53" s="44">
        <v>0</v>
      </c>
      <c r="AE53" s="44">
        <v>0</v>
      </c>
      <c r="AF53" s="44">
        <v>0</v>
      </c>
      <c r="AG53" s="44">
        <v>0</v>
      </c>
      <c r="AH53" s="44">
        <v>0</v>
      </c>
      <c r="AI53" s="44">
        <v>0</v>
      </c>
      <c r="AJ53" s="44">
        <v>0</v>
      </c>
      <c r="AK53" s="44">
        <v>0</v>
      </c>
      <c r="AL53" s="44">
        <v>0</v>
      </c>
      <c r="AM53" s="44">
        <v>0</v>
      </c>
      <c r="AN53" s="44">
        <v>0</v>
      </c>
      <c r="AO53" s="44">
        <v>0</v>
      </c>
      <c r="AP53" s="44">
        <v>0</v>
      </c>
      <c r="AQ53" s="44">
        <v>0</v>
      </c>
      <c r="AR53" s="44">
        <v>0</v>
      </c>
      <c r="AS53" s="44">
        <v>0</v>
      </c>
      <c r="AT53" s="44"/>
      <c r="AU53" s="44"/>
      <c r="AV53" s="44"/>
      <c r="AW53" s="44"/>
      <c r="AX53" s="44"/>
    </row>
    <row r="54" spans="1:50" s="143" customFormat="1">
      <c r="A54" s="39">
        <v>16</v>
      </c>
      <c r="B54" s="35" t="s">
        <v>65</v>
      </c>
      <c r="C54" s="55">
        <f t="shared" ref="C54:AD54" si="31">SUM(C55:C56)</f>
        <v>22</v>
      </c>
      <c r="D54" s="55">
        <f t="shared" si="31"/>
        <v>21</v>
      </c>
      <c r="E54" s="55">
        <f t="shared" si="31"/>
        <v>22</v>
      </c>
      <c r="F54" s="55">
        <f t="shared" si="31"/>
        <v>15</v>
      </c>
      <c r="G54" s="55">
        <f t="shared" si="31"/>
        <v>25</v>
      </c>
      <c r="H54" s="55">
        <f t="shared" si="31"/>
        <v>24</v>
      </c>
      <c r="I54" s="55">
        <f t="shared" si="31"/>
        <v>28</v>
      </c>
      <c r="J54" s="55">
        <f t="shared" si="31"/>
        <v>35</v>
      </c>
      <c r="K54" s="55">
        <f t="shared" si="31"/>
        <v>43</v>
      </c>
      <c r="L54" s="55">
        <f t="shared" si="31"/>
        <v>49</v>
      </c>
      <c r="M54" s="55">
        <f t="shared" si="31"/>
        <v>44</v>
      </c>
      <c r="N54" s="55">
        <f t="shared" si="31"/>
        <v>36</v>
      </c>
      <c r="O54" s="55">
        <f t="shared" si="31"/>
        <v>28</v>
      </c>
      <c r="P54" s="55">
        <f t="shared" si="31"/>
        <v>60</v>
      </c>
      <c r="Q54" s="55">
        <f t="shared" si="31"/>
        <v>28</v>
      </c>
      <c r="R54" s="55">
        <f t="shared" si="31"/>
        <v>59</v>
      </c>
      <c r="S54" s="55">
        <f t="shared" si="31"/>
        <v>49</v>
      </c>
      <c r="T54" s="55">
        <f t="shared" si="31"/>
        <v>38</v>
      </c>
      <c r="U54" s="55">
        <f t="shared" si="31"/>
        <v>50</v>
      </c>
      <c r="V54" s="55">
        <f t="shared" si="31"/>
        <v>63</v>
      </c>
      <c r="W54" s="55">
        <f t="shared" si="31"/>
        <v>51</v>
      </c>
      <c r="X54" s="55">
        <f t="shared" si="31"/>
        <v>60</v>
      </c>
      <c r="Y54" s="55">
        <f t="shared" si="31"/>
        <v>43</v>
      </c>
      <c r="Z54" s="55">
        <f t="shared" si="31"/>
        <v>73</v>
      </c>
      <c r="AA54" s="55">
        <f t="shared" si="31"/>
        <v>48</v>
      </c>
      <c r="AB54" s="55">
        <f t="shared" si="31"/>
        <v>67</v>
      </c>
      <c r="AC54" s="55">
        <f t="shared" si="31"/>
        <v>62</v>
      </c>
      <c r="AD54" s="55">
        <f t="shared" si="31"/>
        <v>29</v>
      </c>
      <c r="AE54" s="55">
        <f t="shared" ref="AE54:AX54" si="32">SUM(AE55:AE56)</f>
        <v>80</v>
      </c>
      <c r="AF54" s="55">
        <f t="shared" si="32"/>
        <v>49</v>
      </c>
      <c r="AG54" s="55">
        <f t="shared" si="32"/>
        <v>68</v>
      </c>
      <c r="AH54" s="55">
        <f t="shared" si="32"/>
        <v>78</v>
      </c>
      <c r="AI54" s="55">
        <f t="shared" si="32"/>
        <v>77</v>
      </c>
      <c r="AJ54" s="55">
        <f t="shared" si="32"/>
        <v>80</v>
      </c>
      <c r="AK54" s="55">
        <f t="shared" si="32"/>
        <v>47</v>
      </c>
      <c r="AL54" s="55">
        <f t="shared" si="32"/>
        <v>52</v>
      </c>
      <c r="AM54" s="55">
        <f t="shared" si="32"/>
        <v>52</v>
      </c>
      <c r="AN54" s="55">
        <f t="shared" si="32"/>
        <v>59</v>
      </c>
      <c r="AO54" s="55">
        <f t="shared" si="32"/>
        <v>55</v>
      </c>
      <c r="AP54" s="55">
        <f t="shared" si="32"/>
        <v>55</v>
      </c>
      <c r="AQ54" s="55">
        <f t="shared" si="32"/>
        <v>44</v>
      </c>
      <c r="AR54" s="55">
        <f t="shared" si="32"/>
        <v>47</v>
      </c>
      <c r="AS54" s="55">
        <f t="shared" si="32"/>
        <v>27</v>
      </c>
      <c r="AT54" s="55">
        <f t="shared" si="32"/>
        <v>0</v>
      </c>
      <c r="AU54" s="55">
        <f t="shared" si="32"/>
        <v>0</v>
      </c>
      <c r="AV54" s="55">
        <f t="shared" si="32"/>
        <v>0</v>
      </c>
      <c r="AW54" s="55">
        <f t="shared" si="32"/>
        <v>0</v>
      </c>
      <c r="AX54" s="55">
        <f t="shared" si="32"/>
        <v>0</v>
      </c>
    </row>
    <row r="55" spans="1:50">
      <c r="A55" s="41"/>
      <c r="B55" s="54" t="s">
        <v>66</v>
      </c>
      <c r="C55" s="156"/>
      <c r="D55" s="149"/>
      <c r="E55" s="149"/>
      <c r="F55" s="149"/>
      <c r="G55" s="149"/>
      <c r="H55" s="149"/>
      <c r="I55" s="45">
        <v>14</v>
      </c>
      <c r="J55" s="45">
        <v>15</v>
      </c>
      <c r="K55" s="45">
        <v>16</v>
      </c>
      <c r="L55" s="45">
        <v>30</v>
      </c>
      <c r="M55" s="45">
        <v>20</v>
      </c>
      <c r="N55" s="45">
        <v>21</v>
      </c>
      <c r="O55" s="45">
        <v>14</v>
      </c>
      <c r="P55" s="45">
        <v>31</v>
      </c>
      <c r="Q55" s="45">
        <v>15</v>
      </c>
      <c r="R55" s="45">
        <v>39</v>
      </c>
      <c r="S55" s="45">
        <v>27</v>
      </c>
      <c r="T55" s="43">
        <v>21</v>
      </c>
      <c r="U55" s="43">
        <v>28</v>
      </c>
      <c r="V55" s="43">
        <v>29</v>
      </c>
      <c r="W55" s="43">
        <v>30</v>
      </c>
      <c r="X55" s="43">
        <v>28</v>
      </c>
      <c r="Y55" s="43">
        <v>25</v>
      </c>
      <c r="Z55" s="43">
        <v>47</v>
      </c>
      <c r="AA55" s="43">
        <v>27</v>
      </c>
      <c r="AB55" s="43">
        <v>37</v>
      </c>
      <c r="AC55" s="44">
        <v>41</v>
      </c>
      <c r="AD55" s="44">
        <v>11</v>
      </c>
      <c r="AE55" s="44">
        <v>36</v>
      </c>
      <c r="AF55" s="44">
        <v>24</v>
      </c>
      <c r="AG55" s="44">
        <v>26</v>
      </c>
      <c r="AH55" s="44">
        <v>42</v>
      </c>
      <c r="AI55" s="44">
        <v>38</v>
      </c>
      <c r="AJ55" s="44">
        <v>40</v>
      </c>
      <c r="AK55" s="44">
        <v>26</v>
      </c>
      <c r="AL55" s="44">
        <v>27</v>
      </c>
      <c r="AM55" s="44">
        <v>24</v>
      </c>
      <c r="AN55" s="44">
        <v>24</v>
      </c>
      <c r="AO55" s="44">
        <v>16</v>
      </c>
      <c r="AP55" s="44">
        <v>25</v>
      </c>
      <c r="AQ55" s="44">
        <v>19</v>
      </c>
      <c r="AR55" s="44">
        <v>25</v>
      </c>
      <c r="AS55" s="44">
        <v>11</v>
      </c>
      <c r="AT55" s="44"/>
      <c r="AU55" s="44"/>
      <c r="AV55" s="44"/>
      <c r="AW55" s="44"/>
      <c r="AX55" s="44"/>
    </row>
    <row r="56" spans="1:50">
      <c r="A56" s="41"/>
      <c r="B56" s="54" t="s">
        <v>67</v>
      </c>
      <c r="C56" s="149">
        <v>22</v>
      </c>
      <c r="D56" s="149">
        <v>21</v>
      </c>
      <c r="E56" s="149">
        <v>22</v>
      </c>
      <c r="F56" s="149">
        <v>15</v>
      </c>
      <c r="G56" s="149">
        <v>25</v>
      </c>
      <c r="H56" s="149">
        <v>24</v>
      </c>
      <c r="I56" s="45">
        <v>14</v>
      </c>
      <c r="J56" s="45">
        <v>20</v>
      </c>
      <c r="K56" s="45">
        <v>27</v>
      </c>
      <c r="L56" s="45">
        <v>19</v>
      </c>
      <c r="M56" s="45">
        <v>24</v>
      </c>
      <c r="N56" s="45">
        <v>15</v>
      </c>
      <c r="O56" s="45">
        <v>14</v>
      </c>
      <c r="P56" s="45">
        <v>29</v>
      </c>
      <c r="Q56" s="45">
        <v>13</v>
      </c>
      <c r="R56" s="45">
        <v>20</v>
      </c>
      <c r="S56" s="45">
        <v>22</v>
      </c>
      <c r="T56" s="43">
        <v>17</v>
      </c>
      <c r="U56" s="43">
        <v>22</v>
      </c>
      <c r="V56" s="43">
        <v>34</v>
      </c>
      <c r="W56" s="43">
        <v>21</v>
      </c>
      <c r="X56" s="43">
        <v>32</v>
      </c>
      <c r="Y56" s="43">
        <v>18</v>
      </c>
      <c r="Z56" s="43">
        <v>26</v>
      </c>
      <c r="AA56" s="43">
        <v>21</v>
      </c>
      <c r="AB56" s="43">
        <v>30</v>
      </c>
      <c r="AC56" s="44">
        <v>21</v>
      </c>
      <c r="AD56" s="44">
        <v>18</v>
      </c>
      <c r="AE56" s="44">
        <v>44</v>
      </c>
      <c r="AF56" s="44">
        <v>25</v>
      </c>
      <c r="AG56" s="44">
        <v>42</v>
      </c>
      <c r="AH56" s="44">
        <v>36</v>
      </c>
      <c r="AI56" s="44">
        <v>39</v>
      </c>
      <c r="AJ56" s="44">
        <v>40</v>
      </c>
      <c r="AK56" s="44">
        <v>21</v>
      </c>
      <c r="AL56" s="44">
        <v>25</v>
      </c>
      <c r="AM56" s="44">
        <v>28</v>
      </c>
      <c r="AN56" s="44">
        <v>35</v>
      </c>
      <c r="AO56" s="44">
        <v>39</v>
      </c>
      <c r="AP56" s="44">
        <v>30</v>
      </c>
      <c r="AQ56" s="44">
        <v>25</v>
      </c>
      <c r="AR56" s="44">
        <v>22</v>
      </c>
      <c r="AS56" s="44">
        <v>16</v>
      </c>
      <c r="AT56" s="44"/>
      <c r="AU56" s="44"/>
      <c r="AV56" s="44"/>
      <c r="AW56" s="44"/>
      <c r="AX56" s="44"/>
    </row>
    <row r="57" spans="1:50">
      <c r="C57" s="150"/>
      <c r="D57" s="150"/>
      <c r="E57" s="150"/>
      <c r="F57" s="150"/>
      <c r="G57" s="150"/>
      <c r="H57" s="150"/>
      <c r="I57" s="150"/>
      <c r="J57" s="150"/>
      <c r="K57" s="150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  <c r="AD57" s="150"/>
    </row>
  </sheetData>
  <sheetProtection password="CFF7" sheet="1" objects="1" scenarios="1"/>
  <mergeCells count="8">
    <mergeCell ref="A6:B6"/>
    <mergeCell ref="A33:B33"/>
    <mergeCell ref="A1:B1"/>
    <mergeCell ref="C1:AD2"/>
    <mergeCell ref="A2:B3"/>
    <mergeCell ref="AC3:AD3"/>
    <mergeCell ref="A4:B4"/>
    <mergeCell ref="C4:AD4"/>
  </mergeCells>
  <pageMargins left="0.78749999999999998" right="0.78749999999999998" top="1.0249999999999999" bottom="1.0249999999999999" header="0.78749999999999998" footer="0.78749999999999998"/>
  <pageSetup firstPageNumber="0" orientation="portrait" horizontalDpi="4294967294" verticalDpi="4294967294" r:id="rId1"/>
  <headerFooter>
    <oddHeader>&amp;C&amp;"Arial,Normal"&amp;10&amp;A</oddHeader>
    <oddFooter>&amp;C&amp;"Arial,Normal"&amp;10Página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BJ36"/>
  <sheetViews>
    <sheetView showGridLines="0" tabSelected="1" workbookViewId="0">
      <pane xSplit="14" ySplit="5" topLeftCell="AX24" activePane="bottomRight" state="frozen"/>
      <selection pane="topRight" activeCell="O1" sqref="O1"/>
      <selection pane="bottomLeft" activeCell="A6" sqref="A6"/>
      <selection pane="bottomRight" activeCell="AZ41" sqref="AZ41"/>
    </sheetView>
  </sheetViews>
  <sheetFormatPr baseColWidth="10" defaultColWidth="9.140625" defaultRowHeight="15"/>
  <cols>
    <col min="1" max="1" width="14.28515625"/>
    <col min="2" max="2" width="4.7109375"/>
    <col min="3" max="3" width="27.42578125"/>
    <col min="4" max="4" width="23.140625" style="56"/>
    <col min="5" max="7" width="0" hidden="1"/>
    <col min="8" max="8" width="3.7109375"/>
    <col min="9" max="9" width="5.7109375"/>
    <col min="10" max="10" width="5.140625" style="57"/>
    <col min="11" max="11" width="7.5703125"/>
    <col min="12" max="12" width="5.5703125" style="57"/>
    <col min="13" max="13" width="3.7109375"/>
    <col min="14" max="14" width="5.7109375"/>
    <col min="15" max="991" width="10.7109375"/>
  </cols>
  <sheetData>
    <row r="1" spans="1:62" ht="69.75" customHeight="1">
      <c r="A1" s="184" t="s">
        <v>128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  <c r="AJ1" s="165"/>
      <c r="AK1" s="165"/>
      <c r="AL1" s="165"/>
      <c r="AM1" s="165"/>
      <c r="AN1" s="165"/>
      <c r="AO1" s="165"/>
      <c r="AP1" s="165"/>
      <c r="AQ1" s="165"/>
      <c r="AR1" s="165"/>
      <c r="AS1" s="165"/>
      <c r="AT1" s="165"/>
      <c r="AU1" s="165"/>
      <c r="AV1" s="165"/>
      <c r="AW1" s="165"/>
      <c r="AX1" s="165"/>
      <c r="AY1" s="165"/>
      <c r="AZ1" s="165"/>
      <c r="BA1" s="165"/>
      <c r="BB1" s="165"/>
      <c r="BC1" s="165"/>
      <c r="BD1" s="165"/>
      <c r="BE1" s="165"/>
      <c r="BF1" s="165"/>
      <c r="BG1" s="165"/>
      <c r="BH1" s="165"/>
      <c r="BI1" s="165"/>
      <c r="BJ1" s="165"/>
    </row>
    <row r="2" spans="1:62" ht="22.5" customHeight="1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  <c r="AS2" s="165"/>
      <c r="AT2" s="165"/>
      <c r="AU2" s="165"/>
      <c r="AV2" s="165"/>
      <c r="AW2" s="165"/>
      <c r="AX2" s="165"/>
      <c r="AY2" s="165"/>
      <c r="AZ2" s="165"/>
      <c r="BA2" s="165"/>
      <c r="BB2" s="165"/>
      <c r="BC2" s="165"/>
      <c r="BD2" s="165"/>
      <c r="BE2" s="165"/>
      <c r="BF2" s="165"/>
      <c r="BG2" s="165"/>
      <c r="BH2" s="165"/>
      <c r="BI2" s="165"/>
      <c r="BJ2" s="165"/>
    </row>
    <row r="3" spans="1:62" ht="15.75" customHeight="1">
      <c r="A3" s="187" t="s">
        <v>21</v>
      </c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8"/>
      <c r="AI3" s="188"/>
      <c r="AJ3" s="188"/>
      <c r="AK3" s="188"/>
      <c r="AL3" s="188"/>
      <c r="AM3" s="188"/>
      <c r="AN3" s="188"/>
      <c r="AO3" s="188"/>
      <c r="AP3" s="188"/>
      <c r="AQ3" s="188"/>
      <c r="AR3" s="188"/>
      <c r="AS3" s="188"/>
      <c r="AT3" s="188"/>
      <c r="AU3" s="188"/>
      <c r="AV3" s="188"/>
      <c r="AW3" s="188"/>
      <c r="AX3" s="188"/>
      <c r="AY3" s="188"/>
      <c r="AZ3" s="188"/>
      <c r="BA3" s="188"/>
      <c r="BB3" s="188"/>
      <c r="BC3" s="188"/>
      <c r="BD3" s="188"/>
      <c r="BE3" s="188"/>
      <c r="BF3" s="188"/>
      <c r="BG3" s="188"/>
      <c r="BH3" s="188"/>
      <c r="BI3" s="188"/>
      <c r="BJ3" s="188"/>
    </row>
    <row r="4" spans="1:62" ht="15" customHeight="1">
      <c r="A4" s="185" t="s">
        <v>22</v>
      </c>
      <c r="B4" s="185"/>
      <c r="C4" s="185"/>
      <c r="D4" s="185"/>
      <c r="E4" s="185"/>
      <c r="F4" s="185"/>
      <c r="G4" s="185"/>
      <c r="H4" s="186" t="s">
        <v>68</v>
      </c>
      <c r="I4" s="186"/>
      <c r="J4" s="186"/>
      <c r="K4" s="186"/>
      <c r="L4" s="186"/>
      <c r="M4" s="186"/>
      <c r="N4" s="186"/>
      <c r="O4" s="58" t="s">
        <v>69</v>
      </c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</row>
    <row r="5" spans="1:62">
      <c r="A5" s="59" t="s">
        <v>70</v>
      </c>
      <c r="B5" s="60" t="s">
        <v>23</v>
      </c>
      <c r="C5" s="59" t="s">
        <v>71</v>
      </c>
      <c r="D5" s="59" t="s">
        <v>72</v>
      </c>
      <c r="E5" s="59" t="s">
        <v>73</v>
      </c>
      <c r="F5" s="59" t="s">
        <v>74</v>
      </c>
      <c r="G5" s="61" t="s">
        <v>75</v>
      </c>
      <c r="H5" s="179" t="s">
        <v>76</v>
      </c>
      <c r="I5" s="179"/>
      <c r="J5" s="180" t="s">
        <v>77</v>
      </c>
      <c r="K5" s="180"/>
      <c r="L5" s="180"/>
      <c r="M5" s="181" t="s">
        <v>78</v>
      </c>
      <c r="N5" s="181"/>
      <c r="O5" s="62">
        <v>42736</v>
      </c>
      <c r="P5" s="62">
        <v>42767</v>
      </c>
      <c r="Q5" s="62">
        <v>42795</v>
      </c>
      <c r="R5" s="62">
        <v>42826</v>
      </c>
      <c r="S5" s="62">
        <v>42856</v>
      </c>
      <c r="T5" s="62">
        <v>42887</v>
      </c>
      <c r="U5" s="62">
        <v>42917</v>
      </c>
      <c r="V5" s="62">
        <v>42948</v>
      </c>
      <c r="W5" s="62">
        <v>42979</v>
      </c>
      <c r="X5" s="62">
        <v>43009</v>
      </c>
      <c r="Y5" s="62">
        <v>43040</v>
      </c>
      <c r="Z5" s="62">
        <v>43070</v>
      </c>
      <c r="AA5" s="62">
        <v>43101</v>
      </c>
      <c r="AB5" s="62">
        <v>43132</v>
      </c>
      <c r="AC5" s="62">
        <v>43160</v>
      </c>
      <c r="AD5" s="62">
        <v>43191</v>
      </c>
      <c r="AE5" s="62">
        <v>43221</v>
      </c>
      <c r="AF5" s="62">
        <v>43252</v>
      </c>
      <c r="AG5" s="62">
        <v>43282</v>
      </c>
      <c r="AH5" s="62">
        <v>43313</v>
      </c>
      <c r="AI5" s="62">
        <v>43344</v>
      </c>
      <c r="AJ5" s="62">
        <v>43374</v>
      </c>
      <c r="AK5" s="62">
        <v>43405</v>
      </c>
      <c r="AL5" s="62">
        <v>43435</v>
      </c>
      <c r="AM5" s="62">
        <v>43466</v>
      </c>
      <c r="AN5" s="62">
        <v>43497</v>
      </c>
      <c r="AO5" s="62">
        <v>43525</v>
      </c>
      <c r="AP5" s="62">
        <v>43556</v>
      </c>
      <c r="AQ5" s="62">
        <v>43587</v>
      </c>
      <c r="AR5" s="62">
        <v>43619</v>
      </c>
      <c r="AS5" s="62">
        <v>43650</v>
      </c>
      <c r="AT5" s="62">
        <v>43682</v>
      </c>
      <c r="AU5" s="62">
        <v>43714</v>
      </c>
      <c r="AV5" s="62">
        <v>43745</v>
      </c>
      <c r="AW5" s="62">
        <v>43777</v>
      </c>
      <c r="AX5" s="62">
        <v>43808</v>
      </c>
      <c r="AY5" s="62">
        <v>43831</v>
      </c>
      <c r="AZ5" s="62">
        <v>43862</v>
      </c>
      <c r="BA5" s="62">
        <v>43892</v>
      </c>
      <c r="BB5" s="62">
        <v>43924</v>
      </c>
      <c r="BC5" s="62">
        <v>43955</v>
      </c>
      <c r="BD5" s="62">
        <v>43987</v>
      </c>
      <c r="BE5" s="62">
        <v>44018</v>
      </c>
      <c r="BF5" s="62">
        <v>44050</v>
      </c>
      <c r="BG5" s="62">
        <v>44082</v>
      </c>
      <c r="BH5" s="62">
        <v>44113</v>
      </c>
      <c r="BI5" s="62">
        <v>44145</v>
      </c>
      <c r="BJ5" s="62">
        <v>44176</v>
      </c>
    </row>
    <row r="6" spans="1:62" ht="34.35" customHeight="1">
      <c r="A6" s="182" t="s">
        <v>79</v>
      </c>
      <c r="B6" s="183">
        <v>1</v>
      </c>
      <c r="C6" s="64" t="s">
        <v>80</v>
      </c>
      <c r="D6" s="65" t="s">
        <v>81</v>
      </c>
      <c r="E6" s="66" t="s">
        <v>82</v>
      </c>
      <c r="F6" s="67" t="s">
        <v>83</v>
      </c>
      <c r="G6" s="68" t="s">
        <v>84</v>
      </c>
      <c r="H6" s="69" t="s">
        <v>85</v>
      </c>
      <c r="I6" s="70">
        <v>33</v>
      </c>
      <c r="J6" s="71">
        <v>25</v>
      </c>
      <c r="K6" s="72" t="s">
        <v>86</v>
      </c>
      <c r="L6" s="73">
        <f>I6</f>
        <v>33</v>
      </c>
      <c r="M6" s="74" t="s">
        <v>87</v>
      </c>
      <c r="N6" s="75">
        <v>25</v>
      </c>
      <c r="O6" s="76">
        <f t="shared" ref="O6:BJ6" si="0">SUM(O7:O7)</f>
        <v>15</v>
      </c>
      <c r="P6" s="76">
        <f t="shared" si="0"/>
        <v>23</v>
      </c>
      <c r="Q6" s="76">
        <f t="shared" si="0"/>
        <v>34</v>
      </c>
      <c r="R6" s="76">
        <f t="shared" si="0"/>
        <v>26</v>
      </c>
      <c r="S6" s="76">
        <f t="shared" si="0"/>
        <v>31</v>
      </c>
      <c r="T6" s="76">
        <f t="shared" si="0"/>
        <v>55</v>
      </c>
      <c r="U6" s="76">
        <f t="shared" si="0"/>
        <v>30</v>
      </c>
      <c r="V6" s="76">
        <f t="shared" si="0"/>
        <v>76</v>
      </c>
      <c r="W6" s="76">
        <f t="shared" si="0"/>
        <v>57</v>
      </c>
      <c r="X6" s="76">
        <f t="shared" si="0"/>
        <v>199</v>
      </c>
      <c r="Y6" s="76">
        <f t="shared" si="0"/>
        <v>91</v>
      </c>
      <c r="Z6" s="76">
        <f t="shared" si="0"/>
        <v>65</v>
      </c>
      <c r="AA6" s="76">
        <f t="shared" si="0"/>
        <v>96</v>
      </c>
      <c r="AB6" s="76">
        <f t="shared" si="0"/>
        <v>100</v>
      </c>
      <c r="AC6" s="76">
        <f t="shared" si="0"/>
        <v>55</v>
      </c>
      <c r="AD6" s="76">
        <f t="shared" si="0"/>
        <v>114</v>
      </c>
      <c r="AE6" s="76">
        <f t="shared" si="0"/>
        <v>92</v>
      </c>
      <c r="AF6" s="76">
        <f t="shared" si="0"/>
        <v>95</v>
      </c>
      <c r="AG6" s="76">
        <f t="shared" si="0"/>
        <v>85</v>
      </c>
      <c r="AH6" s="76">
        <f t="shared" si="0"/>
        <v>96</v>
      </c>
      <c r="AI6" s="76">
        <f t="shared" si="0"/>
        <v>76</v>
      </c>
      <c r="AJ6" s="76">
        <f t="shared" si="0"/>
        <v>74</v>
      </c>
      <c r="AK6" s="76">
        <f t="shared" si="0"/>
        <v>109</v>
      </c>
      <c r="AL6" s="76">
        <f t="shared" si="0"/>
        <v>82</v>
      </c>
      <c r="AM6" s="76">
        <f t="shared" si="0"/>
        <v>97</v>
      </c>
      <c r="AN6" s="76">
        <f t="shared" si="0"/>
        <v>107</v>
      </c>
      <c r="AO6" s="76">
        <f t="shared" si="0"/>
        <v>113</v>
      </c>
      <c r="AP6" s="76">
        <f t="shared" si="0"/>
        <v>87</v>
      </c>
      <c r="AQ6" s="76">
        <f t="shared" si="0"/>
        <v>162</v>
      </c>
      <c r="AR6" s="76">
        <f t="shared" si="0"/>
        <v>90</v>
      </c>
      <c r="AS6" s="76">
        <f t="shared" si="0"/>
        <v>117</v>
      </c>
      <c r="AT6" s="76">
        <f t="shared" si="0"/>
        <v>50</v>
      </c>
      <c r="AU6" s="76">
        <f t="shared" si="0"/>
        <v>111</v>
      </c>
      <c r="AV6" s="76">
        <f t="shared" si="0"/>
        <v>128</v>
      </c>
      <c r="AW6" s="76">
        <f t="shared" si="0"/>
        <v>120</v>
      </c>
      <c r="AX6" s="76">
        <f t="shared" si="0"/>
        <v>90</v>
      </c>
      <c r="AY6" s="76">
        <f t="shared" si="0"/>
        <v>103</v>
      </c>
      <c r="AZ6" s="76">
        <f t="shared" si="0"/>
        <v>92</v>
      </c>
      <c r="BA6" s="76">
        <f t="shared" si="0"/>
        <v>87</v>
      </c>
      <c r="BB6" s="76">
        <f t="shared" si="0"/>
        <v>67</v>
      </c>
      <c r="BC6" s="76">
        <f t="shared" si="0"/>
        <v>124</v>
      </c>
      <c r="BD6" s="76">
        <f t="shared" si="0"/>
        <v>115</v>
      </c>
      <c r="BE6" s="76">
        <f t="shared" si="0"/>
        <v>80</v>
      </c>
      <c r="BF6" s="76">
        <f t="shared" si="0"/>
        <v>0</v>
      </c>
      <c r="BG6" s="76">
        <f t="shared" si="0"/>
        <v>0</v>
      </c>
      <c r="BH6" s="76">
        <f t="shared" si="0"/>
        <v>0</v>
      </c>
      <c r="BI6" s="76">
        <f t="shared" si="0"/>
        <v>0</v>
      </c>
      <c r="BJ6" s="76">
        <f t="shared" si="0"/>
        <v>0</v>
      </c>
    </row>
    <row r="7" spans="1:62">
      <c r="A7" s="182"/>
      <c r="B7" s="183"/>
      <c r="C7" s="77" t="s">
        <v>88</v>
      </c>
      <c r="D7" s="78"/>
      <c r="E7" s="79"/>
      <c r="F7" s="80"/>
      <c r="G7" s="81"/>
      <c r="H7" s="69" t="s">
        <v>85</v>
      </c>
      <c r="I7" s="70">
        <v>33</v>
      </c>
      <c r="J7" s="71">
        <v>25</v>
      </c>
      <c r="K7" s="72" t="s">
        <v>86</v>
      </c>
      <c r="L7" s="73">
        <f>I7</f>
        <v>33</v>
      </c>
      <c r="M7" s="74" t="s">
        <v>87</v>
      </c>
      <c r="N7" s="75">
        <v>25</v>
      </c>
      <c r="O7" s="76">
        <f>'2.Métricas'!C35+'2.Métricas'!C36</f>
        <v>15</v>
      </c>
      <c r="P7" s="76">
        <f>'2.Métricas'!D35+'2.Métricas'!D36</f>
        <v>23</v>
      </c>
      <c r="Q7" s="76">
        <f>'2.Métricas'!E35+'2.Métricas'!E36</f>
        <v>34</v>
      </c>
      <c r="R7" s="76">
        <f>'2.Métricas'!F35+'2.Métricas'!F36</f>
        <v>26</v>
      </c>
      <c r="S7" s="76">
        <f>'2.Métricas'!G35+'2.Métricas'!G36</f>
        <v>31</v>
      </c>
      <c r="T7" s="76">
        <f>'2.Métricas'!H35+'2.Métricas'!H36</f>
        <v>55</v>
      </c>
      <c r="U7" s="76">
        <f>'2.Métricas'!I35+'2.Métricas'!I36</f>
        <v>30</v>
      </c>
      <c r="V7" s="76">
        <f>'2.Métricas'!J35+'2.Métricas'!J36</f>
        <v>76</v>
      </c>
      <c r="W7" s="76">
        <f>'2.Métricas'!K35+'2.Métricas'!K36</f>
        <v>57</v>
      </c>
      <c r="X7" s="76">
        <f>'2.Métricas'!L35+'2.Métricas'!L36</f>
        <v>199</v>
      </c>
      <c r="Y7" s="76">
        <f>'2.Métricas'!M35+'2.Métricas'!M36</f>
        <v>91</v>
      </c>
      <c r="Z7" s="76">
        <f>'2.Métricas'!N35+'2.Métricas'!N36</f>
        <v>65</v>
      </c>
      <c r="AA7" s="76">
        <f>'2.Métricas'!O35+'2.Métricas'!O36</f>
        <v>96</v>
      </c>
      <c r="AB7" s="76">
        <f>'2.Métricas'!P35+'2.Métricas'!P36</f>
        <v>100</v>
      </c>
      <c r="AC7" s="76">
        <f>'2.Métricas'!Q35+'2.Métricas'!Q36</f>
        <v>55</v>
      </c>
      <c r="AD7" s="76">
        <f>'2.Métricas'!R35+'2.Métricas'!R36</f>
        <v>114</v>
      </c>
      <c r="AE7" s="76">
        <f>'2.Métricas'!S35+'2.Métricas'!S36</f>
        <v>92</v>
      </c>
      <c r="AF7" s="76">
        <f>'2.Métricas'!T35+'2.Métricas'!T36</f>
        <v>95</v>
      </c>
      <c r="AG7" s="76">
        <f>'2.Métricas'!U35+'2.Métricas'!U36</f>
        <v>85</v>
      </c>
      <c r="AH7" s="76">
        <f>'2.Métricas'!V35+'2.Métricas'!V36</f>
        <v>96</v>
      </c>
      <c r="AI7" s="76">
        <f>'2.Métricas'!W35+'2.Métricas'!W36</f>
        <v>76</v>
      </c>
      <c r="AJ7" s="76">
        <f>'2.Métricas'!X35+'2.Métricas'!X36</f>
        <v>74</v>
      </c>
      <c r="AK7" s="76">
        <f>'2.Métricas'!Y35+'2.Métricas'!Y36</f>
        <v>109</v>
      </c>
      <c r="AL7" s="76">
        <f>'2.Métricas'!Z35+'2.Métricas'!Z36</f>
        <v>82</v>
      </c>
      <c r="AM7" s="76">
        <f>'2.Métricas'!AA35+'2.Métricas'!AA36</f>
        <v>97</v>
      </c>
      <c r="AN7" s="76">
        <f>'2.Métricas'!AB35+'2.Métricas'!AB36</f>
        <v>107</v>
      </c>
      <c r="AO7" s="76">
        <f>'2.Métricas'!AC35+'2.Métricas'!AC36</f>
        <v>113</v>
      </c>
      <c r="AP7" s="76">
        <f>'2.Métricas'!AD35+'2.Métricas'!AD36</f>
        <v>87</v>
      </c>
      <c r="AQ7" s="76">
        <f>'2.Métricas'!AE35+'2.Métricas'!AE36</f>
        <v>162</v>
      </c>
      <c r="AR7" s="76">
        <f>'2.Métricas'!AF35+'2.Métricas'!AF36</f>
        <v>90</v>
      </c>
      <c r="AS7" s="76">
        <f>'2.Métricas'!AG35+'2.Métricas'!AG36</f>
        <v>117</v>
      </c>
      <c r="AT7" s="76">
        <f>'2.Métricas'!AH35+'2.Métricas'!AH36</f>
        <v>50</v>
      </c>
      <c r="AU7" s="76">
        <f>'2.Métricas'!AI35+'2.Métricas'!AI36</f>
        <v>111</v>
      </c>
      <c r="AV7" s="76">
        <f>'2.Métricas'!AJ35+'2.Métricas'!AJ36</f>
        <v>128</v>
      </c>
      <c r="AW7" s="76">
        <f>'2.Métricas'!AK35+'2.Métricas'!AK36</f>
        <v>120</v>
      </c>
      <c r="AX7" s="76">
        <f>'2.Métricas'!AL35+'2.Métricas'!AL36</f>
        <v>90</v>
      </c>
      <c r="AY7" s="76">
        <f>'2.Métricas'!AM35+'2.Métricas'!AM36</f>
        <v>103</v>
      </c>
      <c r="AZ7" s="76">
        <f>'2.Métricas'!AN35+'2.Métricas'!AN36</f>
        <v>92</v>
      </c>
      <c r="BA7" s="76">
        <f>'2.Métricas'!AO35+'2.Métricas'!AO36</f>
        <v>87</v>
      </c>
      <c r="BB7" s="76">
        <f>'2.Métricas'!AP35+'2.Métricas'!AP36</f>
        <v>67</v>
      </c>
      <c r="BC7" s="76">
        <f>'2.Métricas'!AQ35+'2.Métricas'!AQ36</f>
        <v>124</v>
      </c>
      <c r="BD7" s="76">
        <f>'2.Métricas'!AR35+'2.Métricas'!AR36</f>
        <v>115</v>
      </c>
      <c r="BE7" s="76">
        <f>'2.Métricas'!AS35+'2.Métricas'!AS36</f>
        <v>80</v>
      </c>
      <c r="BF7" s="76">
        <f>'2.Métricas'!AT35+'2.Métricas'!AT36</f>
        <v>0</v>
      </c>
      <c r="BG7" s="76">
        <f>'2.Métricas'!AU35+'2.Métricas'!AU36</f>
        <v>0</v>
      </c>
      <c r="BH7" s="76">
        <f>'2.Métricas'!AV35+'2.Métricas'!AV36</f>
        <v>0</v>
      </c>
      <c r="BI7" s="76">
        <f>'2.Métricas'!AW35+'2.Métricas'!AW36</f>
        <v>0</v>
      </c>
      <c r="BJ7" s="76">
        <f>'2.Métricas'!AX35+'2.Métricas'!AX36</f>
        <v>0</v>
      </c>
    </row>
    <row r="8" spans="1:62" ht="56.25">
      <c r="A8" s="182"/>
      <c r="B8" s="183">
        <v>2</v>
      </c>
      <c r="C8" s="64" t="s">
        <v>89</v>
      </c>
      <c r="D8" s="65" t="s">
        <v>90</v>
      </c>
      <c r="E8" s="66" t="s">
        <v>82</v>
      </c>
      <c r="F8" s="67" t="s">
        <v>83</v>
      </c>
      <c r="G8" s="68" t="s">
        <v>84</v>
      </c>
      <c r="H8" s="84" t="s">
        <v>87</v>
      </c>
      <c r="I8" s="70">
        <f>SUM(I9:I9)</f>
        <v>25</v>
      </c>
      <c r="J8" s="85">
        <f>I8</f>
        <v>25</v>
      </c>
      <c r="K8" s="72" t="s">
        <v>86</v>
      </c>
      <c r="L8" s="72">
        <f>N8</f>
        <v>33</v>
      </c>
      <c r="M8" s="86" t="s">
        <v>85</v>
      </c>
      <c r="N8" s="75">
        <f t="shared" ref="N8:BJ8" si="1">SUM(N9:N9)</f>
        <v>33</v>
      </c>
      <c r="O8" s="76">
        <f t="shared" si="1"/>
        <v>6</v>
      </c>
      <c r="P8" s="76">
        <f t="shared" si="1"/>
        <v>10</v>
      </c>
      <c r="Q8" s="76">
        <f t="shared" si="1"/>
        <v>34</v>
      </c>
      <c r="R8" s="76">
        <f t="shared" si="1"/>
        <v>28</v>
      </c>
      <c r="S8" s="76">
        <f t="shared" si="1"/>
        <v>28</v>
      </c>
      <c r="T8" s="76">
        <f t="shared" si="1"/>
        <v>34</v>
      </c>
      <c r="U8" s="76">
        <f t="shared" si="1"/>
        <v>13</v>
      </c>
      <c r="V8" s="76">
        <f t="shared" si="1"/>
        <v>36</v>
      </c>
      <c r="W8" s="76">
        <f t="shared" si="1"/>
        <v>34</v>
      </c>
      <c r="X8" s="76">
        <f t="shared" si="1"/>
        <v>127</v>
      </c>
      <c r="Y8" s="76">
        <f t="shared" si="1"/>
        <v>124</v>
      </c>
      <c r="Z8" s="76">
        <f t="shared" si="1"/>
        <v>46</v>
      </c>
      <c r="AA8" s="76">
        <f t="shared" si="1"/>
        <v>39</v>
      </c>
      <c r="AB8" s="76">
        <f t="shared" si="1"/>
        <v>32</v>
      </c>
      <c r="AC8" s="76">
        <f t="shared" si="1"/>
        <v>12</v>
      </c>
      <c r="AD8" s="76">
        <f t="shared" si="1"/>
        <v>119</v>
      </c>
      <c r="AE8" s="76">
        <f t="shared" si="1"/>
        <v>102</v>
      </c>
      <c r="AF8" s="76">
        <f t="shared" si="1"/>
        <v>104</v>
      </c>
      <c r="AG8" s="76">
        <f t="shared" si="1"/>
        <v>49</v>
      </c>
      <c r="AH8" s="76">
        <f t="shared" si="1"/>
        <v>77</v>
      </c>
      <c r="AI8" s="76">
        <f t="shared" si="1"/>
        <v>74</v>
      </c>
      <c r="AJ8" s="76">
        <f t="shared" si="1"/>
        <v>71</v>
      </c>
      <c r="AK8" s="76">
        <f t="shared" si="1"/>
        <v>55</v>
      </c>
      <c r="AL8" s="76">
        <f t="shared" si="1"/>
        <v>88</v>
      </c>
      <c r="AM8" s="76">
        <f t="shared" si="1"/>
        <v>78</v>
      </c>
      <c r="AN8" s="76">
        <f t="shared" si="1"/>
        <v>115</v>
      </c>
      <c r="AO8" s="76">
        <f t="shared" si="1"/>
        <v>110</v>
      </c>
      <c r="AP8" s="76">
        <f t="shared" si="1"/>
        <v>48</v>
      </c>
      <c r="AQ8" s="76">
        <f t="shared" si="1"/>
        <v>125</v>
      </c>
      <c r="AR8" s="76">
        <f t="shared" si="1"/>
        <v>60</v>
      </c>
      <c r="AS8" s="76">
        <f t="shared" si="1"/>
        <v>132</v>
      </c>
      <c r="AT8" s="76">
        <f t="shared" si="1"/>
        <v>48</v>
      </c>
      <c r="AU8" s="76">
        <f t="shared" si="1"/>
        <v>100</v>
      </c>
      <c r="AV8" s="76">
        <f t="shared" si="1"/>
        <v>115</v>
      </c>
      <c r="AW8" s="76">
        <f t="shared" si="1"/>
        <v>75</v>
      </c>
      <c r="AX8" s="76">
        <f t="shared" si="1"/>
        <v>71</v>
      </c>
      <c r="AY8" s="76">
        <f t="shared" si="1"/>
        <v>80</v>
      </c>
      <c r="AZ8" s="76">
        <f t="shared" si="1"/>
        <v>119</v>
      </c>
      <c r="BA8" s="76">
        <f t="shared" si="1"/>
        <v>62</v>
      </c>
      <c r="BB8" s="76">
        <f t="shared" si="1"/>
        <v>121</v>
      </c>
      <c r="BC8" s="76">
        <f t="shared" si="1"/>
        <v>101</v>
      </c>
      <c r="BD8" s="76">
        <f t="shared" si="1"/>
        <v>75</v>
      </c>
      <c r="BE8" s="76">
        <f t="shared" si="1"/>
        <v>103</v>
      </c>
      <c r="BF8" s="76">
        <f t="shared" si="1"/>
        <v>0</v>
      </c>
      <c r="BG8" s="76">
        <f t="shared" si="1"/>
        <v>0</v>
      </c>
      <c r="BH8" s="76">
        <f t="shared" si="1"/>
        <v>0</v>
      </c>
      <c r="BI8" s="76">
        <f t="shared" si="1"/>
        <v>0</v>
      </c>
      <c r="BJ8" s="76">
        <f t="shared" si="1"/>
        <v>0</v>
      </c>
    </row>
    <row r="9" spans="1:62">
      <c r="A9" s="182"/>
      <c r="B9" s="183"/>
      <c r="C9" s="77" t="s">
        <v>88</v>
      </c>
      <c r="D9" s="78"/>
      <c r="E9" s="79"/>
      <c r="F9" s="80"/>
      <c r="G9" s="87"/>
      <c r="H9" s="84" t="s">
        <v>87</v>
      </c>
      <c r="I9" s="88">
        <v>25</v>
      </c>
      <c r="J9" s="85">
        <f>I9</f>
        <v>25</v>
      </c>
      <c r="K9" s="72" t="s">
        <v>86</v>
      </c>
      <c r="L9" s="72">
        <f>N9</f>
        <v>33</v>
      </c>
      <c r="M9" s="86" t="s">
        <v>85</v>
      </c>
      <c r="N9" s="89">
        <v>33</v>
      </c>
      <c r="O9" s="76">
        <f>'2.Métricas'!C37</f>
        <v>6</v>
      </c>
      <c r="P9" s="76">
        <f>'2.Métricas'!D37</f>
        <v>10</v>
      </c>
      <c r="Q9" s="76">
        <f>'2.Métricas'!E37</f>
        <v>34</v>
      </c>
      <c r="R9" s="76">
        <f>'2.Métricas'!F37</f>
        <v>28</v>
      </c>
      <c r="S9" s="76">
        <f>'2.Métricas'!G37</f>
        <v>28</v>
      </c>
      <c r="T9" s="76">
        <f>'2.Métricas'!H37</f>
        <v>34</v>
      </c>
      <c r="U9" s="76">
        <f>'2.Métricas'!I37</f>
        <v>13</v>
      </c>
      <c r="V9" s="76">
        <f>'2.Métricas'!J37</f>
        <v>36</v>
      </c>
      <c r="W9" s="76">
        <f>'2.Métricas'!K37</f>
        <v>34</v>
      </c>
      <c r="X9" s="76">
        <f>'2.Métricas'!L37</f>
        <v>127</v>
      </c>
      <c r="Y9" s="76">
        <f>'2.Métricas'!M37</f>
        <v>124</v>
      </c>
      <c r="Z9" s="76">
        <f>'2.Métricas'!N37</f>
        <v>46</v>
      </c>
      <c r="AA9" s="76">
        <f>'2.Métricas'!O37</f>
        <v>39</v>
      </c>
      <c r="AB9" s="76">
        <f>'2.Métricas'!P37</f>
        <v>32</v>
      </c>
      <c r="AC9" s="76">
        <f>'2.Métricas'!Q37</f>
        <v>12</v>
      </c>
      <c r="AD9" s="76">
        <f>'2.Métricas'!R37</f>
        <v>119</v>
      </c>
      <c r="AE9" s="76">
        <f>'2.Métricas'!S37</f>
        <v>102</v>
      </c>
      <c r="AF9" s="76">
        <f>'2.Métricas'!T37</f>
        <v>104</v>
      </c>
      <c r="AG9" s="76">
        <f>'2.Métricas'!U37</f>
        <v>49</v>
      </c>
      <c r="AH9" s="76">
        <f>'2.Métricas'!V37</f>
        <v>77</v>
      </c>
      <c r="AI9" s="76">
        <f>'2.Métricas'!W37</f>
        <v>74</v>
      </c>
      <c r="AJ9" s="76">
        <f>'2.Métricas'!X37</f>
        <v>71</v>
      </c>
      <c r="AK9" s="76">
        <f>'2.Métricas'!Y37</f>
        <v>55</v>
      </c>
      <c r="AL9" s="76">
        <f>'2.Métricas'!Z37</f>
        <v>88</v>
      </c>
      <c r="AM9" s="76">
        <f>'2.Métricas'!AA37</f>
        <v>78</v>
      </c>
      <c r="AN9" s="76">
        <f>'2.Métricas'!AB37</f>
        <v>115</v>
      </c>
      <c r="AO9" s="76">
        <f>'2.Métricas'!AC37</f>
        <v>110</v>
      </c>
      <c r="AP9" s="76">
        <f>'2.Métricas'!AD37</f>
        <v>48</v>
      </c>
      <c r="AQ9" s="76">
        <f>'2.Métricas'!AE37</f>
        <v>125</v>
      </c>
      <c r="AR9" s="76">
        <f>'2.Métricas'!AF37</f>
        <v>60</v>
      </c>
      <c r="AS9" s="76">
        <f>'2.Métricas'!AG37</f>
        <v>132</v>
      </c>
      <c r="AT9" s="76">
        <f>'2.Métricas'!AH37</f>
        <v>48</v>
      </c>
      <c r="AU9" s="76">
        <f>'2.Métricas'!AI37</f>
        <v>100</v>
      </c>
      <c r="AV9" s="76">
        <f>'2.Métricas'!AJ37</f>
        <v>115</v>
      </c>
      <c r="AW9" s="76">
        <f>'2.Métricas'!AK37</f>
        <v>75</v>
      </c>
      <c r="AX9" s="76">
        <f>'2.Métricas'!AL37</f>
        <v>71</v>
      </c>
      <c r="AY9" s="76">
        <f>'2.Métricas'!AM37</f>
        <v>80</v>
      </c>
      <c r="AZ9" s="76">
        <f>'2.Métricas'!AN37</f>
        <v>119</v>
      </c>
      <c r="BA9" s="76">
        <f>'2.Métricas'!AO37</f>
        <v>62</v>
      </c>
      <c r="BB9" s="76">
        <f>'2.Métricas'!AP37</f>
        <v>121</v>
      </c>
      <c r="BC9" s="76">
        <f>'2.Métricas'!AQ37</f>
        <v>101</v>
      </c>
      <c r="BD9" s="76">
        <f>'2.Métricas'!AR37</f>
        <v>75</v>
      </c>
      <c r="BE9" s="76">
        <f>'2.Métricas'!AS37</f>
        <v>103</v>
      </c>
      <c r="BF9" s="76">
        <f>'2.Métricas'!AT37</f>
        <v>0</v>
      </c>
      <c r="BG9" s="76">
        <f>'2.Métricas'!AU37</f>
        <v>0</v>
      </c>
      <c r="BH9" s="76">
        <f>'2.Métricas'!AV37</f>
        <v>0</v>
      </c>
      <c r="BI9" s="76">
        <f>'2.Métricas'!AW37</f>
        <v>0</v>
      </c>
      <c r="BJ9" s="76">
        <f>'2.Métricas'!AX37</f>
        <v>0</v>
      </c>
    </row>
    <row r="10" spans="1:62" ht="56.25">
      <c r="A10" s="182"/>
      <c r="B10" s="183">
        <v>3</v>
      </c>
      <c r="C10" s="64" t="s">
        <v>91</v>
      </c>
      <c r="D10" s="65" t="s">
        <v>92</v>
      </c>
      <c r="E10" s="66" t="s">
        <v>82</v>
      </c>
      <c r="F10" s="67" t="s">
        <v>83</v>
      </c>
      <c r="G10" s="68" t="s">
        <v>84</v>
      </c>
      <c r="H10" s="69" t="s">
        <v>85</v>
      </c>
      <c r="I10" s="82">
        <f>SUM(I11:I11)</f>
        <v>600</v>
      </c>
      <c r="J10" s="72">
        <f>N10</f>
        <v>500</v>
      </c>
      <c r="K10" s="72" t="s">
        <v>86</v>
      </c>
      <c r="L10" s="73">
        <f>I10</f>
        <v>600</v>
      </c>
      <c r="M10" s="74" t="s">
        <v>87</v>
      </c>
      <c r="N10" s="83">
        <f>SUM(N11:N11)</f>
        <v>500</v>
      </c>
      <c r="O10" s="90">
        <f t="shared" ref="O10:BJ10" si="2">O11</f>
        <v>508</v>
      </c>
      <c r="P10" s="90">
        <f t="shared" si="2"/>
        <v>521</v>
      </c>
      <c r="Q10" s="90">
        <f t="shared" si="2"/>
        <v>522</v>
      </c>
      <c r="R10" s="90">
        <f t="shared" si="2"/>
        <v>520</v>
      </c>
      <c r="S10" s="90">
        <f t="shared" si="2"/>
        <v>523</v>
      </c>
      <c r="T10" s="90">
        <f t="shared" si="2"/>
        <v>784</v>
      </c>
      <c r="U10" s="90">
        <f t="shared" si="2"/>
        <v>798</v>
      </c>
      <c r="V10" s="90">
        <f t="shared" si="2"/>
        <v>838</v>
      </c>
      <c r="W10" s="90">
        <f t="shared" si="2"/>
        <v>865</v>
      </c>
      <c r="X10" s="90">
        <f t="shared" si="2"/>
        <v>937</v>
      </c>
      <c r="Y10" s="90">
        <f t="shared" si="2"/>
        <v>903</v>
      </c>
      <c r="Z10" s="90">
        <f t="shared" si="2"/>
        <v>922</v>
      </c>
      <c r="AA10" s="90">
        <f t="shared" si="2"/>
        <v>979</v>
      </c>
      <c r="AB10" s="90">
        <f t="shared" si="2"/>
        <v>1047</v>
      </c>
      <c r="AC10" s="90">
        <f t="shared" si="2"/>
        <v>1090</v>
      </c>
      <c r="AD10" s="90">
        <f t="shared" si="2"/>
        <v>1086</v>
      </c>
      <c r="AE10" s="90">
        <f t="shared" si="2"/>
        <v>1076</v>
      </c>
      <c r="AF10" s="90">
        <f t="shared" si="2"/>
        <v>1065</v>
      </c>
      <c r="AG10" s="90">
        <f t="shared" si="2"/>
        <v>1102</v>
      </c>
      <c r="AH10" s="90">
        <f t="shared" si="2"/>
        <v>1122</v>
      </c>
      <c r="AI10" s="90">
        <f t="shared" si="2"/>
        <v>1126</v>
      </c>
      <c r="AJ10" s="90">
        <f t="shared" si="2"/>
        <v>1132</v>
      </c>
      <c r="AK10" s="90">
        <f t="shared" si="2"/>
        <v>1221</v>
      </c>
      <c r="AL10" s="90">
        <f t="shared" si="2"/>
        <v>1215</v>
      </c>
      <c r="AM10" s="90">
        <f t="shared" si="2"/>
        <v>1249</v>
      </c>
      <c r="AN10" s="90">
        <f t="shared" si="2"/>
        <v>1253</v>
      </c>
      <c r="AO10" s="90">
        <f t="shared" si="2"/>
        <v>1273</v>
      </c>
      <c r="AP10" s="90">
        <f t="shared" si="2"/>
        <v>1318</v>
      </c>
      <c r="AQ10" s="90">
        <f t="shared" si="2"/>
        <v>1362</v>
      </c>
      <c r="AR10" s="90">
        <f t="shared" si="2"/>
        <v>1410</v>
      </c>
      <c r="AS10" s="90">
        <f t="shared" si="2"/>
        <v>1408</v>
      </c>
      <c r="AT10" s="90">
        <f t="shared" si="2"/>
        <v>1411</v>
      </c>
      <c r="AU10" s="90">
        <f t="shared" si="2"/>
        <v>1426</v>
      </c>
      <c r="AV10" s="90">
        <f t="shared" si="2"/>
        <v>1465</v>
      </c>
      <c r="AW10" s="90">
        <f t="shared" si="2"/>
        <v>1525</v>
      </c>
      <c r="AX10" s="90">
        <f t="shared" si="2"/>
        <v>1548</v>
      </c>
      <c r="AY10" s="90">
        <f t="shared" si="2"/>
        <v>1578</v>
      </c>
      <c r="AZ10" s="90">
        <f t="shared" si="2"/>
        <v>1567</v>
      </c>
      <c r="BA10" s="90">
        <f t="shared" si="2"/>
        <v>1612</v>
      </c>
      <c r="BB10" s="90">
        <f t="shared" si="2"/>
        <v>1558</v>
      </c>
      <c r="BC10" s="90">
        <f t="shared" si="2"/>
        <v>1596</v>
      </c>
      <c r="BD10" s="90">
        <f t="shared" si="2"/>
        <v>1678</v>
      </c>
      <c r="BE10" s="90">
        <f t="shared" si="2"/>
        <v>1672</v>
      </c>
      <c r="BF10" s="90">
        <f t="shared" si="2"/>
        <v>0</v>
      </c>
      <c r="BG10" s="90">
        <f t="shared" si="2"/>
        <v>0</v>
      </c>
      <c r="BH10" s="90">
        <f t="shared" si="2"/>
        <v>0</v>
      </c>
      <c r="BI10" s="90">
        <f t="shared" si="2"/>
        <v>0</v>
      </c>
      <c r="BJ10" s="90">
        <f t="shared" si="2"/>
        <v>0</v>
      </c>
    </row>
    <row r="11" spans="1:62">
      <c r="A11" s="182"/>
      <c r="B11" s="183"/>
      <c r="C11" s="77" t="s">
        <v>88</v>
      </c>
      <c r="D11" s="78"/>
      <c r="E11" s="79"/>
      <c r="F11" s="80"/>
      <c r="G11" s="87"/>
      <c r="H11" s="69" t="s">
        <v>85</v>
      </c>
      <c r="I11" s="82">
        <v>600</v>
      </c>
      <c r="J11" s="72">
        <f>N11</f>
        <v>500</v>
      </c>
      <c r="K11" s="72" t="s">
        <v>86</v>
      </c>
      <c r="L11" s="73">
        <f>I11</f>
        <v>600</v>
      </c>
      <c r="M11" s="74" t="s">
        <v>87</v>
      </c>
      <c r="N11" s="83">
        <v>500</v>
      </c>
      <c r="O11" s="90">
        <f>'2.Métricas'!C38</f>
        <v>508</v>
      </c>
      <c r="P11" s="90">
        <f>'2.Métricas'!D38</f>
        <v>521</v>
      </c>
      <c r="Q11" s="90">
        <f>'2.Métricas'!E38</f>
        <v>522</v>
      </c>
      <c r="R11" s="90">
        <f>'2.Métricas'!F38</f>
        <v>520</v>
      </c>
      <c r="S11" s="90">
        <f>'2.Métricas'!G38</f>
        <v>523</v>
      </c>
      <c r="T11" s="90">
        <f>'2.Métricas'!H38</f>
        <v>784</v>
      </c>
      <c r="U11" s="90">
        <f>'2.Métricas'!I38</f>
        <v>798</v>
      </c>
      <c r="V11" s="90">
        <f>'2.Métricas'!J38</f>
        <v>838</v>
      </c>
      <c r="W11" s="90">
        <f>'2.Métricas'!K38</f>
        <v>865</v>
      </c>
      <c r="X11" s="90">
        <f>'2.Métricas'!L38</f>
        <v>937</v>
      </c>
      <c r="Y11" s="90">
        <f>'2.Métricas'!M38</f>
        <v>903</v>
      </c>
      <c r="Z11" s="90">
        <f>'2.Métricas'!N38</f>
        <v>922</v>
      </c>
      <c r="AA11" s="90">
        <f>'2.Métricas'!O38</f>
        <v>979</v>
      </c>
      <c r="AB11" s="90">
        <f>'2.Métricas'!P38</f>
        <v>1047</v>
      </c>
      <c r="AC11" s="90">
        <f>'2.Métricas'!Q38</f>
        <v>1090</v>
      </c>
      <c r="AD11" s="90">
        <f>'2.Métricas'!R38</f>
        <v>1086</v>
      </c>
      <c r="AE11" s="90">
        <f>'2.Métricas'!S38</f>
        <v>1076</v>
      </c>
      <c r="AF11" s="90">
        <f>'2.Métricas'!T38</f>
        <v>1065</v>
      </c>
      <c r="AG11" s="90">
        <f>'2.Métricas'!U38</f>
        <v>1102</v>
      </c>
      <c r="AH11" s="90">
        <f>'2.Métricas'!V38</f>
        <v>1122</v>
      </c>
      <c r="AI11" s="90">
        <f>'2.Métricas'!W38</f>
        <v>1126</v>
      </c>
      <c r="AJ11" s="90">
        <f>'2.Métricas'!X38</f>
        <v>1132</v>
      </c>
      <c r="AK11" s="90">
        <f>'2.Métricas'!Y38</f>
        <v>1221</v>
      </c>
      <c r="AL11" s="90">
        <f>'2.Métricas'!Z38</f>
        <v>1215</v>
      </c>
      <c r="AM11" s="90">
        <f>'2.Métricas'!AA38</f>
        <v>1249</v>
      </c>
      <c r="AN11" s="90">
        <f>'2.Métricas'!AB38</f>
        <v>1253</v>
      </c>
      <c r="AO11" s="90">
        <f>'2.Métricas'!AC38</f>
        <v>1273</v>
      </c>
      <c r="AP11" s="90">
        <f>'2.Métricas'!AD38</f>
        <v>1318</v>
      </c>
      <c r="AQ11" s="90">
        <f>'2.Métricas'!AE38</f>
        <v>1362</v>
      </c>
      <c r="AR11" s="90">
        <f>'2.Métricas'!AF38</f>
        <v>1410</v>
      </c>
      <c r="AS11" s="90">
        <f>'2.Métricas'!AG38</f>
        <v>1408</v>
      </c>
      <c r="AT11" s="90">
        <f>'2.Métricas'!AH38</f>
        <v>1411</v>
      </c>
      <c r="AU11" s="90">
        <f>'2.Métricas'!AI38</f>
        <v>1426</v>
      </c>
      <c r="AV11" s="90">
        <f>'2.Métricas'!AJ38</f>
        <v>1465</v>
      </c>
      <c r="AW11" s="90">
        <f>'2.Métricas'!AK38</f>
        <v>1525</v>
      </c>
      <c r="AX11" s="90">
        <f>'2.Métricas'!AL38</f>
        <v>1548</v>
      </c>
      <c r="AY11" s="90">
        <f>'2.Métricas'!AM38</f>
        <v>1578</v>
      </c>
      <c r="AZ11" s="90">
        <f>'2.Métricas'!AN38</f>
        <v>1567</v>
      </c>
      <c r="BA11" s="90">
        <f>'2.Métricas'!AO38</f>
        <v>1612</v>
      </c>
      <c r="BB11" s="90">
        <f>'2.Métricas'!AP38</f>
        <v>1558</v>
      </c>
      <c r="BC11" s="90">
        <f>'2.Métricas'!AQ38</f>
        <v>1596</v>
      </c>
      <c r="BD11" s="90">
        <f>'2.Métricas'!AR38</f>
        <v>1678</v>
      </c>
      <c r="BE11" s="90">
        <f>'2.Métricas'!AS38</f>
        <v>1672</v>
      </c>
      <c r="BF11" s="90">
        <f>'2.Métricas'!AT38</f>
        <v>0</v>
      </c>
      <c r="BG11" s="90">
        <f>'2.Métricas'!AU38</f>
        <v>0</v>
      </c>
      <c r="BH11" s="90">
        <f>'2.Métricas'!AV38</f>
        <v>0</v>
      </c>
      <c r="BI11" s="90">
        <f>'2.Métricas'!AW38</f>
        <v>0</v>
      </c>
      <c r="BJ11" s="90">
        <f>'2.Métricas'!AX38</f>
        <v>0</v>
      </c>
    </row>
    <row r="12" spans="1:62">
      <c r="A12" s="182"/>
      <c r="B12" s="183"/>
      <c r="C12" s="91" t="s">
        <v>93</v>
      </c>
      <c r="D12" s="92"/>
      <c r="E12" s="93"/>
      <c r="F12" s="94"/>
      <c r="G12" s="95"/>
      <c r="H12" s="69"/>
      <c r="I12" s="82"/>
      <c r="J12" s="72"/>
      <c r="K12" s="72"/>
      <c r="L12" s="73"/>
      <c r="M12" s="74"/>
      <c r="N12" s="83"/>
      <c r="O12" s="96">
        <f>'2.Métricas'!C39</f>
        <v>471</v>
      </c>
      <c r="P12" s="96">
        <f>'2.Métricas'!D39</f>
        <v>477</v>
      </c>
      <c r="Q12" s="96">
        <f>'2.Métricas'!E39</f>
        <v>481</v>
      </c>
      <c r="R12" s="96">
        <f>'2.Métricas'!F39</f>
        <v>477</v>
      </c>
      <c r="S12" s="96">
        <f>'2.Métricas'!G39</f>
        <v>478</v>
      </c>
      <c r="T12" s="96">
        <f>'2.Métricas'!H39</f>
        <v>468</v>
      </c>
      <c r="U12" s="96">
        <f>'2.Métricas'!I39</f>
        <v>788</v>
      </c>
      <c r="V12" s="96">
        <f>'2.Métricas'!J39</f>
        <v>791</v>
      </c>
      <c r="W12" s="96">
        <f>'2.Métricas'!K39</f>
        <v>817</v>
      </c>
      <c r="X12" s="96">
        <f>'2.Métricas'!L39</f>
        <v>774</v>
      </c>
      <c r="Y12" s="96">
        <f>'2.Métricas'!M39</f>
        <v>765</v>
      </c>
      <c r="Z12" s="96">
        <f>'2.Métricas'!N39</f>
        <v>796</v>
      </c>
      <c r="AA12" s="96">
        <f>'2.Métricas'!O39</f>
        <v>861</v>
      </c>
      <c r="AB12" s="96">
        <f>'2.Métricas'!P39</f>
        <v>915</v>
      </c>
      <c r="AC12" s="96">
        <f>'2.Métricas'!Q39</f>
        <v>970</v>
      </c>
      <c r="AD12" s="96">
        <f>'2.Métricas'!R39</f>
        <v>965</v>
      </c>
      <c r="AE12" s="96">
        <f>'2.Métricas'!S39</f>
        <v>956</v>
      </c>
      <c r="AF12" s="96">
        <f>'2.Métricas'!T39</f>
        <v>957</v>
      </c>
      <c r="AG12" s="96">
        <f>'2.Métricas'!U39</f>
        <v>993</v>
      </c>
      <c r="AH12" s="96">
        <f>'2.Métricas'!V39</f>
        <v>1012</v>
      </c>
      <c r="AI12" s="96">
        <f>'2.Métricas'!W39</f>
        <v>1016</v>
      </c>
      <c r="AJ12" s="96">
        <f>'2.Métricas'!X39</f>
        <v>1018</v>
      </c>
      <c r="AK12" s="96">
        <f>'2.Métricas'!Y39</f>
        <v>1102</v>
      </c>
      <c r="AL12" s="96">
        <f>'2.Métricas'!Z39</f>
        <v>1080</v>
      </c>
      <c r="AM12" s="96">
        <f>'2.Métricas'!AA39</f>
        <v>1139</v>
      </c>
      <c r="AN12" s="96">
        <f>'2.Métricas'!AB39</f>
        <v>1113</v>
      </c>
      <c r="AO12" s="96">
        <f>'2.Métricas'!AC39</f>
        <v>1119</v>
      </c>
      <c r="AP12" s="96">
        <f>'2.Métricas'!AD39</f>
        <v>1157</v>
      </c>
      <c r="AQ12" s="96">
        <f>'2.Métricas'!AE39</f>
        <v>1202</v>
      </c>
      <c r="AR12" s="96">
        <f>'2.Métricas'!AF39</f>
        <v>1232</v>
      </c>
      <c r="AS12" s="96">
        <f>'2.Métricas'!AG39</f>
        <v>1225</v>
      </c>
      <c r="AT12" s="96">
        <f>'2.Métricas'!AH39</f>
        <v>1228</v>
      </c>
      <c r="AU12" s="96">
        <f>'2.Métricas'!AI39</f>
        <v>1237</v>
      </c>
      <c r="AV12" s="96">
        <f>'2.Métricas'!AJ39</f>
        <v>1254</v>
      </c>
      <c r="AW12" s="96">
        <f>'2.Métricas'!AK39</f>
        <v>1310</v>
      </c>
      <c r="AX12" s="96">
        <f>'2.Métricas'!AL39</f>
        <v>1336</v>
      </c>
      <c r="AY12" s="96">
        <f>'2.Métricas'!AM39</f>
        <v>1369</v>
      </c>
      <c r="AZ12" s="96">
        <f>'2.Métricas'!AN39</f>
        <v>1351</v>
      </c>
      <c r="BA12" s="96">
        <f>'2.Métricas'!AO39</f>
        <v>1381</v>
      </c>
      <c r="BB12" s="96">
        <f>'2.Métricas'!AP39</f>
        <v>1324</v>
      </c>
      <c r="BC12" s="96">
        <f>'2.Métricas'!AQ39</f>
        <v>1356</v>
      </c>
      <c r="BD12" s="96">
        <f>'2.Métricas'!AR39</f>
        <v>1411</v>
      </c>
      <c r="BE12" s="96">
        <f>'2.Métricas'!AS39</f>
        <v>1390</v>
      </c>
      <c r="BF12" s="96">
        <f>'2.Métricas'!AT39</f>
        <v>0</v>
      </c>
      <c r="BG12" s="96">
        <f>'2.Métricas'!AU39</f>
        <v>0</v>
      </c>
      <c r="BH12" s="96">
        <f>'2.Métricas'!AV39</f>
        <v>0</v>
      </c>
      <c r="BI12" s="96">
        <f>'2.Métricas'!AW39</f>
        <v>0</v>
      </c>
      <c r="BJ12" s="96">
        <f>'2.Métricas'!AX39</f>
        <v>0</v>
      </c>
    </row>
    <row r="13" spans="1:62">
      <c r="A13" s="182"/>
      <c r="B13" s="183"/>
      <c r="C13" s="91" t="s">
        <v>94</v>
      </c>
      <c r="D13" s="92"/>
      <c r="E13" s="93"/>
      <c r="F13" s="94"/>
      <c r="G13" s="95"/>
      <c r="H13" s="69"/>
      <c r="I13" s="82"/>
      <c r="J13" s="72"/>
      <c r="K13" s="72"/>
      <c r="L13" s="73"/>
      <c r="M13" s="74"/>
      <c r="N13" s="83"/>
      <c r="O13" s="96">
        <f>'2.Métricas'!C40</f>
        <v>37</v>
      </c>
      <c r="P13" s="96">
        <f>'2.Métricas'!D40</f>
        <v>44</v>
      </c>
      <c r="Q13" s="96">
        <f>'2.Métricas'!E40</f>
        <v>41</v>
      </c>
      <c r="R13" s="96">
        <f>'2.Métricas'!F40</f>
        <v>43</v>
      </c>
      <c r="S13" s="96">
        <f>'2.Métricas'!G40</f>
        <v>45</v>
      </c>
      <c r="T13" s="96">
        <f>'2.Métricas'!H40</f>
        <v>47</v>
      </c>
      <c r="U13" s="96">
        <f>'2.Métricas'!I40</f>
        <v>48</v>
      </c>
      <c r="V13" s="96">
        <f>'2.Métricas'!J40</f>
        <v>47</v>
      </c>
      <c r="W13" s="96">
        <f>'2.Métricas'!K40</f>
        <v>48</v>
      </c>
      <c r="X13" s="96">
        <f>'2.Métricas'!L40</f>
        <v>163</v>
      </c>
      <c r="Y13" s="96">
        <f>'2.Métricas'!M40</f>
        <v>138</v>
      </c>
      <c r="Z13" s="96">
        <f>'2.Métricas'!N40</f>
        <v>126</v>
      </c>
      <c r="AA13" s="96">
        <f>'2.Métricas'!O40</f>
        <v>118</v>
      </c>
      <c r="AB13" s="96">
        <f>'2.Métricas'!P40</f>
        <v>118</v>
      </c>
      <c r="AC13" s="96">
        <f>'2.Métricas'!Q40</f>
        <v>120</v>
      </c>
      <c r="AD13" s="96">
        <f>'2.Métricas'!R40</f>
        <v>121</v>
      </c>
      <c r="AE13" s="96">
        <f>'2.Métricas'!S40</f>
        <v>120</v>
      </c>
      <c r="AF13" s="96">
        <f>'2.Métricas'!T40</f>
        <v>110</v>
      </c>
      <c r="AG13" s="96">
        <f>'2.Métricas'!U40</f>
        <v>109</v>
      </c>
      <c r="AH13" s="96">
        <f>'2.Métricas'!V40</f>
        <v>110</v>
      </c>
      <c r="AI13" s="96">
        <f>'2.Métricas'!W40</f>
        <v>110</v>
      </c>
      <c r="AJ13" s="96">
        <f>'2.Métricas'!X40</f>
        <v>114</v>
      </c>
      <c r="AK13" s="96">
        <f>'2.Métricas'!Y40</f>
        <v>119</v>
      </c>
      <c r="AL13" s="96">
        <f>'2.Métricas'!Z40</f>
        <v>106</v>
      </c>
      <c r="AM13" s="96">
        <f>'2.Métricas'!AA40</f>
        <v>110</v>
      </c>
      <c r="AN13" s="96">
        <f>'2.Métricas'!AB40</f>
        <v>140</v>
      </c>
      <c r="AO13" s="96">
        <f>'2.Métricas'!AC40</f>
        <v>154</v>
      </c>
      <c r="AP13" s="96">
        <f>'2.Métricas'!AD40</f>
        <v>161</v>
      </c>
      <c r="AQ13" s="96">
        <f>'2.Métricas'!AE40</f>
        <v>160</v>
      </c>
      <c r="AR13" s="96">
        <f>'2.Métricas'!AF40</f>
        <v>178</v>
      </c>
      <c r="AS13" s="96">
        <f>'2.Métricas'!AG40</f>
        <v>183</v>
      </c>
      <c r="AT13" s="96">
        <f>'2.Métricas'!AH40</f>
        <v>183</v>
      </c>
      <c r="AU13" s="96">
        <f>'2.Métricas'!AI40</f>
        <v>189</v>
      </c>
      <c r="AV13" s="96">
        <f>'2.Métricas'!AJ40</f>
        <v>211</v>
      </c>
      <c r="AW13" s="96">
        <f>'2.Métricas'!AK40</f>
        <v>215</v>
      </c>
      <c r="AX13" s="96">
        <f>'2.Métricas'!AL40</f>
        <v>212</v>
      </c>
      <c r="AY13" s="96">
        <f>'2.Métricas'!AM40</f>
        <v>209</v>
      </c>
      <c r="AZ13" s="96">
        <f>'2.Métricas'!AN40</f>
        <v>216</v>
      </c>
      <c r="BA13" s="96">
        <f>'2.Métricas'!AO40</f>
        <v>231</v>
      </c>
      <c r="BB13" s="96">
        <f>'2.Métricas'!AP40</f>
        <v>232</v>
      </c>
      <c r="BC13" s="96">
        <f>'2.Métricas'!AQ40</f>
        <v>240</v>
      </c>
      <c r="BD13" s="96">
        <f>'2.Métricas'!AR40</f>
        <v>267</v>
      </c>
      <c r="BE13" s="96">
        <f>'2.Métricas'!AS40</f>
        <v>282</v>
      </c>
      <c r="BF13" s="96">
        <f>'2.Métricas'!AT40</f>
        <v>0</v>
      </c>
      <c r="BG13" s="96">
        <f>'2.Métricas'!AU40</f>
        <v>0</v>
      </c>
      <c r="BH13" s="96">
        <f>'2.Métricas'!AV40</f>
        <v>0</v>
      </c>
      <c r="BI13" s="96">
        <f>'2.Métricas'!AW40</f>
        <v>0</v>
      </c>
      <c r="BJ13" s="96">
        <f>'2.Métricas'!AX40</f>
        <v>0</v>
      </c>
    </row>
    <row r="14" spans="1:62" ht="90">
      <c r="A14" s="182"/>
      <c r="B14" s="63">
        <v>4</v>
      </c>
      <c r="C14" s="64" t="s">
        <v>95</v>
      </c>
      <c r="D14" s="65" t="s">
        <v>96</v>
      </c>
      <c r="E14" s="66" t="s">
        <v>82</v>
      </c>
      <c r="F14" s="67" t="s">
        <v>83</v>
      </c>
      <c r="G14" s="68" t="s">
        <v>97</v>
      </c>
      <c r="H14" s="84" t="s">
        <v>87</v>
      </c>
      <c r="I14" s="97">
        <v>0.9</v>
      </c>
      <c r="J14" s="98">
        <f>I14</f>
        <v>0.9</v>
      </c>
      <c r="K14" s="72" t="s">
        <v>86</v>
      </c>
      <c r="L14" s="99">
        <f>N14</f>
        <v>1</v>
      </c>
      <c r="M14" s="86" t="s">
        <v>85</v>
      </c>
      <c r="N14" s="100">
        <v>1</v>
      </c>
      <c r="O14" s="101">
        <f t="shared" ref="O14:AP14" si="3">O8/O6</f>
        <v>0.4</v>
      </c>
      <c r="P14" s="101">
        <f t="shared" si="3"/>
        <v>0.43478260869565216</v>
      </c>
      <c r="Q14" s="101">
        <f t="shared" si="3"/>
        <v>1</v>
      </c>
      <c r="R14" s="101">
        <f t="shared" si="3"/>
        <v>1.0769230769230769</v>
      </c>
      <c r="S14" s="101">
        <f t="shared" si="3"/>
        <v>0.90322580645161288</v>
      </c>
      <c r="T14" s="101">
        <f t="shared" si="3"/>
        <v>0.61818181818181817</v>
      </c>
      <c r="U14" s="101">
        <f t="shared" si="3"/>
        <v>0.43333333333333335</v>
      </c>
      <c r="V14" s="101">
        <f t="shared" si="3"/>
        <v>0.47368421052631576</v>
      </c>
      <c r="W14" s="101">
        <f t="shared" si="3"/>
        <v>0.59649122807017541</v>
      </c>
      <c r="X14" s="101">
        <f t="shared" si="3"/>
        <v>0.63819095477386933</v>
      </c>
      <c r="Y14" s="101">
        <f t="shared" si="3"/>
        <v>1.3626373626373627</v>
      </c>
      <c r="Z14" s="101">
        <f t="shared" si="3"/>
        <v>0.70769230769230773</v>
      </c>
      <c r="AA14" s="101">
        <f t="shared" si="3"/>
        <v>0.40625</v>
      </c>
      <c r="AB14" s="101">
        <f t="shared" si="3"/>
        <v>0.32</v>
      </c>
      <c r="AC14" s="101">
        <f t="shared" si="3"/>
        <v>0.21818181818181817</v>
      </c>
      <c r="AD14" s="101">
        <f t="shared" si="3"/>
        <v>1.0438596491228069</v>
      </c>
      <c r="AE14" s="101">
        <f t="shared" si="3"/>
        <v>1.1086956521739131</v>
      </c>
      <c r="AF14" s="101">
        <f t="shared" si="3"/>
        <v>1.0947368421052632</v>
      </c>
      <c r="AG14" s="101">
        <f t="shared" si="3"/>
        <v>0.57647058823529407</v>
      </c>
      <c r="AH14" s="101">
        <f t="shared" si="3"/>
        <v>0.80208333333333337</v>
      </c>
      <c r="AI14" s="101">
        <f t="shared" si="3"/>
        <v>0.97368421052631582</v>
      </c>
      <c r="AJ14" s="101">
        <f t="shared" si="3"/>
        <v>0.95945945945945943</v>
      </c>
      <c r="AK14" s="101">
        <f t="shared" si="3"/>
        <v>0.50458715596330272</v>
      </c>
      <c r="AL14" s="101">
        <f t="shared" si="3"/>
        <v>1.0731707317073171</v>
      </c>
      <c r="AM14" s="101">
        <f t="shared" si="3"/>
        <v>0.80412371134020622</v>
      </c>
      <c r="AN14" s="101">
        <f t="shared" si="3"/>
        <v>1.0747663551401869</v>
      </c>
      <c r="AO14" s="101">
        <f t="shared" si="3"/>
        <v>0.97345132743362828</v>
      </c>
      <c r="AP14" s="101">
        <f t="shared" si="3"/>
        <v>0.55172413793103448</v>
      </c>
      <c r="AQ14" s="101">
        <f t="shared" ref="AQ14:AX14" si="4">AQ8/AQ6</f>
        <v>0.77160493827160492</v>
      </c>
      <c r="AR14" s="101">
        <f t="shared" si="4"/>
        <v>0.66666666666666663</v>
      </c>
      <c r="AS14" s="101">
        <f t="shared" si="4"/>
        <v>1.1282051282051282</v>
      </c>
      <c r="AT14" s="101">
        <f t="shared" si="4"/>
        <v>0.96</v>
      </c>
      <c r="AU14" s="101">
        <f t="shared" si="4"/>
        <v>0.90090090090090091</v>
      </c>
      <c r="AV14" s="101">
        <f t="shared" si="4"/>
        <v>0.8984375</v>
      </c>
      <c r="AW14" s="101">
        <f t="shared" si="4"/>
        <v>0.625</v>
      </c>
      <c r="AX14" s="101">
        <f t="shared" si="4"/>
        <v>0.78888888888888886</v>
      </c>
      <c r="AY14" s="101">
        <f t="shared" ref="AY14:BJ14" si="5">AY8/AY6</f>
        <v>0.77669902912621358</v>
      </c>
      <c r="AZ14" s="101">
        <f t="shared" si="5"/>
        <v>1.2934782608695652</v>
      </c>
      <c r="BA14" s="101">
        <f t="shared" si="5"/>
        <v>0.71264367816091956</v>
      </c>
      <c r="BB14" s="101">
        <f t="shared" si="5"/>
        <v>1.8059701492537314</v>
      </c>
      <c r="BC14" s="101">
        <f t="shared" si="5"/>
        <v>0.81451612903225812</v>
      </c>
      <c r="BD14" s="101">
        <f t="shared" si="5"/>
        <v>0.65217391304347827</v>
      </c>
      <c r="BE14" s="101">
        <f t="shared" si="5"/>
        <v>1.2875000000000001</v>
      </c>
      <c r="BF14" s="101" t="e">
        <f t="shared" si="5"/>
        <v>#DIV/0!</v>
      </c>
      <c r="BG14" s="101" t="e">
        <f t="shared" si="5"/>
        <v>#DIV/0!</v>
      </c>
      <c r="BH14" s="101" t="e">
        <f t="shared" si="5"/>
        <v>#DIV/0!</v>
      </c>
      <c r="BI14" s="101" t="e">
        <f t="shared" si="5"/>
        <v>#DIV/0!</v>
      </c>
      <c r="BJ14" s="101" t="e">
        <f t="shared" si="5"/>
        <v>#DIV/0!</v>
      </c>
    </row>
    <row r="15" spans="1:62" ht="34.35" customHeight="1">
      <c r="A15" s="189" t="s">
        <v>98</v>
      </c>
      <c r="B15" s="102">
        <v>5</v>
      </c>
      <c r="C15" s="103" t="s">
        <v>99</v>
      </c>
      <c r="D15" s="104" t="s">
        <v>100</v>
      </c>
      <c r="E15" s="105" t="s">
        <v>82</v>
      </c>
      <c r="F15" s="104" t="s">
        <v>83</v>
      </c>
      <c r="G15" s="106" t="s">
        <v>101</v>
      </c>
      <c r="H15" s="69" t="s">
        <v>85</v>
      </c>
      <c r="I15" s="107">
        <v>7</v>
      </c>
      <c r="J15" s="108">
        <f>N15</f>
        <v>5</v>
      </c>
      <c r="K15" s="72" t="s">
        <v>86</v>
      </c>
      <c r="L15" s="73">
        <f>I15</f>
        <v>7</v>
      </c>
      <c r="M15" s="74" t="s">
        <v>87</v>
      </c>
      <c r="N15" s="89">
        <v>5</v>
      </c>
      <c r="O15" s="76">
        <f>'2.Métricas'!C9-'2.Métricas'!C11</f>
        <v>28</v>
      </c>
      <c r="P15" s="76">
        <f>'2.Métricas'!D9-'2.Métricas'!D11</f>
        <v>49</v>
      </c>
      <c r="Q15" s="76">
        <f>'2.Métricas'!E9-'2.Métricas'!E11</f>
        <v>90</v>
      </c>
      <c r="R15" s="76">
        <f>'2.Métricas'!F9-'2.Métricas'!F11</f>
        <v>2</v>
      </c>
      <c r="S15" s="76">
        <f>'2.Métricas'!G9-'2.Métricas'!G11</f>
        <v>2</v>
      </c>
      <c r="T15" s="76">
        <f>'2.Métricas'!H9-'2.Métricas'!H11</f>
        <v>0</v>
      </c>
      <c r="U15" s="76">
        <f>'2.Métricas'!I9-'2.Métricas'!I11</f>
        <v>1</v>
      </c>
      <c r="V15" s="76">
        <f>'2.Métricas'!J9-'2.Métricas'!J11</f>
        <v>2</v>
      </c>
      <c r="W15" s="76">
        <f>'2.Métricas'!K9-'2.Métricas'!K11</f>
        <v>1</v>
      </c>
      <c r="X15" s="76">
        <f>'2.Métricas'!L9-'2.Métricas'!L11</f>
        <v>1</v>
      </c>
      <c r="Y15" s="76">
        <f>'2.Métricas'!M9-'2.Métricas'!M11</f>
        <v>2</v>
      </c>
      <c r="Z15" s="76">
        <f>'2.Métricas'!N9-'2.Métricas'!N11</f>
        <v>16</v>
      </c>
      <c r="AA15" s="76">
        <f>'2.Métricas'!O9-'2.Métricas'!O11</f>
        <v>40</v>
      </c>
      <c r="AB15" s="76">
        <f>'2.Métricas'!P9-'2.Métricas'!P11</f>
        <v>44</v>
      </c>
      <c r="AC15" s="76">
        <f>'2.Métricas'!Q9-'2.Métricas'!Q11</f>
        <v>46</v>
      </c>
      <c r="AD15" s="76">
        <f>'2.Métricas'!R9-'2.Métricas'!R11</f>
        <v>35</v>
      </c>
      <c r="AE15" s="76">
        <f>'2.Métricas'!S9-'2.Métricas'!S11</f>
        <v>19</v>
      </c>
      <c r="AF15" s="76">
        <f>'2.Métricas'!T9-'2.Métricas'!T11</f>
        <v>26</v>
      </c>
      <c r="AG15" s="76">
        <f>'2.Métricas'!U9-'2.Métricas'!U11</f>
        <v>8</v>
      </c>
      <c r="AH15" s="76">
        <f>'2.Métricas'!V9-'2.Métricas'!V11</f>
        <v>5</v>
      </c>
      <c r="AI15" s="76">
        <f>'2.Métricas'!W9-'2.Métricas'!W11</f>
        <v>8</v>
      </c>
      <c r="AJ15" s="76">
        <f>'2.Métricas'!X9-'2.Métricas'!X11</f>
        <v>7</v>
      </c>
      <c r="AK15" s="76">
        <f>'2.Métricas'!Y9-'2.Métricas'!Y11</f>
        <v>23</v>
      </c>
      <c r="AL15" s="76">
        <f>'2.Métricas'!Z9-'2.Métricas'!Z11</f>
        <v>2</v>
      </c>
      <c r="AM15" s="76">
        <f>'2.Métricas'!AA9-'2.Métricas'!AA11</f>
        <v>1</v>
      </c>
      <c r="AN15" s="76">
        <f>'2.Métricas'!AB9-'2.Métricas'!AB11</f>
        <v>0</v>
      </c>
      <c r="AO15" s="76">
        <f>'2.Métricas'!AC9-'2.Métricas'!AC11</f>
        <v>1</v>
      </c>
      <c r="AP15" s="76">
        <f>'2.Métricas'!AD9-'2.Métricas'!AD11</f>
        <v>1</v>
      </c>
      <c r="AQ15" s="76">
        <f>'2.Métricas'!AE9-'2.Métricas'!AE11</f>
        <v>1</v>
      </c>
      <c r="AR15" s="76">
        <f>'2.Métricas'!AF9-'2.Métricas'!AF11</f>
        <v>3</v>
      </c>
      <c r="AS15" s="76">
        <f>'2.Métricas'!AG9-'2.Métricas'!AG11</f>
        <v>1</v>
      </c>
      <c r="AT15" s="76">
        <f>'2.Métricas'!AH9-'2.Métricas'!AH11</f>
        <v>1</v>
      </c>
      <c r="AU15" s="76">
        <f>'2.Métricas'!AI9-'2.Métricas'!AI11</f>
        <v>3</v>
      </c>
      <c r="AV15" s="76">
        <f>'2.Métricas'!AJ9-'2.Métricas'!AJ11</f>
        <v>4</v>
      </c>
      <c r="AW15" s="76">
        <f>'2.Métricas'!AK9-'2.Métricas'!AK11</f>
        <v>1</v>
      </c>
      <c r="AX15" s="76">
        <f>'2.Métricas'!AL9-'2.Métricas'!AL11</f>
        <v>2</v>
      </c>
      <c r="AY15" s="76">
        <f>'2.Métricas'!AM9-'2.Métricas'!AM11</f>
        <v>12</v>
      </c>
      <c r="AZ15" s="76">
        <f>'2.Métricas'!AN9-'2.Métricas'!AN11</f>
        <v>4</v>
      </c>
      <c r="BA15" s="76">
        <f>'2.Métricas'!AO9-'2.Métricas'!AO11</f>
        <v>14</v>
      </c>
      <c r="BB15" s="76">
        <f>'2.Métricas'!AP9-'2.Métricas'!AP11</f>
        <v>8</v>
      </c>
      <c r="BC15" s="76">
        <f>'2.Métricas'!AQ9-'2.Métricas'!AQ11</f>
        <v>8</v>
      </c>
      <c r="BD15" s="76">
        <f>'2.Métricas'!AR9-'2.Métricas'!AR11</f>
        <v>9</v>
      </c>
      <c r="BE15" s="76">
        <f>'2.Métricas'!AS9-'2.Métricas'!AS11</f>
        <v>5</v>
      </c>
      <c r="BF15" s="76" t="e">
        <f>'2.Métricas'!AT9-'2.Métricas'!AT11</f>
        <v>#VALUE!</v>
      </c>
      <c r="BG15" s="76" t="e">
        <f>'2.Métricas'!AU9-'2.Métricas'!AU11</f>
        <v>#VALUE!</v>
      </c>
      <c r="BH15" s="76" t="e">
        <f>'2.Métricas'!AV9-'2.Métricas'!AV11</f>
        <v>#VALUE!</v>
      </c>
      <c r="BI15" s="76" t="e">
        <f>'2.Métricas'!AW9-'2.Métricas'!AW11</f>
        <v>#VALUE!</v>
      </c>
      <c r="BJ15" s="76" t="e">
        <f>'2.Métricas'!AX9-'2.Métricas'!AX11</f>
        <v>#VALUE!</v>
      </c>
    </row>
    <row r="16" spans="1:62" ht="56.25" customHeight="1">
      <c r="A16" s="189"/>
      <c r="B16" s="102">
        <v>6</v>
      </c>
      <c r="C16" s="103" t="s">
        <v>102</v>
      </c>
      <c r="D16" s="104" t="s">
        <v>103</v>
      </c>
      <c r="E16" s="105" t="s">
        <v>82</v>
      </c>
      <c r="F16" s="104" t="s">
        <v>83</v>
      </c>
      <c r="G16" s="106" t="s">
        <v>104</v>
      </c>
      <c r="H16" s="69" t="s">
        <v>85</v>
      </c>
      <c r="I16" s="107">
        <v>45</v>
      </c>
      <c r="J16" s="108">
        <f>N16</f>
        <v>30</v>
      </c>
      <c r="K16" s="72" t="s">
        <v>86</v>
      </c>
      <c r="L16" s="73">
        <f>I16</f>
        <v>45</v>
      </c>
      <c r="M16" s="74" t="s">
        <v>87</v>
      </c>
      <c r="N16" s="89">
        <v>30</v>
      </c>
      <c r="O16" s="76">
        <f t="shared" ref="O16:BJ16" si="6">IF(O17=0,0,MAX(O17:O17))</f>
        <v>399</v>
      </c>
      <c r="P16" s="76">
        <f t="shared" si="6"/>
        <v>330</v>
      </c>
      <c r="Q16" s="76">
        <f t="shared" si="6"/>
        <v>315</v>
      </c>
      <c r="R16" s="76">
        <f t="shared" si="6"/>
        <v>288</v>
      </c>
      <c r="S16" s="76">
        <f t="shared" si="6"/>
        <v>36</v>
      </c>
      <c r="T16" s="76">
        <f t="shared" si="6"/>
        <v>70</v>
      </c>
      <c r="U16" s="76">
        <f t="shared" si="6"/>
        <v>48</v>
      </c>
      <c r="V16" s="76">
        <f t="shared" si="6"/>
        <v>76</v>
      </c>
      <c r="W16" s="76">
        <f t="shared" si="6"/>
        <v>49</v>
      </c>
      <c r="X16" s="76">
        <f t="shared" si="6"/>
        <v>56</v>
      </c>
      <c r="Y16" s="76">
        <f t="shared" si="6"/>
        <v>100</v>
      </c>
      <c r="Z16" s="76">
        <f t="shared" si="6"/>
        <v>141</v>
      </c>
      <c r="AA16" s="76">
        <f t="shared" si="6"/>
        <v>169</v>
      </c>
      <c r="AB16" s="76">
        <f t="shared" si="6"/>
        <v>23</v>
      </c>
      <c r="AC16" s="76">
        <f t="shared" si="6"/>
        <v>49</v>
      </c>
      <c r="AD16" s="76">
        <f t="shared" si="6"/>
        <v>46</v>
      </c>
      <c r="AE16" s="76">
        <f t="shared" si="6"/>
        <v>90</v>
      </c>
      <c r="AF16" s="76">
        <f t="shared" si="6"/>
        <v>103</v>
      </c>
      <c r="AG16" s="76">
        <f t="shared" si="6"/>
        <v>120</v>
      </c>
      <c r="AH16" s="76">
        <f t="shared" si="6"/>
        <v>96</v>
      </c>
      <c r="AI16" s="76">
        <f t="shared" si="6"/>
        <v>6</v>
      </c>
      <c r="AJ16" s="76">
        <f t="shared" si="6"/>
        <v>26</v>
      </c>
      <c r="AK16" s="76">
        <f t="shared" si="6"/>
        <v>57</v>
      </c>
      <c r="AL16" s="76">
        <f t="shared" si="6"/>
        <v>58</v>
      </c>
      <c r="AM16" s="76">
        <f t="shared" si="6"/>
        <v>44</v>
      </c>
      <c r="AN16" s="76">
        <f t="shared" si="6"/>
        <v>72</v>
      </c>
      <c r="AO16" s="76">
        <f t="shared" si="6"/>
        <v>107</v>
      </c>
      <c r="AP16" s="76">
        <f t="shared" si="6"/>
        <v>133</v>
      </c>
      <c r="AQ16" s="76">
        <f t="shared" si="6"/>
        <v>147</v>
      </c>
      <c r="AR16" s="76">
        <f t="shared" si="6"/>
        <v>154</v>
      </c>
      <c r="AS16" s="76">
        <f t="shared" si="6"/>
        <v>191</v>
      </c>
      <c r="AT16" s="76">
        <f t="shared" si="6"/>
        <v>198</v>
      </c>
      <c r="AU16" s="76">
        <f t="shared" si="6"/>
        <v>169</v>
      </c>
      <c r="AV16" s="76">
        <f t="shared" si="6"/>
        <v>180</v>
      </c>
      <c r="AW16" s="76">
        <f t="shared" si="6"/>
        <v>190</v>
      </c>
      <c r="AX16" s="76">
        <f t="shared" si="6"/>
        <v>183</v>
      </c>
      <c r="AY16" s="76">
        <f t="shared" si="6"/>
        <v>196</v>
      </c>
      <c r="AZ16" s="76">
        <f t="shared" si="6"/>
        <v>220</v>
      </c>
      <c r="BA16" s="76">
        <f t="shared" si="6"/>
        <v>74</v>
      </c>
      <c r="BB16" s="76">
        <f t="shared" si="6"/>
        <v>35</v>
      </c>
      <c r="BC16" s="76">
        <f t="shared" si="6"/>
        <v>70</v>
      </c>
      <c r="BD16" s="76">
        <f t="shared" si="6"/>
        <v>88</v>
      </c>
      <c r="BE16" s="76">
        <f t="shared" si="6"/>
        <v>119</v>
      </c>
      <c r="BF16" s="76">
        <f t="shared" si="6"/>
        <v>0</v>
      </c>
      <c r="BG16" s="76">
        <f t="shared" si="6"/>
        <v>0</v>
      </c>
      <c r="BH16" s="76">
        <f t="shared" si="6"/>
        <v>0</v>
      </c>
      <c r="BI16" s="76">
        <f t="shared" si="6"/>
        <v>0</v>
      </c>
      <c r="BJ16" s="76">
        <f t="shared" si="6"/>
        <v>0</v>
      </c>
    </row>
    <row r="17" spans="1:62">
      <c r="A17" s="189"/>
      <c r="B17" s="109"/>
      <c r="C17" s="110" t="s">
        <v>88</v>
      </c>
      <c r="D17" s="111"/>
      <c r="E17" s="112"/>
      <c r="F17" s="113"/>
      <c r="G17" s="114"/>
      <c r="H17" s="69" t="s">
        <v>85</v>
      </c>
      <c r="I17" s="107">
        <v>45</v>
      </c>
      <c r="J17" s="108">
        <f>N17</f>
        <v>30</v>
      </c>
      <c r="K17" s="72" t="s">
        <v>86</v>
      </c>
      <c r="L17" s="73">
        <f>I17</f>
        <v>45</v>
      </c>
      <c r="M17" s="74" t="s">
        <v>87</v>
      </c>
      <c r="N17" s="89">
        <v>30</v>
      </c>
      <c r="O17" s="76">
        <f>'2.Métricas'!C9-'2.Métricas'!C42</f>
        <v>399</v>
      </c>
      <c r="P17" s="76">
        <f>'2.Métricas'!D9-'2.Métricas'!D42</f>
        <v>330</v>
      </c>
      <c r="Q17" s="76">
        <f>'2.Métricas'!E9-'2.Métricas'!E42</f>
        <v>315</v>
      </c>
      <c r="R17" s="76">
        <f>'2.Métricas'!F9-'2.Métricas'!F42</f>
        <v>288</v>
      </c>
      <c r="S17" s="76">
        <f>'2.Métricas'!G9-'2.Métricas'!G42</f>
        <v>36</v>
      </c>
      <c r="T17" s="76">
        <f>'2.Métricas'!H9-'2.Métricas'!H42</f>
        <v>70</v>
      </c>
      <c r="U17" s="76">
        <f>'2.Métricas'!I9-'2.Métricas'!I42</f>
        <v>48</v>
      </c>
      <c r="V17" s="76">
        <f>'2.Métricas'!J9-'2.Métricas'!J42</f>
        <v>76</v>
      </c>
      <c r="W17" s="76">
        <f>'2.Métricas'!K9-'2.Métricas'!K42</f>
        <v>49</v>
      </c>
      <c r="X17" s="76">
        <f>'2.Métricas'!L9-'2.Métricas'!L42</f>
        <v>56</v>
      </c>
      <c r="Y17" s="76">
        <f>'2.Métricas'!M9-'2.Métricas'!M42</f>
        <v>100</v>
      </c>
      <c r="Z17" s="76">
        <f>'2.Métricas'!N9-'2.Métricas'!N42</f>
        <v>141</v>
      </c>
      <c r="AA17" s="76">
        <f>'2.Métricas'!O9-'2.Métricas'!O42</f>
        <v>169</v>
      </c>
      <c r="AB17" s="76">
        <f>'2.Métricas'!P9-'2.Métricas'!P42</f>
        <v>23</v>
      </c>
      <c r="AC17" s="76">
        <f>'2.Métricas'!Q9-'2.Métricas'!Q42</f>
        <v>49</v>
      </c>
      <c r="AD17" s="76">
        <f>'2.Métricas'!R9-'2.Métricas'!R42</f>
        <v>46</v>
      </c>
      <c r="AE17" s="76">
        <f>'2.Métricas'!S9-'2.Métricas'!S42</f>
        <v>90</v>
      </c>
      <c r="AF17" s="76">
        <f>'2.Métricas'!T9-'2.Métricas'!T42</f>
        <v>103</v>
      </c>
      <c r="AG17" s="76">
        <f>'2.Métricas'!U9-'2.Métricas'!U42</f>
        <v>120</v>
      </c>
      <c r="AH17" s="76">
        <f>'2.Métricas'!V9-'2.Métricas'!V42</f>
        <v>96</v>
      </c>
      <c r="AI17" s="76">
        <f>'2.Métricas'!W9-'2.Métricas'!W42</f>
        <v>6</v>
      </c>
      <c r="AJ17" s="76">
        <f>'2.Métricas'!X9-'2.Métricas'!X42</f>
        <v>26</v>
      </c>
      <c r="AK17" s="76">
        <f>'2.Métricas'!Y9-'2.Métricas'!Y42</f>
        <v>57</v>
      </c>
      <c r="AL17" s="76">
        <f>'2.Métricas'!Z9-'2.Métricas'!Z42</f>
        <v>58</v>
      </c>
      <c r="AM17" s="76">
        <f>'2.Métricas'!AA9-'2.Métricas'!AA42</f>
        <v>44</v>
      </c>
      <c r="AN17" s="76">
        <f>'2.Métricas'!AB9-'2.Métricas'!AB42</f>
        <v>72</v>
      </c>
      <c r="AO17" s="76">
        <f>'2.Métricas'!AC9-'2.Métricas'!AC42</f>
        <v>107</v>
      </c>
      <c r="AP17" s="76">
        <f>'2.Métricas'!AD9-'2.Métricas'!AD42</f>
        <v>133</v>
      </c>
      <c r="AQ17" s="76">
        <f>'2.Métricas'!AE9-'2.Métricas'!AE42</f>
        <v>147</v>
      </c>
      <c r="AR17" s="76">
        <f>'2.Métricas'!AF9-'2.Métricas'!AF42</f>
        <v>154</v>
      </c>
      <c r="AS17" s="76">
        <f>'2.Métricas'!AG9-'2.Métricas'!AG42</f>
        <v>191</v>
      </c>
      <c r="AT17" s="76">
        <f>'2.Métricas'!AH9-'2.Métricas'!AH42</f>
        <v>198</v>
      </c>
      <c r="AU17" s="76">
        <f>'2.Métricas'!AI9-'2.Métricas'!AI42</f>
        <v>169</v>
      </c>
      <c r="AV17" s="76">
        <f>'2.Métricas'!AJ9-'2.Métricas'!AJ42</f>
        <v>180</v>
      </c>
      <c r="AW17" s="76">
        <f>'2.Métricas'!AK9-'2.Métricas'!AK42</f>
        <v>190</v>
      </c>
      <c r="AX17" s="76">
        <f>'2.Métricas'!AL9-'2.Métricas'!AL42</f>
        <v>183</v>
      </c>
      <c r="AY17" s="76">
        <f>'2.Métricas'!AM9-'2.Métricas'!AM42</f>
        <v>196</v>
      </c>
      <c r="AZ17" s="76">
        <f>'2.Métricas'!AN9-'2.Métricas'!AN42</f>
        <v>220</v>
      </c>
      <c r="BA17" s="76">
        <f>'2.Métricas'!AO9-'2.Métricas'!AO42</f>
        <v>74</v>
      </c>
      <c r="BB17" s="76">
        <f>'2.Métricas'!AP9-'2.Métricas'!AP42</f>
        <v>35</v>
      </c>
      <c r="BC17" s="76">
        <f>'2.Métricas'!AQ9-'2.Métricas'!AQ42</f>
        <v>70</v>
      </c>
      <c r="BD17" s="76">
        <f>'2.Métricas'!AR9-'2.Métricas'!AR42</f>
        <v>88</v>
      </c>
      <c r="BE17" s="76">
        <f>'2.Métricas'!AS9-'2.Métricas'!AS42</f>
        <v>119</v>
      </c>
      <c r="BF17" s="76">
        <f>'2.Métricas'!AT9-'2.Métricas'!AT42</f>
        <v>0</v>
      </c>
      <c r="BG17" s="76">
        <f>'2.Métricas'!AU9-'2.Métricas'!AU42</f>
        <v>0</v>
      </c>
      <c r="BH17" s="76">
        <f>'2.Métricas'!AV9-'2.Métricas'!AV42</f>
        <v>0</v>
      </c>
      <c r="BI17" s="76">
        <f>'2.Métricas'!AW9-'2.Métricas'!AW42</f>
        <v>0</v>
      </c>
      <c r="BJ17" s="76">
        <f>'2.Métricas'!AX9-'2.Métricas'!AX42</f>
        <v>0</v>
      </c>
    </row>
    <row r="18" spans="1:62" ht="56.25">
      <c r="A18" s="189"/>
      <c r="B18" s="102">
        <v>7</v>
      </c>
      <c r="C18" s="103" t="s">
        <v>105</v>
      </c>
      <c r="D18" s="104" t="s">
        <v>106</v>
      </c>
      <c r="E18" s="105" t="s">
        <v>82</v>
      </c>
      <c r="F18" s="104" t="s">
        <v>83</v>
      </c>
      <c r="G18" s="106" t="s">
        <v>107</v>
      </c>
      <c r="H18" s="69" t="s">
        <v>85</v>
      </c>
      <c r="I18" s="115">
        <v>90</v>
      </c>
      <c r="J18" s="108">
        <f>N18</f>
        <v>60</v>
      </c>
      <c r="K18" s="72" t="s">
        <v>86</v>
      </c>
      <c r="L18" s="73">
        <f>I18</f>
        <v>90</v>
      </c>
      <c r="M18" s="74" t="s">
        <v>87</v>
      </c>
      <c r="N18" s="89">
        <v>60</v>
      </c>
      <c r="O18" s="76">
        <f>'2.Métricas'!C10-'2.Métricas'!C9</f>
        <v>26</v>
      </c>
      <c r="P18" s="76">
        <f>'2.Métricas'!D10-'2.Métricas'!D9</f>
        <v>42</v>
      </c>
      <c r="Q18" s="76">
        <f>'2.Métricas'!E10-'2.Métricas'!E9</f>
        <v>30</v>
      </c>
      <c r="R18" s="76">
        <f>'2.Métricas'!F10-'2.Métricas'!F9</f>
        <v>21</v>
      </c>
      <c r="S18" s="76">
        <f>'2.Métricas'!G10-'2.Métricas'!G9</f>
        <v>26</v>
      </c>
      <c r="T18" s="76">
        <f>'2.Métricas'!H10-'2.Métricas'!H9</f>
        <v>9</v>
      </c>
      <c r="U18" s="76">
        <f>'2.Métricas'!I10-'2.Métricas'!I9</f>
        <v>27</v>
      </c>
      <c r="V18" s="76">
        <f>'2.Métricas'!J10-'2.Métricas'!J9</f>
        <v>47</v>
      </c>
      <c r="W18" s="76">
        <f>'2.Métricas'!K10-'2.Métricas'!K9</f>
        <v>41</v>
      </c>
      <c r="X18" s="76">
        <f>'2.Métricas'!L10-'2.Métricas'!L9</f>
        <v>64</v>
      </c>
      <c r="Y18" s="76">
        <f>'2.Métricas'!M10-'2.Métricas'!M9</f>
        <v>41</v>
      </c>
      <c r="Z18" s="76">
        <f>'2.Métricas'!N10-'2.Métricas'!N9</f>
        <v>79</v>
      </c>
      <c r="AA18" s="76">
        <f>'2.Métricas'!O10-'2.Métricas'!O9</f>
        <v>84</v>
      </c>
      <c r="AB18" s="76">
        <f>'2.Métricas'!P10-'2.Métricas'!P9</f>
        <v>76</v>
      </c>
      <c r="AC18" s="76">
        <f>'2.Métricas'!Q10-'2.Métricas'!Q9</f>
        <v>57</v>
      </c>
      <c r="AD18" s="76">
        <f>'2.Métricas'!R10-'2.Métricas'!R9</f>
        <v>49</v>
      </c>
      <c r="AE18" s="76">
        <f>'2.Métricas'!S10-'2.Métricas'!S9</f>
        <v>57</v>
      </c>
      <c r="AF18" s="76">
        <f>'2.Métricas'!T10-'2.Métricas'!T9</f>
        <v>44</v>
      </c>
      <c r="AG18" s="76">
        <f>'2.Métricas'!U10-'2.Métricas'!U9</f>
        <v>41</v>
      </c>
      <c r="AH18" s="76">
        <f>'2.Métricas'!V10-'2.Métricas'!V9</f>
        <v>37</v>
      </c>
      <c r="AI18" s="76">
        <f>'2.Métricas'!W10-'2.Métricas'!W9</f>
        <v>84</v>
      </c>
      <c r="AJ18" s="76">
        <f>'2.Métricas'!X10-'2.Métricas'!X9</f>
        <v>128</v>
      </c>
      <c r="AK18" s="76">
        <f>'2.Métricas'!Y10-'2.Métricas'!Y9</f>
        <v>104</v>
      </c>
      <c r="AL18" s="76">
        <f>'2.Métricas'!Z10-'2.Métricas'!Z9</f>
        <v>136</v>
      </c>
      <c r="AM18" s="76">
        <f>'2.Métricas'!AA10-'2.Métricas'!AA9</f>
        <v>263</v>
      </c>
      <c r="AN18" s="76">
        <f>'2.Métricas'!AB10-'2.Métricas'!AB9</f>
        <v>265</v>
      </c>
      <c r="AO18" s="76">
        <f>'2.Métricas'!AC10-'2.Métricas'!AC9</f>
        <v>312</v>
      </c>
      <c r="AP18" s="76">
        <f>'2.Métricas'!AD10-'2.Métricas'!AD9</f>
        <v>348</v>
      </c>
      <c r="AQ18" s="76">
        <f>'2.Métricas'!AE10-'2.Métricas'!AE9</f>
        <v>371</v>
      </c>
      <c r="AR18" s="76">
        <f>'2.Métricas'!AF10-'2.Métricas'!AF9</f>
        <v>400</v>
      </c>
      <c r="AS18" s="76">
        <f>'2.Métricas'!AG10-'2.Métricas'!AG9</f>
        <v>420</v>
      </c>
      <c r="AT18" s="76">
        <f>'2.Métricas'!AH10-'2.Métricas'!AH9</f>
        <v>427</v>
      </c>
      <c r="AU18" s="76">
        <f>'2.Métricas'!AI10-'2.Métricas'!AI9</f>
        <v>411</v>
      </c>
      <c r="AV18" s="76">
        <f>'2.Métricas'!AJ10-'2.Métricas'!AJ9</f>
        <v>388</v>
      </c>
      <c r="AW18" s="76">
        <f>'2.Métricas'!AK10-'2.Métricas'!AK9</f>
        <v>373</v>
      </c>
      <c r="AX18" s="76">
        <f>'2.Métricas'!AL10-'2.Métricas'!AL9</f>
        <v>335</v>
      </c>
      <c r="AY18" s="76">
        <f>'2.Métricas'!AM10-'2.Métricas'!AM9</f>
        <v>295</v>
      </c>
      <c r="AZ18" s="76">
        <f>'2.Métricas'!AN10-'2.Métricas'!AN9</f>
        <v>333</v>
      </c>
      <c r="BA18" s="76">
        <f>'2.Métricas'!AO10-'2.Métricas'!AO9</f>
        <v>308</v>
      </c>
      <c r="BB18" s="76">
        <f>'2.Métricas'!AP10-'2.Métricas'!AP9</f>
        <v>333</v>
      </c>
      <c r="BC18" s="76">
        <f>'2.Métricas'!AQ10-'2.Métricas'!AQ9</f>
        <v>409</v>
      </c>
      <c r="BD18" s="76">
        <f>'2.Métricas'!AR10-'2.Métricas'!AR9</f>
        <v>410</v>
      </c>
      <c r="BE18" s="76">
        <f>'2.Métricas'!AS10-'2.Métricas'!AS9</f>
        <v>445</v>
      </c>
      <c r="BF18" s="76">
        <f>'2.Métricas'!AT10-'2.Métricas'!AT9</f>
        <v>0</v>
      </c>
      <c r="BG18" s="76">
        <f>'2.Métricas'!AU10-'2.Métricas'!AU9</f>
        <v>0</v>
      </c>
      <c r="BH18" s="76">
        <f>'2.Métricas'!AV10-'2.Métricas'!AV9</f>
        <v>0</v>
      </c>
      <c r="BI18" s="76">
        <f>'2.Métricas'!AW10-'2.Métricas'!AW9</f>
        <v>0</v>
      </c>
      <c r="BJ18" s="76">
        <f>'2.Métricas'!AX10-'2.Métricas'!AX9</f>
        <v>0</v>
      </c>
    </row>
    <row r="19" spans="1:62" ht="45.75" customHeight="1">
      <c r="A19" s="189"/>
      <c r="B19" s="102">
        <v>8</v>
      </c>
      <c r="C19" s="103" t="s">
        <v>108</v>
      </c>
      <c r="D19" s="104" t="s">
        <v>109</v>
      </c>
      <c r="E19" s="105" t="s">
        <v>82</v>
      </c>
      <c r="F19" s="104" t="s">
        <v>83</v>
      </c>
      <c r="G19" s="106" t="s">
        <v>110</v>
      </c>
      <c r="H19" s="69" t="s">
        <v>85</v>
      </c>
      <c r="I19" s="107">
        <v>15</v>
      </c>
      <c r="J19" s="108">
        <f>N19</f>
        <v>10</v>
      </c>
      <c r="K19" s="72" t="s">
        <v>86</v>
      </c>
      <c r="L19" s="73">
        <f>I19</f>
        <v>15</v>
      </c>
      <c r="M19" s="74" t="s">
        <v>87</v>
      </c>
      <c r="N19" s="89">
        <v>10</v>
      </c>
      <c r="O19" s="76">
        <f>'2.Métricas'!C9-'2.Métricas'!C12</f>
        <v>71</v>
      </c>
      <c r="P19" s="76">
        <f>'2.Métricas'!D9-'2.Métricas'!D12</f>
        <v>92</v>
      </c>
      <c r="Q19" s="76">
        <f>'2.Métricas'!E9-'2.Métricas'!E12</f>
        <v>133</v>
      </c>
      <c r="R19" s="76">
        <f>'2.Métricas'!F9-'2.Métricas'!F12</f>
        <v>103</v>
      </c>
      <c r="S19" s="76">
        <f>'2.Métricas'!G9-'2.Métricas'!G12</f>
        <v>35</v>
      </c>
      <c r="T19" s="76">
        <f>'2.Métricas'!H9-'2.Métricas'!H12</f>
        <v>7</v>
      </c>
      <c r="U19" s="76">
        <f>'2.Métricas'!I9-'2.Métricas'!I12</f>
        <v>42</v>
      </c>
      <c r="V19" s="76">
        <f>'2.Métricas'!J9-'2.Métricas'!J12</f>
        <v>41</v>
      </c>
      <c r="W19" s="76">
        <f>'2.Métricas'!K9-'2.Métricas'!K12</f>
        <v>37</v>
      </c>
      <c r="X19" s="76">
        <f>'2.Métricas'!L9-'2.Métricas'!L12</f>
        <v>56</v>
      </c>
      <c r="Y19" s="76">
        <f>'2.Métricas'!M9-'2.Métricas'!M12</f>
        <v>100</v>
      </c>
      <c r="Z19" s="76">
        <f>'2.Métricas'!N9-'2.Métricas'!N12</f>
        <v>114</v>
      </c>
      <c r="AA19" s="76">
        <f>'2.Métricas'!O9-'2.Métricas'!O12</f>
        <v>142</v>
      </c>
      <c r="AB19" s="76">
        <f>'2.Métricas'!P9-'2.Métricas'!P12</f>
        <v>51</v>
      </c>
      <c r="AC19" s="76">
        <f>'2.Métricas'!Q9-'2.Métricas'!Q12</f>
        <v>77</v>
      </c>
      <c r="AD19" s="76">
        <f>'2.Métricas'!R9-'2.Métricas'!R12</f>
        <v>82</v>
      </c>
      <c r="AE19" s="76">
        <f>'2.Métricas'!S9-'2.Métricas'!S12</f>
        <v>123</v>
      </c>
      <c r="AF19" s="76">
        <f>'2.Métricas'!T9-'2.Métricas'!T12</f>
        <v>136</v>
      </c>
      <c r="AG19" s="76">
        <f>'2.Métricas'!U9-'2.Métricas'!U12</f>
        <v>118</v>
      </c>
      <c r="AH19" s="76">
        <f>'2.Métricas'!V9-'2.Métricas'!V12</f>
        <v>146</v>
      </c>
      <c r="AI19" s="76">
        <f>'2.Métricas'!W9-'2.Métricas'!W12</f>
        <v>131</v>
      </c>
      <c r="AJ19" s="76">
        <f>'2.Métricas'!X9-'2.Métricas'!X12</f>
        <v>119</v>
      </c>
      <c r="AK19" s="76">
        <f>'2.Métricas'!Y9-'2.Métricas'!Y12</f>
        <v>150</v>
      </c>
      <c r="AL19" s="76">
        <f>'2.Métricas'!Z9-'2.Métricas'!Z12</f>
        <v>178</v>
      </c>
      <c r="AM19" s="76">
        <f>'2.Métricas'!AA9-'2.Métricas'!AA12</f>
        <v>213</v>
      </c>
      <c r="AN19" s="76">
        <f>'2.Métricas'!AB9-'2.Métricas'!AB12</f>
        <v>136</v>
      </c>
      <c r="AO19" s="76">
        <f>'2.Métricas'!AC9-'2.Métricas'!AC12</f>
        <v>102</v>
      </c>
      <c r="AP19" s="76">
        <f>'2.Métricas'!AD9-'2.Métricas'!AD12</f>
        <v>117</v>
      </c>
      <c r="AQ19" s="76">
        <f>'2.Métricas'!AE9-'2.Métricas'!AE12</f>
        <v>147</v>
      </c>
      <c r="AR19" s="76">
        <f>'2.Métricas'!AF9-'2.Métricas'!AF12</f>
        <v>173</v>
      </c>
      <c r="AS19" s="76">
        <f>'2.Métricas'!AG9-'2.Métricas'!AG12</f>
        <v>207</v>
      </c>
      <c r="AT19" s="76">
        <f>'2.Métricas'!AH9-'2.Métricas'!AH12</f>
        <v>214</v>
      </c>
      <c r="AU19" s="76">
        <f>'2.Métricas'!AI9-'2.Métricas'!AI12</f>
        <v>265</v>
      </c>
      <c r="AV19" s="76">
        <f>'2.Métricas'!AJ9-'2.Métricas'!AJ12</f>
        <v>296</v>
      </c>
      <c r="AW19" s="76">
        <f>'2.Métricas'!AK9-'2.Métricas'!AK12</f>
        <v>311</v>
      </c>
      <c r="AX19" s="76">
        <f>'2.Métricas'!AL9-'2.Métricas'!AL12</f>
        <v>283</v>
      </c>
      <c r="AY19" s="76">
        <f>'2.Métricas'!AM9-'2.Métricas'!AM12</f>
        <v>133</v>
      </c>
      <c r="AZ19" s="76">
        <f>'2.Métricas'!AN9-'2.Métricas'!AN12</f>
        <v>157</v>
      </c>
      <c r="BA19" s="76">
        <f>'2.Métricas'!AO9-'2.Métricas'!AO12</f>
        <v>204</v>
      </c>
      <c r="BB19" s="76">
        <f>'2.Métricas'!AP9-'2.Métricas'!AP12</f>
        <v>220</v>
      </c>
      <c r="BC19" s="76">
        <f>'2.Métricas'!AQ9-'2.Métricas'!AQ12</f>
        <v>255</v>
      </c>
      <c r="BD19" s="76">
        <f>'2.Métricas'!AR9-'2.Métricas'!AR12</f>
        <v>283</v>
      </c>
      <c r="BE19" s="76">
        <f>'2.Métricas'!AS9-'2.Métricas'!AS12</f>
        <v>314</v>
      </c>
      <c r="BF19" s="76" t="e">
        <f>'2.Métricas'!AT9-'2.Métricas'!AT12</f>
        <v>#VALUE!</v>
      </c>
      <c r="BG19" s="76" t="e">
        <f>'2.Métricas'!AU9-'2.Métricas'!AU12</f>
        <v>#VALUE!</v>
      </c>
      <c r="BH19" s="76" t="e">
        <f>'2.Métricas'!AV9-'2.Métricas'!AV12</f>
        <v>#VALUE!</v>
      </c>
      <c r="BI19" s="76" t="e">
        <f>'2.Métricas'!AW9-'2.Métricas'!AW12</f>
        <v>#VALUE!</v>
      </c>
      <c r="BJ19" s="76" t="e">
        <f>'2.Métricas'!AX9-'2.Métricas'!AX12</f>
        <v>#VALUE!</v>
      </c>
    </row>
    <row r="20" spans="1:62" ht="42" customHeight="1">
      <c r="A20" s="178" t="s">
        <v>111</v>
      </c>
      <c r="B20" s="116">
        <v>9</v>
      </c>
      <c r="C20" s="117" t="s">
        <v>112</v>
      </c>
      <c r="D20" s="118" t="s">
        <v>113</v>
      </c>
      <c r="E20" s="118"/>
      <c r="F20" s="119"/>
      <c r="G20" s="120" t="s">
        <v>114</v>
      </c>
      <c r="H20" s="84" t="s">
        <v>87</v>
      </c>
      <c r="I20" s="121">
        <v>0.86</v>
      </c>
      <c r="J20" s="122">
        <f>I20</f>
        <v>0.86</v>
      </c>
      <c r="K20" s="72" t="s">
        <v>86</v>
      </c>
      <c r="L20" s="99">
        <f>N20</f>
        <v>0.95</v>
      </c>
      <c r="M20" s="86" t="s">
        <v>85</v>
      </c>
      <c r="N20" s="100">
        <v>0.95</v>
      </c>
      <c r="O20" s="101">
        <f>'2.Métricas'!C14/'2.Métricas'!C13</f>
        <v>0.6428571428571429</v>
      </c>
      <c r="P20" s="101">
        <f>'2.Métricas'!D14/'2.Métricas'!D13</f>
        <v>0.7142857142857143</v>
      </c>
      <c r="Q20" s="101">
        <f>'2.Métricas'!E14/'2.Métricas'!E13</f>
        <v>0.55555555555555558</v>
      </c>
      <c r="R20" s="101">
        <f>'2.Métricas'!F14/'2.Métricas'!F13</f>
        <v>0.63636363636363635</v>
      </c>
      <c r="S20" s="101">
        <f>'2.Métricas'!G14/'2.Métricas'!G13</f>
        <v>0.79166666666666663</v>
      </c>
      <c r="T20" s="101">
        <f>'2.Métricas'!H14/'2.Métricas'!H13</f>
        <v>0.7142857142857143</v>
      </c>
      <c r="U20" s="101">
        <f>'2.Métricas'!I14/'2.Métricas'!I13</f>
        <v>0.21428571428571427</v>
      </c>
      <c r="V20" s="101">
        <f>'2.Métricas'!J14/'2.Métricas'!J13</f>
        <v>0.5</v>
      </c>
      <c r="W20" s="101">
        <f>'2.Métricas'!K14/'2.Métricas'!K13</f>
        <v>0.80769230769230771</v>
      </c>
      <c r="X20" s="101">
        <f>'2.Métricas'!L14/'2.Métricas'!L13</f>
        <v>0.60606060606060608</v>
      </c>
      <c r="Y20" s="101">
        <f>'2.Métricas'!M14/'2.Métricas'!M13</f>
        <v>0.6097560975609756</v>
      </c>
      <c r="Z20" s="101">
        <f>'2.Métricas'!N14/'2.Métricas'!N13</f>
        <v>0.8571428571428571</v>
      </c>
      <c r="AA20" s="101">
        <f>'2.Métricas'!O14/'2.Métricas'!O13</f>
        <v>0.5</v>
      </c>
      <c r="AB20" s="101">
        <f>'2.Métricas'!P14/'2.Métricas'!P13</f>
        <v>0.8529411764705882</v>
      </c>
      <c r="AC20" s="101">
        <f>'2.Métricas'!Q14/'2.Métricas'!Q13</f>
        <v>0.73076923076923073</v>
      </c>
      <c r="AD20" s="101">
        <f>'2.Métricas'!R14/'2.Métricas'!R13</f>
        <v>0.8125</v>
      </c>
      <c r="AE20" s="101">
        <f>'2.Métricas'!S14/'2.Métricas'!S13</f>
        <v>0.75</v>
      </c>
      <c r="AF20" s="101">
        <f>'2.Métricas'!T14/'2.Métricas'!T13</f>
        <v>0.6785714285714286</v>
      </c>
      <c r="AG20" s="101">
        <f>'2.Métricas'!U14/'2.Métricas'!U13</f>
        <v>0.61363636363636365</v>
      </c>
      <c r="AH20" s="101">
        <f>'2.Métricas'!V14/'2.Métricas'!V13</f>
        <v>0.63636363636363635</v>
      </c>
      <c r="AI20" s="101">
        <f>'2.Métricas'!W14/'2.Métricas'!W13</f>
        <v>0.70270270270270274</v>
      </c>
      <c r="AJ20" s="101">
        <f>'2.Métricas'!X14/'2.Métricas'!X13</f>
        <v>0.6785714285714286</v>
      </c>
      <c r="AK20" s="101">
        <f>'2.Métricas'!Y14/'2.Métricas'!Y13</f>
        <v>0.63157894736842102</v>
      </c>
      <c r="AL20" s="101">
        <f>'2.Métricas'!Z14/'2.Métricas'!Z13</f>
        <v>0.70588235294117652</v>
      </c>
      <c r="AM20" s="101">
        <f>'2.Métricas'!AA14/'2.Métricas'!AA13</f>
        <v>0.70588235294117652</v>
      </c>
      <c r="AN20" s="101">
        <f>'2.Métricas'!AB14/'2.Métricas'!AB13</f>
        <v>0.72972972972972971</v>
      </c>
      <c r="AO20" s="101">
        <f>'2.Métricas'!AC14/'2.Métricas'!AC13</f>
        <v>1</v>
      </c>
      <c r="AP20" s="101">
        <f>'2.Métricas'!AD14/'2.Métricas'!AD13</f>
        <v>0.82758620689655171</v>
      </c>
      <c r="AQ20" s="101">
        <f>'2.Métricas'!AE14/'2.Métricas'!AE13</f>
        <v>0.86486486486486491</v>
      </c>
      <c r="AR20" s="101">
        <f>'2.Métricas'!AF14/'2.Métricas'!AF13</f>
        <v>0.82857142857142863</v>
      </c>
      <c r="AS20" s="101">
        <f>'2.Métricas'!AG14/'2.Métricas'!AG13</f>
        <v>0.79069767441860461</v>
      </c>
      <c r="AT20" s="101">
        <f>'2.Métricas'!AH14/'2.Métricas'!AH13</f>
        <v>0.95454545454545459</v>
      </c>
      <c r="AU20" s="101">
        <f>'2.Métricas'!AI14/'2.Métricas'!AI13</f>
        <v>0.90909090909090906</v>
      </c>
      <c r="AV20" s="101">
        <f>'2.Métricas'!AJ14/'2.Métricas'!AJ13</f>
        <v>0.8936170212765957</v>
      </c>
      <c r="AW20" s="101">
        <f>'2.Métricas'!AK14/'2.Métricas'!AK13</f>
        <v>0.83333333333333337</v>
      </c>
      <c r="AX20" s="101">
        <f>'2.Métricas'!AL14/'2.Métricas'!AL13</f>
        <v>0.8125</v>
      </c>
      <c r="AY20" s="101">
        <f>'2.Métricas'!AM14/'2.Métricas'!AM13</f>
        <v>0.83333333333333337</v>
      </c>
      <c r="AZ20" s="101">
        <f>'2.Métricas'!AN14/'2.Métricas'!AN13</f>
        <v>0.84444444444444444</v>
      </c>
      <c r="BA20" s="101">
        <f>'2.Métricas'!AO14/'2.Métricas'!AO13</f>
        <v>0.46153846153846156</v>
      </c>
      <c r="BB20" s="101">
        <f>'2.Métricas'!AP14/'2.Métricas'!AP13</f>
        <v>9.0909090909090912E-2</v>
      </c>
      <c r="BC20" s="101">
        <f>'2.Métricas'!AQ14/'2.Métricas'!AQ13</f>
        <v>0.7</v>
      </c>
      <c r="BD20" s="101">
        <f>'2.Métricas'!AR14/'2.Métricas'!AR13</f>
        <v>0.6071428571428571</v>
      </c>
      <c r="BE20" s="101">
        <f>'2.Métricas'!AS14/'2.Métricas'!AS13</f>
        <v>0.45454545454545453</v>
      </c>
      <c r="BF20" s="101" t="e">
        <f>'2.Métricas'!AT14/'2.Métricas'!AT13</f>
        <v>#DIV/0!</v>
      </c>
      <c r="BG20" s="101" t="e">
        <f>'2.Métricas'!AU14/'2.Métricas'!AU13</f>
        <v>#DIV/0!</v>
      </c>
      <c r="BH20" s="101" t="e">
        <f>'2.Métricas'!AV14/'2.Métricas'!AV13</f>
        <v>#DIV/0!</v>
      </c>
      <c r="BI20" s="101" t="e">
        <f>'2.Métricas'!AW14/'2.Métricas'!AW13</f>
        <v>#DIV/0!</v>
      </c>
      <c r="BJ20" s="101" t="e">
        <f>'2.Métricas'!AX14/'2.Métricas'!AX13</f>
        <v>#DIV/0!</v>
      </c>
    </row>
    <row r="21" spans="1:62" ht="57.75" customHeight="1">
      <c r="A21" s="178"/>
      <c r="B21" s="116">
        <v>10</v>
      </c>
      <c r="C21" s="117" t="s">
        <v>59</v>
      </c>
      <c r="D21" s="117" t="s">
        <v>115</v>
      </c>
      <c r="E21" s="123" t="s">
        <v>82</v>
      </c>
      <c r="F21" s="124" t="s">
        <v>83</v>
      </c>
      <c r="G21" s="125" t="s">
        <v>116</v>
      </c>
      <c r="H21" s="69" t="s">
        <v>85</v>
      </c>
      <c r="I21" s="88">
        <v>144</v>
      </c>
      <c r="J21" s="108">
        <f>N21</f>
        <v>96</v>
      </c>
      <c r="K21" s="72" t="s">
        <v>86</v>
      </c>
      <c r="L21" s="73">
        <f>I21</f>
        <v>144</v>
      </c>
      <c r="M21" s="74" t="s">
        <v>87</v>
      </c>
      <c r="N21" s="89">
        <v>96</v>
      </c>
      <c r="O21" s="90">
        <f t="shared" ref="O21:BJ21" si="7">SUM(O22:O22)</f>
        <v>5</v>
      </c>
      <c r="P21" s="90">
        <f t="shared" si="7"/>
        <v>4</v>
      </c>
      <c r="Q21" s="90">
        <f t="shared" si="7"/>
        <v>8</v>
      </c>
      <c r="R21" s="90">
        <f t="shared" si="7"/>
        <v>4</v>
      </c>
      <c r="S21" s="90">
        <f t="shared" si="7"/>
        <v>5</v>
      </c>
      <c r="T21" s="90">
        <f t="shared" si="7"/>
        <v>6</v>
      </c>
      <c r="U21" s="90">
        <f t="shared" si="7"/>
        <v>11</v>
      </c>
      <c r="V21" s="90">
        <f t="shared" si="7"/>
        <v>6</v>
      </c>
      <c r="W21" s="90">
        <f t="shared" si="7"/>
        <v>5</v>
      </c>
      <c r="X21" s="90">
        <f t="shared" si="7"/>
        <v>13</v>
      </c>
      <c r="Y21" s="90">
        <f t="shared" si="7"/>
        <v>16</v>
      </c>
      <c r="Z21" s="90">
        <f t="shared" si="7"/>
        <v>1</v>
      </c>
      <c r="AA21" s="90">
        <f t="shared" si="7"/>
        <v>7</v>
      </c>
      <c r="AB21" s="90">
        <f t="shared" si="7"/>
        <v>5</v>
      </c>
      <c r="AC21" s="90">
        <f t="shared" si="7"/>
        <v>7</v>
      </c>
      <c r="AD21" s="90">
        <f t="shared" si="7"/>
        <v>6</v>
      </c>
      <c r="AE21" s="90">
        <f t="shared" si="7"/>
        <v>9</v>
      </c>
      <c r="AF21" s="90">
        <f t="shared" si="7"/>
        <v>9</v>
      </c>
      <c r="AG21" s="90">
        <f t="shared" si="7"/>
        <v>17</v>
      </c>
      <c r="AH21" s="90">
        <f t="shared" si="7"/>
        <v>12</v>
      </c>
      <c r="AI21" s="90">
        <f t="shared" si="7"/>
        <v>12</v>
      </c>
      <c r="AJ21" s="90">
        <f t="shared" si="7"/>
        <v>9</v>
      </c>
      <c r="AK21" s="90">
        <f t="shared" si="7"/>
        <v>14</v>
      </c>
      <c r="AL21" s="90">
        <f t="shared" si="7"/>
        <v>10</v>
      </c>
      <c r="AM21" s="90">
        <f t="shared" si="7"/>
        <v>10</v>
      </c>
      <c r="AN21" s="90">
        <f t="shared" si="7"/>
        <v>10</v>
      </c>
      <c r="AO21" s="90">
        <f t="shared" si="7"/>
        <v>0</v>
      </c>
      <c r="AP21" s="90">
        <f t="shared" si="7"/>
        <v>5</v>
      </c>
      <c r="AQ21" s="90">
        <f t="shared" si="7"/>
        <v>5</v>
      </c>
      <c r="AR21" s="90">
        <f t="shared" si="7"/>
        <v>9</v>
      </c>
      <c r="AS21" s="90">
        <f t="shared" si="7"/>
        <v>9</v>
      </c>
      <c r="AT21" s="90">
        <f t="shared" si="7"/>
        <v>2</v>
      </c>
      <c r="AU21" s="90">
        <f t="shared" si="7"/>
        <v>3</v>
      </c>
      <c r="AV21" s="90">
        <f t="shared" si="7"/>
        <v>5</v>
      </c>
      <c r="AW21" s="90">
        <f t="shared" si="7"/>
        <v>7</v>
      </c>
      <c r="AX21" s="90">
        <f t="shared" si="7"/>
        <v>6</v>
      </c>
      <c r="AY21" s="90">
        <f t="shared" si="7"/>
        <v>320</v>
      </c>
      <c r="AZ21" s="90">
        <f t="shared" si="7"/>
        <v>325</v>
      </c>
      <c r="BA21" s="90">
        <f t="shared" si="7"/>
        <v>330</v>
      </c>
      <c r="BB21" s="90">
        <f t="shared" si="7"/>
        <v>378</v>
      </c>
      <c r="BC21" s="90">
        <f t="shared" si="7"/>
        <v>394</v>
      </c>
      <c r="BD21" s="90">
        <f t="shared" si="7"/>
        <v>415</v>
      </c>
      <c r="BE21" s="90">
        <f t="shared" si="7"/>
        <v>480</v>
      </c>
      <c r="BF21" s="90">
        <f t="shared" si="7"/>
        <v>0</v>
      </c>
      <c r="BG21" s="90">
        <f t="shared" si="7"/>
        <v>0</v>
      </c>
      <c r="BH21" s="90">
        <f t="shared" si="7"/>
        <v>0</v>
      </c>
      <c r="BI21" s="90">
        <f t="shared" si="7"/>
        <v>0</v>
      </c>
      <c r="BJ21" s="90">
        <f t="shared" si="7"/>
        <v>0</v>
      </c>
    </row>
    <row r="22" spans="1:62">
      <c r="A22" s="178"/>
      <c r="B22" s="126"/>
      <c r="C22" s="127"/>
      <c r="D22" s="128" t="s">
        <v>88</v>
      </c>
      <c r="E22" s="129"/>
      <c r="F22" s="130"/>
      <c r="G22" s="131"/>
      <c r="H22" s="69"/>
      <c r="I22" s="88"/>
      <c r="J22" s="108"/>
      <c r="K22" s="72"/>
      <c r="L22" s="73"/>
      <c r="M22" s="74"/>
      <c r="N22" s="89"/>
      <c r="O22" s="90">
        <f>'2.Métricas'!C46</f>
        <v>5</v>
      </c>
      <c r="P22" s="90">
        <f>'2.Métricas'!D46</f>
        <v>4</v>
      </c>
      <c r="Q22" s="90">
        <f>'2.Métricas'!E46</f>
        <v>8</v>
      </c>
      <c r="R22" s="90">
        <f>'2.Métricas'!F46</f>
        <v>4</v>
      </c>
      <c r="S22" s="90">
        <f>'2.Métricas'!G46</f>
        <v>5</v>
      </c>
      <c r="T22" s="90">
        <f>'2.Métricas'!H46</f>
        <v>6</v>
      </c>
      <c r="U22" s="90">
        <f>'2.Métricas'!I46</f>
        <v>11</v>
      </c>
      <c r="V22" s="90">
        <f>'2.Métricas'!J46</f>
        <v>6</v>
      </c>
      <c r="W22" s="90">
        <f>'2.Métricas'!K46</f>
        <v>5</v>
      </c>
      <c r="X22" s="90">
        <f>'2.Métricas'!L46</f>
        <v>13</v>
      </c>
      <c r="Y22" s="90">
        <f>'2.Métricas'!M46</f>
        <v>16</v>
      </c>
      <c r="Z22" s="90">
        <f>'2.Métricas'!N46</f>
        <v>1</v>
      </c>
      <c r="AA22" s="90">
        <f>'2.Métricas'!O46</f>
        <v>7</v>
      </c>
      <c r="AB22" s="90">
        <f>'2.Métricas'!P46</f>
        <v>5</v>
      </c>
      <c r="AC22" s="90">
        <f>'2.Métricas'!Q46</f>
        <v>7</v>
      </c>
      <c r="AD22" s="90">
        <f>'2.Métricas'!R46</f>
        <v>6</v>
      </c>
      <c r="AE22" s="90">
        <f>'2.Métricas'!S46</f>
        <v>9</v>
      </c>
      <c r="AF22" s="90">
        <f>'2.Métricas'!T46</f>
        <v>9</v>
      </c>
      <c r="AG22" s="90">
        <f>'2.Métricas'!U46</f>
        <v>17</v>
      </c>
      <c r="AH22" s="90">
        <f>'2.Métricas'!V46</f>
        <v>12</v>
      </c>
      <c r="AI22" s="90">
        <f>'2.Métricas'!W46</f>
        <v>12</v>
      </c>
      <c r="AJ22" s="90">
        <f>'2.Métricas'!X46</f>
        <v>9</v>
      </c>
      <c r="AK22" s="90">
        <f>'2.Métricas'!Y46</f>
        <v>14</v>
      </c>
      <c r="AL22" s="90">
        <f>'2.Métricas'!Z46</f>
        <v>10</v>
      </c>
      <c r="AM22" s="90">
        <f>'2.Métricas'!AA46</f>
        <v>10</v>
      </c>
      <c r="AN22" s="90">
        <f>'2.Métricas'!AB46</f>
        <v>10</v>
      </c>
      <c r="AO22" s="90">
        <f>'2.Métricas'!AC46</f>
        <v>0</v>
      </c>
      <c r="AP22" s="90">
        <f>'2.Métricas'!AD46</f>
        <v>5</v>
      </c>
      <c r="AQ22" s="90">
        <f>'2.Métricas'!AE46</f>
        <v>5</v>
      </c>
      <c r="AR22" s="90">
        <f>'2.Métricas'!AF46</f>
        <v>9</v>
      </c>
      <c r="AS22" s="90">
        <f>'2.Métricas'!AG46</f>
        <v>9</v>
      </c>
      <c r="AT22" s="90">
        <f>'2.Métricas'!AH46</f>
        <v>2</v>
      </c>
      <c r="AU22" s="90">
        <f>'2.Métricas'!AI46</f>
        <v>3</v>
      </c>
      <c r="AV22" s="90">
        <f>'2.Métricas'!AJ46</f>
        <v>5</v>
      </c>
      <c r="AW22" s="90">
        <f>'2.Métricas'!AK46</f>
        <v>7</v>
      </c>
      <c r="AX22" s="90">
        <f>'2.Métricas'!AL46</f>
        <v>6</v>
      </c>
      <c r="AY22" s="90">
        <f>'2.Métricas'!AM46</f>
        <v>320</v>
      </c>
      <c r="AZ22" s="90">
        <f>'2.Métricas'!AN46</f>
        <v>325</v>
      </c>
      <c r="BA22" s="90">
        <f>'2.Métricas'!AO46</f>
        <v>330</v>
      </c>
      <c r="BB22" s="90">
        <f>'2.Métricas'!AP46</f>
        <v>378</v>
      </c>
      <c r="BC22" s="90">
        <f>'2.Métricas'!AQ46</f>
        <v>394</v>
      </c>
      <c r="BD22" s="90">
        <f>'2.Métricas'!AR46</f>
        <v>415</v>
      </c>
      <c r="BE22" s="90">
        <f>'2.Métricas'!AS46</f>
        <v>480</v>
      </c>
      <c r="BF22" s="90">
        <f>'2.Métricas'!AT46</f>
        <v>0</v>
      </c>
      <c r="BG22" s="90">
        <f>'2.Métricas'!AU46</f>
        <v>0</v>
      </c>
      <c r="BH22" s="90">
        <f>'2.Métricas'!AV46</f>
        <v>0</v>
      </c>
      <c r="BI22" s="90">
        <f>'2.Métricas'!AW46</f>
        <v>0</v>
      </c>
      <c r="BJ22" s="90">
        <f>'2.Métricas'!AX46</f>
        <v>0</v>
      </c>
    </row>
    <row r="23" spans="1:62" ht="57.75" customHeight="1">
      <c r="A23" s="178"/>
      <c r="B23" s="116">
        <v>11</v>
      </c>
      <c r="C23" s="117" t="s">
        <v>60</v>
      </c>
      <c r="D23" s="117" t="s">
        <v>117</v>
      </c>
      <c r="E23" s="123" t="s">
        <v>82</v>
      </c>
      <c r="F23" s="124" t="s">
        <v>83</v>
      </c>
      <c r="G23" s="125" t="s">
        <v>116</v>
      </c>
      <c r="H23" s="69" t="s">
        <v>85</v>
      </c>
      <c r="I23" s="88">
        <f>SUM(I24:I24)</f>
        <v>90</v>
      </c>
      <c r="J23" s="108">
        <f>N23</f>
        <v>60</v>
      </c>
      <c r="K23" s="72" t="s">
        <v>86</v>
      </c>
      <c r="L23" s="73">
        <f>I23</f>
        <v>90</v>
      </c>
      <c r="M23" s="74" t="s">
        <v>87</v>
      </c>
      <c r="N23" s="89">
        <f t="shared" ref="N23:BJ23" si="8">SUM(N24:N24)</f>
        <v>60</v>
      </c>
      <c r="O23" s="90">
        <f t="shared" si="8"/>
        <v>40</v>
      </c>
      <c r="P23" s="90">
        <f t="shared" si="8"/>
        <v>69</v>
      </c>
      <c r="Q23" s="90">
        <f t="shared" si="8"/>
        <v>75</v>
      </c>
      <c r="R23" s="90">
        <f t="shared" si="8"/>
        <v>95</v>
      </c>
      <c r="S23" s="90">
        <f t="shared" si="8"/>
        <v>66</v>
      </c>
      <c r="T23" s="90">
        <f t="shared" si="8"/>
        <v>44</v>
      </c>
      <c r="U23" s="90">
        <f t="shared" si="8"/>
        <v>40</v>
      </c>
      <c r="V23" s="90">
        <f t="shared" si="8"/>
        <v>36</v>
      </c>
      <c r="W23" s="90">
        <f t="shared" si="8"/>
        <v>42</v>
      </c>
      <c r="X23" s="90">
        <f t="shared" si="8"/>
        <v>19</v>
      </c>
      <c r="Y23" s="90">
        <f t="shared" si="8"/>
        <v>57</v>
      </c>
      <c r="Z23" s="90">
        <f t="shared" si="8"/>
        <v>40</v>
      </c>
      <c r="AA23" s="90">
        <f t="shared" si="8"/>
        <v>58</v>
      </c>
      <c r="AB23" s="90">
        <f t="shared" si="8"/>
        <v>68</v>
      </c>
      <c r="AC23" s="90">
        <f t="shared" si="8"/>
        <v>48</v>
      </c>
      <c r="AD23" s="90">
        <f t="shared" si="8"/>
        <v>31</v>
      </c>
      <c r="AE23" s="90">
        <f t="shared" si="8"/>
        <v>29</v>
      </c>
      <c r="AF23" s="90">
        <f t="shared" si="8"/>
        <v>22</v>
      </c>
      <c r="AG23" s="90">
        <f t="shared" si="8"/>
        <v>21</v>
      </c>
      <c r="AH23" s="90">
        <f t="shared" si="8"/>
        <v>10</v>
      </c>
      <c r="AI23" s="90">
        <f t="shared" si="8"/>
        <v>6</v>
      </c>
      <c r="AJ23" s="90">
        <f t="shared" si="8"/>
        <v>24</v>
      </c>
      <c r="AK23" s="90">
        <f t="shared" si="8"/>
        <v>20</v>
      </c>
      <c r="AL23" s="90">
        <f t="shared" si="8"/>
        <v>40</v>
      </c>
      <c r="AM23" s="90">
        <f t="shared" si="8"/>
        <v>67</v>
      </c>
      <c r="AN23" s="90">
        <f t="shared" si="8"/>
        <v>92</v>
      </c>
      <c r="AO23" s="90">
        <f t="shared" si="8"/>
        <v>134</v>
      </c>
      <c r="AP23" s="90">
        <f t="shared" si="8"/>
        <v>134</v>
      </c>
      <c r="AQ23" s="90">
        <f t="shared" si="8"/>
        <v>160</v>
      </c>
      <c r="AR23" s="90">
        <f t="shared" si="8"/>
        <v>166</v>
      </c>
      <c r="AS23" s="90">
        <f t="shared" si="8"/>
        <v>156</v>
      </c>
      <c r="AT23" s="90">
        <f t="shared" si="8"/>
        <v>158</v>
      </c>
      <c r="AU23" s="90">
        <f t="shared" si="8"/>
        <v>126</v>
      </c>
      <c r="AV23" s="90">
        <f t="shared" si="8"/>
        <v>145</v>
      </c>
      <c r="AW23" s="90">
        <f t="shared" si="8"/>
        <v>127</v>
      </c>
      <c r="AX23" s="90">
        <f t="shared" si="8"/>
        <v>101</v>
      </c>
      <c r="AY23" s="90">
        <f t="shared" si="8"/>
        <v>92</v>
      </c>
      <c r="AZ23" s="90">
        <f t="shared" si="8"/>
        <v>77</v>
      </c>
      <c r="BA23" s="90">
        <f t="shared" si="8"/>
        <v>22</v>
      </c>
      <c r="BB23" s="90">
        <f t="shared" si="8"/>
        <v>22</v>
      </c>
      <c r="BC23" s="90">
        <f t="shared" si="8"/>
        <v>28</v>
      </c>
      <c r="BD23" s="90">
        <f t="shared" si="8"/>
        <v>28</v>
      </c>
      <c r="BE23" s="90">
        <f t="shared" si="8"/>
        <v>19</v>
      </c>
      <c r="BF23" s="90">
        <f t="shared" si="8"/>
        <v>0</v>
      </c>
      <c r="BG23" s="90">
        <f t="shared" si="8"/>
        <v>0</v>
      </c>
      <c r="BH23" s="90">
        <f t="shared" si="8"/>
        <v>0</v>
      </c>
      <c r="BI23" s="90">
        <f t="shared" si="8"/>
        <v>0</v>
      </c>
      <c r="BJ23" s="90">
        <f t="shared" si="8"/>
        <v>0</v>
      </c>
    </row>
    <row r="24" spans="1:62">
      <c r="A24" s="178"/>
      <c r="B24" s="126"/>
      <c r="C24" s="132"/>
      <c r="D24" s="128" t="s">
        <v>88</v>
      </c>
      <c r="E24" s="129"/>
      <c r="F24" s="130"/>
      <c r="G24" s="131"/>
      <c r="H24" s="69" t="s">
        <v>85</v>
      </c>
      <c r="I24" s="88">
        <v>90</v>
      </c>
      <c r="J24" s="108">
        <f>N24</f>
        <v>60</v>
      </c>
      <c r="K24" s="72" t="s">
        <v>86</v>
      </c>
      <c r="L24" s="73">
        <f>I24</f>
        <v>90</v>
      </c>
      <c r="M24" s="74" t="s">
        <v>87</v>
      </c>
      <c r="N24" s="89">
        <v>60</v>
      </c>
      <c r="O24" s="90">
        <f>'2.Métricas'!C47</f>
        <v>40</v>
      </c>
      <c r="P24" s="90">
        <f>'2.Métricas'!D47</f>
        <v>69</v>
      </c>
      <c r="Q24" s="90">
        <f>'2.Métricas'!E47</f>
        <v>75</v>
      </c>
      <c r="R24" s="90">
        <f>'2.Métricas'!F47</f>
        <v>95</v>
      </c>
      <c r="S24" s="90">
        <f>'2.Métricas'!G47</f>
        <v>66</v>
      </c>
      <c r="T24" s="90">
        <f>'2.Métricas'!H47</f>
        <v>44</v>
      </c>
      <c r="U24" s="90">
        <f>'2.Métricas'!I47</f>
        <v>40</v>
      </c>
      <c r="V24" s="90">
        <f>'2.Métricas'!J47</f>
        <v>36</v>
      </c>
      <c r="W24" s="90">
        <f>'2.Métricas'!K47</f>
        <v>42</v>
      </c>
      <c r="X24" s="90">
        <f>'2.Métricas'!L47</f>
        <v>19</v>
      </c>
      <c r="Y24" s="90">
        <f>'2.Métricas'!M47</f>
        <v>57</v>
      </c>
      <c r="Z24" s="90">
        <f>'2.Métricas'!N47</f>
        <v>40</v>
      </c>
      <c r="AA24" s="90">
        <f>'2.Métricas'!O47</f>
        <v>58</v>
      </c>
      <c r="AB24" s="90">
        <f>'2.Métricas'!P47</f>
        <v>68</v>
      </c>
      <c r="AC24" s="90">
        <f>'2.Métricas'!Q47</f>
        <v>48</v>
      </c>
      <c r="AD24" s="90">
        <f>'2.Métricas'!R47</f>
        <v>31</v>
      </c>
      <c r="AE24" s="90">
        <f>'2.Métricas'!S47</f>
        <v>29</v>
      </c>
      <c r="AF24" s="90">
        <f>'2.Métricas'!T47</f>
        <v>22</v>
      </c>
      <c r="AG24" s="90">
        <f>'2.Métricas'!U47</f>
        <v>21</v>
      </c>
      <c r="AH24" s="90">
        <f>'2.Métricas'!V47</f>
        <v>10</v>
      </c>
      <c r="AI24" s="90">
        <f>'2.Métricas'!W47</f>
        <v>6</v>
      </c>
      <c r="AJ24" s="90">
        <f>'2.Métricas'!X47</f>
        <v>24</v>
      </c>
      <c r="AK24" s="90">
        <f>'2.Métricas'!Y47</f>
        <v>20</v>
      </c>
      <c r="AL24" s="90">
        <f>'2.Métricas'!Z47</f>
        <v>40</v>
      </c>
      <c r="AM24" s="90">
        <f>'2.Métricas'!AA47</f>
        <v>67</v>
      </c>
      <c r="AN24" s="90">
        <f>'2.Métricas'!AB47</f>
        <v>92</v>
      </c>
      <c r="AO24" s="90">
        <f>'2.Métricas'!AC47</f>
        <v>134</v>
      </c>
      <c r="AP24" s="90">
        <f>'2.Métricas'!AD47</f>
        <v>134</v>
      </c>
      <c r="AQ24" s="90">
        <f>'2.Métricas'!AE47</f>
        <v>160</v>
      </c>
      <c r="AR24" s="90">
        <f>'2.Métricas'!AF47</f>
        <v>166</v>
      </c>
      <c r="AS24" s="90">
        <f>'2.Métricas'!AG47</f>
        <v>156</v>
      </c>
      <c r="AT24" s="90">
        <f>'2.Métricas'!AH47</f>
        <v>158</v>
      </c>
      <c r="AU24" s="90">
        <f>'2.Métricas'!AI47</f>
        <v>126</v>
      </c>
      <c r="AV24" s="90">
        <f>'2.Métricas'!AJ47</f>
        <v>145</v>
      </c>
      <c r="AW24" s="90">
        <f>'2.Métricas'!AK47</f>
        <v>127</v>
      </c>
      <c r="AX24" s="90">
        <f>'2.Métricas'!AL47</f>
        <v>101</v>
      </c>
      <c r="AY24" s="90">
        <f>'2.Métricas'!AM47</f>
        <v>92</v>
      </c>
      <c r="AZ24" s="90">
        <f>'2.Métricas'!AN47</f>
        <v>77</v>
      </c>
      <c r="BA24" s="90">
        <f>'2.Métricas'!AO47</f>
        <v>22</v>
      </c>
      <c r="BB24" s="90">
        <f>'2.Métricas'!AP47</f>
        <v>22</v>
      </c>
      <c r="BC24" s="90">
        <f>'2.Métricas'!AQ47</f>
        <v>28</v>
      </c>
      <c r="BD24" s="90">
        <f>'2.Métricas'!AR47</f>
        <v>28</v>
      </c>
      <c r="BE24" s="90">
        <f>'2.Métricas'!AS47</f>
        <v>19</v>
      </c>
      <c r="BF24" s="90">
        <f>'2.Métricas'!AT47</f>
        <v>0</v>
      </c>
      <c r="BG24" s="90">
        <f>'2.Métricas'!AU47</f>
        <v>0</v>
      </c>
      <c r="BH24" s="90">
        <f>'2.Métricas'!AV47</f>
        <v>0</v>
      </c>
      <c r="BI24" s="90">
        <f>'2.Métricas'!AW47</f>
        <v>0</v>
      </c>
      <c r="BJ24" s="90">
        <f>'2.Métricas'!AX47</f>
        <v>0</v>
      </c>
    </row>
    <row r="25" spans="1:62" ht="40.5" customHeight="1">
      <c r="A25" s="178"/>
      <c r="B25" s="116">
        <v>12</v>
      </c>
      <c r="C25" s="133" t="s">
        <v>118</v>
      </c>
      <c r="D25" s="124" t="s">
        <v>119</v>
      </c>
      <c r="E25" s="123" t="s">
        <v>82</v>
      </c>
      <c r="F25" s="124" t="s">
        <v>83</v>
      </c>
      <c r="G25" s="125" t="s">
        <v>120</v>
      </c>
      <c r="H25" s="84" t="s">
        <v>87</v>
      </c>
      <c r="I25" s="121">
        <v>0.95</v>
      </c>
      <c r="J25" s="134">
        <f t="shared" ref="J25:J36" si="9">I25</f>
        <v>0.95</v>
      </c>
      <c r="K25" s="72" t="s">
        <v>86</v>
      </c>
      <c r="L25" s="99">
        <f t="shared" ref="L25:L36" si="10">N25</f>
        <v>1</v>
      </c>
      <c r="M25" s="86" t="s">
        <v>85</v>
      </c>
      <c r="N25" s="100">
        <v>1</v>
      </c>
      <c r="O25" s="101">
        <f>'2.Métricas'!C15/'2.Métricas'!C21</f>
        <v>4.8192771084337352E-2</v>
      </c>
      <c r="P25" s="101">
        <f>'2.Métricas'!D15/'2.Métricas'!D21</f>
        <v>7.5961538461538455E-2</v>
      </c>
      <c r="Q25" s="101">
        <f>'2.Métricas'!E15/'2.Métricas'!E21</f>
        <v>0.17618110236220472</v>
      </c>
      <c r="R25" s="101">
        <f>'2.Métricas'!F15/'2.Métricas'!F21</f>
        <v>0.35128205128205126</v>
      </c>
      <c r="S25" s="101">
        <f>'2.Métricas'!G15/'2.Métricas'!G21</f>
        <v>0.36600625651720542</v>
      </c>
      <c r="T25" s="101">
        <f>'2.Métricas'!H15/'2.Métricas'!H21</f>
        <v>0.27679782903663502</v>
      </c>
      <c r="U25" s="101">
        <f>'2.Métricas'!I15/'2.Métricas'!I21</f>
        <v>0.1927860696517413</v>
      </c>
      <c r="V25" s="101">
        <f>'2.Métricas'!J15/'2.Métricas'!J21</f>
        <v>0.23809523809523808</v>
      </c>
      <c r="W25" s="101">
        <f>'2.Métricas'!K15/'2.Métricas'!K21</f>
        <v>0.47499999999999998</v>
      </c>
      <c r="X25" s="101">
        <f>'2.Métricas'!L15/'2.Métricas'!L21</f>
        <v>0.23636363636363636</v>
      </c>
      <c r="Y25" s="101">
        <f>'2.Métricas'!M15/'2.Métricas'!M21</f>
        <v>0.41010101010101008</v>
      </c>
      <c r="Z25" s="101">
        <f>'2.Métricas'!N15/'2.Métricas'!N21</f>
        <v>0.48888888888888887</v>
      </c>
      <c r="AA25" s="101">
        <f>'2.Métricas'!O15/'2.Métricas'!O21</f>
        <v>0.48518518518518516</v>
      </c>
      <c r="AB25" s="101">
        <f>'2.Métricas'!P15/'2.Métricas'!P21</f>
        <v>0.97530864197530864</v>
      </c>
      <c r="AC25" s="101">
        <f>'2.Métricas'!Q15/'2.Métricas'!Q21</f>
        <v>0.85396825396825393</v>
      </c>
      <c r="AD25" s="101">
        <f>'2.Métricas'!R15/'2.Métricas'!R21</f>
        <v>0.89523809523809528</v>
      </c>
      <c r="AE25" s="101">
        <f>'2.Métricas'!S15/'2.Métricas'!S21</f>
        <v>1.0929705215419501</v>
      </c>
      <c r="AF25" s="101">
        <f>'2.Métricas'!T15/'2.Métricas'!T21</f>
        <v>0.81140350877192979</v>
      </c>
      <c r="AG25" s="101">
        <f>'2.Métricas'!U15/'2.Métricas'!U21</f>
        <v>0.67639902676399022</v>
      </c>
      <c r="AH25" s="101">
        <f>'2.Métricas'!V15/'2.Métricas'!V21</f>
        <v>0.60799999999999998</v>
      </c>
      <c r="AI25" s="101">
        <f>'2.Métricas'!W15/'2.Métricas'!W21</f>
        <v>0.65248226950354615</v>
      </c>
      <c r="AJ25" s="101">
        <f>'2.Métricas'!X15/'2.Métricas'!X21</f>
        <v>0.52761904761904765</v>
      </c>
      <c r="AK25" s="101">
        <f>'2.Métricas'!Y15/'2.Métricas'!Y21</f>
        <v>0.80423280423280419</v>
      </c>
      <c r="AL25" s="101">
        <f>'2.Métricas'!Z15/'2.Métricas'!Z21</f>
        <v>0.62592592592592589</v>
      </c>
      <c r="AM25" s="101">
        <f>'2.Métricas'!AA15/'2.Métricas'!AA21</f>
        <v>0.56242424242424238</v>
      </c>
      <c r="AN25" s="101">
        <f>'2.Métricas'!AB15/'2.Métricas'!AB21</f>
        <v>0.57777777777777772</v>
      </c>
      <c r="AO25" s="101">
        <f>'2.Métricas'!AC15/'2.Métricas'!AC21</f>
        <v>0.52607709750566889</v>
      </c>
      <c r="AP25" s="101">
        <f>'2.Métricas'!AD15/'2.Métricas'!AD21</f>
        <v>0.54831460674157306</v>
      </c>
      <c r="AQ25" s="101">
        <f>'2.Métricas'!AE15/'2.Métricas'!AE21</f>
        <v>0.53947368421052633</v>
      </c>
      <c r="AR25" s="101">
        <f>'2.Métricas'!AF15/'2.Métricas'!AF21</f>
        <v>0.47448275862068967</v>
      </c>
      <c r="AS25" s="101">
        <f>'2.Métricas'!AG15/'2.Métricas'!AG21</f>
        <v>0.65138888888888891</v>
      </c>
      <c r="AT25" s="101">
        <f>'2.Métricas'!AH15/'2.Métricas'!AH21</f>
        <v>0.44961240310077522</v>
      </c>
      <c r="AU25" s="101">
        <f>'2.Métricas'!AI15/'2.Métricas'!AI21</f>
        <v>0.41798941798941797</v>
      </c>
      <c r="AV25" s="101">
        <f>'2.Métricas'!AJ15/'2.Métricas'!AJ21</f>
        <v>0.49809523809523809</v>
      </c>
      <c r="AW25" s="101">
        <f>'2.Métricas'!AK15/'2.Métricas'!AK21</f>
        <v>0.51888888888888884</v>
      </c>
      <c r="AX25" s="101">
        <f>'2.Métricas'!AL15/'2.Métricas'!AL21</f>
        <v>0.34305555555555556</v>
      </c>
      <c r="AY25" s="101">
        <f>'2.Métricas'!AM15/'2.Métricas'!AM21</f>
        <v>0.43549160671462828</v>
      </c>
      <c r="AZ25" s="101">
        <f>'2.Métricas'!AN15/'2.Métricas'!AN21</f>
        <v>0.49375000000000002</v>
      </c>
      <c r="BA25" s="101">
        <f>'2.Métricas'!AO15/'2.Métricas'!AO21</f>
        <v>0.49642857142857144</v>
      </c>
      <c r="BB25" s="101">
        <f>'2.Métricas'!AP15/'2.Métricas'!AP21</f>
        <v>0.4794326241134752</v>
      </c>
      <c r="BC25" s="101">
        <f>'2.Métricas'!AQ15/'2.Métricas'!AQ21</f>
        <v>0.57843137254901966</v>
      </c>
      <c r="BD25" s="101">
        <f>'2.Métricas'!AR15/'2.Métricas'!AR21</f>
        <v>0.51139240506329109</v>
      </c>
      <c r="BE25" s="101">
        <f>'2.Métricas'!AS15/'2.Métricas'!AS21</f>
        <v>0.55303030303030298</v>
      </c>
      <c r="BF25" s="101" t="e">
        <f>'2.Métricas'!AT15/'2.Métricas'!AT21</f>
        <v>#DIV/0!</v>
      </c>
      <c r="BG25" s="101" t="e">
        <f>'2.Métricas'!AU15/'2.Métricas'!AU21</f>
        <v>#DIV/0!</v>
      </c>
      <c r="BH25" s="101" t="e">
        <f>'2.Métricas'!AV15/'2.Métricas'!AV21</f>
        <v>#DIV/0!</v>
      </c>
      <c r="BI25" s="101" t="e">
        <f>'2.Métricas'!AW15/'2.Métricas'!AW21</f>
        <v>#DIV/0!</v>
      </c>
      <c r="BJ25" s="101">
        <f>'2.Métricas'!AX15/'2.Métricas'!AX21</f>
        <v>0</v>
      </c>
    </row>
    <row r="26" spans="1:62" ht="23.25" customHeight="1">
      <c r="A26" s="178"/>
      <c r="B26" s="128"/>
      <c r="C26" s="128" t="s">
        <v>35</v>
      </c>
      <c r="D26" s="135"/>
      <c r="E26" s="136"/>
      <c r="F26" s="135"/>
      <c r="G26" s="137"/>
      <c r="H26" s="84" t="s">
        <v>87</v>
      </c>
      <c r="I26" s="121">
        <v>0.95</v>
      </c>
      <c r="J26" s="134">
        <f t="shared" si="9"/>
        <v>0.95</v>
      </c>
      <c r="K26" s="72" t="s">
        <v>86</v>
      </c>
      <c r="L26" s="99">
        <f t="shared" si="10"/>
        <v>1</v>
      </c>
      <c r="M26" s="86" t="s">
        <v>85</v>
      </c>
      <c r="N26" s="100">
        <v>1</v>
      </c>
      <c r="O26" s="101">
        <f>'2.Métricas'!C16/'2.Métricas'!C22</f>
        <v>0.11428571428571428</v>
      </c>
      <c r="P26" s="101">
        <f>'2.Métricas'!D16/'2.Métricas'!D22</f>
        <v>0.17333333333333334</v>
      </c>
      <c r="Q26" s="101">
        <f>'2.Métricas'!E16/'2.Métricas'!E22</f>
        <v>0.38095238095238093</v>
      </c>
      <c r="R26" s="101">
        <f>'2.Métricas'!F16/'2.Métricas'!F22</f>
        <v>0.65777777777777779</v>
      </c>
      <c r="S26" s="101">
        <f>'2.Métricas'!G16/'2.Métricas'!G22</f>
        <v>0.94901960784313721</v>
      </c>
      <c r="T26" s="101">
        <f>'2.Métricas'!H16/'2.Métricas'!H22</f>
        <v>0.55454545454545456</v>
      </c>
      <c r="U26" s="101">
        <f>'2.Métricas'!I16/'2.Métricas'!I22</f>
        <v>0.43888888888888888</v>
      </c>
      <c r="V26" s="101">
        <f>'2.Métricas'!J16/'2.Métricas'!J22</f>
        <v>0.2634920634920635</v>
      </c>
      <c r="W26" s="101">
        <f>'2.Métricas'!K16/'2.Métricas'!K22</f>
        <v>0.58333333333333337</v>
      </c>
      <c r="X26" s="101">
        <f>'2.Métricas'!L16/'2.Métricas'!L22</f>
        <v>0.26969696969696971</v>
      </c>
      <c r="Y26" s="101">
        <f>'2.Métricas'!M16/'2.Métricas'!M22</f>
        <v>0.49696969696969695</v>
      </c>
      <c r="Z26" s="101">
        <f>'2.Métricas'!N16/'2.Métricas'!N22</f>
        <v>0.71666666666666667</v>
      </c>
      <c r="AA26" s="101">
        <f>'2.Métricas'!O16/'2.Métricas'!O22</f>
        <v>0.40740740740740738</v>
      </c>
      <c r="AB26" s="101">
        <f>'2.Métricas'!P16/'2.Métricas'!P22</f>
        <v>0.81333333333333335</v>
      </c>
      <c r="AC26" s="101">
        <f>'2.Métricas'!Q16/'2.Métricas'!Q22</f>
        <v>0.99333333333333329</v>
      </c>
      <c r="AD26" s="101">
        <f>'2.Métricas'!R16/'2.Métricas'!R22</f>
        <v>0.93846153846153846</v>
      </c>
      <c r="AE26" s="101">
        <f>'2.Métricas'!S16/'2.Métricas'!S22</f>
        <v>1.1571428571428573</v>
      </c>
      <c r="AF26" s="101">
        <f>'2.Métricas'!T16/'2.Métricas'!T22</f>
        <v>0.8</v>
      </c>
      <c r="AG26" s="101">
        <f>'2.Métricas'!U16/'2.Métricas'!U22</f>
        <v>0.6344827586206897</v>
      </c>
      <c r="AH26" s="101">
        <f>'2.Métricas'!V16/'2.Métricas'!V22</f>
        <v>0.580952380952381</v>
      </c>
      <c r="AI26" s="101">
        <f>'2.Métricas'!W16/'2.Métricas'!W22</f>
        <v>0.49583333333333335</v>
      </c>
      <c r="AJ26" s="101">
        <f>'2.Métricas'!X16/'2.Métricas'!X22</f>
        <v>0.54666666666666663</v>
      </c>
      <c r="AK26" s="101">
        <f>'2.Métricas'!Y16/'2.Métricas'!Y22</f>
        <v>0.71372549019607845</v>
      </c>
      <c r="AL26" s="101">
        <f>'2.Métricas'!Z16/'2.Métricas'!Z22</f>
        <v>0.68666666666666665</v>
      </c>
      <c r="AM26" s="101">
        <f>'2.Métricas'!AA16/'2.Métricas'!AA22</f>
        <v>0.57619047619047614</v>
      </c>
      <c r="AN26" s="101">
        <f>'2.Métricas'!AB16/'2.Métricas'!AB22</f>
        <v>0.69803921568627447</v>
      </c>
      <c r="AO26" s="101">
        <f>'2.Métricas'!AC16/'2.Métricas'!AC22</f>
        <v>0.52280701754385961</v>
      </c>
      <c r="AP26" s="101">
        <f>'2.Métricas'!AD16/'2.Métricas'!AD22</f>
        <v>0.7</v>
      </c>
      <c r="AQ26" s="101">
        <f>'2.Métricas'!AE16/'2.Métricas'!AE22</f>
        <v>0.60666666666666669</v>
      </c>
      <c r="AR26" s="101">
        <f>'2.Métricas'!AF16/'2.Métricas'!AF22</f>
        <v>0.50526315789473686</v>
      </c>
      <c r="AS26" s="101">
        <f>'2.Métricas'!AG16/'2.Métricas'!AG22</f>
        <v>0.83030303030303032</v>
      </c>
      <c r="AT26" s="101">
        <f>'2.Métricas'!AH16/'2.Métricas'!AH22</f>
        <v>0.37037037037037035</v>
      </c>
      <c r="AU26" s="101">
        <f>'2.Métricas'!AI16/'2.Métricas'!AI22</f>
        <v>0.48333333333333334</v>
      </c>
      <c r="AV26" s="101">
        <f>'2.Métricas'!AJ16/'2.Métricas'!AJ22</f>
        <v>0.53703703703703709</v>
      </c>
      <c r="AW26" s="101">
        <f>'2.Métricas'!AK16/'2.Métricas'!AK22</f>
        <v>0.52888888888888885</v>
      </c>
      <c r="AX26" s="101">
        <f>'2.Métricas'!AL16/'2.Métricas'!AL22</f>
        <v>0.31282051282051282</v>
      </c>
      <c r="AY26" s="101">
        <f>'2.Métricas'!AM16/'2.Métricas'!AM22</f>
        <v>0.30980392156862746</v>
      </c>
      <c r="AZ26" s="101">
        <f>'2.Métricas'!AN16/'2.Métricas'!AN22</f>
        <v>0.62916666666666665</v>
      </c>
      <c r="BA26" s="101">
        <f>'2.Métricas'!AO16/'2.Métricas'!AO22</f>
        <v>0.63809523809523805</v>
      </c>
      <c r="BB26" s="101">
        <f>'2.Métricas'!AP16/'2.Métricas'!AP22</f>
        <v>0.43888888888888888</v>
      </c>
      <c r="BC26" s="101">
        <f>'2.Métricas'!AQ16/'2.Métricas'!AQ22</f>
        <v>0.50588235294117645</v>
      </c>
      <c r="BD26" s="101">
        <f>'2.Métricas'!AR16/'2.Métricas'!AR22</f>
        <v>0.49333333333333335</v>
      </c>
      <c r="BE26" s="101">
        <f>'2.Métricas'!AS16/'2.Métricas'!AS22</f>
        <v>0.63636363636363635</v>
      </c>
      <c r="BF26" s="101" t="e">
        <f>'2.Métricas'!AT16/'2.Métricas'!AT22</f>
        <v>#DIV/0!</v>
      </c>
      <c r="BG26" s="101" t="e">
        <f>'2.Métricas'!AU16/'2.Métricas'!AU22</f>
        <v>#DIV/0!</v>
      </c>
      <c r="BH26" s="101" t="e">
        <f>'2.Métricas'!AV16/'2.Métricas'!AV22</f>
        <v>#DIV/0!</v>
      </c>
      <c r="BI26" s="101" t="e">
        <f>'2.Métricas'!AW16/'2.Métricas'!AW22</f>
        <v>#DIV/0!</v>
      </c>
      <c r="BJ26" s="101">
        <f>'2.Métricas'!AX16/'2.Métricas'!AX22</f>
        <v>0</v>
      </c>
    </row>
    <row r="27" spans="1:62" ht="23.25" customHeight="1">
      <c r="A27" s="178"/>
      <c r="B27" s="128"/>
      <c r="C27" s="128" t="s">
        <v>36</v>
      </c>
      <c r="D27" s="135"/>
      <c r="E27" s="136"/>
      <c r="F27" s="135"/>
      <c r="G27" s="137"/>
      <c r="H27" s="84" t="s">
        <v>87</v>
      </c>
      <c r="I27" s="121">
        <v>0.95</v>
      </c>
      <c r="J27" s="134">
        <f t="shared" si="9"/>
        <v>0.95</v>
      </c>
      <c r="K27" s="72" t="s">
        <v>86</v>
      </c>
      <c r="L27" s="99">
        <f t="shared" si="10"/>
        <v>1</v>
      </c>
      <c r="M27" s="86" t="s">
        <v>85</v>
      </c>
      <c r="N27" s="100">
        <v>1</v>
      </c>
      <c r="O27" s="101" t="e">
        <f>'2.Métricas'!C17/'2.Métricas'!C23</f>
        <v>#DIV/0!</v>
      </c>
      <c r="P27" s="101" t="e">
        <f>'2.Métricas'!D17/'2.Métricas'!D23</f>
        <v>#DIV/0!</v>
      </c>
      <c r="Q27" s="101" t="e">
        <f>'2.Métricas'!E17/'2.Métricas'!E23</f>
        <v>#DIV/0!</v>
      </c>
      <c r="R27" s="101" t="e">
        <f>'2.Métricas'!F17/'2.Métricas'!F23</f>
        <v>#DIV/0!</v>
      </c>
      <c r="S27" s="101" t="e">
        <f>'2.Métricas'!G17/'2.Métricas'!G23</f>
        <v>#DIV/0!</v>
      </c>
      <c r="T27" s="101">
        <f>'2.Métricas'!H17/'2.Métricas'!H23</f>
        <v>0</v>
      </c>
      <c r="U27" s="101">
        <f>'2.Métricas'!I17/'2.Métricas'!I23</f>
        <v>0.38333333333333336</v>
      </c>
      <c r="V27" s="101">
        <f>'2.Métricas'!J17/'2.Métricas'!J23</f>
        <v>0.36507936507936506</v>
      </c>
      <c r="W27" s="101">
        <f>'2.Métricas'!K17/'2.Métricas'!K23</f>
        <v>0.84333333333333338</v>
      </c>
      <c r="X27" s="101">
        <f>'2.Métricas'!L17/'2.Métricas'!L23</f>
        <v>0.21212121212121213</v>
      </c>
      <c r="Y27" s="101">
        <f>'2.Métricas'!M17/'2.Métricas'!M23</f>
        <v>0.19393939393939394</v>
      </c>
      <c r="Z27" s="101">
        <f>'2.Métricas'!N17/'2.Métricas'!N23</f>
        <v>0.40833333333333333</v>
      </c>
      <c r="AA27" s="101">
        <f>'2.Métricas'!O17/'2.Métricas'!O23</f>
        <v>0.562962962962963</v>
      </c>
      <c r="AB27" s="101">
        <f>'2.Métricas'!P17/'2.Métricas'!P23</f>
        <v>1.1777777777777778</v>
      </c>
      <c r="AC27" s="101">
        <f>'2.Métricas'!Q17/'2.Métricas'!Q23</f>
        <v>0.72727272727272729</v>
      </c>
      <c r="AD27" s="101">
        <f>'2.Métricas'!R17/'2.Métricas'!R23</f>
        <v>0.84637681159420286</v>
      </c>
      <c r="AE27" s="101">
        <f>'2.Métricas'!S17/'2.Métricas'!S23</f>
        <v>1.0346320346320346</v>
      </c>
      <c r="AF27" s="101">
        <f>'2.Métricas'!T17/'2.Métricas'!T23</f>
        <v>0.82407407407407418</v>
      </c>
      <c r="AG27" s="101">
        <f>'2.Métricas'!U17/'2.Métricas'!U23</f>
        <v>0.72351421188630494</v>
      </c>
      <c r="AH27" s="101">
        <f>'2.Métricas'!V17/'2.Métricas'!V23</f>
        <v>0.64242424242424245</v>
      </c>
      <c r="AI27" s="101">
        <f>'2.Métricas'!W17/'2.Métricas'!W23</f>
        <v>0.98666666666666669</v>
      </c>
      <c r="AJ27" s="101">
        <f>'2.Métricas'!X17/'2.Métricas'!X23</f>
        <v>0.50666666666666671</v>
      </c>
      <c r="AK27" s="101">
        <f>'2.Métricas'!Y17/'2.Métricas'!Y23</f>
        <v>0.91034482758620694</v>
      </c>
      <c r="AL27" s="101">
        <f>'2.Métricas'!Z17/'2.Métricas'!Z23</f>
        <v>0.55000000000000004</v>
      </c>
      <c r="AM27" s="101">
        <f>'2.Métricas'!AA17/'2.Métricas'!AA23</f>
        <v>0.52380952380952384</v>
      </c>
      <c r="AN27" s="101">
        <f>'2.Métricas'!AB17/'2.Métricas'!AB23</f>
        <v>0.64313725490196083</v>
      </c>
      <c r="AO27" s="101">
        <f>'2.Métricas'!AC17/'2.Métricas'!AC23</f>
        <v>0.61333333333333329</v>
      </c>
      <c r="AP27" s="101">
        <f>'2.Métricas'!AD17/'2.Métricas'!AD23</f>
        <v>0.43478260869565216</v>
      </c>
      <c r="AQ27" s="101">
        <f>'2.Métricas'!AE17/'2.Métricas'!AE23</f>
        <v>0.54117647058823526</v>
      </c>
      <c r="AR27" s="101">
        <f>'2.Métricas'!AF17/'2.Métricas'!AF23</f>
        <v>0.39629629629629631</v>
      </c>
      <c r="AS27" s="101">
        <f>'2.Métricas'!AG17/'2.Métricas'!AG23</f>
        <v>0.64102564102564108</v>
      </c>
      <c r="AT27" s="101">
        <f>'2.Métricas'!AH17/'2.Métricas'!AH23</f>
        <v>0.40784313725490196</v>
      </c>
      <c r="AU27" s="101">
        <f>'2.Métricas'!AI17/'2.Métricas'!AI23</f>
        <v>0.42499999999999999</v>
      </c>
      <c r="AV27" s="101">
        <f>'2.Métricas'!AJ17/'2.Métricas'!AJ23</f>
        <v>0.44444444444444442</v>
      </c>
      <c r="AW27" s="101">
        <f>'2.Métricas'!AK17/'2.Métricas'!AK23</f>
        <v>0.55632183908045973</v>
      </c>
      <c r="AX27" s="101">
        <f>'2.Métricas'!AL17/'2.Métricas'!AL23</f>
        <v>0.33888888888888891</v>
      </c>
      <c r="AY27" s="101">
        <f>'2.Métricas'!AM17/'2.Métricas'!AM23</f>
        <v>0.50740740740740742</v>
      </c>
      <c r="AZ27" s="101">
        <f>'2.Métricas'!AN17/'2.Métricas'!AN23</f>
        <v>0.34583333333333333</v>
      </c>
      <c r="BA27" s="101">
        <f>'2.Métricas'!AO17/'2.Métricas'!AO23</f>
        <v>0.48571428571428571</v>
      </c>
      <c r="BB27" s="101">
        <f>'2.Métricas'!AP17/'2.Métricas'!AP23</f>
        <v>0.63030303030303025</v>
      </c>
      <c r="BC27" s="101">
        <f>'2.Métricas'!AQ17/'2.Métricas'!AQ23</f>
        <v>0.71764705882352942</v>
      </c>
      <c r="BD27" s="101">
        <f>'2.Métricas'!AR17/'2.Métricas'!AR23</f>
        <v>0.59</v>
      </c>
      <c r="BE27" s="101">
        <f>'2.Métricas'!AS17/'2.Métricas'!AS23</f>
        <v>0.63636363636363635</v>
      </c>
      <c r="BF27" s="101" t="e">
        <f>'2.Métricas'!AT17/'2.Métricas'!AT23</f>
        <v>#DIV/0!</v>
      </c>
      <c r="BG27" s="101" t="e">
        <f>'2.Métricas'!AU17/'2.Métricas'!AU23</f>
        <v>#DIV/0!</v>
      </c>
      <c r="BH27" s="101" t="e">
        <f>'2.Métricas'!AV17/'2.Métricas'!AV23</f>
        <v>#DIV/0!</v>
      </c>
      <c r="BI27" s="101" t="e">
        <f>'2.Métricas'!AW17/'2.Métricas'!AW23</f>
        <v>#DIV/0!</v>
      </c>
      <c r="BJ27" s="101">
        <f>'2.Métricas'!AX17/'2.Métricas'!AX23</f>
        <v>0</v>
      </c>
    </row>
    <row r="28" spans="1:62" ht="23.25" customHeight="1">
      <c r="A28" s="178"/>
      <c r="B28" s="128"/>
      <c r="C28" s="128" t="s">
        <v>37</v>
      </c>
      <c r="D28" s="135"/>
      <c r="E28" s="136"/>
      <c r="F28" s="135"/>
      <c r="G28" s="137"/>
      <c r="H28" s="84" t="s">
        <v>87</v>
      </c>
      <c r="I28" s="121">
        <v>0.95</v>
      </c>
      <c r="J28" s="134">
        <f t="shared" si="9"/>
        <v>0.95</v>
      </c>
      <c r="K28" s="72" t="s">
        <v>86</v>
      </c>
      <c r="L28" s="99">
        <f t="shared" si="10"/>
        <v>1</v>
      </c>
      <c r="M28" s="86" t="s">
        <v>85</v>
      </c>
      <c r="N28" s="100">
        <v>1</v>
      </c>
      <c r="O28" s="101">
        <f>'2.Métricas'!C18/'2.Métricas'!C24</f>
        <v>0</v>
      </c>
      <c r="P28" s="101">
        <f>'2.Métricas'!D18/'2.Métricas'!D24</f>
        <v>0</v>
      </c>
      <c r="Q28" s="101">
        <f>'2.Métricas'!E18/'2.Métricas'!E24</f>
        <v>0</v>
      </c>
      <c r="R28" s="101">
        <f>'2.Métricas'!F18/'2.Métricas'!F24</f>
        <v>0</v>
      </c>
      <c r="S28" s="101">
        <f>'2.Métricas'!G18/'2.Métricas'!G24</f>
        <v>0</v>
      </c>
      <c r="T28" s="101">
        <f>'2.Métricas'!H18/'2.Métricas'!H24</f>
        <v>0</v>
      </c>
      <c r="U28" s="101">
        <f>'2.Métricas'!I18/'2.Métricas'!I24</f>
        <v>5.5555555555555558E-3</v>
      </c>
      <c r="V28" s="101" t="e">
        <f>'2.Métricas'!J18/'2.Métricas'!J24</f>
        <v>#DIV/0!</v>
      </c>
      <c r="W28" s="101">
        <f>'2.Métricas'!K18/'2.Métricas'!K24</f>
        <v>0.01</v>
      </c>
      <c r="X28" s="101">
        <f>'2.Métricas'!L18/'2.Métricas'!L24</f>
        <v>1.5151515151515152E-2</v>
      </c>
      <c r="Y28" s="101">
        <f>'2.Métricas'!M18/'2.Métricas'!M24</f>
        <v>0.24848484848484848</v>
      </c>
      <c r="Z28" s="101">
        <f>'2.Métricas'!N18/'2.Métricas'!N24</f>
        <v>1.6666666666666666E-2</v>
      </c>
      <c r="AA28" s="101" t="e">
        <f>'2.Métricas'!O18/'2.Métricas'!O24</f>
        <v>#DIV/0!</v>
      </c>
      <c r="AB28" s="101" t="e">
        <f>'2.Métricas'!P18/'2.Métricas'!P24</f>
        <v>#DIV/0!</v>
      </c>
      <c r="AC28" s="101" t="e">
        <f>'2.Métricas'!Q18/'2.Métricas'!Q24</f>
        <v>#DIV/0!</v>
      </c>
      <c r="AD28" s="101" t="e">
        <f>'2.Métricas'!R18/'2.Métricas'!R24</f>
        <v>#DIV/0!</v>
      </c>
      <c r="AE28" s="101" t="e">
        <f>'2.Métricas'!S18/'2.Métricas'!S24</f>
        <v>#DIV/0!</v>
      </c>
      <c r="AF28" s="101" t="e">
        <f>'2.Métricas'!T18/'2.Métricas'!T24</f>
        <v>#DIV/0!</v>
      </c>
      <c r="AG28" s="101" t="e">
        <f>'2.Métricas'!U18/'2.Métricas'!U24</f>
        <v>#DIV/0!</v>
      </c>
      <c r="AH28" s="101" t="e">
        <f>'2.Métricas'!V18/'2.Métricas'!V24</f>
        <v>#DIV/0!</v>
      </c>
      <c r="AI28" s="101" t="e">
        <f>'2.Métricas'!W18/'2.Métricas'!W24</f>
        <v>#DIV/0!</v>
      </c>
      <c r="AJ28" s="101">
        <f>'2.Métricas'!X18/'2.Métricas'!X24</f>
        <v>0.53333333333333333</v>
      </c>
      <c r="AK28" s="101" t="e">
        <f>'2.Métricas'!Y18/'2.Métricas'!Y24</f>
        <v>#DIV/0!</v>
      </c>
      <c r="AL28" s="101" t="e">
        <f>'2.Métricas'!Z18/'2.Métricas'!Z24</f>
        <v>#DIV/0!</v>
      </c>
      <c r="AM28" s="101">
        <f>'2.Métricas'!AA18/'2.Métricas'!AA24</f>
        <v>0.61234567901234571</v>
      </c>
      <c r="AN28" s="101">
        <f>'2.Métricas'!AB18/'2.Métricas'!AB24</f>
        <v>0.59354838709677415</v>
      </c>
      <c r="AO28" s="101">
        <f>'2.Métricas'!AC18/'2.Métricas'!AC24</f>
        <v>0.59459459459459463</v>
      </c>
      <c r="AP28" s="101">
        <f>'2.Métricas'!AD18/'2.Métricas'!AD24</f>
        <v>0.62608695652173918</v>
      </c>
      <c r="AQ28" s="101">
        <f>'2.Métricas'!AE18/'2.Métricas'!AE24</f>
        <v>0.49824561403508771</v>
      </c>
      <c r="AR28" s="101">
        <f>'2.Métricas'!AF18/'2.Métricas'!AF24</f>
        <v>0.48761904761904762</v>
      </c>
      <c r="AS28" s="101">
        <f>'2.Métricas'!AG18/'2.Métricas'!AG24</f>
        <v>0.69230769230769229</v>
      </c>
      <c r="AT28" s="101">
        <f>'2.Métricas'!AH18/'2.Métricas'!AH24</f>
        <v>0.46476190476190476</v>
      </c>
      <c r="AU28" s="101">
        <f>'2.Métricas'!AI18/'2.Métricas'!AI24</f>
        <v>0.34583333333333333</v>
      </c>
      <c r="AV28" s="101">
        <f>'2.Métricas'!AJ18/'2.Métricas'!AJ24</f>
        <v>0.52916666666666667</v>
      </c>
      <c r="AW28" s="101">
        <f>'2.Métricas'!AK18/'2.Métricas'!AK24</f>
        <v>0.50952380952380949</v>
      </c>
      <c r="AX28" s="101">
        <f>'2.Métricas'!AL18/'2.Métricas'!AL24</f>
        <v>0.36363636363636365</v>
      </c>
      <c r="AY28" s="101">
        <f>'2.Métricas'!AM18/'2.Métricas'!AM24</f>
        <v>0.54095238095238096</v>
      </c>
      <c r="AZ28" s="101">
        <f>'2.Métricas'!AN18/'2.Métricas'!AN24</f>
        <v>0.57916666666666672</v>
      </c>
      <c r="BA28" s="101">
        <f>'2.Métricas'!AO18/'2.Métricas'!AO24</f>
        <v>0.53333333333333333</v>
      </c>
      <c r="BB28" s="101">
        <f>'2.Métricas'!AP18/'2.Métricas'!AP24</f>
        <v>0.45238095238095238</v>
      </c>
      <c r="BC28" s="101">
        <f>'2.Métricas'!AQ18/'2.Métricas'!AQ24</f>
        <v>0.51372549019607838</v>
      </c>
      <c r="BD28" s="101">
        <f>'2.Métricas'!AR18/'2.Métricas'!AR24</f>
        <v>0.63666666666666671</v>
      </c>
      <c r="BE28" s="101">
        <f>'2.Métricas'!AS18/'2.Métricas'!AS24</f>
        <v>0.4</v>
      </c>
      <c r="BF28" s="101" t="e">
        <f>'2.Métricas'!AT18/'2.Métricas'!AT24</f>
        <v>#DIV/0!</v>
      </c>
      <c r="BG28" s="101" t="e">
        <f>'2.Métricas'!AU18/'2.Métricas'!AU24</f>
        <v>#DIV/0!</v>
      </c>
      <c r="BH28" s="101" t="e">
        <f>'2.Métricas'!AV18/'2.Métricas'!AV24</f>
        <v>#DIV/0!</v>
      </c>
      <c r="BI28" s="101" t="e">
        <f>'2.Métricas'!AW18/'2.Métricas'!AW24</f>
        <v>#DIV/0!</v>
      </c>
      <c r="BJ28" s="101">
        <f>'2.Métricas'!AX18/'2.Métricas'!AX24</f>
        <v>0</v>
      </c>
    </row>
    <row r="29" spans="1:62" ht="23.25" customHeight="1">
      <c r="A29" s="178"/>
      <c r="B29" s="128"/>
      <c r="C29" s="128" t="s">
        <v>38</v>
      </c>
      <c r="D29" s="135"/>
      <c r="E29" s="136"/>
      <c r="F29" s="135"/>
      <c r="G29" s="137"/>
      <c r="H29" s="84" t="s">
        <v>87</v>
      </c>
      <c r="I29" s="121">
        <v>0.95</v>
      </c>
      <c r="J29" s="134">
        <f t="shared" si="9"/>
        <v>0.95</v>
      </c>
      <c r="K29" s="72" t="s">
        <v>86</v>
      </c>
      <c r="L29" s="99">
        <f t="shared" si="10"/>
        <v>1</v>
      </c>
      <c r="M29" s="86" t="s">
        <v>85</v>
      </c>
      <c r="N29" s="100">
        <v>1</v>
      </c>
      <c r="O29" s="101">
        <f>'2.Métricas'!C19/'2.Métricas'!C25</f>
        <v>0</v>
      </c>
      <c r="P29" s="101">
        <f>'2.Métricas'!D19/'2.Métricas'!D25</f>
        <v>0</v>
      </c>
      <c r="Q29" s="101">
        <f>'2.Métricas'!E19/'2.Métricas'!E25</f>
        <v>8.2051282051282051E-2</v>
      </c>
      <c r="R29" s="101">
        <f>'2.Métricas'!F19/'2.Métricas'!F25</f>
        <v>0.30222222222222223</v>
      </c>
      <c r="S29" s="101">
        <f>'2.Métricas'!G19/'2.Métricas'!G25</f>
        <v>0.34901960784313724</v>
      </c>
      <c r="T29" s="101">
        <f>'2.Métricas'!H19/'2.Métricas'!H25</f>
        <v>0.66363636363636369</v>
      </c>
      <c r="U29" s="101">
        <f>'2.Métricas'!I19/'2.Métricas'!I25</f>
        <v>2.7777777777777776E-2</v>
      </c>
      <c r="V29" s="101">
        <f>'2.Métricas'!J19/'2.Métricas'!J25</f>
        <v>6.6666666666666666E-2</v>
      </c>
      <c r="W29" s="101">
        <f>'2.Métricas'!K19/'2.Métricas'!K25</f>
        <v>0.41333333333333333</v>
      </c>
      <c r="X29" s="101">
        <f>'2.Métricas'!L19/'2.Métricas'!L25</f>
        <v>0.44848484848484849</v>
      </c>
      <c r="Y29" s="101" t="e">
        <f>'2.Métricas'!M19/'2.Métricas'!M25</f>
        <v>#DIV/0!</v>
      </c>
      <c r="Z29" s="101" t="e">
        <f>'2.Métricas'!N19/'2.Métricas'!N25</f>
        <v>#DIV/0!</v>
      </c>
      <c r="AA29" s="101" t="e">
        <f>'2.Métricas'!O19/'2.Métricas'!O25</f>
        <v>#DIV/0!</v>
      </c>
      <c r="AB29" s="101" t="e">
        <f>'2.Métricas'!P19/'2.Métricas'!P25</f>
        <v>#DIV/0!</v>
      </c>
      <c r="AC29" s="101" t="e">
        <f>'2.Métricas'!Q19/'2.Métricas'!Q25</f>
        <v>#DIV/0!</v>
      </c>
      <c r="AD29" s="101" t="e">
        <f>'2.Métricas'!R19/'2.Métricas'!R25</f>
        <v>#DIV/0!</v>
      </c>
      <c r="AE29" s="101" t="e">
        <f>'2.Métricas'!S19/'2.Métricas'!S25</f>
        <v>#DIV/0!</v>
      </c>
      <c r="AF29" s="101" t="e">
        <f>'2.Métricas'!T19/'2.Métricas'!T25</f>
        <v>#DIV/0!</v>
      </c>
      <c r="AG29" s="101" t="e">
        <f>'2.Métricas'!U19/'2.Métricas'!U25</f>
        <v>#DIV/0!</v>
      </c>
      <c r="AH29" s="101" t="e">
        <f>'2.Métricas'!V19/'2.Métricas'!V25</f>
        <v>#DIV/0!</v>
      </c>
      <c r="AI29" s="101" t="e">
        <f>'2.Métricas'!W19/'2.Métricas'!W25</f>
        <v>#DIV/0!</v>
      </c>
      <c r="AJ29" s="101" t="e">
        <f>'2.Métricas'!X19/'2.Métricas'!X25</f>
        <v>#DIV/0!</v>
      </c>
      <c r="AK29" s="101" t="e">
        <f>'2.Métricas'!Y19/'2.Métricas'!Y25</f>
        <v>#DIV/0!</v>
      </c>
      <c r="AL29" s="101" t="e">
        <f>'2.Métricas'!Z19/'2.Métricas'!Z25</f>
        <v>#DIV/0!</v>
      </c>
      <c r="AM29" s="101">
        <f>'2.Métricas'!AA19/'2.Métricas'!AA25</f>
        <v>0.53827160493827164</v>
      </c>
      <c r="AN29" s="101">
        <f>'2.Métricas'!AB19/'2.Métricas'!AB25</f>
        <v>0.3888888888888889</v>
      </c>
      <c r="AO29" s="101">
        <f>'2.Métricas'!AC19/'2.Métricas'!AC25</f>
        <v>0.3783783783783784</v>
      </c>
      <c r="AP29" s="101">
        <f>'2.Métricas'!AD19/'2.Métricas'!AD25</f>
        <v>0.45217391304347826</v>
      </c>
      <c r="AQ29" s="101">
        <f>'2.Métricas'!AE19/'2.Métricas'!AE25</f>
        <v>0.51</v>
      </c>
      <c r="AR29" s="101">
        <f>'2.Métricas'!AF19/'2.Métricas'!AF25</f>
        <v>0.50740740740740742</v>
      </c>
      <c r="AS29" s="101">
        <f>'2.Métricas'!AG19/'2.Métricas'!AG25</f>
        <v>0.43636363636363634</v>
      </c>
      <c r="AT29" s="101">
        <f>'2.Métricas'!AH19/'2.Métricas'!AH25</f>
        <v>0.6470588235294118</v>
      </c>
      <c r="AU29" s="101">
        <f>'2.Métricas'!AI19/'2.Métricas'!AI25</f>
        <v>0.4177777777777778</v>
      </c>
      <c r="AV29" s="101">
        <f>'2.Métricas'!AJ19/'2.Métricas'!AJ25</f>
        <v>0.48518518518518516</v>
      </c>
      <c r="AW29" s="101">
        <f>'2.Métricas'!AK19/'2.Métricas'!AK25</f>
        <v>0.48484848484848486</v>
      </c>
      <c r="AX29" s="101">
        <f>'2.Métricas'!AL19/'2.Métricas'!AL25</f>
        <v>0.3611111111111111</v>
      </c>
      <c r="AY29" s="101">
        <f>'2.Métricas'!AM19/'2.Métricas'!AM25</f>
        <v>0.37647058823529411</v>
      </c>
      <c r="AZ29" s="101">
        <f>'2.Métricas'!AN19/'2.Métricas'!AN25</f>
        <v>0.42083333333333334</v>
      </c>
      <c r="BA29" s="101">
        <f>'2.Métricas'!AO19/'2.Métricas'!AO25</f>
        <v>0.32857142857142857</v>
      </c>
      <c r="BB29" s="101">
        <f>'2.Métricas'!AP19/'2.Métricas'!AP25</f>
        <v>0.4</v>
      </c>
      <c r="BC29" s="101">
        <f>'2.Métricas'!AQ19/'2.Métricas'!AQ25</f>
        <v>0.57647058823529407</v>
      </c>
      <c r="BD29" s="101">
        <f>'2.Métricas'!AR19/'2.Métricas'!AR25</f>
        <v>0.31578947368421051</v>
      </c>
      <c r="BE29" s="101">
        <f>'2.Métricas'!AS19/'2.Métricas'!AS25</f>
        <v>0.53939393939393943</v>
      </c>
      <c r="BF29" s="101" t="e">
        <f>'2.Métricas'!AT19/'2.Métricas'!AT25</f>
        <v>#DIV/0!</v>
      </c>
      <c r="BG29" s="101" t="e">
        <f>'2.Métricas'!AU19/'2.Métricas'!AU25</f>
        <v>#DIV/0!</v>
      </c>
      <c r="BH29" s="101" t="e">
        <f>'2.Métricas'!AV19/'2.Métricas'!AV25</f>
        <v>#DIV/0!</v>
      </c>
      <c r="BI29" s="101" t="e">
        <f>'2.Métricas'!AW19/'2.Métricas'!AW25</f>
        <v>#DIV/0!</v>
      </c>
      <c r="BJ29" s="101">
        <f>'2.Métricas'!AX19/'2.Métricas'!AX25</f>
        <v>0</v>
      </c>
    </row>
    <row r="30" spans="1:62" ht="23.25" customHeight="1">
      <c r="A30" s="178"/>
      <c r="B30" s="128"/>
      <c r="C30" s="128" t="s">
        <v>127</v>
      </c>
      <c r="D30" s="135"/>
      <c r="E30" s="136"/>
      <c r="F30" s="135"/>
      <c r="G30" s="137"/>
      <c r="H30" s="84" t="s">
        <v>87</v>
      </c>
      <c r="I30" s="121">
        <v>0.95</v>
      </c>
      <c r="J30" s="134">
        <f t="shared" ref="J30" si="11">I30</f>
        <v>0.95</v>
      </c>
      <c r="K30" s="72" t="s">
        <v>86</v>
      </c>
      <c r="L30" s="99">
        <f t="shared" ref="L30" si="12">N30</f>
        <v>1</v>
      </c>
      <c r="M30" s="86" t="s">
        <v>85</v>
      </c>
      <c r="N30" s="100">
        <v>1</v>
      </c>
      <c r="O30" s="101">
        <f>'2.Métricas'!C20/'2.Métricas'!C26</f>
        <v>0.40816326530612246</v>
      </c>
      <c r="P30" s="101">
        <f>'2.Métricas'!D20/'2.Métricas'!D26</f>
        <v>0.19285714285714287</v>
      </c>
      <c r="Q30" s="101">
        <f>'2.Métricas'!E20/'2.Métricas'!E26</f>
        <v>0.26708074534161491</v>
      </c>
      <c r="R30" s="101">
        <f>'2.Métricas'!F20/'2.Métricas'!F26</f>
        <v>0.55238095238095242</v>
      </c>
      <c r="S30" s="101">
        <f>'2.Métricas'!G20/'2.Métricas'!G26</f>
        <v>0.16806722689075632</v>
      </c>
      <c r="T30" s="101">
        <f>'2.Métricas'!H20/'2.Métricas'!H26</f>
        <v>3.896103896103896E-2</v>
      </c>
      <c r="U30" s="101">
        <f>'2.Métricas'!I20/'2.Métricas'!I26</f>
        <v>1.1904761904761904E-2</v>
      </c>
      <c r="V30" s="101" t="e">
        <f>'2.Métricas'!J20/'2.Métricas'!J26</f>
        <v>#DIV/0!</v>
      </c>
      <c r="W30" s="101" t="e">
        <f>'2.Métricas'!K20/'2.Métricas'!K26</f>
        <v>#DIV/0!</v>
      </c>
      <c r="X30" s="101" t="e">
        <f>'2.Métricas'!L20/'2.Métricas'!L26</f>
        <v>#DIV/0!</v>
      </c>
      <c r="Y30" s="101" t="e">
        <f>'2.Métricas'!M20/'2.Métricas'!M26</f>
        <v>#DIV/0!</v>
      </c>
      <c r="Z30" s="101" t="e">
        <f>'2.Métricas'!N20/'2.Métricas'!N26</f>
        <v>#DIV/0!</v>
      </c>
      <c r="AA30" s="101" t="e">
        <f>'2.Métricas'!O20/'2.Métricas'!O26</f>
        <v>#DIV/0!</v>
      </c>
      <c r="AB30" s="101" t="e">
        <f>'2.Métricas'!P20/'2.Métricas'!P26</f>
        <v>#DIV/0!</v>
      </c>
      <c r="AC30" s="101" t="e">
        <f>'2.Métricas'!Q20/'2.Métricas'!Q26</f>
        <v>#DIV/0!</v>
      </c>
      <c r="AD30" s="101" t="e">
        <f>'2.Métricas'!R20/'2.Métricas'!R26</f>
        <v>#DIV/0!</v>
      </c>
      <c r="AE30" s="101" t="e">
        <f>'2.Métricas'!S20/'2.Métricas'!S26</f>
        <v>#DIV/0!</v>
      </c>
      <c r="AF30" s="101" t="e">
        <f>'2.Métricas'!T20/'2.Métricas'!T26</f>
        <v>#DIV/0!</v>
      </c>
      <c r="AG30" s="101" t="e">
        <f>'2.Métricas'!U20/'2.Métricas'!U26</f>
        <v>#DIV/0!</v>
      </c>
      <c r="AH30" s="101" t="e">
        <f>'2.Métricas'!V20/'2.Métricas'!V26</f>
        <v>#DIV/0!</v>
      </c>
      <c r="AI30" s="101" t="e">
        <f>'2.Métricas'!W20/'2.Métricas'!W26</f>
        <v>#DIV/0!</v>
      </c>
      <c r="AJ30" s="101" t="e">
        <f>'2.Métricas'!X20/'2.Métricas'!X26</f>
        <v>#DIV/0!</v>
      </c>
      <c r="AK30" s="101" t="e">
        <f>'2.Métricas'!Y20/'2.Métricas'!Y26</f>
        <v>#DIV/0!</v>
      </c>
      <c r="AL30" s="101" t="e">
        <f>'2.Métricas'!Z20/'2.Métricas'!Z26</f>
        <v>#DIV/0!</v>
      </c>
      <c r="AM30" s="101" t="e">
        <f>'2.Métricas'!AA20/'2.Métricas'!AA26</f>
        <v>#DIV/0!</v>
      </c>
      <c r="AN30" s="101" t="e">
        <f>'2.Métricas'!AB20/'2.Métricas'!AB26</f>
        <v>#DIV/0!</v>
      </c>
      <c r="AO30" s="101" t="e">
        <f>'2.Métricas'!AC20/'2.Métricas'!AC26</f>
        <v>#DIV/0!</v>
      </c>
      <c r="AP30" s="101" t="e">
        <f>'2.Métricas'!AD20/'2.Métricas'!AD26</f>
        <v>#DIV/0!</v>
      </c>
      <c r="AQ30" s="101" t="e">
        <f>'2.Métricas'!AE20/'2.Métricas'!AE26</f>
        <v>#DIV/0!</v>
      </c>
      <c r="AR30" s="101" t="e">
        <f>'2.Métricas'!AF20/'2.Métricas'!AF26</f>
        <v>#DIV/0!</v>
      </c>
      <c r="AS30" s="101" t="e">
        <f>'2.Métricas'!AG20/'2.Métricas'!AG26</f>
        <v>#DIV/0!</v>
      </c>
      <c r="AT30" s="101" t="e">
        <f>'2.Métricas'!AH20/'2.Métricas'!AH26</f>
        <v>#DIV/0!</v>
      </c>
      <c r="AU30" s="101" t="e">
        <f>'2.Métricas'!AI20/'2.Métricas'!AI26</f>
        <v>#DIV/0!</v>
      </c>
      <c r="AV30" s="101" t="e">
        <f>'2.Métricas'!AJ20/'2.Métricas'!AJ26</f>
        <v>#DIV/0!</v>
      </c>
      <c r="AW30" s="101" t="e">
        <f>'2.Métricas'!AK20/'2.Métricas'!AK26</f>
        <v>#DIV/0!</v>
      </c>
      <c r="AX30" s="101" t="e">
        <f>'2.Métricas'!AL20/'2.Métricas'!AL26</f>
        <v>#DIV/0!</v>
      </c>
      <c r="AY30" s="101" t="e">
        <f>'2.Métricas'!AM20/'2.Métricas'!AM26</f>
        <v>#DIV/0!</v>
      </c>
      <c r="AZ30" s="101" t="e">
        <f>'2.Métricas'!AN20/'2.Métricas'!AN26</f>
        <v>#DIV/0!</v>
      </c>
      <c r="BA30" s="101" t="e">
        <f>'2.Métricas'!AO20/'2.Métricas'!AO26</f>
        <v>#DIV/0!</v>
      </c>
      <c r="BB30" s="101" t="e">
        <f>'2.Métricas'!AP20/'2.Métricas'!AP26</f>
        <v>#DIV/0!</v>
      </c>
      <c r="BC30" s="101" t="e">
        <f>'2.Métricas'!AQ20/'2.Métricas'!AQ26</f>
        <v>#DIV/0!</v>
      </c>
      <c r="BD30" s="101" t="e">
        <f>'2.Métricas'!AR20/'2.Métricas'!AR26</f>
        <v>#DIV/0!</v>
      </c>
      <c r="BE30" s="101" t="e">
        <f>'2.Métricas'!AS20/'2.Métricas'!AS26</f>
        <v>#DIV/0!</v>
      </c>
      <c r="BF30" s="101" t="e">
        <f>'2.Métricas'!AT20/'2.Métricas'!AT26</f>
        <v>#DIV/0!</v>
      </c>
      <c r="BG30" s="101" t="e">
        <f>'2.Métricas'!AU20/'2.Métricas'!AU26</f>
        <v>#DIV/0!</v>
      </c>
      <c r="BH30" s="101" t="e">
        <f>'2.Métricas'!AV20/'2.Métricas'!AV26</f>
        <v>#DIV/0!</v>
      </c>
      <c r="BI30" s="101" t="e">
        <f>'2.Métricas'!AW20/'2.Métricas'!AW26</f>
        <v>#DIV/0!</v>
      </c>
      <c r="BJ30" s="101" t="e">
        <f>'2.Métricas'!AX20/'2.Métricas'!AX26</f>
        <v>#DIV/0!</v>
      </c>
    </row>
    <row r="31" spans="1:62" ht="57.75" customHeight="1">
      <c r="A31" s="178"/>
      <c r="B31" s="116">
        <v>13</v>
      </c>
      <c r="C31" s="133" t="s">
        <v>121</v>
      </c>
      <c r="D31" s="124" t="s">
        <v>122</v>
      </c>
      <c r="E31" s="123" t="s">
        <v>82</v>
      </c>
      <c r="F31" s="124" t="s">
        <v>83</v>
      </c>
      <c r="G31" s="125" t="s">
        <v>116</v>
      </c>
      <c r="H31" s="84" t="s">
        <v>87</v>
      </c>
      <c r="I31" s="88">
        <f>SUM(I32:I33)</f>
        <v>32</v>
      </c>
      <c r="J31" s="138">
        <f t="shared" si="9"/>
        <v>32</v>
      </c>
      <c r="K31" s="72" t="s">
        <v>86</v>
      </c>
      <c r="L31" s="72">
        <f t="shared" si="10"/>
        <v>38</v>
      </c>
      <c r="M31" s="86" t="s">
        <v>85</v>
      </c>
      <c r="N31" s="89">
        <f>SUM(N32:N33)</f>
        <v>38</v>
      </c>
      <c r="O31" s="76">
        <f t="shared" ref="O31:AP31" si="13">SUM(O32:O33)</f>
        <v>22</v>
      </c>
      <c r="P31" s="76">
        <f t="shared" si="13"/>
        <v>21</v>
      </c>
      <c r="Q31" s="76">
        <f t="shared" si="13"/>
        <v>22</v>
      </c>
      <c r="R31" s="76">
        <f t="shared" si="13"/>
        <v>15</v>
      </c>
      <c r="S31" s="76">
        <f t="shared" si="13"/>
        <v>25</v>
      </c>
      <c r="T31" s="76">
        <f t="shared" si="13"/>
        <v>24</v>
      </c>
      <c r="U31" s="76">
        <f t="shared" si="13"/>
        <v>28</v>
      </c>
      <c r="V31" s="76">
        <f t="shared" si="13"/>
        <v>35</v>
      </c>
      <c r="W31" s="76">
        <f t="shared" si="13"/>
        <v>43</v>
      </c>
      <c r="X31" s="76">
        <f t="shared" si="13"/>
        <v>49</v>
      </c>
      <c r="Y31" s="76">
        <f t="shared" si="13"/>
        <v>44</v>
      </c>
      <c r="Z31" s="76">
        <f t="shared" si="13"/>
        <v>36</v>
      </c>
      <c r="AA31" s="76">
        <f t="shared" si="13"/>
        <v>28</v>
      </c>
      <c r="AB31" s="76">
        <f t="shared" si="13"/>
        <v>60</v>
      </c>
      <c r="AC31" s="76">
        <f t="shared" si="13"/>
        <v>28</v>
      </c>
      <c r="AD31" s="76">
        <f t="shared" si="13"/>
        <v>59</v>
      </c>
      <c r="AE31" s="76">
        <f t="shared" si="13"/>
        <v>49</v>
      </c>
      <c r="AF31" s="76">
        <f t="shared" si="13"/>
        <v>38</v>
      </c>
      <c r="AG31" s="76">
        <f t="shared" si="13"/>
        <v>50</v>
      </c>
      <c r="AH31" s="76">
        <f t="shared" si="13"/>
        <v>63</v>
      </c>
      <c r="AI31" s="76">
        <f t="shared" si="13"/>
        <v>51</v>
      </c>
      <c r="AJ31" s="76">
        <f t="shared" si="13"/>
        <v>60</v>
      </c>
      <c r="AK31" s="76">
        <f t="shared" si="13"/>
        <v>43</v>
      </c>
      <c r="AL31" s="76">
        <f t="shared" si="13"/>
        <v>73</v>
      </c>
      <c r="AM31" s="76">
        <f t="shared" si="13"/>
        <v>48</v>
      </c>
      <c r="AN31" s="76">
        <f t="shared" si="13"/>
        <v>67</v>
      </c>
      <c r="AO31" s="76">
        <f t="shared" si="13"/>
        <v>62</v>
      </c>
      <c r="AP31" s="76">
        <f t="shared" si="13"/>
        <v>29</v>
      </c>
      <c r="AQ31" s="76">
        <f t="shared" ref="AQ31:AX31" si="14">SUM(AQ32:AQ33)</f>
        <v>80</v>
      </c>
      <c r="AR31" s="76">
        <f t="shared" si="14"/>
        <v>49</v>
      </c>
      <c r="AS31" s="76">
        <f t="shared" si="14"/>
        <v>68</v>
      </c>
      <c r="AT31" s="76">
        <f t="shared" si="14"/>
        <v>78</v>
      </c>
      <c r="AU31" s="76">
        <f t="shared" si="14"/>
        <v>77</v>
      </c>
      <c r="AV31" s="76">
        <f t="shared" si="14"/>
        <v>80</v>
      </c>
      <c r="AW31" s="76">
        <f t="shared" si="14"/>
        <v>47</v>
      </c>
      <c r="AX31" s="76">
        <f t="shared" si="14"/>
        <v>52</v>
      </c>
      <c r="AY31" s="76">
        <f t="shared" ref="AY31:BJ31" si="15">SUM(AY32:AY33)</f>
        <v>52</v>
      </c>
      <c r="AZ31" s="76">
        <f t="shared" si="15"/>
        <v>59</v>
      </c>
      <c r="BA31" s="76">
        <f t="shared" si="15"/>
        <v>55</v>
      </c>
      <c r="BB31" s="76">
        <f t="shared" si="15"/>
        <v>55</v>
      </c>
      <c r="BC31" s="76">
        <f t="shared" si="15"/>
        <v>44</v>
      </c>
      <c r="BD31" s="76">
        <f t="shared" si="15"/>
        <v>47</v>
      </c>
      <c r="BE31" s="76">
        <f t="shared" si="15"/>
        <v>27</v>
      </c>
      <c r="BF31" s="76">
        <f t="shared" si="15"/>
        <v>0</v>
      </c>
      <c r="BG31" s="76">
        <f t="shared" si="15"/>
        <v>0</v>
      </c>
      <c r="BH31" s="76">
        <f t="shared" si="15"/>
        <v>0</v>
      </c>
      <c r="BI31" s="76">
        <f t="shared" si="15"/>
        <v>0</v>
      </c>
      <c r="BJ31" s="76">
        <f t="shared" si="15"/>
        <v>0</v>
      </c>
    </row>
    <row r="32" spans="1:62">
      <c r="A32" s="178"/>
      <c r="B32" s="126"/>
      <c r="C32" s="139" t="s">
        <v>123</v>
      </c>
      <c r="D32" s="128"/>
      <c r="E32" s="129"/>
      <c r="F32" s="130"/>
      <c r="G32" s="131"/>
      <c r="H32" s="84" t="s">
        <v>87</v>
      </c>
      <c r="I32" s="88">
        <v>16</v>
      </c>
      <c r="J32" s="138">
        <f t="shared" si="9"/>
        <v>16</v>
      </c>
      <c r="K32" s="72" t="s">
        <v>86</v>
      </c>
      <c r="L32" s="72">
        <f t="shared" si="10"/>
        <v>19</v>
      </c>
      <c r="M32" s="86" t="s">
        <v>85</v>
      </c>
      <c r="N32" s="89">
        <v>19</v>
      </c>
      <c r="O32" s="90">
        <f>'2.Métricas'!C55</f>
        <v>0</v>
      </c>
      <c r="P32" s="90">
        <f>'2.Métricas'!D55</f>
        <v>0</v>
      </c>
      <c r="Q32" s="90">
        <f>'2.Métricas'!E55</f>
        <v>0</v>
      </c>
      <c r="R32" s="90">
        <f>'2.Métricas'!F55</f>
        <v>0</v>
      </c>
      <c r="S32" s="90">
        <f>'2.Métricas'!G55</f>
        <v>0</v>
      </c>
      <c r="T32" s="90">
        <f>'2.Métricas'!H55</f>
        <v>0</v>
      </c>
      <c r="U32" s="90">
        <f>'2.Métricas'!I55</f>
        <v>14</v>
      </c>
      <c r="V32" s="90">
        <f>'2.Métricas'!J55</f>
        <v>15</v>
      </c>
      <c r="W32" s="90">
        <f>'2.Métricas'!K55</f>
        <v>16</v>
      </c>
      <c r="X32" s="90">
        <f>'2.Métricas'!L55</f>
        <v>30</v>
      </c>
      <c r="Y32" s="90">
        <f>'2.Métricas'!M55</f>
        <v>20</v>
      </c>
      <c r="Z32" s="90">
        <f>'2.Métricas'!N55</f>
        <v>21</v>
      </c>
      <c r="AA32" s="90">
        <f>'2.Métricas'!O55</f>
        <v>14</v>
      </c>
      <c r="AB32" s="90">
        <f>'2.Métricas'!P55</f>
        <v>31</v>
      </c>
      <c r="AC32" s="90">
        <f>'2.Métricas'!Q55</f>
        <v>15</v>
      </c>
      <c r="AD32" s="90">
        <f>'2.Métricas'!R55</f>
        <v>39</v>
      </c>
      <c r="AE32" s="90">
        <f>'2.Métricas'!S55</f>
        <v>27</v>
      </c>
      <c r="AF32" s="90">
        <f>'2.Métricas'!T55</f>
        <v>21</v>
      </c>
      <c r="AG32" s="90">
        <f>'2.Métricas'!U55</f>
        <v>28</v>
      </c>
      <c r="AH32" s="90">
        <f>'2.Métricas'!V55</f>
        <v>29</v>
      </c>
      <c r="AI32" s="90">
        <f>'2.Métricas'!W55</f>
        <v>30</v>
      </c>
      <c r="AJ32" s="90">
        <f>'2.Métricas'!X55</f>
        <v>28</v>
      </c>
      <c r="AK32" s="90">
        <f>'2.Métricas'!Y55</f>
        <v>25</v>
      </c>
      <c r="AL32" s="90">
        <f>'2.Métricas'!Z55</f>
        <v>47</v>
      </c>
      <c r="AM32" s="90">
        <f>'2.Métricas'!AA55</f>
        <v>27</v>
      </c>
      <c r="AN32" s="90">
        <f>'2.Métricas'!AB55</f>
        <v>37</v>
      </c>
      <c r="AO32" s="90">
        <f>'2.Métricas'!AC55</f>
        <v>41</v>
      </c>
      <c r="AP32" s="90">
        <f>'2.Métricas'!AD55</f>
        <v>11</v>
      </c>
      <c r="AQ32" s="90">
        <f>'2.Métricas'!AE55</f>
        <v>36</v>
      </c>
      <c r="AR32" s="90">
        <f>'2.Métricas'!AF55</f>
        <v>24</v>
      </c>
      <c r="AS32" s="90">
        <f>'2.Métricas'!AG55</f>
        <v>26</v>
      </c>
      <c r="AT32" s="90">
        <f>'2.Métricas'!AH55</f>
        <v>42</v>
      </c>
      <c r="AU32" s="90">
        <f>'2.Métricas'!AI55</f>
        <v>38</v>
      </c>
      <c r="AV32" s="90">
        <f>'2.Métricas'!AJ55</f>
        <v>40</v>
      </c>
      <c r="AW32" s="90">
        <f>'2.Métricas'!AK55</f>
        <v>26</v>
      </c>
      <c r="AX32" s="90">
        <f>'2.Métricas'!AL55</f>
        <v>27</v>
      </c>
      <c r="AY32" s="90">
        <f>'2.Métricas'!AM55</f>
        <v>24</v>
      </c>
      <c r="AZ32" s="90">
        <f>'2.Métricas'!AN55</f>
        <v>24</v>
      </c>
      <c r="BA32" s="90">
        <f>'2.Métricas'!AO55</f>
        <v>16</v>
      </c>
      <c r="BB32" s="90">
        <f>'2.Métricas'!AP55</f>
        <v>25</v>
      </c>
      <c r="BC32" s="90">
        <f>'2.Métricas'!AQ55</f>
        <v>19</v>
      </c>
      <c r="BD32" s="90">
        <f>'2.Métricas'!AR55</f>
        <v>25</v>
      </c>
      <c r="BE32" s="90">
        <f>'2.Métricas'!AS55</f>
        <v>11</v>
      </c>
      <c r="BF32" s="90">
        <f>'2.Métricas'!AT55</f>
        <v>0</v>
      </c>
      <c r="BG32" s="90">
        <f>'2.Métricas'!AU55</f>
        <v>0</v>
      </c>
      <c r="BH32" s="90">
        <f>'2.Métricas'!AV55</f>
        <v>0</v>
      </c>
      <c r="BI32" s="90">
        <f>'2.Métricas'!AW55</f>
        <v>0</v>
      </c>
      <c r="BJ32" s="90">
        <f>'2.Métricas'!AX55</f>
        <v>0</v>
      </c>
    </row>
    <row r="33" spans="1:62">
      <c r="A33" s="178"/>
      <c r="B33" s="126"/>
      <c r="C33" s="139" t="s">
        <v>124</v>
      </c>
      <c r="D33" s="128"/>
      <c r="E33" s="129"/>
      <c r="F33" s="130"/>
      <c r="G33" s="131"/>
      <c r="H33" s="84" t="s">
        <v>87</v>
      </c>
      <c r="I33" s="88">
        <v>16</v>
      </c>
      <c r="J33" s="138">
        <f t="shared" si="9"/>
        <v>16</v>
      </c>
      <c r="K33" s="72" t="s">
        <v>86</v>
      </c>
      <c r="L33" s="72">
        <f t="shared" si="10"/>
        <v>19</v>
      </c>
      <c r="M33" s="86" t="s">
        <v>85</v>
      </c>
      <c r="N33" s="89">
        <v>19</v>
      </c>
      <c r="O33" s="90">
        <f>'2.Métricas'!C56</f>
        <v>22</v>
      </c>
      <c r="P33" s="90">
        <f>'2.Métricas'!D56</f>
        <v>21</v>
      </c>
      <c r="Q33" s="90">
        <f>'2.Métricas'!E56</f>
        <v>22</v>
      </c>
      <c r="R33" s="90">
        <f>'2.Métricas'!F56</f>
        <v>15</v>
      </c>
      <c r="S33" s="90">
        <f>'2.Métricas'!G56</f>
        <v>25</v>
      </c>
      <c r="T33" s="90">
        <f>'2.Métricas'!H56</f>
        <v>24</v>
      </c>
      <c r="U33" s="90">
        <f>'2.Métricas'!I56</f>
        <v>14</v>
      </c>
      <c r="V33" s="90">
        <f>'2.Métricas'!J56</f>
        <v>20</v>
      </c>
      <c r="W33" s="90">
        <f>'2.Métricas'!K56</f>
        <v>27</v>
      </c>
      <c r="X33" s="90">
        <f>'2.Métricas'!L56</f>
        <v>19</v>
      </c>
      <c r="Y33" s="90">
        <f>'2.Métricas'!M56</f>
        <v>24</v>
      </c>
      <c r="Z33" s="90">
        <f>'2.Métricas'!N56</f>
        <v>15</v>
      </c>
      <c r="AA33" s="90">
        <f>'2.Métricas'!O56</f>
        <v>14</v>
      </c>
      <c r="AB33" s="90">
        <f>'2.Métricas'!P56</f>
        <v>29</v>
      </c>
      <c r="AC33" s="90">
        <f>'2.Métricas'!Q56</f>
        <v>13</v>
      </c>
      <c r="AD33" s="90">
        <f>'2.Métricas'!R56</f>
        <v>20</v>
      </c>
      <c r="AE33" s="90">
        <f>'2.Métricas'!S56</f>
        <v>22</v>
      </c>
      <c r="AF33" s="90">
        <f>'2.Métricas'!T56</f>
        <v>17</v>
      </c>
      <c r="AG33" s="90">
        <f>'2.Métricas'!U56</f>
        <v>22</v>
      </c>
      <c r="AH33" s="90">
        <f>'2.Métricas'!V56</f>
        <v>34</v>
      </c>
      <c r="AI33" s="90">
        <f>'2.Métricas'!W56</f>
        <v>21</v>
      </c>
      <c r="AJ33" s="90">
        <f>'2.Métricas'!X56</f>
        <v>32</v>
      </c>
      <c r="AK33" s="90">
        <f>'2.Métricas'!Y56</f>
        <v>18</v>
      </c>
      <c r="AL33" s="90">
        <f>'2.Métricas'!Z56</f>
        <v>26</v>
      </c>
      <c r="AM33" s="90">
        <f>'2.Métricas'!AA56</f>
        <v>21</v>
      </c>
      <c r="AN33" s="90">
        <f>'2.Métricas'!AB56</f>
        <v>30</v>
      </c>
      <c r="AO33" s="90">
        <f>'2.Métricas'!AC56</f>
        <v>21</v>
      </c>
      <c r="AP33" s="90">
        <f>'2.Métricas'!AD56</f>
        <v>18</v>
      </c>
      <c r="AQ33" s="90">
        <f>'2.Métricas'!AE56</f>
        <v>44</v>
      </c>
      <c r="AR33" s="90">
        <f>'2.Métricas'!AF56</f>
        <v>25</v>
      </c>
      <c r="AS33" s="90">
        <f>'2.Métricas'!AG56</f>
        <v>42</v>
      </c>
      <c r="AT33" s="90">
        <f>'2.Métricas'!AH56</f>
        <v>36</v>
      </c>
      <c r="AU33" s="90">
        <f>'2.Métricas'!AI56</f>
        <v>39</v>
      </c>
      <c r="AV33" s="90">
        <f>'2.Métricas'!AJ56</f>
        <v>40</v>
      </c>
      <c r="AW33" s="90">
        <f>'2.Métricas'!AK56</f>
        <v>21</v>
      </c>
      <c r="AX33" s="90">
        <f>'2.Métricas'!AL56</f>
        <v>25</v>
      </c>
      <c r="AY33" s="90">
        <f>'2.Métricas'!AM56</f>
        <v>28</v>
      </c>
      <c r="AZ33" s="90">
        <f>'2.Métricas'!AN56</f>
        <v>35</v>
      </c>
      <c r="BA33" s="90">
        <f>'2.Métricas'!AO56</f>
        <v>39</v>
      </c>
      <c r="BB33" s="90">
        <f>'2.Métricas'!AP56</f>
        <v>30</v>
      </c>
      <c r="BC33" s="90">
        <f>'2.Métricas'!AQ56</f>
        <v>25</v>
      </c>
      <c r="BD33" s="90">
        <f>'2.Métricas'!AR56</f>
        <v>22</v>
      </c>
      <c r="BE33" s="90">
        <f>'2.Métricas'!AS56</f>
        <v>16</v>
      </c>
      <c r="BF33" s="90">
        <f>'2.Métricas'!AT56</f>
        <v>0</v>
      </c>
      <c r="BG33" s="90">
        <f>'2.Métricas'!AU56</f>
        <v>0</v>
      </c>
      <c r="BH33" s="90">
        <f>'2.Métricas'!AV56</f>
        <v>0</v>
      </c>
      <c r="BI33" s="90">
        <f>'2.Métricas'!AW56</f>
        <v>0</v>
      </c>
      <c r="BJ33" s="90">
        <f>'2.Métricas'!AX56</f>
        <v>0</v>
      </c>
    </row>
    <row r="34" spans="1:62" ht="58.5" customHeight="1">
      <c r="A34" s="178"/>
      <c r="B34" s="116">
        <v>14</v>
      </c>
      <c r="C34" s="133" t="s">
        <v>125</v>
      </c>
      <c r="D34" s="124" t="s">
        <v>126</v>
      </c>
      <c r="E34" s="123" t="s">
        <v>82</v>
      </c>
      <c r="F34" s="124" t="s">
        <v>83</v>
      </c>
      <c r="G34" s="125" t="s">
        <v>116</v>
      </c>
      <c r="H34" s="84" t="s">
        <v>87</v>
      </c>
      <c r="I34" s="97">
        <v>0.95</v>
      </c>
      <c r="J34" s="134">
        <f t="shared" si="9"/>
        <v>0.95</v>
      </c>
      <c r="K34" s="72" t="s">
        <v>86</v>
      </c>
      <c r="L34" s="99">
        <f t="shared" si="10"/>
        <v>1</v>
      </c>
      <c r="M34" s="86" t="s">
        <v>85</v>
      </c>
      <c r="N34" s="100">
        <v>1</v>
      </c>
      <c r="O34" s="101">
        <f>IF('2.Métricas'!C30=0,0,'2.Métricas'!C27/'2.Métricas'!C30)</f>
        <v>3.9285714285714284</v>
      </c>
      <c r="P34" s="101">
        <f>IF('2.Métricas'!D30=0,0,'2.Métricas'!D27/'2.Métricas'!D30)</f>
        <v>1.3125</v>
      </c>
      <c r="Q34" s="101">
        <f>IF('2.Métricas'!E30=0,0,'2.Métricas'!E27/'2.Métricas'!E30)</f>
        <v>1.1956521739130432</v>
      </c>
      <c r="R34" s="101">
        <f>IF('2.Métricas'!F30=0,0,'2.Métricas'!F27/'2.Métricas'!F30)</f>
        <v>1.5624999999999998</v>
      </c>
      <c r="S34" s="101">
        <f>IF('2.Métricas'!G30=0,0,'2.Métricas'!G27/'2.Métricas'!G30)</f>
        <v>1.4204545454545454</v>
      </c>
      <c r="T34" s="101">
        <f>IF('2.Métricas'!H30=0,0,'2.Métricas'!H27/'2.Métricas'!H30)</f>
        <v>0.68181818181818177</v>
      </c>
      <c r="U34" s="101">
        <f>IF('2.Métricas'!I30=0,0,'2.Métricas'!I27/'2.Métricas'!I30)</f>
        <v>1.458333333333333</v>
      </c>
      <c r="V34" s="101">
        <f>IF('2.Métricas'!J30=0,0,'2.Métricas'!J27/'2.Métricas'!J30)</f>
        <v>1.0416666666666665</v>
      </c>
      <c r="W34" s="101">
        <f>IF('2.Métricas'!K30=0,0,'2.Métricas'!K27/'2.Métricas'!K30)</f>
        <v>1.4930555555555556</v>
      </c>
      <c r="X34" s="101">
        <f>IF('2.Métricas'!L30=0,0,'2.Métricas'!L27/'2.Métricas'!L30)</f>
        <v>1.53125</v>
      </c>
      <c r="Y34" s="101">
        <f>IF('2.Métricas'!M30=0,0,'2.Métricas'!M27/'2.Métricas'!M30)</f>
        <v>1.3414634146341462</v>
      </c>
      <c r="Z34" s="101">
        <f>IF('2.Métricas'!N30=0,0,'2.Métricas'!N27/'2.Métricas'!N30)</f>
        <v>1.7307692307692306</v>
      </c>
      <c r="AA34" s="101">
        <f>IF('2.Métricas'!O30=0,0,'2.Métricas'!O27/'2.Métricas'!O30)</f>
        <v>1.129032258064516</v>
      </c>
      <c r="AB34" s="101">
        <f>IF('2.Métricas'!P30=0,0,'2.Métricas'!P27/'2.Métricas'!P30)</f>
        <v>1.875</v>
      </c>
      <c r="AC34" s="101">
        <f>IF('2.Métricas'!Q30=0,0,'2.Métricas'!Q27/'2.Métricas'!Q30)</f>
        <v>1.0294117647058822</v>
      </c>
      <c r="AD34" s="101">
        <f>IF('2.Métricas'!R30=0,0,'2.Métricas'!R27/'2.Métricas'!R30)</f>
        <v>1.9407894736842104</v>
      </c>
      <c r="AE34" s="101">
        <f>IF('2.Métricas'!S30=0,0,'2.Métricas'!S27/'2.Métricas'!S30)</f>
        <v>1.4583333333333333</v>
      </c>
      <c r="AF34" s="101">
        <f>IF('2.Métricas'!T30=0,0,'2.Métricas'!T27/'2.Métricas'!T30)</f>
        <v>1.1309523809523809</v>
      </c>
      <c r="AG34" s="101">
        <f>IF('2.Métricas'!U30=0,0,'2.Métricas'!U27/'2.Métricas'!U30)</f>
        <v>1.4880952380952381</v>
      </c>
      <c r="AH34" s="101">
        <f>IF('2.Métricas'!V30=0,0,'2.Métricas'!V27/'2.Métricas'!V30)</f>
        <v>1.875</v>
      </c>
      <c r="AI34" s="101">
        <f>IF('2.Métricas'!W30=0,0,'2.Métricas'!W27/'2.Métricas'!W30)</f>
        <v>1.59375</v>
      </c>
      <c r="AJ34" s="101">
        <f>IF('2.Métricas'!X30=0,0,'2.Métricas'!X27/'2.Métricas'!X30)</f>
        <v>1.875</v>
      </c>
      <c r="AK34" s="101">
        <f>IF('2.Métricas'!Y30=0,0,'2.Métricas'!Y27/'2.Métricas'!Y30)</f>
        <v>1.2499999999999998</v>
      </c>
      <c r="AL34" s="101">
        <f>IF('2.Métricas'!Z30=0,0,'2.Métricas'!Z27/'2.Métricas'!Z30)</f>
        <v>3.1465517241379306</v>
      </c>
      <c r="AM34" s="101">
        <f>IF('2.Métricas'!AA30=0,0,'2.Métricas'!AA27/'2.Métricas'!AA30)</f>
        <v>1.8181818181818181</v>
      </c>
      <c r="AN34" s="101">
        <f>IF('2.Métricas'!AB30=0,0,'2.Métricas'!AB27/'2.Métricas'!AB30)</f>
        <v>2.1474358974358974</v>
      </c>
      <c r="AO34" s="101">
        <f>IF('2.Métricas'!AC30=0,0,'2.Métricas'!AC27/'2.Métricas'!AC30)</f>
        <v>1.9375</v>
      </c>
      <c r="AP34" s="101">
        <f>IF('2.Métricas'!AD30=0,0,'2.Métricas'!AD27/'2.Métricas'!AD30)</f>
        <v>1.2083333333333333</v>
      </c>
      <c r="AQ34" s="101">
        <f>IF('2.Métricas'!AE30=0,0,'2.Métricas'!AE27/'2.Métricas'!AE30)</f>
        <v>2.3255813953488369</v>
      </c>
      <c r="AR34" s="101">
        <f>IF('2.Métricas'!AF30=0,0,'2.Métricas'!AF27/'2.Métricas'!AF30)</f>
        <v>1.611842105263158</v>
      </c>
      <c r="AS34" s="101">
        <f>IF('2.Métricas'!AG30=0,0,'2.Métricas'!AG27/'2.Métricas'!AG30)</f>
        <v>1.9318181818181817</v>
      </c>
      <c r="AT34" s="101">
        <f>IF('2.Métricas'!AH30=0,0,'2.Métricas'!AH27/'2.Métricas'!AH30)</f>
        <v>2.4999999999999996</v>
      </c>
      <c r="AU34" s="101">
        <f>IF('2.Métricas'!AI30=0,0,'2.Métricas'!AI27/'2.Métricas'!AI30)</f>
        <v>2.40625</v>
      </c>
      <c r="AV34" s="101">
        <f>IF('2.Métricas'!AJ30=0,0,'2.Métricas'!AJ27/'2.Métricas'!AJ30)</f>
        <v>2.1739130434782608</v>
      </c>
      <c r="AW34" s="101">
        <f>IF('2.Métricas'!AK30=0,0,'2.Métricas'!AK27/'2.Métricas'!AK30)</f>
        <v>1.5460526315789473</v>
      </c>
      <c r="AX34" s="101">
        <f>IF('2.Métricas'!AL30=0,0,'2.Métricas'!AL27/'2.Métricas'!AL30)</f>
        <v>2.1666666666666665</v>
      </c>
      <c r="AY34" s="101">
        <f>IF('2.Métricas'!AM30=0,0,'2.Métricas'!AM27/'2.Métricas'!AM30)</f>
        <v>1.625</v>
      </c>
      <c r="AZ34" s="101">
        <f>IF('2.Métricas'!AN30=0,0,'2.Métricas'!AN27/'2.Métricas'!AN30)</f>
        <v>1.84375</v>
      </c>
      <c r="BA34" s="101">
        <f>IF('2.Métricas'!AO30=0,0,'2.Métricas'!AO27/'2.Métricas'!AO30)</f>
        <v>1.5624999999999998</v>
      </c>
      <c r="BB34" s="101">
        <f>IF('2.Métricas'!AP30=0,0,'2.Métricas'!AP27/'2.Métricas'!AP30)</f>
        <v>2.0220588235294117</v>
      </c>
      <c r="BC34" s="101">
        <f>IF('2.Métricas'!AQ30=0,0,'2.Métricas'!AQ27/'2.Métricas'!AQ30)</f>
        <v>1.375</v>
      </c>
      <c r="BD34" s="101">
        <f>IF('2.Métricas'!AR30=0,0,'2.Métricas'!AR27/'2.Métricas'!AR30)</f>
        <v>1.3352272727272727</v>
      </c>
      <c r="BE34" s="101">
        <f>IF('2.Métricas'!AS30=0,0,'2.Métricas'!AS27/'2.Métricas'!AS30)</f>
        <v>0.80357142857142849</v>
      </c>
      <c r="BF34" s="101">
        <f>IF('2.Métricas'!AT30=0,0,'2.Métricas'!AT27/'2.Métricas'!AT30)</f>
        <v>0</v>
      </c>
      <c r="BG34" s="101">
        <f>IF('2.Métricas'!AU30=0,0,'2.Métricas'!AU27/'2.Métricas'!AU30)</f>
        <v>0</v>
      </c>
      <c r="BH34" s="101">
        <f>IF('2.Métricas'!AV30=0,0,'2.Métricas'!AV27/'2.Métricas'!AV30)</f>
        <v>0</v>
      </c>
      <c r="BI34" s="101">
        <f>IF('2.Métricas'!AW30=0,0,'2.Métricas'!AW27/'2.Métricas'!AW30)</f>
        <v>0</v>
      </c>
      <c r="BJ34" s="101">
        <f>IF('2.Métricas'!AX30=0,0,'2.Métricas'!AX27/'2.Métricas'!AX30)</f>
        <v>0</v>
      </c>
    </row>
    <row r="35" spans="1:62">
      <c r="A35" s="178"/>
      <c r="B35" s="128"/>
      <c r="C35" s="139" t="s">
        <v>123</v>
      </c>
      <c r="D35" s="135"/>
      <c r="E35" s="136"/>
      <c r="F35" s="135"/>
      <c r="G35" s="137"/>
      <c r="H35" s="84" t="s">
        <v>87</v>
      </c>
      <c r="I35" s="97">
        <v>0.95</v>
      </c>
      <c r="J35" s="134">
        <f t="shared" si="9"/>
        <v>0.95</v>
      </c>
      <c r="K35" s="72" t="s">
        <v>86</v>
      </c>
      <c r="L35" s="99">
        <f t="shared" si="10"/>
        <v>1</v>
      </c>
      <c r="M35" s="86" t="s">
        <v>85</v>
      </c>
      <c r="N35" s="100">
        <v>1</v>
      </c>
      <c r="O35" s="101">
        <f>IF('2.Métricas'!C31=0,0,'2.Métricas'!C28/'2.Métricas'!C31)</f>
        <v>0</v>
      </c>
      <c r="P35" s="101">
        <f>IF('2.Métricas'!D31=0,0,'2.Métricas'!D28/'2.Métricas'!D31)</f>
        <v>0</v>
      </c>
      <c r="Q35" s="101">
        <f>IF('2.Métricas'!E31=0,0,'2.Métricas'!E28/'2.Métricas'!E31)</f>
        <v>0</v>
      </c>
      <c r="R35" s="101">
        <f>IF('2.Métricas'!F31=0,0,'2.Métricas'!F28/'2.Métricas'!F31)</f>
        <v>0</v>
      </c>
      <c r="S35" s="101">
        <f>IF('2.Métricas'!G31=0,0,'2.Métricas'!G28/'2.Métricas'!G31)</f>
        <v>0</v>
      </c>
      <c r="T35" s="101">
        <f>IF('2.Métricas'!H31=0,0,'2.Métricas'!H28/'2.Métricas'!H31)</f>
        <v>0</v>
      </c>
      <c r="U35" s="101">
        <f>IF('2.Métricas'!I31=0,0,'2.Métricas'!I28/'2.Métricas'!I31)</f>
        <v>1.458333333333333</v>
      </c>
      <c r="V35" s="101">
        <f>IF('2.Métricas'!J31=0,0,'2.Métricas'!J28/'2.Métricas'!J31)</f>
        <v>0.89285714285714279</v>
      </c>
      <c r="W35" s="101">
        <f>IF('2.Métricas'!K31=0,0,'2.Métricas'!K28/'2.Métricas'!K31)</f>
        <v>1.25</v>
      </c>
      <c r="X35" s="101">
        <f>IF('2.Métricas'!L31=0,0,'2.Métricas'!L28/'2.Métricas'!L31)</f>
        <v>2.0833333333333335</v>
      </c>
      <c r="Y35" s="101">
        <f>IF('2.Métricas'!M31=0,0,'2.Métricas'!M28/'2.Métricas'!M31)</f>
        <v>1.3157894736842104</v>
      </c>
      <c r="Z35" s="101">
        <f>IF('2.Métricas'!N31=0,0,'2.Métricas'!N28/'2.Métricas'!N31)</f>
        <v>2.625</v>
      </c>
      <c r="AA35" s="101">
        <f>IF('2.Métricas'!O31=0,0,'2.Métricas'!O28/'2.Métricas'!O31)</f>
        <v>0.97222222222222221</v>
      </c>
      <c r="AB35" s="101">
        <f>IF('2.Métricas'!P31=0,0,'2.Métricas'!P28/'2.Métricas'!P31)</f>
        <v>1.9375</v>
      </c>
      <c r="AC35" s="101">
        <f>IF('2.Métricas'!Q31=0,0,'2.Métricas'!Q28/'2.Métricas'!Q31)</f>
        <v>1.1029411764705881</v>
      </c>
      <c r="AD35" s="101">
        <f>IF('2.Métricas'!R31=0,0,'2.Métricas'!R28/'2.Métricas'!R31)</f>
        <v>2.5657894736842102</v>
      </c>
      <c r="AE35" s="101">
        <f>IF('2.Métricas'!S31=0,0,'2.Métricas'!S28/'2.Métricas'!S31)</f>
        <v>1.607142857142857</v>
      </c>
      <c r="AF35" s="101">
        <f>IF('2.Métricas'!T31=0,0,'2.Métricas'!T28/'2.Métricas'!T31)</f>
        <v>1.25</v>
      </c>
      <c r="AG35" s="101">
        <f>IF('2.Métricas'!U31=0,0,'2.Métricas'!U28/'2.Métricas'!U31)</f>
        <v>1.6666666666666665</v>
      </c>
      <c r="AH35" s="101">
        <f>IF('2.Métricas'!V31=0,0,'2.Métricas'!V28/'2.Métricas'!V31)</f>
        <v>1.7261904761904761</v>
      </c>
      <c r="AI35" s="101">
        <f>IF('2.Métricas'!W31=0,0,'2.Métricas'!W28/'2.Métricas'!W31)</f>
        <v>1.875</v>
      </c>
      <c r="AJ35" s="101">
        <f>IF('2.Métricas'!X31=0,0,'2.Métricas'!X28/'2.Métricas'!X31)</f>
        <v>1.75</v>
      </c>
      <c r="AK35" s="101">
        <f>IF('2.Métricas'!Y31=0,0,'2.Métricas'!Y28/'2.Métricas'!Y31)</f>
        <v>1.4204545454545454</v>
      </c>
      <c r="AL35" s="101">
        <f>IF('2.Métricas'!Z31=0,0,'2.Métricas'!Z28/'2.Métricas'!Z31)</f>
        <v>3.9166666666666665</v>
      </c>
      <c r="AM35" s="101">
        <f>IF('2.Métricas'!AA31=0,0,'2.Métricas'!AA28/'2.Métricas'!AA31)</f>
        <v>2.109375</v>
      </c>
      <c r="AN35" s="101">
        <f>IF('2.Métricas'!AB31=0,0,'2.Métricas'!AB28/'2.Métricas'!AB31)</f>
        <v>2.3125</v>
      </c>
      <c r="AO35" s="101">
        <f>IF('2.Métricas'!AC31=0,0,'2.Métricas'!AC28/'2.Métricas'!AC31)</f>
        <v>2.5625</v>
      </c>
      <c r="AP35" s="101">
        <f>IF('2.Métricas'!AD31=0,0,'2.Métricas'!AD28/'2.Métricas'!AD31)</f>
        <v>0.9821428571428571</v>
      </c>
      <c r="AQ35" s="101">
        <f>IF('2.Métricas'!AE31=0,0,'2.Métricas'!AE28/'2.Métricas'!AE31)</f>
        <v>2.1428571428571428</v>
      </c>
      <c r="AR35" s="101">
        <f>IF('2.Métricas'!AF31=0,0,'2.Métricas'!AF28/'2.Métricas'!AF31)</f>
        <v>1.5</v>
      </c>
      <c r="AS35" s="101">
        <f>IF('2.Métricas'!AG31=0,0,'2.Métricas'!AG28/'2.Métricas'!AG31)</f>
        <v>1.4772727272727271</v>
      </c>
      <c r="AT35" s="101">
        <f>IF('2.Métricas'!AH31=0,0,'2.Métricas'!AH28/'2.Métricas'!AH31)</f>
        <v>2.763157894736842</v>
      </c>
      <c r="AU35" s="101">
        <f>IF('2.Métricas'!AI31=0,0,'2.Métricas'!AI28/'2.Métricas'!AI31)</f>
        <v>2.2619047619047619</v>
      </c>
      <c r="AV35" s="101">
        <f>IF('2.Métricas'!AJ31=0,0,'2.Métricas'!AJ28/'2.Métricas'!AJ31)</f>
        <v>2.1739130434782608</v>
      </c>
      <c r="AW35" s="101">
        <f>IF('2.Métricas'!AK31=0,0,'2.Métricas'!AK28/'2.Métricas'!AK31)</f>
        <v>1.7105263157894737</v>
      </c>
      <c r="AX35" s="101">
        <f>IF('2.Métricas'!AL31=0,0,'2.Métricas'!AL28/'2.Métricas'!AL31)</f>
        <v>2.25</v>
      </c>
      <c r="AY35" s="101">
        <f>IF('2.Métricas'!AM31=0,0,'2.Métricas'!AM28/'2.Métricas'!AM31)</f>
        <v>1.5</v>
      </c>
      <c r="AZ35" s="101">
        <f>IF('2.Métricas'!AN31=0,0,'2.Métricas'!AN28/'2.Métricas'!AN31)</f>
        <v>1.5</v>
      </c>
      <c r="BA35" s="101">
        <f>IF('2.Métricas'!AO31=0,0,'2.Métricas'!AO28/'2.Métricas'!AO31)</f>
        <v>0.90909090909090906</v>
      </c>
      <c r="BB35" s="101">
        <f>IF('2.Métricas'!AP31=0,0,'2.Métricas'!AP28/'2.Métricas'!AP31)</f>
        <v>1.838235294117647</v>
      </c>
      <c r="BC35" s="101">
        <f>IF('2.Métricas'!AQ31=0,0,'2.Métricas'!AQ28/'2.Métricas'!AQ31)</f>
        <v>1.1875</v>
      </c>
      <c r="BD35" s="101">
        <f>IF('2.Métricas'!AR31=0,0,'2.Métricas'!AR28/'2.Métricas'!AR31)</f>
        <v>1.4204545454545454</v>
      </c>
      <c r="BE35" s="101">
        <f>IF('2.Métricas'!AS31=0,0,'2.Métricas'!AS28/'2.Métricas'!AS31)</f>
        <v>0.625</v>
      </c>
      <c r="BF35" s="101">
        <f>IF('2.Métricas'!AT31=0,0,'2.Métricas'!AT28/'2.Métricas'!AT31)</f>
        <v>0</v>
      </c>
      <c r="BG35" s="101">
        <f>IF('2.Métricas'!AU31=0,0,'2.Métricas'!AU28/'2.Métricas'!AU31)</f>
        <v>0</v>
      </c>
      <c r="BH35" s="101">
        <f>IF('2.Métricas'!AV31=0,0,'2.Métricas'!AV28/'2.Métricas'!AV31)</f>
        <v>0</v>
      </c>
      <c r="BI35" s="101">
        <f>IF('2.Métricas'!AW31=0,0,'2.Métricas'!AW28/'2.Métricas'!AW31)</f>
        <v>0</v>
      </c>
      <c r="BJ35" s="101">
        <f>IF('2.Métricas'!AX31=0,0,'2.Métricas'!AX28/'2.Métricas'!AX31)</f>
        <v>0</v>
      </c>
    </row>
    <row r="36" spans="1:62">
      <c r="A36" s="178"/>
      <c r="B36" s="128"/>
      <c r="C36" s="139" t="s">
        <v>124</v>
      </c>
      <c r="D36" s="135"/>
      <c r="E36" s="136"/>
      <c r="F36" s="135"/>
      <c r="G36" s="137"/>
      <c r="H36" s="84" t="s">
        <v>87</v>
      </c>
      <c r="I36" s="97">
        <v>0.95</v>
      </c>
      <c r="J36" s="134">
        <f t="shared" si="9"/>
        <v>0.95</v>
      </c>
      <c r="K36" s="72" t="s">
        <v>86</v>
      </c>
      <c r="L36" s="99">
        <f t="shared" si="10"/>
        <v>1</v>
      </c>
      <c r="M36" s="86" t="s">
        <v>85</v>
      </c>
      <c r="N36" s="100">
        <v>1</v>
      </c>
      <c r="O36" s="101">
        <f>IF('2.Métricas'!C32=0,0,'2.Métricas'!C29/'2.Métricas'!C32)</f>
        <v>3.9285714285714284</v>
      </c>
      <c r="P36" s="101">
        <f>IF('2.Métricas'!D32=0,0,'2.Métricas'!D29/'2.Métricas'!D32)</f>
        <v>1.3125</v>
      </c>
      <c r="Q36" s="101">
        <f>IF('2.Métricas'!E32=0,0,'2.Métricas'!E29/'2.Métricas'!E32)</f>
        <v>1.1956521739130432</v>
      </c>
      <c r="R36" s="101">
        <f>IF('2.Métricas'!F32=0,0,'2.Métricas'!F29/'2.Métricas'!F32)</f>
        <v>1.5624999999999998</v>
      </c>
      <c r="S36" s="101">
        <f>IF('2.Métricas'!G32=0,0,'2.Métricas'!G29/'2.Métricas'!G32)</f>
        <v>1.4204545454545454</v>
      </c>
      <c r="T36" s="101">
        <f>IF('2.Métricas'!H32=0,0,'2.Métricas'!H29/'2.Métricas'!H32)</f>
        <v>1.3636363636363635</v>
      </c>
      <c r="U36" s="101">
        <f>IF('2.Métricas'!I32=0,0,'2.Métricas'!I29/'2.Métricas'!I32)</f>
        <v>1.458333333333333</v>
      </c>
      <c r="V36" s="101">
        <f>IF('2.Métricas'!J32=0,0,'2.Métricas'!J29/'2.Métricas'!J32)</f>
        <v>1.1904761904761905</v>
      </c>
      <c r="W36" s="101">
        <f>IF('2.Métricas'!K32=0,0,'2.Métricas'!K29/'2.Métricas'!K32)</f>
        <v>1.6875</v>
      </c>
      <c r="X36" s="101">
        <f>IF('2.Métricas'!L32=0,0,'2.Métricas'!L29/'2.Métricas'!L32)</f>
        <v>1.0795454545454544</v>
      </c>
      <c r="Y36" s="101">
        <f>IF('2.Métricas'!M32=0,0,'2.Métricas'!M29/'2.Métricas'!M32)</f>
        <v>1.3636363636363635</v>
      </c>
      <c r="Z36" s="101">
        <f>IF('2.Métricas'!N32=0,0,'2.Métricas'!N29/'2.Métricas'!N32)</f>
        <v>1.171875</v>
      </c>
      <c r="AA36" s="101">
        <f>IF('2.Métricas'!O32=0,0,'2.Métricas'!O29/'2.Métricas'!O32)</f>
        <v>1.346153846153846</v>
      </c>
      <c r="AB36" s="101">
        <f>IF('2.Métricas'!P32=0,0,'2.Métricas'!P29/'2.Métricas'!P32)</f>
        <v>1.8125</v>
      </c>
      <c r="AC36" s="101">
        <f>IF('2.Métricas'!Q32=0,0,'2.Métricas'!Q29/'2.Métricas'!Q32)</f>
        <v>0.95588235294117641</v>
      </c>
      <c r="AD36" s="101">
        <f>IF('2.Métricas'!R32=0,0,'2.Métricas'!R29/'2.Métricas'!R32)</f>
        <v>1.3157894736842104</v>
      </c>
      <c r="AE36" s="101">
        <f>IF('2.Métricas'!S32=0,0,'2.Métricas'!S29/'2.Métricas'!S32)</f>
        <v>1.3095238095238095</v>
      </c>
      <c r="AF36" s="101">
        <f>IF('2.Métricas'!T32=0,0,'2.Métricas'!T29/'2.Métricas'!T32)</f>
        <v>1.0119047619047619</v>
      </c>
      <c r="AG36" s="101">
        <f>IF('2.Métricas'!U32=0,0,'2.Métricas'!U29/'2.Métricas'!U32)</f>
        <v>1.3095238095238095</v>
      </c>
      <c r="AH36" s="101">
        <f>IF('2.Métricas'!V32=0,0,'2.Métricas'!V29/'2.Métricas'!V32)</f>
        <v>2.0238095238095237</v>
      </c>
      <c r="AI36" s="101">
        <f>IF('2.Métricas'!W32=0,0,'2.Métricas'!W29/'2.Métricas'!W32)</f>
        <v>1.3125</v>
      </c>
      <c r="AJ36" s="101">
        <f>IF('2.Métricas'!X32=0,0,'2.Métricas'!X29/'2.Métricas'!X32)</f>
        <v>2</v>
      </c>
      <c r="AK36" s="101">
        <f>IF('2.Métricas'!Y32=0,0,'2.Métricas'!Y29/'2.Métricas'!Y32)</f>
        <v>1.0714285714285714</v>
      </c>
      <c r="AL36" s="101">
        <f>IF('2.Métricas'!Z32=0,0,'2.Métricas'!Z29/'2.Métricas'!Z32)</f>
        <v>2.3214285714285712</v>
      </c>
      <c r="AM36" s="101">
        <f>IF('2.Métricas'!AA32=0,0,'2.Métricas'!AA29/'2.Métricas'!AA32)</f>
        <v>1.5441176470588234</v>
      </c>
      <c r="AN36" s="101">
        <f>IF('2.Métricas'!AB32=0,0,'2.Métricas'!AB29/'2.Métricas'!AB32)</f>
        <v>1.9736842105263157</v>
      </c>
      <c r="AO36" s="101">
        <f>IF('2.Métricas'!AC32=0,0,'2.Métricas'!AC29/'2.Métricas'!AC32)</f>
        <v>1.3125</v>
      </c>
      <c r="AP36" s="101">
        <f>IF('2.Métricas'!AD32=0,0,'2.Métricas'!AD29/'2.Métricas'!AD32)</f>
        <v>1.40625</v>
      </c>
      <c r="AQ36" s="101">
        <f>IF('2.Métricas'!AE32=0,0,'2.Métricas'!AE29/'2.Métricas'!AE32)</f>
        <v>2.5</v>
      </c>
      <c r="AR36" s="101">
        <f>IF('2.Métricas'!AF32=0,0,'2.Métricas'!AF29/'2.Métricas'!AF32)</f>
        <v>1.7361111111111112</v>
      </c>
      <c r="AS36" s="101">
        <f>IF('2.Métricas'!AG32=0,0,'2.Métricas'!AG29/'2.Métricas'!AG32)</f>
        <v>2.3863636363636362</v>
      </c>
      <c r="AT36" s="101">
        <f>IF('2.Métricas'!AH32=0,0,'2.Métricas'!AH29/'2.Métricas'!AH32)</f>
        <v>2.25</v>
      </c>
      <c r="AU36" s="101">
        <f>IF('2.Métricas'!AI32=0,0,'2.Métricas'!AI29/'2.Métricas'!AI32)</f>
        <v>2.5657894736842102</v>
      </c>
      <c r="AV36" s="101">
        <f>IF('2.Métricas'!AJ32=0,0,'2.Métricas'!AJ29/'2.Métricas'!AJ32)</f>
        <v>2.1739130434782608</v>
      </c>
      <c r="AW36" s="101">
        <f>IF('2.Métricas'!AK32=0,0,'2.Métricas'!AK29/'2.Métricas'!AK32)</f>
        <v>1.381578947368421</v>
      </c>
      <c r="AX36" s="101">
        <f>IF('2.Métricas'!AL32=0,0,'2.Métricas'!AL29/'2.Métricas'!AL32)</f>
        <v>2.0833333333333335</v>
      </c>
      <c r="AY36" s="101">
        <f>IF('2.Métricas'!AM32=0,0,'2.Métricas'!AM29/'2.Métricas'!AM32)</f>
        <v>1.75</v>
      </c>
      <c r="AZ36" s="101">
        <f>IF('2.Métricas'!AN32=0,0,'2.Métricas'!AN29/'2.Métricas'!AN32)</f>
        <v>2.1875</v>
      </c>
      <c r="BA36" s="101">
        <f>IF('2.Métricas'!AO32=0,0,'2.Métricas'!AO29/'2.Métricas'!AO32)</f>
        <v>2.2159090909090908</v>
      </c>
      <c r="BB36" s="101">
        <f>IF('2.Métricas'!AP32=0,0,'2.Métricas'!AP29/'2.Métricas'!AP32)</f>
        <v>2.2058823529411762</v>
      </c>
      <c r="BC36" s="101">
        <f>IF('2.Métricas'!AQ32=0,0,'2.Métricas'!AQ29/'2.Métricas'!AQ32)</f>
        <v>1.5625</v>
      </c>
      <c r="BD36" s="101">
        <f>IF('2.Métricas'!AR32=0,0,'2.Métricas'!AR29/'2.Métricas'!AR32)</f>
        <v>1.25</v>
      </c>
      <c r="BE36" s="101">
        <f>IF('2.Métricas'!AS32=0,0,'2.Métricas'!AS29/'2.Métricas'!AS32)</f>
        <v>1</v>
      </c>
      <c r="BF36" s="101">
        <f>IF('2.Métricas'!AT32=0,0,'2.Métricas'!AT29/'2.Métricas'!AT32)</f>
        <v>0</v>
      </c>
      <c r="BG36" s="101">
        <f>IF('2.Métricas'!AU32=0,0,'2.Métricas'!AU29/'2.Métricas'!AU32)</f>
        <v>0</v>
      </c>
      <c r="BH36" s="101">
        <f>IF('2.Métricas'!AV32=0,0,'2.Métricas'!AV29/'2.Métricas'!AV32)</f>
        <v>0</v>
      </c>
      <c r="BI36" s="101">
        <f>IF('2.Métricas'!AW32=0,0,'2.Métricas'!AW29/'2.Métricas'!AW32)</f>
        <v>0</v>
      </c>
      <c r="BJ36" s="101">
        <f>IF('2.Métricas'!AX32=0,0,'2.Métricas'!AX29/'2.Métricas'!AX32)</f>
        <v>0</v>
      </c>
    </row>
  </sheetData>
  <sheetProtection password="CFF7" sheet="1" objects="1" scenarios="1"/>
  <mergeCells count="13">
    <mergeCell ref="A1:N1"/>
    <mergeCell ref="A4:G4"/>
    <mergeCell ref="H4:N4"/>
    <mergeCell ref="A3:BJ3"/>
    <mergeCell ref="A15:A19"/>
    <mergeCell ref="A20:A36"/>
    <mergeCell ref="H5:I5"/>
    <mergeCell ref="J5:L5"/>
    <mergeCell ref="M5:N5"/>
    <mergeCell ref="A6:A14"/>
    <mergeCell ref="B6:B7"/>
    <mergeCell ref="B8:B9"/>
    <mergeCell ref="B10:B13"/>
  </mergeCells>
  <conditionalFormatting sqref="O34:BJ34">
    <cfRule type="cellIs" dxfId="80" priority="14" operator="greaterThan">
      <formula>$N$34</formula>
    </cfRule>
    <cfRule type="cellIs" dxfId="79" priority="15" operator="between">
      <formula>$I$34</formula>
      <formula>$N$34</formula>
    </cfRule>
    <cfRule type="cellIs" dxfId="78" priority="16" operator="lessThan">
      <formula>$I$34</formula>
    </cfRule>
  </conditionalFormatting>
  <conditionalFormatting sqref="O35:BJ36">
    <cfRule type="cellIs" dxfId="77" priority="17" operator="greaterThan">
      <formula>$N$35</formula>
    </cfRule>
    <cfRule type="cellIs" dxfId="76" priority="18" operator="between">
      <formula>$I$35</formula>
      <formula>$N$35</formula>
    </cfRule>
    <cfRule type="cellIs" dxfId="75" priority="19" operator="lessThan">
      <formula>$I$35</formula>
    </cfRule>
  </conditionalFormatting>
  <conditionalFormatting sqref="O29:BJ30">
    <cfRule type="cellIs" dxfId="74" priority="20" operator="greaterThan">
      <formula>$N$29</formula>
    </cfRule>
    <cfRule type="cellIs" dxfId="73" priority="21" operator="between">
      <formula>$I$29</formula>
      <formula>$N$29</formula>
    </cfRule>
    <cfRule type="cellIs" dxfId="72" priority="22" operator="lessThan">
      <formula>$I$29</formula>
    </cfRule>
  </conditionalFormatting>
  <conditionalFormatting sqref="O31:BJ31">
    <cfRule type="cellIs" dxfId="71" priority="23" operator="greaterThan">
      <formula>$N$31</formula>
    </cfRule>
    <cfRule type="cellIs" dxfId="70" priority="24" operator="between">
      <formula>$J$31</formula>
      <formula>$L$31</formula>
    </cfRule>
    <cfRule type="cellIs" dxfId="69" priority="25" operator="lessThan">
      <formula>$I$31</formula>
    </cfRule>
  </conditionalFormatting>
  <conditionalFormatting sqref="O24:BJ24">
    <cfRule type="cellIs" dxfId="68" priority="26" operator="lessThan">
      <formula>$N$24</formula>
    </cfRule>
    <cfRule type="cellIs" dxfId="67" priority="27" operator="between">
      <formula>$I$24</formula>
      <formula>$N$24</formula>
    </cfRule>
    <cfRule type="cellIs" dxfId="66" priority="28" operator="greaterThan">
      <formula>$I$24</formula>
    </cfRule>
  </conditionalFormatting>
  <conditionalFormatting sqref="O25:BJ25">
    <cfRule type="cellIs" dxfId="65" priority="29" operator="greaterThan">
      <formula>$N$25</formula>
    </cfRule>
    <cfRule type="cellIs" dxfId="64" priority="30" operator="between">
      <formula>$I$25</formula>
      <formula>$N$25</formula>
    </cfRule>
    <cfRule type="cellIs" dxfId="63" priority="31" operator="lessThan">
      <formula>$I$25</formula>
    </cfRule>
  </conditionalFormatting>
  <conditionalFormatting sqref="O26:BJ30">
    <cfRule type="cellIs" dxfId="62" priority="32" operator="greaterThan">
      <formula>$N$26</formula>
    </cfRule>
    <cfRule type="cellIs" dxfId="61" priority="33" operator="between">
      <formula>$I$26</formula>
      <formula>$N$26</formula>
    </cfRule>
    <cfRule type="cellIs" dxfId="60" priority="34" operator="lessThan">
      <formula>$I$26</formula>
    </cfRule>
  </conditionalFormatting>
  <conditionalFormatting sqref="O27:BJ28">
    <cfRule type="cellIs" dxfId="59" priority="35" operator="greaterThan">
      <formula>$N$27</formula>
    </cfRule>
    <cfRule type="cellIs" dxfId="58" priority="36" operator="between">
      <formula>$I$27</formula>
      <formula>$N$27</formula>
    </cfRule>
    <cfRule type="cellIs" dxfId="57" priority="37" operator="lessThan">
      <formula>$I$27</formula>
    </cfRule>
  </conditionalFormatting>
  <conditionalFormatting sqref="O22:BJ22">
    <cfRule type="cellIs" dxfId="56" priority="38" operator="lessThan">
      <formula>$N$22</formula>
    </cfRule>
    <cfRule type="cellIs" dxfId="55" priority="39" operator="between">
      <formula>$I$22</formula>
      <formula>$N$22</formula>
    </cfRule>
    <cfRule type="cellIs" dxfId="54" priority="40" operator="greaterThan">
      <formula>$I$22</formula>
    </cfRule>
  </conditionalFormatting>
  <conditionalFormatting sqref="O23:BJ23">
    <cfRule type="cellIs" dxfId="53" priority="41" operator="lessThan">
      <formula>$N$23</formula>
    </cfRule>
    <cfRule type="cellIs" dxfId="52" priority="42" operator="between">
      <formula>$I$23</formula>
      <formula>$N$23</formula>
    </cfRule>
    <cfRule type="cellIs" dxfId="51" priority="43" operator="greaterThan">
      <formula>$I$23</formula>
    </cfRule>
  </conditionalFormatting>
  <conditionalFormatting sqref="O17:BJ17">
    <cfRule type="cellIs" dxfId="50" priority="44" operator="greaterThan">
      <formula>$I$17</formula>
    </cfRule>
    <cfRule type="cellIs" dxfId="49" priority="45" operator="between">
      <formula>$N$17</formula>
      <formula>$I$17</formula>
    </cfRule>
    <cfRule type="cellIs" dxfId="48" priority="46" operator="lessThan">
      <formula>$N$17</formula>
    </cfRule>
  </conditionalFormatting>
  <conditionalFormatting sqref="O18:BJ18">
    <cfRule type="cellIs" dxfId="47" priority="47" operator="greaterThan">
      <formula>$I$18</formula>
    </cfRule>
    <cfRule type="cellIs" dxfId="46" priority="48" operator="between">
      <formula>$N$18</formula>
      <formula>$I$18</formula>
    </cfRule>
    <cfRule type="cellIs" dxfId="45" priority="49" operator="lessThan">
      <formula>$N$18</formula>
    </cfRule>
  </conditionalFormatting>
  <conditionalFormatting sqref="O19:BJ19">
    <cfRule type="cellIs" dxfId="44" priority="50" operator="greaterThan">
      <formula>$I$19</formula>
    </cfRule>
    <cfRule type="cellIs" dxfId="43" priority="51" operator="between">
      <formula>$N$19</formula>
      <formula>$I$19</formula>
    </cfRule>
    <cfRule type="cellIs" dxfId="42" priority="52" operator="lessThan">
      <formula>$N$19</formula>
    </cfRule>
  </conditionalFormatting>
  <conditionalFormatting sqref="O20:BJ20">
    <cfRule type="cellIs" dxfId="41" priority="53" operator="lessThan">
      <formula>$I$20</formula>
    </cfRule>
    <cfRule type="cellIs" dxfId="40" priority="54" operator="between">
      <formula>$I$20</formula>
      <formula>$N$20</formula>
    </cfRule>
    <cfRule type="cellIs" dxfId="39" priority="55" operator="greaterThan">
      <formula>$N$20</formula>
    </cfRule>
  </conditionalFormatting>
  <conditionalFormatting sqref="O21:BJ21">
    <cfRule type="cellIs" dxfId="38" priority="56" operator="lessThan">
      <formula>$N$21</formula>
    </cfRule>
    <cfRule type="cellIs" dxfId="37" priority="57" operator="between">
      <formula>$I$21</formula>
      <formula>$N$21</formula>
    </cfRule>
    <cfRule type="cellIs" dxfId="36" priority="58" operator="greaterThan">
      <formula>$I$21</formula>
    </cfRule>
  </conditionalFormatting>
  <conditionalFormatting sqref="O15:BJ15">
    <cfRule type="cellIs" dxfId="35" priority="59" operator="between">
      <formula>$N$15</formula>
      <formula>$I$15</formula>
    </cfRule>
    <cfRule type="cellIs" dxfId="34" priority="60" operator="lessThan">
      <formula>$N$15</formula>
    </cfRule>
    <cfRule type="cellIs" dxfId="33" priority="61" operator="greaterThan">
      <formula>$I$15</formula>
    </cfRule>
  </conditionalFormatting>
  <conditionalFormatting sqref="O11:BJ11">
    <cfRule type="cellIs" dxfId="32" priority="62" operator="greaterThan">
      <formula>$I$11</formula>
    </cfRule>
    <cfRule type="cellIs" dxfId="31" priority="63" operator="between">
      <formula>$N$11</formula>
      <formula>$I$11</formula>
    </cfRule>
    <cfRule type="cellIs" dxfId="30" priority="64" operator="lessThan">
      <formula>$N$11</formula>
    </cfRule>
  </conditionalFormatting>
  <conditionalFormatting sqref="O14:BJ14">
    <cfRule type="cellIs" dxfId="29" priority="65" operator="greaterThan">
      <formula>$N$14</formula>
    </cfRule>
    <cfRule type="cellIs" dxfId="28" priority="66" operator="between">
      <formula>$I$14</formula>
      <formula>$N$14</formula>
    </cfRule>
    <cfRule type="cellIs" dxfId="27" priority="67" operator="lessThan">
      <formula>$I$14</formula>
    </cfRule>
  </conditionalFormatting>
  <conditionalFormatting sqref="O16:BJ16">
    <cfRule type="cellIs" dxfId="26" priority="68" operator="greaterThan">
      <formula>$I$16</formula>
    </cfRule>
    <cfRule type="cellIs" dxfId="25" priority="69" operator="between">
      <formula>$N$16</formula>
      <formula>$I$16</formula>
    </cfRule>
    <cfRule type="cellIs" dxfId="24" priority="70" operator="lessThan">
      <formula>$N$16</formula>
    </cfRule>
  </conditionalFormatting>
  <conditionalFormatting sqref="O9:BJ9">
    <cfRule type="cellIs" dxfId="23" priority="71" operator="greaterThan">
      <formula>$N$9</formula>
    </cfRule>
    <cfRule type="cellIs" dxfId="22" priority="72" operator="between">
      <formula>$I$9</formula>
      <formula>$N$9</formula>
    </cfRule>
    <cfRule type="cellIs" dxfId="21" priority="73" operator="lessThan">
      <formula>$I$9</formula>
    </cfRule>
  </conditionalFormatting>
  <conditionalFormatting sqref="O10:BJ10">
    <cfRule type="cellIs" dxfId="20" priority="74" operator="greaterThan">
      <formula>$I$10</formula>
    </cfRule>
    <cfRule type="cellIs" dxfId="19" priority="75" operator="between">
      <formula>$N$10</formula>
      <formula>$I$10</formula>
    </cfRule>
    <cfRule type="cellIs" dxfId="18" priority="76" operator="lessThan">
      <formula>$N$10</formula>
    </cfRule>
  </conditionalFormatting>
  <conditionalFormatting sqref="O8:BJ8">
    <cfRule type="cellIs" dxfId="17" priority="77" operator="greaterThan">
      <formula>$N$8</formula>
    </cfRule>
    <cfRule type="cellIs" dxfId="16" priority="78" operator="between">
      <formula>$I$8</formula>
      <formula>$N$8</formula>
    </cfRule>
    <cfRule type="cellIs" dxfId="15" priority="79" operator="lessThan">
      <formula>$I$8</formula>
    </cfRule>
  </conditionalFormatting>
  <conditionalFormatting sqref="O7:BJ7">
    <cfRule type="cellIs" dxfId="14" priority="80" operator="greaterThan">
      <formula>$I$7</formula>
    </cfRule>
    <cfRule type="cellIs" dxfId="13" priority="81" operator="between">
      <formula>$I$7</formula>
      <formula>$N$7</formula>
    </cfRule>
    <cfRule type="cellIs" dxfId="12" priority="82" operator="lessThan">
      <formula>$N$7</formula>
    </cfRule>
  </conditionalFormatting>
  <conditionalFormatting sqref="O6:BJ6">
    <cfRule type="cellIs" dxfId="11" priority="83" operator="greaterThan">
      <formula>$I$6</formula>
    </cfRule>
    <cfRule type="cellIs" dxfId="10" priority="84" operator="lessThan">
      <formula>$N$6</formula>
    </cfRule>
    <cfRule type="cellIs" dxfId="9" priority="85" operator="between">
      <formula>$I$6</formula>
      <formula>$N$6</formula>
    </cfRule>
  </conditionalFormatting>
  <conditionalFormatting sqref="O32:BJ33">
    <cfRule type="cellIs" dxfId="8" priority="86" operator="greaterThan">
      <formula>#REF!</formula>
    </cfRule>
    <cfRule type="cellIs" dxfId="7" priority="87" operator="between">
      <formula>#REF!</formula>
      <formula>#REF!</formula>
    </cfRule>
    <cfRule type="cellIs" dxfId="6" priority="88" operator="lessThan">
      <formula>#REF!</formula>
    </cfRule>
  </conditionalFormatting>
  <conditionalFormatting sqref="O32:BJ32">
    <cfRule type="cellIs" dxfId="5" priority="4" operator="lessThan">
      <formula>$I$32</formula>
    </cfRule>
    <cfRule type="cellIs" dxfId="4" priority="5" operator="between">
      <formula>$J$32</formula>
      <formula>$L$32</formula>
    </cfRule>
    <cfRule type="cellIs" dxfId="3" priority="6" operator="greaterThan">
      <formula>$N$32</formula>
    </cfRule>
  </conditionalFormatting>
  <conditionalFormatting sqref="O33:BJ33">
    <cfRule type="cellIs" dxfId="2" priority="1" operator="lessThan">
      <formula>$I$33</formula>
    </cfRule>
    <cfRule type="cellIs" dxfId="1" priority="2" operator="between">
      <formula>$J$33</formula>
      <formula>$L$33</formula>
    </cfRule>
    <cfRule type="cellIs" dxfId="0" priority="3" operator="greaterThan">
      <formula>$N$33</formula>
    </cfRule>
  </conditionalFormatting>
  <pageMargins left="0.78749999999999998" right="0.78749999999999998" top="1.0249999999999999" bottom="1.0249999999999999" header="0.78749999999999998" footer="0.78749999999999998"/>
  <pageSetup firstPageNumber="0" orientation="portrait" r:id="rId1"/>
  <headerFooter>
    <oddHeader>&amp;C&amp;"Arial,Normal"&amp;10&amp;A</oddHeader>
    <oddFooter>&amp;C&amp;"Arial,Normal"&amp;10Página &amp;P</oddFooter>
  </headerFooter>
  <ignoredErrors>
    <ignoredError sqref="I31 N3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19014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1.Cálculo de Cuota</vt:lpstr>
      <vt:lpstr>2.Métricas</vt:lpstr>
      <vt:lpstr>3.Indicadores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Arce Hidalgo</dc:creator>
  <cp:lastModifiedBy>abrenesc</cp:lastModifiedBy>
  <cp:revision>8</cp:revision>
  <dcterms:created xsi:type="dcterms:W3CDTF">2016-10-25T23:40:04Z</dcterms:created>
  <dcterms:modified xsi:type="dcterms:W3CDTF">2020-08-24T14:51:57Z</dcterms:modified>
  <dc:language>es-CR</dc:language>
</cp:coreProperties>
</file>